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95" windowWidth="11100" windowHeight="5835" firstSheet="3" activeTab="5"/>
  </bookViews>
  <sheets>
    <sheet name="Sheet2" sheetId="1" r:id="rId1"/>
    <sheet name="Bilanci 2013" sheetId="2" r:id="rId2"/>
    <sheet name="Te Ardh.Shpenzimet sipas natyre" sheetId="3" r:id="rId3"/>
    <sheet name="Pasqyra e Flukseve mon. Indirek" sheetId="4" r:id="rId4"/>
    <sheet name="Pasqyra e ndrysh.te Kapitalit" sheetId="5" r:id="rId5"/>
    <sheet name="Shenime shpjeguese" sheetId="6" r:id="rId6"/>
  </sheets>
  <definedNames/>
  <calcPr fullCalcOnLoad="1"/>
</workbook>
</file>

<file path=xl/sharedStrings.xml><?xml version="1.0" encoding="utf-8"?>
<sst xmlns="http://schemas.openxmlformats.org/spreadsheetml/2006/main" count="300" uniqueCount="239">
  <si>
    <t>I</t>
  </si>
  <si>
    <t>II</t>
  </si>
  <si>
    <t>III</t>
  </si>
  <si>
    <t>Ref.
No.</t>
  </si>
  <si>
    <t>Ref.No</t>
  </si>
  <si>
    <t>AKTIVET</t>
  </si>
  <si>
    <t xml:space="preserve">  I</t>
  </si>
  <si>
    <t>Aktivet  monetare</t>
  </si>
  <si>
    <t>Derivative  dhe aktive te mbajtura per tregtim</t>
  </si>
  <si>
    <t>(i)</t>
  </si>
  <si>
    <t>- Derivativet</t>
  </si>
  <si>
    <t>(ii)</t>
  </si>
  <si>
    <t>- Aktivet e mbajtura per tregtim</t>
  </si>
  <si>
    <t>Totali  2</t>
  </si>
  <si>
    <t>Aktive te tjera financiare  afatshkurtra</t>
  </si>
  <si>
    <t>(iii)</t>
  </si>
  <si>
    <t>(iv)</t>
  </si>
  <si>
    <t>Totali 3</t>
  </si>
  <si>
    <t>Inventari</t>
  </si>
  <si>
    <t xml:space="preserve">Lendet  e para </t>
  </si>
  <si>
    <t>Prodhim ne proces</t>
  </si>
  <si>
    <t>Produkte te gatshme</t>
  </si>
  <si>
    <t>Mallra per rishitje</t>
  </si>
  <si>
    <t>(v)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</si>
  <si>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</si>
  <si>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</si>
  <si>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</si>
  <si>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</si>
  <si>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</si>
  <si>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(I)</t>
  </si>
  <si>
    <t>Investimet  financiare afatgjata</t>
  </si>
  <si>
    <t>Pjesemarrje te tjera ne njesi te kontrolluara</t>
  </si>
  <si>
    <t>Aksione dhe investime te tjera ne pjesmarrje</t>
  </si>
  <si>
    <t>Aksione dhe letra te tjera me vlere</t>
  </si>
  <si>
    <t>Llogari/Kerkesa te arketueshme afatgjata</t>
  </si>
  <si>
    <t>Totali 1</t>
  </si>
  <si>
    <t>Aktivet afatgjata  materiale</t>
  </si>
  <si>
    <t xml:space="preserve">Toka </t>
  </si>
  <si>
    <t>Ndertesa</t>
  </si>
  <si>
    <t>Makineri dhe pajisje</t>
  </si>
  <si>
    <t>Aktive te tjera  afatshkurtra materiale (me vl.kontabl)</t>
  </si>
  <si>
    <t>Totali 2</t>
  </si>
  <si>
    <t>Aktivet biologjike afatgjata</t>
  </si>
  <si>
    <t>Aktivet afatgjata jomateriale</t>
  </si>
  <si>
    <t>Emri I mire</t>
  </si>
  <si>
    <t>Shpenzimet e zhvillimit</t>
  </si>
  <si>
    <t>Aktivet te tjera afatgjata jomateriale</t>
  </si>
  <si>
    <t xml:space="preserve">Kapital aksionar I papaguar </t>
  </si>
  <si>
    <t>Aktive te tjera afatgjata</t>
  </si>
  <si>
    <t>Totali I Aktiveve Afatgjata ( II)</t>
  </si>
  <si>
    <t>TOTALI  I AKTIVEVE ( I +II )</t>
  </si>
  <si>
    <t>DETYRIMET DHE KAPITALI</t>
  </si>
  <si>
    <t>Derivativet</t>
  </si>
  <si>
    <t>Huamarrjet</t>
  </si>
  <si>
    <t>Huat dhe parapagimet</t>
  </si>
  <si>
    <t>Te pagueshme ndaj furnitoreve</t>
  </si>
  <si>
    <t>Te pagueshme ndaj punonjesve</t>
  </si>
  <si>
    <t>Grantet dhe te ardhura te shtyra</t>
  </si>
  <si>
    <t>Provizione afatshkurtra</t>
  </si>
  <si>
    <t>DETYRIMET AFATGJATA</t>
  </si>
  <si>
    <t>DETYRIMET  AFATSHKURTRA</t>
  </si>
  <si>
    <t>AKTIVET  AFATSHKURTRA</t>
  </si>
  <si>
    <t>AKTIVET  AFATGJATA</t>
  </si>
  <si>
    <t>Huat  afatgjata</t>
  </si>
  <si>
    <t>Hua,bono dhe detyrime nga qiraja finaciare</t>
  </si>
  <si>
    <t>Bonot e konvertueshme</t>
  </si>
  <si>
    <t>Huamarrje te tjera afatgjata</t>
  </si>
  <si>
    <t>Provizionet  afatgjata</t>
  </si>
  <si>
    <t>Totali I detyrimeve afatgjata ( II)</t>
  </si>
  <si>
    <t xml:space="preserve">Totali I detyrimeve </t>
  </si>
  <si>
    <t>KAPITALI</t>
  </si>
  <si>
    <t>Totali I kapitalit ( III)</t>
  </si>
  <si>
    <t>Aksionet e pakices ( perdoret vetem ne PF te konsolidura)</t>
  </si>
  <si>
    <t>Kapitali qe I perket aksioneve te shoqerise meme( perdoret  vetem ne PF te Konsoliduara</t>
  </si>
  <si>
    <t>Kapitali  aksionar</t>
  </si>
  <si>
    <t xml:space="preserve">Primi I aksionit </t>
  </si>
  <si>
    <t>Njesite ose aksionet e thesarit</t>
  </si>
  <si>
    <t>Rezerva statutore</t>
  </si>
  <si>
    <t>Rezerva ligjore</t>
  </si>
  <si>
    <t>Rezerva te tjera</t>
  </si>
  <si>
    <t>Fitim ( Humbja) e vitit financiar</t>
  </si>
  <si>
    <t>TOTALI I DETYRIMEVE &amp; KAPITALIT ( I+II+III)</t>
  </si>
  <si>
    <t>Pershkrimi I Elementeve</t>
  </si>
  <si>
    <t xml:space="preserve">Nr </t>
  </si>
  <si>
    <t>Shenime</t>
  </si>
  <si>
    <t>Shitje  neto</t>
  </si>
  <si>
    <t>Te ardhura te tjera nga veprimtarite e  shfrytezimit</t>
  </si>
  <si>
    <t>Ndryshimet  ne inventarin e produkteve te gateshme dhe prodhimit ne proces</t>
  </si>
  <si>
    <t>Kosto e punes</t>
  </si>
  <si>
    <t>Te tjera Personeli</t>
  </si>
  <si>
    <t>Pagat e personelit</t>
  </si>
  <si>
    <t>Shpenzimet per sigurimet  shoqerore e shendetsore</t>
  </si>
  <si>
    <t>Viti Ushtrimor</t>
  </si>
  <si>
    <t>Viti Parardhes</t>
  </si>
  <si>
    <t>Amortizimi dhe zhvlersimet</t>
  </si>
  <si>
    <t>Shpenzime te tjera</t>
  </si>
  <si>
    <t>Totali I shpenzimeve (shuma 4-7)</t>
  </si>
  <si>
    <t>Fitimi apo humbja nga veprimtaria kryesore (1+2-3-8)</t>
  </si>
  <si>
    <t>Te ardhurat dhe shpenzimet nga njesite e kontrolluara</t>
  </si>
  <si>
    <t>Te ardhurat dhe shpenzimet financiare nga pjesmarrjet</t>
  </si>
  <si>
    <t>Te ardhura dhe shpenzime financiare</t>
  </si>
  <si>
    <t>12.1</t>
  </si>
  <si>
    <t>Te ardhura dhe shpenzime financiare  nga investime te tjera financiare afatgjata</t>
  </si>
  <si>
    <t>12.2</t>
  </si>
  <si>
    <t>Te ardhura dhe shpenzime nga interesi</t>
  </si>
  <si>
    <t>12.3</t>
  </si>
  <si>
    <t>Fitimet ( humbjet ) nga kursi I kembimit</t>
  </si>
  <si>
    <t>12.4</t>
  </si>
  <si>
    <t>Te ardhura dhe shpenzime te tjera financiare</t>
  </si>
  <si>
    <t>13</t>
  </si>
  <si>
    <t>14</t>
  </si>
  <si>
    <t>Fitimi ( Humbja ) para tatimit ( 9+/-13)</t>
  </si>
  <si>
    <t>Shpenzimet e tatimit mbi fitimin</t>
  </si>
  <si>
    <t>Fitimi ( Humbja ) neto e vitit financiar (14-15)</t>
  </si>
  <si>
    <t>Elementet e pasqyrave te konsoliduara</t>
  </si>
  <si>
    <t>Pasqyra e fluksit monetar -Metoda indirekte</t>
  </si>
  <si>
    <t>Fluksi monetar nga veprimtarite e shrytezimit</t>
  </si>
  <si>
    <t>Fitimi para tatimit</t>
  </si>
  <si>
    <t>Rregullime per :</t>
  </si>
  <si>
    <t xml:space="preserve">             Amortizimin</t>
  </si>
  <si>
    <t xml:space="preserve">             Humbje nga kembimet valutore</t>
  </si>
  <si>
    <t xml:space="preserve">             Te ardhura nga investime</t>
  </si>
  <si>
    <t>3</t>
  </si>
  <si>
    <t>4</t>
  </si>
  <si>
    <t>Rritje /renie ne tepricen e inventarit</t>
  </si>
  <si>
    <t>Rritje /renie ne tepricen e detyrimeve,per tu paguar nga aktiviteti</t>
  </si>
  <si>
    <t>Interesi I paguar</t>
  </si>
  <si>
    <t>Tatimi  mbi fitimin I paguar</t>
  </si>
  <si>
    <t>MM neto nga aktiviteti I shfrytezimit</t>
  </si>
  <si>
    <t>Fluksi monetar nga veprimtarite investuese</t>
  </si>
  <si>
    <t>Blerje e shoqerise se kontrolluar X minus parate e arketuara</t>
  </si>
  <si>
    <t xml:space="preserve">Blerje e aktiveve afatgjata materiale </t>
  </si>
  <si>
    <t>Ta ardhura nga shitja e pajisjeve</t>
  </si>
  <si>
    <t>Interesi I arketuar</t>
  </si>
  <si>
    <t>Dividentet e arketuar</t>
  </si>
  <si>
    <t>MM neto ,e perdorur ne aktivitetet investuese</t>
  </si>
  <si>
    <t>Fluksi monetar nga veprimtarite financiare</t>
  </si>
  <si>
    <t>1</t>
  </si>
  <si>
    <t>Hyrje nga emetimi I kapitalit aksioner</t>
  </si>
  <si>
    <t>2</t>
  </si>
  <si>
    <t>Hyrje nga huamarrje afatgjata</t>
  </si>
  <si>
    <t>Pagesat e detyrimeve te qirase financiare</t>
  </si>
  <si>
    <t>Dividentet e paguar</t>
  </si>
  <si>
    <t>MM neto e perdorur ne aktivitetet financiare</t>
  </si>
  <si>
    <t>Rritja /renia neto e mjeteve monetare</t>
  </si>
  <si>
    <t>Mjetet monetare ne  fillim te periudhes kontabel</t>
  </si>
  <si>
    <t>Mjetet monetare ne  fund te periudhes kontabel</t>
  </si>
  <si>
    <t>Primi I aksionit</t>
  </si>
  <si>
    <t>Aksionet e thesarit</t>
  </si>
  <si>
    <t>Rezerva statutore dhe ligjore</t>
  </si>
  <si>
    <t>Rezerva te Konvert. Monedhave te huaja</t>
  </si>
  <si>
    <t>Fitimi I pashperndare</t>
  </si>
  <si>
    <t>Shuma te parashikuara per rreziqe</t>
  </si>
  <si>
    <t>Totali</t>
  </si>
  <si>
    <t xml:space="preserve">Efekti I ndryshimit ne politikat kontabel </t>
  </si>
  <si>
    <t>Pozicioni I  rregulluar</t>
  </si>
  <si>
    <t>Fitimi neto I periudhes kontabel</t>
  </si>
  <si>
    <t>Dividentet e paguar/deklaruar</t>
  </si>
  <si>
    <t>Transferime ne rezerven e detyrueshme ligjore</t>
  </si>
  <si>
    <t>Transferime ne rezerven e detyrueshme statutore</t>
  </si>
  <si>
    <t>Transferime ne rezerva te tjera</t>
  </si>
  <si>
    <t>Ametimi I kapitalit aksioner</t>
  </si>
  <si>
    <t>Rezerva rivlersimi I AAGJ</t>
  </si>
  <si>
    <t>Transferim ne detyrime</t>
  </si>
  <si>
    <t>Blerje aksionesh thesari</t>
  </si>
  <si>
    <t xml:space="preserve">Terheqja e kapitalit per zvoglelim  </t>
  </si>
  <si>
    <t>Rritje / renie ne tepricen e kerkesave te arketueshme nga aktiviteti,si dhe kerkesave te arketueshme te tjera</t>
  </si>
  <si>
    <t xml:space="preserve">Totali I te ardhurave dhe shpenzimeve financiare </t>
  </si>
  <si>
    <t xml:space="preserve">Banka </t>
  </si>
  <si>
    <t>Arka</t>
  </si>
  <si>
    <t>Kliente per mallra,produkte e sherbime</t>
  </si>
  <si>
    <t>Debitore Kreditore te tjere</t>
  </si>
  <si>
    <t>Tatim mbi fitimin</t>
  </si>
  <si>
    <t>Tvsh</t>
  </si>
  <si>
    <t>Te drejta e detyrime ndaj ortakeve</t>
  </si>
  <si>
    <t>Inventar I  imet</t>
  </si>
  <si>
    <t>(vi)</t>
  </si>
  <si>
    <t>Shpenzime te periudhave te  ardhshme</t>
  </si>
  <si>
    <t>Overdraftet  Bankare</t>
  </si>
  <si>
    <t>Huamarrje afatshkurtra</t>
  </si>
  <si>
    <t>Detyrime per  sigurimet shoqerore</t>
  </si>
  <si>
    <t>Detyrime tatimore per TAP-in</t>
  </si>
  <si>
    <t>Detyrime tatimore per Tatim Fitimin</t>
  </si>
  <si>
    <t>Detyrime tatimore per TVSH</t>
  </si>
  <si>
    <t>Detyrime tatimore per Tatimin ne burim</t>
  </si>
  <si>
    <t>Te drejta dhe detyrime ndaj ortakeve</t>
  </si>
  <si>
    <t>Divident per tu paguar</t>
  </si>
  <si>
    <t>(vii)</t>
  </si>
  <si>
    <t>(viii)</t>
  </si>
  <si>
    <t>(ix)</t>
  </si>
  <si>
    <t>(x)</t>
  </si>
  <si>
    <t>Debitore dhe Kreditore te tjere</t>
  </si>
  <si>
    <t>Emertimi dhe Forma ligjore</t>
  </si>
  <si>
    <t>NPIT -i</t>
  </si>
  <si>
    <t>Adresa  e Selise</t>
  </si>
  <si>
    <t>Data  e krijimit</t>
  </si>
  <si>
    <t>Nr I Regjistrit Tregtar</t>
  </si>
  <si>
    <t>Veprimtaria  Kryesore</t>
  </si>
  <si>
    <t>P A S Q Y R A T     F I N A N C I A R E</t>
  </si>
  <si>
    <t xml:space="preserve">(Ne  zbatim te Standartit Kombetar te Kontabilitetit Nr 2 dhe Ligjit Nr 9228 </t>
  </si>
  <si>
    <t>Date 29.04.2004 Per Kontabilitetin dhe Pasqyrat Financiare)</t>
  </si>
  <si>
    <t xml:space="preserve"> </t>
  </si>
  <si>
    <t>Pasqyra e te Ardhurave dhe Shpenzimeve sipas natyres</t>
  </si>
  <si>
    <t>Materialet e konsumuara dhe sherbime</t>
  </si>
  <si>
    <t>Periudha Kontabel e Pasqyrave Financiare</t>
  </si>
  <si>
    <t>Data e mbylljes  se Pasqyrave Financiare</t>
  </si>
  <si>
    <t>Fitimet (Humbje) e vitit te kaluar</t>
  </si>
  <si>
    <t>31.12.2012</t>
  </si>
  <si>
    <t>Rruga Papa Gjon Pali II  TIRANE</t>
  </si>
  <si>
    <t>SHENIME  SHPJEGUESE</t>
  </si>
  <si>
    <t xml:space="preserve">SQARIM : </t>
  </si>
  <si>
    <t>Dhenia e shenimeve shpjeguese ne kete pjese eshte e detyrueshme sipas SKK2</t>
  </si>
  <si>
    <t xml:space="preserve">Plotesimi I te dhenave te kesaj pjese duhet te behet sipas kerkesave dhe struktures </t>
  </si>
  <si>
    <t>standarte te percaktuara ne SKK 2 dhe konkretisht paragrafeve 49-55</t>
  </si>
  <si>
    <t>Radha e dhenies se spjegimeve duhet te jete :</t>
  </si>
  <si>
    <t>a) informacion I pergjithshem dhe politikat kontabel</t>
  </si>
  <si>
    <t>b)shenime qe shpjegojne zera te ndryshem te pasqyrave financiare</t>
  </si>
  <si>
    <t xml:space="preserve">c) shenime te tjera shpjeguese </t>
  </si>
  <si>
    <t xml:space="preserve">Per Drejtimin e Njesise Ekonomike </t>
  </si>
  <si>
    <t>V I T I    2013</t>
  </si>
  <si>
    <t>Nga 01.01.2013</t>
  </si>
  <si>
    <t>Deri 31.12.2013</t>
  </si>
  <si>
    <t>15.03.2014</t>
  </si>
  <si>
    <t>Dhjetor 2013</t>
  </si>
  <si>
    <t>31.12.2013</t>
  </si>
  <si>
    <t>Dhjetor  2013</t>
  </si>
  <si>
    <t>Pasqyra e ndryshimeve te Kapitalit  Periudha 1 Janar - 31 Dhjetor 2013</t>
  </si>
  <si>
    <t>Pozicioni me 31 dhjetor 2013</t>
  </si>
  <si>
    <t>Pozicioni me  31 dhjetor 2012</t>
  </si>
  <si>
    <t>Vera FERI</t>
  </si>
  <si>
    <t>GIZAVESH ENERGY ALBANIA</t>
  </si>
  <si>
    <t>L32124008V</t>
  </si>
  <si>
    <t>13.09.2013</t>
  </si>
  <si>
    <t>Ndertim ,prodhim,furnizim,shperndarje ,eksportim</t>
  </si>
  <si>
    <t>shitje energjie ( Kontrate koncesionare )</t>
  </si>
  <si>
    <t>Ndertim Hidrocentrale mbi Lumin Zalli I Qarrishtes</t>
  </si>
  <si>
    <t>Per shoqerine Gizavesh Energy Albania , Jane paguar detyrimet per Tap,Sig Shoqerore</t>
  </si>
  <si>
    <t>Shpenzimet per sig shoqerore,pagat,taksat ,komisione  etj  do merren ne konsiderate</t>
  </si>
  <si>
    <t>kur te filloje aktiviteti ne periudhat e ardhshme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</si>
</sst>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_(* #,##0_);_(* \(#,##0\);_(* &quot;-&quot;??_);_(@_)"/>
    <numFmt numFmtId="181" formatCode="_(* #,##0.0_);_(* \(#,##0.0\);_(* &quot;-&quot;??_);_(@_)"/>
    <numFmt numFmtId="182" formatCode="#,##0.0"/>
    <numFmt numFmtId="183" formatCode="0.0"/>
    <numFmt numFmtId="184" formatCode="_(* #,##0.0_);_(* \(#,##0.0\);_(* &quot;-&quot;?_);_(@_)"/>
    <numFmt numFmtId="185" formatCode="0.0%"/>
    <numFmt numFmtId="186" formatCode="m/d"/>
    <numFmt numFmtId="187" formatCode="#,##0.0_);[Red]\(#,##0.0\)"/>
    <numFmt numFmtId="188" formatCode="0.00_);[Red]\(0.00\)"/>
    <numFmt numFmtId="189" formatCode="#,##0.000_);[Red]\(#,##0.000\)"/>
    <numFmt numFmtId="190" formatCode="#,##0.0000_);[Red]\(#,##0.0000\)"/>
    <numFmt numFmtId="191" formatCode="0.00_);\(0.00\)"/>
    <numFmt numFmtId="192" formatCode="_(* #,##0.000_);_(* \(#,##0.000\);_(* &quot;-&quot;??_);_(@_)"/>
    <numFmt numFmtId="193" formatCode="_(* #,##0.0000_);_(* \(#,##0.0000\);_(* &quot;-&quot;??_);_(@_)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u val="single"/>
      <sz val="11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u val="singleAccounting"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sz val="26"/>
      <name val="Arial"/>
      <family val="2"/>
    </font>
    <font>
      <b/>
      <u val="single"/>
      <sz val="11"/>
      <name val="Arial"/>
      <family val="2"/>
    </font>
    <font>
      <sz val="10"/>
      <name val="Book Antiqua"/>
      <family val="1"/>
    </font>
    <font>
      <sz val="12"/>
      <name val="Book Antiqua"/>
      <family val="1"/>
    </font>
    <font>
      <u val="single"/>
      <sz val="12"/>
      <name val="Book Antiqua"/>
      <family val="1"/>
    </font>
    <font>
      <u val="single"/>
      <sz val="10"/>
      <name val="Book Antiqua"/>
      <family val="1"/>
    </font>
    <font>
      <sz val="24"/>
      <name val="Book Antiqua"/>
      <family val="1"/>
    </font>
    <font>
      <sz val="26"/>
      <name val="Book Antiqua"/>
      <family val="1"/>
    </font>
    <font>
      <sz val="11"/>
      <name val="Book Antiqua"/>
      <family val="1"/>
    </font>
    <font>
      <u val="single"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right"/>
      <protection/>
    </xf>
    <xf numFmtId="3" fontId="4" fillId="0" borderId="0" xfId="57" applyNumberFormat="1" applyFont="1">
      <alignment/>
      <protection/>
    </xf>
    <xf numFmtId="3" fontId="4" fillId="0" borderId="0" xfId="57" applyNumberFormat="1" applyFont="1" applyAlignment="1">
      <alignment horizontal="left"/>
      <protection/>
    </xf>
    <xf numFmtId="3" fontId="5" fillId="0" borderId="0" xfId="57" applyNumberFormat="1" applyFont="1">
      <alignment/>
      <protection/>
    </xf>
    <xf numFmtId="0" fontId="3" fillId="0" borderId="10" xfId="57" applyFont="1" applyFill="1" applyBorder="1" applyAlignment="1">
      <alignment horizontal="right"/>
      <protection/>
    </xf>
    <xf numFmtId="185" fontId="3" fillId="0" borderId="10" xfId="60" applyNumberFormat="1" applyFont="1" applyFill="1" applyBorder="1" applyAlignment="1">
      <alignment/>
    </xf>
    <xf numFmtId="180" fontId="3" fillId="0" borderId="10" xfId="42" applyNumberFormat="1" applyFont="1" applyFill="1" applyBorder="1" applyAlignment="1">
      <alignment/>
    </xf>
    <xf numFmtId="0" fontId="0" fillId="0" borderId="0" xfId="57" applyFill="1" applyBorder="1">
      <alignment/>
      <protection/>
    </xf>
    <xf numFmtId="0" fontId="6" fillId="0" borderId="0" xfId="57" applyFont="1" applyBorder="1">
      <alignment/>
      <protection/>
    </xf>
    <xf numFmtId="185" fontId="4" fillId="0" borderId="0" xfId="60" applyNumberFormat="1" applyFont="1" applyAlignment="1">
      <alignment/>
    </xf>
    <xf numFmtId="0" fontId="8" fillId="0" borderId="0" xfId="57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8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0" fontId="10" fillId="0" borderId="11" xfId="57" applyFont="1" applyBorder="1">
      <alignment/>
      <protection/>
    </xf>
    <xf numFmtId="0" fontId="10" fillId="0" borderId="0" xfId="57" applyFont="1" applyBorder="1">
      <alignment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12" fillId="0" borderId="13" xfId="57" applyFont="1" applyBorder="1" applyAlignment="1">
      <alignment horizontal="center"/>
      <protection/>
    </xf>
    <xf numFmtId="0" fontId="10" fillId="0" borderId="14" xfId="57" applyFont="1" applyBorder="1">
      <alignment/>
      <protection/>
    </xf>
    <xf numFmtId="0" fontId="12" fillId="0" borderId="15" xfId="57" applyFont="1" applyBorder="1" applyAlignment="1">
      <alignment horizontal="center"/>
      <protection/>
    </xf>
    <xf numFmtId="0" fontId="10" fillId="0" borderId="16" xfId="57" applyFont="1" applyBorder="1" applyAlignment="1">
      <alignment wrapText="1"/>
      <protection/>
    </xf>
    <xf numFmtId="0" fontId="12" fillId="0" borderId="17" xfId="57" applyFont="1" applyBorder="1" applyAlignment="1">
      <alignment horizontal="center"/>
      <protection/>
    </xf>
    <xf numFmtId="0" fontId="10" fillId="0" borderId="18" xfId="57" applyFont="1" applyBorder="1">
      <alignment/>
      <protection/>
    </xf>
    <xf numFmtId="0" fontId="10" fillId="0" borderId="16" xfId="57" applyFont="1" applyBorder="1">
      <alignment/>
      <protection/>
    </xf>
    <xf numFmtId="180" fontId="10" fillId="0" borderId="19" xfId="42" applyNumberFormat="1" applyFont="1" applyBorder="1" applyAlignment="1">
      <alignment/>
    </xf>
    <xf numFmtId="49" fontId="12" fillId="0" borderId="15" xfId="57" applyNumberFormat="1" applyFont="1" applyBorder="1" applyAlignment="1">
      <alignment horizontal="center"/>
      <protection/>
    </xf>
    <xf numFmtId="49" fontId="12" fillId="0" borderId="13" xfId="57" applyNumberFormat="1" applyFont="1" applyBorder="1" applyAlignment="1">
      <alignment horizontal="center"/>
      <protection/>
    </xf>
    <xf numFmtId="0" fontId="10" fillId="0" borderId="14" xfId="57" applyFont="1" applyBorder="1" applyAlignment="1">
      <alignment wrapText="1"/>
      <protection/>
    </xf>
    <xf numFmtId="0" fontId="12" fillId="0" borderId="16" xfId="57" applyFont="1" applyBorder="1">
      <alignment/>
      <protection/>
    </xf>
    <xf numFmtId="0" fontId="12" fillId="0" borderId="16" xfId="57" applyFont="1" applyBorder="1" applyAlignment="1">
      <alignment wrapText="1"/>
      <protection/>
    </xf>
    <xf numFmtId="49" fontId="12" fillId="0" borderId="15" xfId="57" applyNumberFormat="1" applyFont="1" applyBorder="1" applyAlignment="1">
      <alignment horizontal="center" vertical="center"/>
      <protection/>
    </xf>
    <xf numFmtId="0" fontId="12" fillId="0" borderId="15" xfId="57" applyFont="1" applyBorder="1" applyAlignment="1">
      <alignment horizontal="center" vertical="center"/>
      <protection/>
    </xf>
    <xf numFmtId="0" fontId="13" fillId="0" borderId="15" xfId="57" applyFont="1" applyBorder="1" applyAlignment="1">
      <alignment horizontal="center"/>
      <protection/>
    </xf>
    <xf numFmtId="180" fontId="12" fillId="33" borderId="20" xfId="42" applyNumberFormat="1" applyFont="1" applyFill="1" applyBorder="1" applyAlignment="1">
      <alignment/>
    </xf>
    <xf numFmtId="0" fontId="14" fillId="0" borderId="10" xfId="57" applyFont="1" applyFill="1" applyBorder="1" applyAlignment="1">
      <alignment horizontal="right"/>
      <protection/>
    </xf>
    <xf numFmtId="180" fontId="14" fillId="0" borderId="10" xfId="42" applyNumberFormat="1" applyFont="1" applyFill="1" applyBorder="1" applyAlignment="1">
      <alignment/>
    </xf>
    <xf numFmtId="0" fontId="14" fillId="0" borderId="0" xfId="57" applyFont="1">
      <alignment/>
      <protection/>
    </xf>
    <xf numFmtId="3" fontId="12" fillId="0" borderId="0" xfId="57" applyNumberFormat="1" applyFont="1">
      <alignment/>
      <protection/>
    </xf>
    <xf numFmtId="3" fontId="15" fillId="0" borderId="0" xfId="57" applyNumberFormat="1" applyFont="1">
      <alignment/>
      <protection/>
    </xf>
    <xf numFmtId="0" fontId="16" fillId="0" borderId="0" xfId="57" applyFont="1">
      <alignment/>
      <protection/>
    </xf>
    <xf numFmtId="3" fontId="12" fillId="0" borderId="0" xfId="57" applyNumberFormat="1" applyFont="1" applyAlignment="1">
      <alignment horizontal="left"/>
      <protection/>
    </xf>
    <xf numFmtId="185" fontId="12" fillId="0" borderId="0" xfId="60" applyNumberFormat="1" applyFont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14" fontId="12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10" fillId="34" borderId="26" xfId="0" applyFont="1" applyFill="1" applyBorder="1" applyAlignment="1">
      <alignment/>
    </xf>
    <xf numFmtId="0" fontId="12" fillId="34" borderId="27" xfId="0" applyFont="1" applyFill="1" applyBorder="1" applyAlignment="1">
      <alignment/>
    </xf>
    <xf numFmtId="180" fontId="12" fillId="34" borderId="27" xfId="42" applyNumberFormat="1" applyFont="1" applyFill="1" applyBorder="1" applyAlignment="1">
      <alignment/>
    </xf>
    <xf numFmtId="0" fontId="12" fillId="34" borderId="26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180" fontId="12" fillId="33" borderId="28" xfId="42" applyNumberFormat="1" applyFont="1" applyFill="1" applyBorder="1" applyAlignment="1">
      <alignment/>
    </xf>
    <xf numFmtId="0" fontId="12" fillId="0" borderId="15" xfId="0" applyFont="1" applyBorder="1" applyAlignment="1">
      <alignment horizontal="right"/>
    </xf>
    <xf numFmtId="49" fontId="17" fillId="0" borderId="16" xfId="0" applyNumberFormat="1" applyFont="1" applyBorder="1" applyAlignment="1">
      <alignment/>
    </xf>
    <xf numFmtId="0" fontId="17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18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2" fillId="0" borderId="13" xfId="0" applyFont="1" applyBorder="1" applyAlignment="1">
      <alignment horizontal="right"/>
    </xf>
    <xf numFmtId="0" fontId="10" fillId="0" borderId="15" xfId="0" applyFont="1" applyBorder="1" applyAlignment="1">
      <alignment/>
    </xf>
    <xf numFmtId="3" fontId="10" fillId="0" borderId="16" xfId="0" applyNumberFormat="1" applyFont="1" applyBorder="1" applyAlignment="1">
      <alignment wrapText="1"/>
    </xf>
    <xf numFmtId="0" fontId="17" fillId="0" borderId="14" xfId="0" applyFont="1" applyBorder="1" applyAlignment="1">
      <alignment/>
    </xf>
    <xf numFmtId="0" fontId="10" fillId="0" borderId="14" xfId="0" applyFont="1" applyBorder="1" applyAlignment="1">
      <alignment/>
    </xf>
    <xf numFmtId="49" fontId="10" fillId="0" borderId="16" xfId="0" applyNumberFormat="1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49" fontId="12" fillId="0" borderId="15" xfId="0" applyNumberFormat="1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49" fontId="17" fillId="0" borderId="16" xfId="0" applyNumberFormat="1" applyFont="1" applyBorder="1" applyAlignment="1">
      <alignment horizontal="right" wrapText="1"/>
    </xf>
    <xf numFmtId="0" fontId="13" fillId="0" borderId="16" xfId="0" applyFont="1" applyBorder="1" applyAlignment="1">
      <alignment/>
    </xf>
    <xf numFmtId="49" fontId="17" fillId="0" borderId="16" xfId="0" applyNumberFormat="1" applyFont="1" applyBorder="1" applyAlignment="1">
      <alignment horizontal="right"/>
    </xf>
    <xf numFmtId="0" fontId="12" fillId="0" borderId="15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2" fillId="35" borderId="29" xfId="0" applyFont="1" applyFill="1" applyBorder="1" applyAlignment="1">
      <alignment/>
    </xf>
    <xf numFmtId="0" fontId="12" fillId="35" borderId="30" xfId="0" applyFont="1" applyFill="1" applyBorder="1" applyAlignment="1">
      <alignment/>
    </xf>
    <xf numFmtId="0" fontId="10" fillId="35" borderId="30" xfId="0" applyFont="1" applyFill="1" applyBorder="1" applyAlignment="1">
      <alignment/>
    </xf>
    <xf numFmtId="0" fontId="10" fillId="35" borderId="31" xfId="0" applyFont="1" applyFill="1" applyBorder="1" applyAlignment="1">
      <alignment/>
    </xf>
    <xf numFmtId="0" fontId="12" fillId="35" borderId="32" xfId="0" applyFont="1" applyFill="1" applyBorder="1" applyAlignment="1">
      <alignment/>
    </xf>
    <xf numFmtId="0" fontId="12" fillId="0" borderId="33" xfId="57" applyFont="1" applyBorder="1" applyAlignment="1">
      <alignment horizontal="center" vertical="center" wrapText="1"/>
      <protection/>
    </xf>
    <xf numFmtId="1" fontId="12" fillId="0" borderId="28" xfId="57" applyNumberFormat="1" applyFont="1" applyBorder="1" applyAlignment="1">
      <alignment horizontal="center"/>
      <protection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/>
    </xf>
    <xf numFmtId="0" fontId="19" fillId="0" borderId="34" xfId="0" applyFont="1" applyBorder="1" applyAlignment="1">
      <alignment/>
    </xf>
    <xf numFmtId="0" fontId="20" fillId="0" borderId="35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3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4" fontId="13" fillId="0" borderId="16" xfId="42" applyNumberFormat="1" applyFont="1" applyBorder="1" applyAlignment="1">
      <alignment/>
    </xf>
    <xf numFmtId="4" fontId="10" fillId="0" borderId="16" xfId="42" applyNumberFormat="1" applyFont="1" applyBorder="1" applyAlignment="1">
      <alignment/>
    </xf>
    <xf numFmtId="4" fontId="13" fillId="0" borderId="14" xfId="42" applyNumberFormat="1" applyFont="1" applyBorder="1" applyAlignment="1">
      <alignment/>
    </xf>
    <xf numFmtId="4" fontId="10" fillId="0" borderId="16" xfId="42" applyNumberFormat="1" applyFont="1" applyFill="1" applyBorder="1" applyAlignment="1">
      <alignment/>
    </xf>
    <xf numFmtId="4" fontId="18" fillId="0" borderId="16" xfId="42" applyNumberFormat="1" applyFont="1" applyFill="1" applyBorder="1" applyAlignment="1">
      <alignment/>
    </xf>
    <xf numFmtId="4" fontId="12" fillId="0" borderId="16" xfId="42" applyNumberFormat="1" applyFont="1" applyBorder="1" applyAlignment="1">
      <alignment/>
    </xf>
    <xf numFmtId="4" fontId="12" fillId="0" borderId="16" xfId="42" applyNumberFormat="1" applyFont="1" applyFill="1" applyBorder="1" applyAlignment="1">
      <alignment/>
    </xf>
    <xf numFmtId="4" fontId="12" fillId="0" borderId="16" xfId="0" applyNumberFormat="1" applyFont="1" applyBorder="1" applyAlignment="1">
      <alignment/>
    </xf>
    <xf numFmtId="4" fontId="10" fillId="0" borderId="14" xfId="42" applyNumberFormat="1" applyFont="1" applyBorder="1" applyAlignment="1">
      <alignment/>
    </xf>
    <xf numFmtId="4" fontId="12" fillId="35" borderId="30" xfId="42" applyNumberFormat="1" applyFont="1" applyFill="1" applyBorder="1" applyAlignment="1">
      <alignment/>
    </xf>
    <xf numFmtId="4" fontId="12" fillId="0" borderId="14" xfId="42" applyNumberFormat="1" applyFont="1" applyBorder="1" applyAlignment="1">
      <alignment/>
    </xf>
    <xf numFmtId="4" fontId="12" fillId="35" borderId="32" xfId="42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36" xfId="42" applyNumberFormat="1" applyFont="1" applyBorder="1" applyAlignment="1">
      <alignment/>
    </xf>
    <xf numFmtId="4" fontId="10" fillId="0" borderId="37" xfId="42" applyNumberFormat="1" applyFont="1" applyBorder="1" applyAlignment="1">
      <alignment/>
    </xf>
    <xf numFmtId="4" fontId="10" fillId="0" borderId="19" xfId="42" applyNumberFormat="1" applyFont="1" applyFill="1" applyBorder="1" applyAlignment="1">
      <alignment/>
    </xf>
    <xf numFmtId="4" fontId="10" fillId="0" borderId="19" xfId="42" applyNumberFormat="1" applyFont="1" applyBorder="1" applyAlignment="1">
      <alignment/>
    </xf>
    <xf numFmtId="4" fontId="12" fillId="0" borderId="19" xfId="42" applyNumberFormat="1" applyFont="1" applyBorder="1" applyAlignment="1">
      <alignment/>
    </xf>
    <xf numFmtId="4" fontId="12" fillId="0" borderId="19" xfId="42" applyNumberFormat="1" applyFont="1" applyFill="1" applyBorder="1" applyAlignment="1">
      <alignment/>
    </xf>
    <xf numFmtId="4" fontId="12" fillId="0" borderId="18" xfId="42" applyNumberFormat="1" applyFont="1" applyBorder="1" applyAlignment="1">
      <alignment/>
    </xf>
    <xf numFmtId="0" fontId="0" fillId="0" borderId="38" xfId="0" applyBorder="1" applyAlignment="1">
      <alignment/>
    </xf>
    <xf numFmtId="0" fontId="23" fillId="0" borderId="39" xfId="0" applyFont="1" applyBorder="1" applyAlignment="1">
      <alignment/>
    </xf>
    <xf numFmtId="0" fontId="23" fillId="0" borderId="0" xfId="0" applyFont="1" applyBorder="1" applyAlignment="1">
      <alignment/>
    </xf>
    <xf numFmtId="185" fontId="10" fillId="33" borderId="24" xfId="60" applyNumberFormat="1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2" fillId="0" borderId="46" xfId="57" applyFont="1" applyBorder="1" applyAlignment="1">
      <alignment horizontal="center" vertical="center" wrapText="1"/>
      <protection/>
    </xf>
    <xf numFmtId="49" fontId="12" fillId="0" borderId="20" xfId="57" applyNumberFormat="1" applyFont="1" applyBorder="1" applyAlignment="1">
      <alignment horizontal="center"/>
      <protection/>
    </xf>
    <xf numFmtId="180" fontId="10" fillId="0" borderId="47" xfId="42" applyNumberFormat="1" applyFont="1" applyBorder="1" applyAlignment="1">
      <alignment/>
    </xf>
    <xf numFmtId="4" fontId="10" fillId="0" borderId="48" xfId="42" applyNumberFormat="1" applyFont="1" applyFill="1" applyBorder="1" applyAlignment="1">
      <alignment/>
    </xf>
    <xf numFmtId="4" fontId="10" fillId="0" borderId="48" xfId="42" applyNumberFormat="1" applyFont="1" applyBorder="1" applyAlignment="1">
      <alignment/>
    </xf>
    <xf numFmtId="4" fontId="10" fillId="0" borderId="49" xfId="42" applyNumberFormat="1" applyFont="1" applyBorder="1" applyAlignment="1">
      <alignment/>
    </xf>
    <xf numFmtId="4" fontId="12" fillId="0" borderId="48" xfId="42" applyNumberFormat="1" applyFont="1" applyBorder="1" applyAlignment="1">
      <alignment/>
    </xf>
    <xf numFmtId="4" fontId="12" fillId="0" borderId="48" xfId="42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25" fillId="0" borderId="0" xfId="57" applyFont="1" applyBorder="1">
      <alignment/>
      <protection/>
    </xf>
    <xf numFmtId="180" fontId="12" fillId="33" borderId="24" xfId="42" applyNumberFormat="1" applyFont="1" applyFill="1" applyBorder="1" applyAlignment="1">
      <alignment/>
    </xf>
    <xf numFmtId="4" fontId="10" fillId="0" borderId="18" xfId="42" applyNumberFormat="1" applyFont="1" applyBorder="1" applyAlignment="1">
      <alignment horizontal="right"/>
    </xf>
    <xf numFmtId="4" fontId="10" fillId="0" borderId="16" xfId="42" applyNumberFormat="1" applyFont="1" applyBorder="1" applyAlignment="1">
      <alignment wrapText="1"/>
    </xf>
    <xf numFmtId="4" fontId="10" fillId="0" borderId="16" xfId="42" applyNumberFormat="1" applyFont="1" applyBorder="1" applyAlignment="1">
      <alignment horizontal="right"/>
    </xf>
    <xf numFmtId="4" fontId="17" fillId="0" borderId="16" xfId="42" applyNumberFormat="1" applyFont="1" applyBorder="1" applyAlignment="1">
      <alignment/>
    </xf>
    <xf numFmtId="0" fontId="12" fillId="0" borderId="33" xfId="0" applyFont="1" applyBorder="1" applyAlignment="1">
      <alignment horizontal="center"/>
    </xf>
    <xf numFmtId="14" fontId="12" fillId="0" borderId="28" xfId="0" applyNumberFormat="1" applyFont="1" applyBorder="1" applyAlignment="1">
      <alignment horizontal="center"/>
    </xf>
    <xf numFmtId="180" fontId="12" fillId="34" borderId="50" xfId="42" applyNumberFormat="1" applyFont="1" applyFill="1" applyBorder="1" applyAlignment="1">
      <alignment/>
    </xf>
    <xf numFmtId="4" fontId="12" fillId="0" borderId="37" xfId="42" applyNumberFormat="1" applyFont="1" applyBorder="1" applyAlignment="1">
      <alignment/>
    </xf>
    <xf numFmtId="180" fontId="13" fillId="0" borderId="37" xfId="42" applyNumberFormat="1" applyFont="1" applyBorder="1" applyAlignment="1">
      <alignment/>
    </xf>
    <xf numFmtId="180" fontId="10" fillId="0" borderId="48" xfId="42" applyNumberFormat="1" applyFont="1" applyBorder="1" applyAlignment="1">
      <alignment/>
    </xf>
    <xf numFmtId="180" fontId="10" fillId="0" borderId="48" xfId="42" applyNumberFormat="1" applyFont="1" applyFill="1" applyBorder="1" applyAlignment="1">
      <alignment/>
    </xf>
    <xf numFmtId="180" fontId="13" fillId="0" borderId="48" xfId="42" applyNumberFormat="1" applyFont="1" applyBorder="1" applyAlignment="1">
      <alignment/>
    </xf>
    <xf numFmtId="180" fontId="12" fillId="0" borderId="48" xfId="42" applyNumberFormat="1" applyFont="1" applyFill="1" applyBorder="1" applyAlignment="1">
      <alignment/>
    </xf>
    <xf numFmtId="4" fontId="13" fillId="0" borderId="48" xfId="42" applyNumberFormat="1" applyFont="1" applyBorder="1" applyAlignment="1">
      <alignment/>
    </xf>
    <xf numFmtId="180" fontId="10" fillId="0" borderId="37" xfId="42" applyNumberFormat="1" applyFont="1" applyBorder="1" applyAlignment="1">
      <alignment/>
    </xf>
    <xf numFmtId="43" fontId="12" fillId="35" borderId="47" xfId="42" applyNumberFormat="1" applyFont="1" applyFill="1" applyBorder="1" applyAlignment="1">
      <alignment/>
    </xf>
    <xf numFmtId="4" fontId="12" fillId="0" borderId="49" xfId="42" applyNumberFormat="1" applyFont="1" applyBorder="1" applyAlignment="1">
      <alignment/>
    </xf>
    <xf numFmtId="4" fontId="18" fillId="0" borderId="48" xfId="42" applyNumberFormat="1" applyFont="1" applyFill="1" applyBorder="1" applyAlignment="1">
      <alignment/>
    </xf>
    <xf numFmtId="4" fontId="12" fillId="0" borderId="48" xfId="0" applyNumberFormat="1" applyFont="1" applyBorder="1" applyAlignment="1">
      <alignment/>
    </xf>
    <xf numFmtId="4" fontId="12" fillId="35" borderId="51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3" fontId="19" fillId="0" borderId="30" xfId="42" applyNumberFormat="1" applyFont="1" applyBorder="1" applyAlignment="1">
      <alignment/>
    </xf>
    <xf numFmtId="43" fontId="19" fillId="0" borderId="51" xfId="42" applyNumberFormat="1" applyFont="1" applyBorder="1" applyAlignment="1">
      <alignment/>
    </xf>
    <xf numFmtId="43" fontId="19" fillId="0" borderId="24" xfId="42" applyNumberFormat="1" applyFont="1" applyBorder="1" applyAlignment="1">
      <alignment/>
    </xf>
    <xf numFmtId="0" fontId="19" fillId="0" borderId="29" xfId="0" applyFont="1" applyBorder="1" applyAlignment="1">
      <alignment wrapText="1"/>
    </xf>
    <xf numFmtId="43" fontId="19" fillId="0" borderId="28" xfId="42" applyNumberFormat="1" applyFont="1" applyBorder="1" applyAlignment="1">
      <alignment/>
    </xf>
    <xf numFmtId="49" fontId="12" fillId="0" borderId="30" xfId="57" applyNumberFormat="1" applyFont="1" applyBorder="1" applyAlignment="1">
      <alignment horizontal="center"/>
      <protection/>
    </xf>
    <xf numFmtId="1" fontId="12" fillId="0" borderId="51" xfId="57" applyNumberFormat="1" applyFont="1" applyBorder="1" applyAlignment="1">
      <alignment horizontal="center"/>
      <protection/>
    </xf>
    <xf numFmtId="0" fontId="12" fillId="0" borderId="29" xfId="57" applyFont="1" applyBorder="1" applyAlignment="1">
      <alignment horizontal="center" vertical="center"/>
      <protection/>
    </xf>
    <xf numFmtId="0" fontId="12" fillId="0" borderId="30" xfId="57" applyFont="1" applyBorder="1" applyAlignment="1">
      <alignment wrapText="1"/>
      <protection/>
    </xf>
    <xf numFmtId="180" fontId="12" fillId="0" borderId="30" xfId="42" applyNumberFormat="1" applyFont="1" applyBorder="1" applyAlignment="1">
      <alignment/>
    </xf>
    <xf numFmtId="180" fontId="10" fillId="0" borderId="51" xfId="42" applyNumberFormat="1" applyFont="1" applyBorder="1" applyAlignment="1">
      <alignment/>
    </xf>
    <xf numFmtId="0" fontId="12" fillId="0" borderId="29" xfId="57" applyFont="1" applyBorder="1" applyAlignment="1">
      <alignment horizontal="center"/>
      <protection/>
    </xf>
    <xf numFmtId="0" fontId="10" fillId="0" borderId="30" xfId="57" applyFont="1" applyBorder="1" applyAlignment="1">
      <alignment wrapText="1"/>
      <protection/>
    </xf>
    <xf numFmtId="180" fontId="10" fillId="0" borderId="30" xfId="42" applyNumberFormat="1" applyFont="1" applyFill="1" applyBorder="1" applyAlignment="1">
      <alignment/>
    </xf>
    <xf numFmtId="180" fontId="10" fillId="0" borderId="51" xfId="42" applyNumberFormat="1" applyFont="1" applyFill="1" applyBorder="1" applyAlignment="1">
      <alignment/>
    </xf>
    <xf numFmtId="38" fontId="10" fillId="0" borderId="30" xfId="42" applyNumberFormat="1" applyFont="1" applyFill="1" applyBorder="1" applyAlignment="1">
      <alignment/>
    </xf>
    <xf numFmtId="38" fontId="10" fillId="0" borderId="51" xfId="42" applyNumberFormat="1" applyFont="1" applyBorder="1" applyAlignment="1">
      <alignment/>
    </xf>
    <xf numFmtId="0" fontId="10" fillId="0" borderId="30" xfId="57" applyFont="1" applyBorder="1" applyAlignment="1">
      <alignment horizontal="left"/>
      <protection/>
    </xf>
    <xf numFmtId="180" fontId="10" fillId="0" borderId="30" xfId="42" applyNumberFormat="1" applyFont="1" applyBorder="1" applyAlignment="1">
      <alignment/>
    </xf>
    <xf numFmtId="49" fontId="12" fillId="0" borderId="29" xfId="57" applyNumberFormat="1" applyFont="1" applyBorder="1" applyAlignment="1">
      <alignment horizontal="center"/>
      <protection/>
    </xf>
    <xf numFmtId="49" fontId="12" fillId="0" borderId="29" xfId="57" applyNumberFormat="1" applyFont="1" applyBorder="1" applyAlignment="1">
      <alignment horizontal="center" vertical="center"/>
      <protection/>
    </xf>
    <xf numFmtId="180" fontId="12" fillId="0" borderId="51" xfId="42" applyNumberFormat="1" applyFont="1" applyBorder="1" applyAlignment="1">
      <alignment/>
    </xf>
    <xf numFmtId="0" fontId="10" fillId="0" borderId="30" xfId="57" applyFont="1" applyBorder="1">
      <alignment/>
      <protection/>
    </xf>
    <xf numFmtId="0" fontId="17" fillId="0" borderId="30" xfId="57" applyFont="1" applyBorder="1">
      <alignment/>
      <protection/>
    </xf>
    <xf numFmtId="180" fontId="12" fillId="0" borderId="30" xfId="42" applyNumberFormat="1" applyFont="1" applyFill="1" applyBorder="1" applyAlignment="1">
      <alignment/>
    </xf>
    <xf numFmtId="180" fontId="12" fillId="0" borderId="51" xfId="42" applyNumberFormat="1" applyFont="1" applyFill="1" applyBorder="1" applyAlignment="1">
      <alignment/>
    </xf>
    <xf numFmtId="0" fontId="17" fillId="0" borderId="30" xfId="57" applyFont="1" applyBorder="1" applyAlignment="1">
      <alignment wrapText="1"/>
      <protection/>
    </xf>
    <xf numFmtId="43" fontId="12" fillId="0" borderId="48" xfId="42" applyNumberFormat="1" applyFont="1" applyBorder="1" applyAlignment="1">
      <alignment/>
    </xf>
    <xf numFmtId="43" fontId="12" fillId="0" borderId="16" xfId="42" applyNumberFormat="1" applyFont="1" applyBorder="1" applyAlignment="1">
      <alignment horizontal="right"/>
    </xf>
    <xf numFmtId="0" fontId="12" fillId="0" borderId="0" xfId="0" applyFont="1" applyAlignment="1">
      <alignment/>
    </xf>
    <xf numFmtId="43" fontId="12" fillId="0" borderId="0" xfId="0" applyNumberFormat="1" applyFont="1" applyAlignment="1">
      <alignment/>
    </xf>
    <xf numFmtId="4" fontId="10" fillId="0" borderId="52" xfId="42" applyNumberFormat="1" applyFont="1" applyFill="1" applyBorder="1" applyAlignment="1">
      <alignment/>
    </xf>
    <xf numFmtId="4" fontId="10" fillId="0" borderId="53" xfId="42" applyNumberFormat="1" applyFont="1" applyBorder="1" applyAlignment="1">
      <alignment/>
    </xf>
    <xf numFmtId="0" fontId="0" fillId="0" borderId="0" xfId="57" applyBorder="1">
      <alignment/>
      <protection/>
    </xf>
    <xf numFmtId="0" fontId="26" fillId="0" borderId="39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8" xfId="0" applyFont="1" applyBorder="1" applyAlignment="1">
      <alignment/>
    </xf>
    <xf numFmtId="0" fontId="29" fillId="0" borderId="39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38" xfId="0" applyFont="1" applyBorder="1" applyAlignment="1">
      <alignment/>
    </xf>
    <xf numFmtId="43" fontId="8" fillId="0" borderId="39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33" borderId="54" xfId="57" applyFont="1" applyFill="1" applyBorder="1" applyAlignment="1">
      <alignment horizontal="right"/>
      <protection/>
    </xf>
    <xf numFmtId="0" fontId="12" fillId="33" borderId="25" xfId="57" applyFont="1" applyFill="1" applyBorder="1" applyAlignment="1">
      <alignment horizontal="right"/>
      <protection/>
    </xf>
    <xf numFmtId="180" fontId="11" fillId="0" borderId="11" xfId="57" applyNumberFormat="1" applyFont="1" applyBorder="1" applyAlignment="1">
      <alignment horizontal="center"/>
      <protection/>
    </xf>
    <xf numFmtId="0" fontId="12" fillId="0" borderId="55" xfId="57" applyFont="1" applyBorder="1" applyAlignment="1">
      <alignment horizontal="center" vertical="center" wrapText="1"/>
      <protection/>
    </xf>
    <xf numFmtId="0" fontId="12" fillId="0" borderId="56" xfId="57" applyFont="1" applyBorder="1" applyAlignment="1">
      <alignment horizontal="center" vertical="center" wrapText="1"/>
      <protection/>
    </xf>
    <xf numFmtId="0" fontId="12" fillId="0" borderId="21" xfId="57" applyFont="1" applyBorder="1" applyAlignment="1">
      <alignment horizontal="center" vertical="center" wrapText="1"/>
      <protection/>
    </xf>
    <xf numFmtId="0" fontId="12" fillId="0" borderId="23" xfId="57" applyFont="1" applyBorder="1" applyAlignment="1">
      <alignment horizontal="center" vertical="center" wrapText="1"/>
      <protection/>
    </xf>
    <xf numFmtId="185" fontId="12" fillId="0" borderId="21" xfId="60" applyNumberFormat="1" applyFont="1" applyBorder="1" applyAlignment="1">
      <alignment horizontal="center" vertical="center" wrapText="1"/>
    </xf>
    <xf numFmtId="185" fontId="12" fillId="0" borderId="23" xfId="60" applyNumberFormat="1" applyFont="1" applyBorder="1" applyAlignment="1">
      <alignment horizontal="center" vertical="center" wrapText="1"/>
    </xf>
    <xf numFmtId="0" fontId="12" fillId="0" borderId="57" xfId="57" applyFont="1" applyBorder="1" applyAlignment="1">
      <alignment horizontal="center" vertical="center" wrapText="1"/>
      <protection/>
    </xf>
    <xf numFmtId="0" fontId="12" fillId="0" borderId="31" xfId="57" applyFont="1" applyBorder="1" applyAlignment="1">
      <alignment horizontal="center" vertical="center" wrapText="1"/>
      <protection/>
    </xf>
    <xf numFmtId="0" fontId="12" fillId="0" borderId="58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fit &amp; Loss 31,12,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6">
      <selection activeCell="E28" sqref="E28"/>
    </sheetView>
  </sheetViews>
  <sheetFormatPr defaultColWidth="9.140625" defaultRowHeight="12.75"/>
  <cols>
    <col min="8" max="8" width="25.7109375" style="0" customWidth="1"/>
    <col min="9" max="9" width="18.140625" style="139" customWidth="1"/>
    <col min="10" max="10" width="9.140625" style="139" customWidth="1"/>
  </cols>
  <sheetData>
    <row r="1" spans="1:9" ht="12.75">
      <c r="A1" s="135"/>
      <c r="B1" s="136"/>
      <c r="C1" s="136"/>
      <c r="D1" s="136"/>
      <c r="E1" s="136"/>
      <c r="F1" s="136"/>
      <c r="G1" s="136"/>
      <c r="H1" s="137"/>
      <c r="I1" s="136"/>
    </row>
    <row r="2" spans="1:8" ht="12.75">
      <c r="A2" s="138"/>
      <c r="B2" s="139"/>
      <c r="C2" s="139"/>
      <c r="D2" s="139"/>
      <c r="E2" s="139"/>
      <c r="F2" s="139"/>
      <c r="G2" s="139"/>
      <c r="H2" s="130"/>
    </row>
    <row r="3" spans="1:8" ht="12.75">
      <c r="A3" s="138" t="s">
        <v>192</v>
      </c>
      <c r="B3" s="139"/>
      <c r="C3" s="139"/>
      <c r="D3" s="139"/>
      <c r="E3" s="139"/>
      <c r="F3" s="139" t="s">
        <v>230</v>
      </c>
      <c r="G3" s="139"/>
      <c r="H3" s="130"/>
    </row>
    <row r="4" spans="1:8" ht="12.75">
      <c r="A4" s="138"/>
      <c r="B4" s="139"/>
      <c r="C4" s="139"/>
      <c r="D4" s="139"/>
      <c r="E4" s="139"/>
      <c r="F4" s="139"/>
      <c r="G4" s="139"/>
      <c r="H4" s="130"/>
    </row>
    <row r="5" spans="1:8" ht="12.75">
      <c r="A5" s="138" t="s">
        <v>193</v>
      </c>
      <c r="B5" s="139"/>
      <c r="C5" s="139"/>
      <c r="D5" s="139"/>
      <c r="E5" s="139"/>
      <c r="F5" s="139" t="s">
        <v>231</v>
      </c>
      <c r="G5" s="139"/>
      <c r="H5" s="130"/>
    </row>
    <row r="6" spans="1:8" ht="12.75">
      <c r="A6" s="138"/>
      <c r="B6" s="139"/>
      <c r="C6" s="139"/>
      <c r="D6" s="139"/>
      <c r="E6" s="139"/>
      <c r="F6" s="139"/>
      <c r="G6" s="139"/>
      <c r="H6" s="130"/>
    </row>
    <row r="7" spans="1:8" ht="12.75">
      <c r="A7" s="138" t="s">
        <v>194</v>
      </c>
      <c r="B7" s="139"/>
      <c r="C7" s="139"/>
      <c r="D7" s="139"/>
      <c r="E7" s="139"/>
      <c r="F7" s="139" t="s">
        <v>208</v>
      </c>
      <c r="G7" s="139"/>
      <c r="H7" s="130"/>
    </row>
    <row r="8" spans="1:8" ht="12.75">
      <c r="A8" s="138"/>
      <c r="B8" s="139"/>
      <c r="C8" s="139"/>
      <c r="D8" s="139"/>
      <c r="E8" s="139"/>
      <c r="F8" s="139"/>
      <c r="G8" s="139"/>
      <c r="H8" s="130"/>
    </row>
    <row r="9" spans="1:8" ht="12.75">
      <c r="A9" s="138" t="s">
        <v>195</v>
      </c>
      <c r="B9" s="139"/>
      <c r="C9" s="139"/>
      <c r="D9" s="139"/>
      <c r="E9" s="139"/>
      <c r="F9" s="139" t="s">
        <v>232</v>
      </c>
      <c r="G9" s="139"/>
      <c r="H9" s="130"/>
    </row>
    <row r="10" spans="1:8" ht="12.75">
      <c r="A10" s="138"/>
      <c r="B10" s="139"/>
      <c r="C10" s="139"/>
      <c r="D10" s="139"/>
      <c r="E10" s="139"/>
      <c r="F10" s="139"/>
      <c r="G10" s="139"/>
      <c r="H10" s="130"/>
    </row>
    <row r="11" spans="1:8" ht="12.75">
      <c r="A11" s="138" t="s">
        <v>196</v>
      </c>
      <c r="B11" s="139"/>
      <c r="C11" s="139"/>
      <c r="D11" s="139"/>
      <c r="E11" s="139"/>
      <c r="F11" s="139"/>
      <c r="G11" s="139"/>
      <c r="H11" s="130"/>
    </row>
    <row r="12" spans="1:8" ht="12.75">
      <c r="A12" s="138"/>
      <c r="B12" s="139"/>
      <c r="C12" s="139"/>
      <c r="D12" s="139"/>
      <c r="E12" s="139"/>
      <c r="F12" s="139"/>
      <c r="G12" s="139"/>
      <c r="H12" s="130"/>
    </row>
    <row r="13" spans="1:8" ht="12.75">
      <c r="A13" s="138" t="s">
        <v>197</v>
      </c>
      <c r="B13" s="139"/>
      <c r="C13" s="139"/>
      <c r="D13" s="139"/>
      <c r="E13" s="139"/>
      <c r="F13" s="139" t="s">
        <v>235</v>
      </c>
      <c r="G13" s="139"/>
      <c r="H13" s="130"/>
    </row>
    <row r="14" spans="1:8" ht="12.75">
      <c r="A14" s="138"/>
      <c r="B14" s="139"/>
      <c r="C14" s="139"/>
      <c r="D14" s="139"/>
      <c r="E14" s="139"/>
      <c r="F14" s="139" t="s">
        <v>233</v>
      </c>
      <c r="G14" s="139"/>
      <c r="H14" s="130"/>
    </row>
    <row r="15" spans="1:8" ht="12.75">
      <c r="A15" s="138"/>
      <c r="B15" s="139"/>
      <c r="C15" s="139"/>
      <c r="D15" s="139"/>
      <c r="E15" s="139"/>
      <c r="F15" s="139" t="s">
        <v>234</v>
      </c>
      <c r="G15" s="139"/>
      <c r="H15" s="130"/>
    </row>
    <row r="16" spans="1:8" ht="12.75">
      <c r="A16" s="138"/>
      <c r="B16" s="139"/>
      <c r="C16" s="139"/>
      <c r="D16" s="139"/>
      <c r="E16" s="139"/>
      <c r="F16" s="139"/>
      <c r="G16" s="139"/>
      <c r="H16" s="130"/>
    </row>
    <row r="17" spans="1:8" ht="30">
      <c r="A17" s="131" t="s">
        <v>198</v>
      </c>
      <c r="B17" s="132"/>
      <c r="C17" s="139"/>
      <c r="D17" s="139"/>
      <c r="E17" s="139"/>
      <c r="F17" s="139"/>
      <c r="G17" s="139"/>
      <c r="H17" s="130"/>
    </row>
    <row r="18" spans="1:8" ht="12.75">
      <c r="A18" s="138"/>
      <c r="B18" s="139"/>
      <c r="C18" s="139"/>
      <c r="D18" s="139"/>
      <c r="E18" s="139"/>
      <c r="F18" s="139"/>
      <c r="G18" s="139"/>
      <c r="H18" s="130"/>
    </row>
    <row r="19" spans="1:8" ht="12.75">
      <c r="A19" s="138"/>
      <c r="B19" s="139" t="s">
        <v>199</v>
      </c>
      <c r="C19" s="139"/>
      <c r="D19" s="139"/>
      <c r="E19" s="139"/>
      <c r="F19" s="139"/>
      <c r="G19" s="139"/>
      <c r="H19" s="130"/>
    </row>
    <row r="20" spans="1:8" ht="12.75">
      <c r="A20" s="138"/>
      <c r="B20" s="139" t="s">
        <v>200</v>
      </c>
      <c r="C20" s="139"/>
      <c r="D20" s="139"/>
      <c r="E20" s="139"/>
      <c r="F20" s="139"/>
      <c r="G20" s="139"/>
      <c r="H20" s="130"/>
    </row>
    <row r="21" spans="1:8" ht="12.75">
      <c r="A21" s="138"/>
      <c r="B21" s="139"/>
      <c r="C21" s="139"/>
      <c r="D21" s="139"/>
      <c r="E21" s="139"/>
      <c r="F21" s="139"/>
      <c r="G21" s="139"/>
      <c r="H21" s="130"/>
    </row>
    <row r="22" spans="1:8" ht="12.75">
      <c r="A22" s="138"/>
      <c r="B22" s="139"/>
      <c r="C22" s="139"/>
      <c r="D22" s="139"/>
      <c r="E22" s="139"/>
      <c r="F22" s="139"/>
      <c r="G22" s="139"/>
      <c r="H22" s="130"/>
    </row>
    <row r="23" spans="1:8" ht="33">
      <c r="A23" s="138"/>
      <c r="B23" s="139"/>
      <c r="C23" s="140" t="s">
        <v>219</v>
      </c>
      <c r="D23" s="139"/>
      <c r="E23" s="139"/>
      <c r="F23" s="139"/>
      <c r="G23" s="139"/>
      <c r="H23" s="130"/>
    </row>
    <row r="24" spans="1:8" ht="12.75">
      <c r="A24" s="138"/>
      <c r="B24" s="139"/>
      <c r="C24" s="139"/>
      <c r="D24" s="139"/>
      <c r="E24" s="139"/>
      <c r="F24" s="139"/>
      <c r="G24" s="139"/>
      <c r="H24" s="130"/>
    </row>
    <row r="25" spans="1:8" ht="12.75">
      <c r="A25" s="138"/>
      <c r="B25" s="139"/>
      <c r="C25" s="139"/>
      <c r="D25" s="139"/>
      <c r="E25" s="139"/>
      <c r="F25" s="139"/>
      <c r="G25" s="139"/>
      <c r="H25" s="130"/>
    </row>
    <row r="26" spans="1:8" ht="12.75">
      <c r="A26" s="138"/>
      <c r="B26" s="139"/>
      <c r="C26" s="139"/>
      <c r="D26" s="139"/>
      <c r="E26" s="139"/>
      <c r="F26" s="139"/>
      <c r="G26" s="139"/>
      <c r="H26" s="130"/>
    </row>
    <row r="27" spans="1:8" ht="12.75">
      <c r="A27" s="138"/>
      <c r="B27" s="139"/>
      <c r="C27" s="139"/>
      <c r="D27" s="139"/>
      <c r="E27" s="139"/>
      <c r="F27" s="139"/>
      <c r="G27" s="139"/>
      <c r="H27" s="130"/>
    </row>
    <row r="28" spans="1:8" ht="12.75">
      <c r="A28" s="138"/>
      <c r="B28" s="139"/>
      <c r="C28" s="139"/>
      <c r="D28" s="139"/>
      <c r="E28" s="139"/>
      <c r="F28" s="139"/>
      <c r="G28" s="139"/>
      <c r="H28" s="130"/>
    </row>
    <row r="29" spans="1:8" ht="12.75">
      <c r="A29" s="138"/>
      <c r="B29" s="139"/>
      <c r="C29" s="139"/>
      <c r="D29" s="139"/>
      <c r="E29" s="139"/>
      <c r="F29" s="139"/>
      <c r="G29" s="139"/>
      <c r="H29" s="130"/>
    </row>
    <row r="30" spans="1:8" ht="12.75">
      <c r="A30" s="138"/>
      <c r="B30" s="139"/>
      <c r="C30" s="139"/>
      <c r="D30" s="139"/>
      <c r="E30" s="139"/>
      <c r="F30" s="139"/>
      <c r="G30" s="139"/>
      <c r="H30" s="130"/>
    </row>
    <row r="31" spans="1:8" ht="12.75">
      <c r="A31" s="138"/>
      <c r="B31" s="139"/>
      <c r="C31" s="139"/>
      <c r="D31" s="139"/>
      <c r="E31" s="139"/>
      <c r="F31" s="139"/>
      <c r="G31" s="139"/>
      <c r="H31" s="130"/>
    </row>
    <row r="32" spans="1:8" ht="12.75">
      <c r="A32" s="138"/>
      <c r="B32" s="139"/>
      <c r="C32" s="139"/>
      <c r="D32" s="139"/>
      <c r="E32" s="139"/>
      <c r="F32" s="139"/>
      <c r="G32" s="139"/>
      <c r="H32" s="130"/>
    </row>
    <row r="33" spans="1:8" ht="12.75">
      <c r="A33" s="138"/>
      <c r="B33" s="139"/>
      <c r="C33" s="139"/>
      <c r="D33" s="139"/>
      <c r="E33" s="139"/>
      <c r="F33" s="139"/>
      <c r="G33" s="139"/>
      <c r="H33" s="130"/>
    </row>
    <row r="34" spans="1:8" ht="12.75">
      <c r="A34" s="138"/>
      <c r="B34" s="139"/>
      <c r="C34" s="139"/>
      <c r="D34" s="139"/>
      <c r="E34" s="139"/>
      <c r="F34" s="139"/>
      <c r="G34" s="139"/>
      <c r="H34" s="130"/>
    </row>
    <row r="35" spans="1:8" ht="12.75">
      <c r="A35" s="138"/>
      <c r="B35" s="139"/>
      <c r="C35" s="139"/>
      <c r="D35" s="139"/>
      <c r="E35" s="139"/>
      <c r="F35" s="139"/>
      <c r="G35" s="139"/>
      <c r="H35" s="130"/>
    </row>
    <row r="36" spans="1:8" ht="12.75">
      <c r="A36" s="138"/>
      <c r="B36" s="139"/>
      <c r="C36" s="139"/>
      <c r="D36" s="139"/>
      <c r="E36" s="139"/>
      <c r="F36" s="139"/>
      <c r="G36" s="139"/>
      <c r="H36" s="130"/>
    </row>
    <row r="37" spans="1:8" ht="12.75">
      <c r="A37" s="138" t="s">
        <v>204</v>
      </c>
      <c r="B37" s="139"/>
      <c r="C37" s="139"/>
      <c r="D37" s="139"/>
      <c r="E37" s="139"/>
      <c r="F37" s="139"/>
      <c r="G37" s="175" t="s">
        <v>220</v>
      </c>
      <c r="H37" s="130"/>
    </row>
    <row r="38" spans="1:8" ht="12.75">
      <c r="A38" s="138"/>
      <c r="B38" s="139"/>
      <c r="C38" s="139"/>
      <c r="D38" s="139"/>
      <c r="E38" s="139"/>
      <c r="F38" s="139"/>
      <c r="G38" s="175" t="s">
        <v>221</v>
      </c>
      <c r="H38" s="130"/>
    </row>
    <row r="39" spans="1:8" ht="12.75">
      <c r="A39" s="138"/>
      <c r="B39" s="139"/>
      <c r="C39" s="139"/>
      <c r="D39" s="139"/>
      <c r="E39" s="139"/>
      <c r="F39" s="139"/>
      <c r="G39" s="139"/>
      <c r="H39" s="130"/>
    </row>
    <row r="40" spans="1:8" ht="12.75">
      <c r="A40" s="138"/>
      <c r="B40" s="139"/>
      <c r="C40" s="139"/>
      <c r="D40" s="139"/>
      <c r="E40" s="139"/>
      <c r="F40" s="139"/>
      <c r="G40" s="139"/>
      <c r="H40" s="130"/>
    </row>
    <row r="41" spans="1:8" ht="12.75">
      <c r="A41" s="138" t="s">
        <v>205</v>
      </c>
      <c r="B41" s="139"/>
      <c r="C41" s="139"/>
      <c r="D41" s="139"/>
      <c r="E41" s="139"/>
      <c r="F41" s="139"/>
      <c r="G41" s="139" t="s">
        <v>222</v>
      </c>
      <c r="H41" s="130"/>
    </row>
    <row r="42" spans="1:8" ht="12.75">
      <c r="A42" s="138"/>
      <c r="B42" s="139"/>
      <c r="C42" s="139"/>
      <c r="D42" s="139"/>
      <c r="E42" s="139"/>
      <c r="F42" s="139"/>
      <c r="G42" s="139"/>
      <c r="H42" s="130"/>
    </row>
    <row r="43" spans="1:8" ht="12.75">
      <c r="A43" s="138"/>
      <c r="B43" s="139"/>
      <c r="C43" s="139"/>
      <c r="D43" s="139"/>
      <c r="E43" s="139"/>
      <c r="F43" s="139"/>
      <c r="G43" s="139"/>
      <c r="H43" s="130"/>
    </row>
    <row r="44" spans="1:8" ht="12.75">
      <c r="A44" s="138"/>
      <c r="B44" s="139"/>
      <c r="C44" s="139"/>
      <c r="D44" s="139"/>
      <c r="E44" s="139"/>
      <c r="F44" s="139"/>
      <c r="G44" s="139"/>
      <c r="H44" s="130"/>
    </row>
    <row r="45" spans="1:8" ht="12.75">
      <c r="A45" s="138"/>
      <c r="B45" s="139"/>
      <c r="C45" s="139"/>
      <c r="D45" s="139"/>
      <c r="E45" s="139"/>
      <c r="F45" s="139"/>
      <c r="G45" s="139"/>
      <c r="H45" s="130"/>
    </row>
    <row r="46" spans="1:8" ht="12.75">
      <c r="A46" s="138"/>
      <c r="B46" s="139"/>
      <c r="C46" s="139"/>
      <c r="D46" s="139"/>
      <c r="E46" s="139"/>
      <c r="F46" s="139"/>
      <c r="G46" s="139"/>
      <c r="H46" s="130"/>
    </row>
    <row r="47" spans="1:8" ht="12.75">
      <c r="A47" s="138"/>
      <c r="B47" s="139"/>
      <c r="C47" s="139"/>
      <c r="D47" s="139"/>
      <c r="E47" s="139"/>
      <c r="F47" s="139"/>
      <c r="G47" s="139"/>
      <c r="H47" s="130"/>
    </row>
    <row r="48" spans="1:8" ht="12.75">
      <c r="A48" s="138"/>
      <c r="B48" s="139"/>
      <c r="C48" s="139"/>
      <c r="D48" s="139"/>
      <c r="E48" s="139"/>
      <c r="F48" s="139"/>
      <c r="G48" s="139"/>
      <c r="H48" s="130"/>
    </row>
    <row r="49" spans="1:8" ht="12.75">
      <c r="A49" s="138"/>
      <c r="B49" s="139"/>
      <c r="C49" s="139"/>
      <c r="D49" s="139"/>
      <c r="E49" s="139"/>
      <c r="F49" s="139"/>
      <c r="G49" s="139"/>
      <c r="H49" s="130"/>
    </row>
    <row r="50" spans="1:8" ht="12.75">
      <c r="A50" s="138"/>
      <c r="B50" s="139"/>
      <c r="C50" s="139"/>
      <c r="D50" s="139"/>
      <c r="E50" s="139"/>
      <c r="F50" s="139"/>
      <c r="G50" s="139"/>
      <c r="H50" s="130"/>
    </row>
    <row r="51" spans="1:8" ht="12.75">
      <c r="A51" s="138"/>
      <c r="B51" s="139"/>
      <c r="C51" s="139"/>
      <c r="D51" s="139"/>
      <c r="E51" s="139"/>
      <c r="F51" s="139"/>
      <c r="G51" s="139"/>
      <c r="H51" s="130"/>
    </row>
    <row r="52" spans="1:8" ht="12.75">
      <c r="A52" s="138"/>
      <c r="B52" s="139"/>
      <c r="C52" s="139"/>
      <c r="D52" s="139"/>
      <c r="E52" s="139"/>
      <c r="F52" s="139"/>
      <c r="G52" s="139"/>
      <c r="H52" s="130"/>
    </row>
    <row r="53" spans="1:8" ht="13.5" thickBot="1">
      <c r="A53" s="141"/>
      <c r="B53" s="142"/>
      <c r="C53" s="142"/>
      <c r="D53" s="142"/>
      <c r="E53" s="142"/>
      <c r="F53" s="142"/>
      <c r="G53" s="142"/>
      <c r="H53" s="143"/>
    </row>
    <row r="56" ht="12.75">
      <c r="F56" t="s">
        <v>201</v>
      </c>
    </row>
  </sheetData>
  <sheetProtection/>
  <printOptions/>
  <pageMargins left="0.75" right="0.75" top="0.79" bottom="0.53" header="0.8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C40">
      <selection activeCell="I28" sqref="I28"/>
    </sheetView>
  </sheetViews>
  <sheetFormatPr defaultColWidth="9.140625" defaultRowHeight="12.75"/>
  <cols>
    <col min="1" max="1" width="5.8515625" style="16" customWidth="1"/>
    <col min="2" max="2" width="46.00390625" style="16" customWidth="1"/>
    <col min="3" max="3" width="13.421875" style="16" customWidth="1"/>
    <col min="4" max="4" width="17.7109375" style="16" customWidth="1"/>
    <col min="5" max="5" width="22.00390625" style="16" customWidth="1"/>
    <col min="6" max="6" width="5.8515625" style="16" customWidth="1"/>
    <col min="7" max="7" width="47.421875" style="16" customWidth="1"/>
    <col min="8" max="8" width="12.7109375" style="16" customWidth="1"/>
    <col min="9" max="9" width="19.140625" style="16" customWidth="1"/>
    <col min="10" max="10" width="19.00390625" style="16" customWidth="1"/>
    <col min="11" max="12" width="13.140625" style="16" bestFit="1" customWidth="1"/>
    <col min="13" max="16384" width="9.140625" style="16" customWidth="1"/>
  </cols>
  <sheetData>
    <row r="1" spans="2:7" ht="17.25" customHeight="1">
      <c r="B1" s="205" t="s">
        <v>230</v>
      </c>
      <c r="G1" s="205" t="str">
        <f>B1</f>
        <v>GIZAVESH ENERGY ALBANIA</v>
      </c>
    </row>
    <row r="2" spans="1:10" ht="15" thickBot="1">
      <c r="A2" s="14"/>
      <c r="B2" s="15"/>
      <c r="C2" s="15"/>
      <c r="D2" s="14" t="s">
        <v>223</v>
      </c>
      <c r="G2" s="14"/>
      <c r="H2" s="14"/>
      <c r="I2" s="14" t="str">
        <f>D2</f>
        <v>Dhjetor 2013</v>
      </c>
      <c r="J2" s="108"/>
    </row>
    <row r="3" spans="1:10" ht="16.5" customHeight="1" thickTop="1">
      <c r="A3" s="224" t="s">
        <v>4</v>
      </c>
      <c r="B3" s="226" t="s">
        <v>5</v>
      </c>
      <c r="C3" s="48"/>
      <c r="D3" s="49" t="s">
        <v>92</v>
      </c>
      <c r="E3" s="159" t="s">
        <v>93</v>
      </c>
      <c r="F3" s="224" t="s">
        <v>3</v>
      </c>
      <c r="G3" s="228" t="s">
        <v>51</v>
      </c>
      <c r="H3" s="50"/>
      <c r="I3" s="49" t="s">
        <v>92</v>
      </c>
      <c r="J3" s="159" t="s">
        <v>93</v>
      </c>
    </row>
    <row r="4" spans="1:10" ht="16.5" customHeight="1" thickBot="1">
      <c r="A4" s="225"/>
      <c r="B4" s="227"/>
      <c r="C4" s="51"/>
      <c r="D4" s="52" t="s">
        <v>224</v>
      </c>
      <c r="E4" s="160" t="s">
        <v>207</v>
      </c>
      <c r="F4" s="225"/>
      <c r="G4" s="229"/>
      <c r="H4" s="53"/>
      <c r="I4" s="52" t="str">
        <f>D4</f>
        <v>31.12.2013</v>
      </c>
      <c r="J4" s="160" t="s">
        <v>207</v>
      </c>
    </row>
    <row r="5" spans="1:10" ht="15.75" thickTop="1">
      <c r="A5" s="54"/>
      <c r="B5" s="55"/>
      <c r="C5" s="55"/>
      <c r="D5" s="56"/>
      <c r="E5" s="161"/>
      <c r="F5" s="57"/>
      <c r="G5" s="55"/>
      <c r="H5" s="55"/>
      <c r="I5" s="56"/>
      <c r="J5" s="161"/>
    </row>
    <row r="6" spans="1:10" ht="14.25">
      <c r="A6" s="58" t="s">
        <v>6</v>
      </c>
      <c r="B6" s="59" t="s">
        <v>61</v>
      </c>
      <c r="C6" s="59"/>
      <c r="D6" s="204">
        <f>D7+D13+D20+D29+D30+D31</f>
        <v>497298</v>
      </c>
      <c r="E6" s="203">
        <f>E7+E13+E20+E29+E30+E31</f>
        <v>0</v>
      </c>
      <c r="F6" s="60" t="s">
        <v>0</v>
      </c>
      <c r="G6" s="61" t="s">
        <v>60</v>
      </c>
      <c r="H6" s="61"/>
      <c r="I6" s="119">
        <f>I11+I7+I8+I23+I24+I25</f>
        <v>397298</v>
      </c>
      <c r="J6" s="162">
        <f>J7+J8+J23+J24+J25</f>
        <v>0</v>
      </c>
    </row>
    <row r="7" spans="1:12" ht="15">
      <c r="A7" s="62">
        <v>1</v>
      </c>
      <c r="B7" s="59" t="s">
        <v>7</v>
      </c>
      <c r="C7" s="63"/>
      <c r="D7" s="110">
        <f>SUM(D8:D9)</f>
        <v>136040</v>
      </c>
      <c r="E7" s="148">
        <f>E8+E9</f>
        <v>0</v>
      </c>
      <c r="F7" s="62">
        <v>1</v>
      </c>
      <c r="G7" s="61" t="s">
        <v>52</v>
      </c>
      <c r="H7" s="61"/>
      <c r="I7" s="111"/>
      <c r="J7" s="163"/>
      <c r="L7" s="17"/>
    </row>
    <row r="8" spans="1:12" ht="15">
      <c r="A8" s="62"/>
      <c r="B8" s="68" t="s">
        <v>168</v>
      </c>
      <c r="C8" s="63"/>
      <c r="D8" s="110">
        <v>103489</v>
      </c>
      <c r="E8" s="148"/>
      <c r="F8" s="60">
        <v>2</v>
      </c>
      <c r="G8" s="59" t="s">
        <v>53</v>
      </c>
      <c r="H8" s="61"/>
      <c r="I8" s="111"/>
      <c r="J8" s="163"/>
      <c r="L8" s="17"/>
    </row>
    <row r="9" spans="1:12" ht="15">
      <c r="A9" s="62"/>
      <c r="B9" s="68" t="s">
        <v>169</v>
      </c>
      <c r="C9" s="63"/>
      <c r="D9" s="110">
        <v>32551</v>
      </c>
      <c r="E9" s="148"/>
      <c r="F9" s="66" t="s">
        <v>9</v>
      </c>
      <c r="G9" s="75" t="s">
        <v>178</v>
      </c>
      <c r="H9" s="61"/>
      <c r="I9" s="111"/>
      <c r="J9" s="163"/>
      <c r="L9" s="17"/>
    </row>
    <row r="10" spans="1:12" ht="15">
      <c r="A10" s="60">
        <v>2</v>
      </c>
      <c r="B10" s="59" t="s">
        <v>8</v>
      </c>
      <c r="C10" s="64"/>
      <c r="D10" s="110"/>
      <c r="E10" s="148"/>
      <c r="F10" s="66" t="s">
        <v>11</v>
      </c>
      <c r="G10" s="68" t="s">
        <v>179</v>
      </c>
      <c r="H10" s="59"/>
      <c r="I10" s="110"/>
      <c r="J10" s="164"/>
      <c r="L10" s="17"/>
    </row>
    <row r="11" spans="1:12" ht="15">
      <c r="A11" s="66" t="s">
        <v>9</v>
      </c>
      <c r="B11" s="67" t="s">
        <v>10</v>
      </c>
      <c r="C11" s="67"/>
      <c r="D11" s="110"/>
      <c r="E11" s="148"/>
      <c r="F11" s="66"/>
      <c r="G11" s="59" t="s">
        <v>41</v>
      </c>
      <c r="H11" s="64"/>
      <c r="I11" s="114">
        <f>I10</f>
        <v>0</v>
      </c>
      <c r="J11" s="114">
        <f>J10</f>
        <v>0</v>
      </c>
      <c r="L11" s="17"/>
    </row>
    <row r="12" spans="1:12" ht="15">
      <c r="A12" s="66" t="s">
        <v>11</v>
      </c>
      <c r="B12" s="67" t="s">
        <v>12</v>
      </c>
      <c r="C12" s="67"/>
      <c r="D12" s="110"/>
      <c r="E12" s="148"/>
      <c r="F12" s="60">
        <v>3</v>
      </c>
      <c r="G12" s="59" t="s">
        <v>54</v>
      </c>
      <c r="H12" s="68"/>
      <c r="I12" s="110"/>
      <c r="J12" s="164"/>
      <c r="L12" s="18"/>
    </row>
    <row r="13" spans="1:10" ht="15">
      <c r="A13" s="69"/>
      <c r="B13" s="70" t="s">
        <v>13</v>
      </c>
      <c r="C13" s="71"/>
      <c r="D13" s="129">
        <f>SUM(D11:D12)</f>
        <v>0</v>
      </c>
      <c r="E13" s="171">
        <f>SUM(E11:E12)</f>
        <v>0</v>
      </c>
      <c r="F13" s="66" t="s">
        <v>9</v>
      </c>
      <c r="G13" s="68" t="s">
        <v>55</v>
      </c>
      <c r="H13" s="68"/>
      <c r="I13" s="110"/>
      <c r="J13" s="208"/>
    </row>
    <row r="14" spans="1:12" ht="15">
      <c r="A14" s="60">
        <v>3</v>
      </c>
      <c r="B14" s="59" t="s">
        <v>14</v>
      </c>
      <c r="C14" s="64"/>
      <c r="D14" s="110"/>
      <c r="E14" s="148"/>
      <c r="F14" s="66" t="s">
        <v>11</v>
      </c>
      <c r="G14" s="68" t="s">
        <v>56</v>
      </c>
      <c r="H14" s="59"/>
      <c r="I14" s="110">
        <v>232629</v>
      </c>
      <c r="J14" s="208"/>
      <c r="K14" s="17"/>
      <c r="L14" s="17"/>
    </row>
    <row r="15" spans="1:10" ht="15">
      <c r="A15" s="66" t="s">
        <v>9</v>
      </c>
      <c r="B15" s="68" t="s">
        <v>170</v>
      </c>
      <c r="C15" s="63"/>
      <c r="D15" s="110"/>
      <c r="E15" s="148"/>
      <c r="F15" s="60" t="s">
        <v>15</v>
      </c>
      <c r="G15" s="68" t="s">
        <v>180</v>
      </c>
      <c r="H15" s="59"/>
      <c r="I15" s="110">
        <v>25521</v>
      </c>
      <c r="J15" s="208"/>
    </row>
    <row r="16" spans="1:10" ht="18.75" customHeight="1">
      <c r="A16" s="66" t="s">
        <v>11</v>
      </c>
      <c r="B16" s="68" t="s">
        <v>171</v>
      </c>
      <c r="C16" s="74"/>
      <c r="D16" s="110"/>
      <c r="E16" s="148"/>
      <c r="F16" s="66" t="s">
        <v>16</v>
      </c>
      <c r="G16" s="68" t="s">
        <v>181</v>
      </c>
      <c r="H16" s="64"/>
      <c r="I16" s="110">
        <v>9148</v>
      </c>
      <c r="J16" s="208"/>
    </row>
    <row r="17" spans="1:11" ht="15">
      <c r="A17" s="72" t="s">
        <v>15</v>
      </c>
      <c r="B17" s="75" t="s">
        <v>172</v>
      </c>
      <c r="C17" s="76"/>
      <c r="D17" s="117"/>
      <c r="E17" s="124"/>
      <c r="F17" s="66" t="s">
        <v>23</v>
      </c>
      <c r="G17" s="68" t="s">
        <v>182</v>
      </c>
      <c r="H17" s="64"/>
      <c r="I17" s="110"/>
      <c r="J17" s="164"/>
      <c r="K17" s="17"/>
    </row>
    <row r="18" spans="1:11" ht="15">
      <c r="A18" s="66" t="s">
        <v>16</v>
      </c>
      <c r="B18" s="75" t="s">
        <v>173</v>
      </c>
      <c r="C18" s="76"/>
      <c r="D18" s="117"/>
      <c r="E18" s="124"/>
      <c r="F18" s="72" t="s">
        <v>176</v>
      </c>
      <c r="G18" s="68" t="s">
        <v>183</v>
      </c>
      <c r="H18" s="64"/>
      <c r="I18" s="110"/>
      <c r="J18" s="164"/>
      <c r="K18" s="17"/>
    </row>
    <row r="19" spans="1:10" ht="17.25" customHeight="1">
      <c r="A19" s="66" t="s">
        <v>23</v>
      </c>
      <c r="B19" s="75" t="s">
        <v>174</v>
      </c>
      <c r="C19" s="76"/>
      <c r="D19" s="110"/>
      <c r="E19" s="148"/>
      <c r="F19" s="72" t="s">
        <v>187</v>
      </c>
      <c r="G19" s="68" t="s">
        <v>184</v>
      </c>
      <c r="H19" s="77"/>
      <c r="I19" s="110"/>
      <c r="J19" s="164"/>
    </row>
    <row r="20" spans="1:10" ht="15">
      <c r="A20" s="73"/>
      <c r="B20" s="59" t="s">
        <v>17</v>
      </c>
      <c r="C20" s="64"/>
      <c r="D20" s="115">
        <f>SUM(D15:D19)</f>
        <v>0</v>
      </c>
      <c r="E20" s="151">
        <f>SUM(E15:E19)</f>
        <v>0</v>
      </c>
      <c r="F20" s="66" t="s">
        <v>188</v>
      </c>
      <c r="G20" s="68" t="s">
        <v>185</v>
      </c>
      <c r="H20" s="64"/>
      <c r="I20" s="112"/>
      <c r="J20" s="165"/>
    </row>
    <row r="21" spans="1:10" ht="15">
      <c r="A21" s="60">
        <v>4</v>
      </c>
      <c r="B21" s="59" t="s">
        <v>18</v>
      </c>
      <c r="C21" s="64"/>
      <c r="D21" s="112"/>
      <c r="E21" s="147"/>
      <c r="F21" s="66" t="s">
        <v>189</v>
      </c>
      <c r="G21" s="68" t="s">
        <v>186</v>
      </c>
      <c r="H21" s="64"/>
      <c r="I21" s="109"/>
      <c r="J21" s="166"/>
    </row>
    <row r="22" spans="1:10" ht="15">
      <c r="A22" s="66" t="s">
        <v>9</v>
      </c>
      <c r="B22" s="68" t="s">
        <v>19</v>
      </c>
      <c r="C22" s="63"/>
      <c r="D22" s="110"/>
      <c r="E22" s="148"/>
      <c r="F22" s="60" t="s">
        <v>190</v>
      </c>
      <c r="G22" s="68" t="s">
        <v>191</v>
      </c>
      <c r="H22" s="59"/>
      <c r="I22" s="110">
        <v>130000</v>
      </c>
      <c r="J22" s="148"/>
    </row>
    <row r="23" spans="1:10" ht="15">
      <c r="A23" s="66" t="s">
        <v>11</v>
      </c>
      <c r="B23" s="68" t="s">
        <v>175</v>
      </c>
      <c r="C23" s="63"/>
      <c r="D23" s="110"/>
      <c r="E23" s="148"/>
      <c r="F23" s="60"/>
      <c r="G23" s="59" t="s">
        <v>17</v>
      </c>
      <c r="H23" s="59"/>
      <c r="I23" s="114">
        <f>SUM(I13:I22)</f>
        <v>397298</v>
      </c>
      <c r="J23" s="150">
        <f>SUM(J11:J22)</f>
        <v>0</v>
      </c>
    </row>
    <row r="24" spans="1:10" ht="15">
      <c r="A24" s="66" t="s">
        <v>15</v>
      </c>
      <c r="B24" s="68" t="s">
        <v>20</v>
      </c>
      <c r="C24" s="64"/>
      <c r="D24" s="113"/>
      <c r="E24" s="172"/>
      <c r="F24" s="60">
        <v>4</v>
      </c>
      <c r="G24" s="59" t="s">
        <v>57</v>
      </c>
      <c r="H24" s="59"/>
      <c r="I24" s="110"/>
      <c r="J24" s="164"/>
    </row>
    <row r="25" spans="1:10" ht="15">
      <c r="A25" s="66" t="s">
        <v>16</v>
      </c>
      <c r="B25" s="68" t="s">
        <v>21</v>
      </c>
      <c r="C25" s="64"/>
      <c r="D25" s="110"/>
      <c r="E25" s="148"/>
      <c r="F25" s="60">
        <v>5</v>
      </c>
      <c r="G25" s="59" t="s">
        <v>58</v>
      </c>
      <c r="H25" s="64"/>
      <c r="I25" s="114"/>
      <c r="J25" s="164"/>
    </row>
    <row r="26" spans="1:10" ht="15">
      <c r="A26" s="66" t="s">
        <v>23</v>
      </c>
      <c r="B26" s="68" t="s">
        <v>22</v>
      </c>
      <c r="C26" s="64"/>
      <c r="D26" s="109"/>
      <c r="E26" s="150"/>
      <c r="F26" s="60" t="s">
        <v>1</v>
      </c>
      <c r="G26" s="59" t="s">
        <v>59</v>
      </c>
      <c r="H26" s="59"/>
      <c r="I26" s="114">
        <f>I30+I31+I33+I34</f>
        <v>0</v>
      </c>
      <c r="J26" s="150">
        <f>J30+J31+J33+J34</f>
        <v>0</v>
      </c>
    </row>
    <row r="27" spans="1:10" ht="15">
      <c r="A27" s="66" t="s">
        <v>176</v>
      </c>
      <c r="B27" s="68" t="s">
        <v>24</v>
      </c>
      <c r="C27" s="64"/>
      <c r="D27" s="110"/>
      <c r="E27" s="148"/>
      <c r="F27" s="60">
        <v>1</v>
      </c>
      <c r="G27" s="59" t="s">
        <v>63</v>
      </c>
      <c r="H27" s="59"/>
      <c r="I27" s="109"/>
      <c r="J27" s="166"/>
    </row>
    <row r="28" spans="1:10" ht="19.5" customHeight="1">
      <c r="A28" s="73"/>
      <c r="B28" s="59" t="s">
        <v>25</v>
      </c>
      <c r="C28" s="64"/>
      <c r="D28" s="114">
        <f>SUM(D22:D27)</f>
        <v>0</v>
      </c>
      <c r="E28" s="150">
        <f>SUM(E22:E27)</f>
        <v>0</v>
      </c>
      <c r="F28" s="66" t="s">
        <v>9</v>
      </c>
      <c r="G28" s="68" t="s">
        <v>64</v>
      </c>
      <c r="H28" s="78"/>
      <c r="I28" s="110"/>
      <c r="J28" s="164"/>
    </row>
    <row r="29" spans="1:10" ht="15">
      <c r="A29" s="60">
        <v>5</v>
      </c>
      <c r="B29" s="59" t="s">
        <v>26</v>
      </c>
      <c r="C29" s="64"/>
      <c r="D29" s="110"/>
      <c r="E29" s="148"/>
      <c r="F29" s="66" t="s">
        <v>11</v>
      </c>
      <c r="G29" s="68" t="s">
        <v>65</v>
      </c>
      <c r="H29" s="68"/>
      <c r="I29" s="110"/>
      <c r="J29" s="164"/>
    </row>
    <row r="30" spans="1:10" ht="15">
      <c r="A30" s="60">
        <v>6</v>
      </c>
      <c r="B30" s="59" t="s">
        <v>27</v>
      </c>
      <c r="C30" s="64"/>
      <c r="D30" s="110"/>
      <c r="E30" s="148"/>
      <c r="F30" s="73"/>
      <c r="G30" s="59" t="s">
        <v>35</v>
      </c>
      <c r="H30" s="59"/>
      <c r="I30" s="114">
        <f>SUM(I28:I29)</f>
        <v>0</v>
      </c>
      <c r="J30" s="150">
        <f>SUM(J28:J29)</f>
        <v>0</v>
      </c>
    </row>
    <row r="31" spans="1:10" ht="15">
      <c r="A31" s="79">
        <v>7</v>
      </c>
      <c r="B31" s="80" t="s">
        <v>28</v>
      </c>
      <c r="C31" s="81"/>
      <c r="D31" s="115">
        <f>D32</f>
        <v>361258</v>
      </c>
      <c r="E31" s="115">
        <f>E32</f>
        <v>0</v>
      </c>
      <c r="F31" s="79">
        <v>2</v>
      </c>
      <c r="G31" s="80" t="s">
        <v>66</v>
      </c>
      <c r="H31" s="81"/>
      <c r="I31" s="115"/>
      <c r="J31" s="167"/>
    </row>
    <row r="32" spans="1:10" ht="15">
      <c r="A32" s="79" t="s">
        <v>9</v>
      </c>
      <c r="B32" s="134" t="s">
        <v>177</v>
      </c>
      <c r="C32" s="81"/>
      <c r="D32" s="207">
        <v>361258</v>
      </c>
      <c r="E32" s="147"/>
      <c r="F32" s="79">
        <v>3</v>
      </c>
      <c r="G32" s="59" t="s">
        <v>57</v>
      </c>
      <c r="H32" s="81"/>
      <c r="I32" s="115"/>
      <c r="J32" s="167"/>
    </row>
    <row r="33" spans="1:10" ht="15">
      <c r="A33" s="82"/>
      <c r="B33" s="59" t="s">
        <v>29</v>
      </c>
      <c r="C33" s="64"/>
      <c r="D33" s="116">
        <f>D7+D13+D20+D28+D29+D30+D31</f>
        <v>497298</v>
      </c>
      <c r="E33" s="173">
        <f>E7+E13+E20+E28+E29+E30+E31</f>
        <v>0</v>
      </c>
      <c r="F33" s="60">
        <v>4</v>
      </c>
      <c r="G33" s="59" t="s">
        <v>67</v>
      </c>
      <c r="H33" s="64"/>
      <c r="I33" s="109"/>
      <c r="J33" s="168"/>
    </row>
    <row r="34" spans="1:10" ht="15">
      <c r="A34" s="73"/>
      <c r="B34" s="64"/>
      <c r="C34" s="64"/>
      <c r="D34" s="112"/>
      <c r="E34" s="147"/>
      <c r="F34" s="60"/>
      <c r="G34" s="59"/>
      <c r="H34" s="64"/>
      <c r="I34" s="110"/>
      <c r="J34" s="164"/>
    </row>
    <row r="35" spans="1:10" ht="15">
      <c r="A35" s="60" t="s">
        <v>1</v>
      </c>
      <c r="B35" s="59" t="s">
        <v>62</v>
      </c>
      <c r="C35" s="64"/>
      <c r="D35" s="114">
        <f>D41+D47+D48+D49+D54+D55</f>
        <v>0</v>
      </c>
      <c r="E35" s="150">
        <f>E41+E47+E48+E49+E54+E55</f>
        <v>0</v>
      </c>
      <c r="F35" s="73"/>
      <c r="G35" s="59" t="s">
        <v>68</v>
      </c>
      <c r="H35" s="59"/>
      <c r="I35" s="114">
        <f>I30+I31+I33+I34</f>
        <v>0</v>
      </c>
      <c r="J35" s="150">
        <f>J30+J31+J33+J34</f>
        <v>0</v>
      </c>
    </row>
    <row r="36" spans="1:10" ht="15">
      <c r="A36" s="60">
        <v>1</v>
      </c>
      <c r="B36" s="59" t="s">
        <v>30</v>
      </c>
      <c r="C36" s="64"/>
      <c r="D36" s="110"/>
      <c r="E36" s="148"/>
      <c r="F36" s="73"/>
      <c r="G36" s="64"/>
      <c r="H36" s="64"/>
      <c r="I36" s="110"/>
      <c r="J36" s="164"/>
    </row>
    <row r="37" spans="1:12" ht="15">
      <c r="A37" s="83" t="s">
        <v>9</v>
      </c>
      <c r="B37" s="68" t="s">
        <v>31</v>
      </c>
      <c r="C37" s="64"/>
      <c r="D37" s="110"/>
      <c r="E37" s="148"/>
      <c r="F37" s="73"/>
      <c r="G37" s="59" t="s">
        <v>69</v>
      </c>
      <c r="H37" s="59"/>
      <c r="I37" s="114">
        <f>I6+I26</f>
        <v>397298</v>
      </c>
      <c r="J37" s="150">
        <f>J6+J26</f>
        <v>0</v>
      </c>
      <c r="L37" s="122"/>
    </row>
    <row r="38" spans="1:10" ht="15">
      <c r="A38" s="83" t="s">
        <v>11</v>
      </c>
      <c r="B38" s="68" t="s">
        <v>32</v>
      </c>
      <c r="C38" s="64"/>
      <c r="D38" s="110"/>
      <c r="E38" s="148"/>
      <c r="F38" s="60"/>
      <c r="G38" s="59"/>
      <c r="H38" s="59"/>
      <c r="I38" s="110"/>
      <c r="J38" s="164"/>
    </row>
    <row r="39" spans="1:10" ht="15">
      <c r="A39" s="66" t="s">
        <v>15</v>
      </c>
      <c r="B39" s="68" t="s">
        <v>33</v>
      </c>
      <c r="C39" s="64"/>
      <c r="D39" s="109"/>
      <c r="E39" s="168"/>
      <c r="F39" s="60" t="s">
        <v>2</v>
      </c>
      <c r="G39" s="59" t="s">
        <v>70</v>
      </c>
      <c r="H39" s="59"/>
      <c r="I39" s="110"/>
      <c r="J39" s="164"/>
    </row>
    <row r="40" spans="1:10" ht="28.5" customHeight="1">
      <c r="A40" s="66" t="s">
        <v>16</v>
      </c>
      <c r="B40" s="68" t="s">
        <v>34</v>
      </c>
      <c r="C40" s="64"/>
      <c r="D40" s="110"/>
      <c r="E40" s="148"/>
      <c r="F40" s="60">
        <v>1</v>
      </c>
      <c r="G40" s="78" t="s">
        <v>72</v>
      </c>
      <c r="H40" s="78"/>
      <c r="I40" s="110"/>
      <c r="J40" s="164"/>
    </row>
    <row r="41" spans="1:10" ht="25.5" customHeight="1">
      <c r="A41" s="73"/>
      <c r="B41" s="59" t="s">
        <v>35</v>
      </c>
      <c r="C41" s="64"/>
      <c r="D41" s="115">
        <f>SUM(D37:D40)</f>
        <v>0</v>
      </c>
      <c r="E41" s="151">
        <f>SUM(E37:E40)</f>
        <v>0</v>
      </c>
      <c r="F41" s="60">
        <v>2</v>
      </c>
      <c r="G41" s="78" t="s">
        <v>73</v>
      </c>
      <c r="H41" s="78"/>
      <c r="I41" s="109"/>
      <c r="J41" s="166"/>
    </row>
    <row r="42" spans="1:10" ht="15">
      <c r="A42" s="60">
        <v>2</v>
      </c>
      <c r="B42" s="59" t="s">
        <v>36</v>
      </c>
      <c r="C42" s="64"/>
      <c r="D42" s="110"/>
      <c r="E42" s="148"/>
      <c r="F42" s="60">
        <v>3</v>
      </c>
      <c r="G42" s="64" t="s">
        <v>74</v>
      </c>
      <c r="H42" s="64"/>
      <c r="I42" s="110">
        <v>100000</v>
      </c>
      <c r="J42" s="148"/>
    </row>
    <row r="43" spans="1:10" ht="15">
      <c r="A43" s="83" t="s">
        <v>9</v>
      </c>
      <c r="B43" s="68" t="s">
        <v>37</v>
      </c>
      <c r="C43" s="64"/>
      <c r="D43" s="110"/>
      <c r="E43" s="148"/>
      <c r="F43" s="60">
        <v>4</v>
      </c>
      <c r="G43" s="64" t="s">
        <v>75</v>
      </c>
      <c r="H43" s="64"/>
      <c r="I43" s="110"/>
      <c r="J43" s="164"/>
    </row>
    <row r="44" spans="1:10" ht="15">
      <c r="A44" s="83" t="s">
        <v>11</v>
      </c>
      <c r="B44" s="68" t="s">
        <v>38</v>
      </c>
      <c r="C44" s="64"/>
      <c r="D44" s="110"/>
      <c r="E44" s="148"/>
      <c r="F44" s="60">
        <v>5</v>
      </c>
      <c r="G44" s="64" t="s">
        <v>76</v>
      </c>
      <c r="H44" s="64"/>
      <c r="I44" s="110"/>
      <c r="J44" s="164"/>
    </row>
    <row r="45" spans="1:11" ht="15">
      <c r="A45" s="66" t="s">
        <v>15</v>
      </c>
      <c r="B45" s="68" t="s">
        <v>39</v>
      </c>
      <c r="C45" s="64"/>
      <c r="D45" s="110"/>
      <c r="E45" s="148"/>
      <c r="F45" s="60">
        <v>6</v>
      </c>
      <c r="G45" s="64" t="s">
        <v>77</v>
      </c>
      <c r="H45" s="64"/>
      <c r="I45" s="112"/>
      <c r="J45" s="165"/>
      <c r="K45" s="17"/>
    </row>
    <row r="46" spans="1:10" ht="15">
      <c r="A46" s="66" t="s">
        <v>16</v>
      </c>
      <c r="B46" s="68" t="s">
        <v>40</v>
      </c>
      <c r="C46" s="78"/>
      <c r="D46" s="110"/>
      <c r="E46" s="148"/>
      <c r="F46" s="60">
        <v>7</v>
      </c>
      <c r="G46" s="64" t="s">
        <v>78</v>
      </c>
      <c r="H46" s="64"/>
      <c r="I46" s="112"/>
      <c r="J46" s="165"/>
    </row>
    <row r="47" spans="1:11" ht="15">
      <c r="A47" s="73"/>
      <c r="B47" s="59" t="s">
        <v>41</v>
      </c>
      <c r="C47" s="64"/>
      <c r="D47" s="114">
        <f>SUM(D43:D46)</f>
        <v>0</v>
      </c>
      <c r="E47" s="150">
        <f>SUM(E43:E46)</f>
        <v>0</v>
      </c>
      <c r="F47" s="60">
        <v>8</v>
      </c>
      <c r="G47" s="64" t="s">
        <v>79</v>
      </c>
      <c r="H47" s="84"/>
      <c r="I47" s="110"/>
      <c r="J47" s="164"/>
      <c r="K47" s="122"/>
    </row>
    <row r="48" spans="1:11" ht="15">
      <c r="A48" s="60">
        <v>3</v>
      </c>
      <c r="B48" s="59" t="s">
        <v>42</v>
      </c>
      <c r="C48" s="64"/>
      <c r="D48" s="110"/>
      <c r="E48" s="148"/>
      <c r="F48" s="60">
        <v>9</v>
      </c>
      <c r="G48" s="64" t="s">
        <v>206</v>
      </c>
      <c r="H48" s="64"/>
      <c r="I48" s="112"/>
      <c r="J48" s="147"/>
      <c r="K48" s="17"/>
    </row>
    <row r="49" spans="1:10" ht="15">
      <c r="A49" s="60">
        <v>4</v>
      </c>
      <c r="B49" s="59" t="s">
        <v>43</v>
      </c>
      <c r="C49" s="64"/>
      <c r="D49" s="109"/>
      <c r="E49" s="168"/>
      <c r="F49" s="60">
        <v>10</v>
      </c>
      <c r="G49" s="64" t="s">
        <v>80</v>
      </c>
      <c r="H49" s="64"/>
      <c r="I49" s="110"/>
      <c r="J49" s="148"/>
    </row>
    <row r="50" spans="1:10" ht="15">
      <c r="A50" s="83" t="s">
        <v>9</v>
      </c>
      <c r="B50" s="68" t="s">
        <v>44</v>
      </c>
      <c r="C50" s="68"/>
      <c r="D50" s="110"/>
      <c r="E50" s="148"/>
      <c r="F50" s="73"/>
      <c r="G50" s="59" t="s">
        <v>71</v>
      </c>
      <c r="H50" s="59"/>
      <c r="I50" s="114">
        <f>SUM(I40:I49)</f>
        <v>100000</v>
      </c>
      <c r="J50" s="150">
        <f>SUM(J40:J49)</f>
        <v>0</v>
      </c>
    </row>
    <row r="51" spans="1:10" ht="15">
      <c r="A51" s="83" t="s">
        <v>11</v>
      </c>
      <c r="B51" s="68" t="s">
        <v>45</v>
      </c>
      <c r="C51" s="85"/>
      <c r="D51" s="110"/>
      <c r="E51" s="148"/>
      <c r="F51" s="82"/>
      <c r="G51" s="86"/>
      <c r="H51" s="86"/>
      <c r="I51" s="110"/>
      <c r="J51" s="164"/>
    </row>
    <row r="52" spans="1:10" ht="15">
      <c r="A52" s="66" t="s">
        <v>15</v>
      </c>
      <c r="B52" s="68" t="s">
        <v>46</v>
      </c>
      <c r="C52" s="87"/>
      <c r="D52" s="110"/>
      <c r="E52" s="148"/>
      <c r="F52" s="73"/>
      <c r="G52" s="64"/>
      <c r="H52" s="64"/>
      <c r="I52" s="110"/>
      <c r="J52" s="164"/>
    </row>
    <row r="53" spans="1:10" ht="15">
      <c r="A53" s="82"/>
      <c r="B53" s="59" t="s">
        <v>25</v>
      </c>
      <c r="C53" s="64"/>
      <c r="D53" s="114">
        <f>SUM(D50:D52)</f>
        <v>0</v>
      </c>
      <c r="E53" s="150">
        <f>SUM(E50:E52)</f>
        <v>0</v>
      </c>
      <c r="F53" s="73"/>
      <c r="G53" s="64"/>
      <c r="H53" s="64"/>
      <c r="I53" s="110"/>
      <c r="J53" s="164"/>
    </row>
    <row r="54" spans="1:10" ht="15">
      <c r="A54" s="60">
        <v>5</v>
      </c>
      <c r="B54" s="59" t="s">
        <v>47</v>
      </c>
      <c r="C54" s="64"/>
      <c r="D54" s="110"/>
      <c r="E54" s="148"/>
      <c r="F54" s="73"/>
      <c r="G54" s="64"/>
      <c r="H54" s="64"/>
      <c r="I54" s="110"/>
      <c r="J54" s="164"/>
    </row>
    <row r="55" spans="1:10" ht="15">
      <c r="A55" s="79">
        <v>6</v>
      </c>
      <c r="B55" s="80" t="s">
        <v>48</v>
      </c>
      <c r="C55" s="81"/>
      <c r="D55" s="115"/>
      <c r="E55" s="151"/>
      <c r="F55" s="88"/>
      <c r="G55" s="80"/>
      <c r="H55" s="80"/>
      <c r="I55" s="115"/>
      <c r="J55" s="167"/>
    </row>
    <row r="56" spans="1:10" ht="15">
      <c r="A56" s="89"/>
      <c r="B56" s="61" t="s">
        <v>49</v>
      </c>
      <c r="C56" s="76"/>
      <c r="D56" s="119">
        <f>D41+D47+D48+D53+D54+D55</f>
        <v>0</v>
      </c>
      <c r="E56" s="162">
        <f>E41+E47+E48+E53+E54+E55</f>
        <v>0</v>
      </c>
      <c r="F56" s="89"/>
      <c r="G56" s="76"/>
      <c r="H56" s="76"/>
      <c r="I56" s="117"/>
      <c r="J56" s="169"/>
    </row>
    <row r="57" spans="1:10" ht="15">
      <c r="A57" s="90"/>
      <c r="B57" s="91" t="s">
        <v>50</v>
      </c>
      <c r="C57" s="92"/>
      <c r="D57" s="118">
        <f>D33+D56</f>
        <v>497298</v>
      </c>
      <c r="E57" s="174">
        <f>E33+E56</f>
        <v>0</v>
      </c>
      <c r="F57" s="93"/>
      <c r="G57" s="94" t="s">
        <v>81</v>
      </c>
      <c r="H57" s="94"/>
      <c r="I57" s="120">
        <f>I37+I50</f>
        <v>497298</v>
      </c>
      <c r="J57" s="170">
        <f>J37+J50</f>
        <v>0</v>
      </c>
    </row>
    <row r="58" spans="2:10" ht="18.75">
      <c r="B58" s="107"/>
      <c r="D58" s="19"/>
      <c r="E58" s="206"/>
      <c r="J58" s="206"/>
    </row>
    <row r="59" spans="5:10" ht="14.25">
      <c r="E59" s="206"/>
      <c r="J59" s="206"/>
    </row>
    <row r="60" spans="4:5" ht="15">
      <c r="D60" s="121"/>
      <c r="E60" s="19"/>
    </row>
    <row r="61" ht="14.25">
      <c r="E61" s="122">
        <f>D57-I57</f>
        <v>0</v>
      </c>
    </row>
    <row r="63" ht="14.25">
      <c r="D63" s="122"/>
    </row>
    <row r="64" ht="14.25">
      <c r="D64" s="122"/>
    </row>
  </sheetData>
  <sheetProtection/>
  <mergeCells count="4">
    <mergeCell ref="A3:A4"/>
    <mergeCell ref="B3:B4"/>
    <mergeCell ref="F3:F4"/>
    <mergeCell ref="G3:G4"/>
  </mergeCells>
  <printOptions/>
  <pageMargins left="0.39" right="1.08" top="0.2" bottom="0.16" header="0.17" footer="0.2"/>
  <pageSetup horizontalDpi="600" verticalDpi="600" orientation="portrait" pageOrder="overThenDown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22">
      <selection activeCell="I13" sqref="I13"/>
    </sheetView>
  </sheetViews>
  <sheetFormatPr defaultColWidth="9.140625" defaultRowHeight="12.75"/>
  <cols>
    <col min="1" max="1" width="4.7109375" style="1" customWidth="1"/>
    <col min="2" max="2" width="35.7109375" style="1" customWidth="1"/>
    <col min="3" max="3" width="16.28125" style="1" customWidth="1"/>
    <col min="4" max="4" width="18.421875" style="1" bestFit="1" customWidth="1"/>
    <col min="5" max="5" width="19.421875" style="1" bestFit="1" customWidth="1"/>
    <col min="6" max="16384" width="9.140625" style="1" customWidth="1"/>
  </cols>
  <sheetData>
    <row r="2" ht="14.25">
      <c r="B2" s="205" t="s">
        <v>230</v>
      </c>
    </row>
    <row r="4" spans="1:5" ht="15">
      <c r="A4" s="11"/>
      <c r="B4" s="153" t="s">
        <v>202</v>
      </c>
      <c r="C4" s="12"/>
      <c r="D4" s="13"/>
      <c r="E4" s="13"/>
    </row>
    <row r="5" spans="1:5" ht="17.25" thickBot="1">
      <c r="A5" s="20"/>
      <c r="B5" s="21"/>
      <c r="C5" s="47"/>
      <c r="D5" s="232" t="s">
        <v>225</v>
      </c>
      <c r="E5" s="232"/>
    </row>
    <row r="6" spans="1:5" ht="15.75" customHeight="1" thickTop="1">
      <c r="A6" s="233" t="s">
        <v>83</v>
      </c>
      <c r="B6" s="235" t="s">
        <v>82</v>
      </c>
      <c r="C6" s="237" t="s">
        <v>84</v>
      </c>
      <c r="D6" s="144" t="s">
        <v>92</v>
      </c>
      <c r="E6" s="95" t="s">
        <v>93</v>
      </c>
    </row>
    <row r="7" spans="1:5" ht="15" thickBot="1">
      <c r="A7" s="234"/>
      <c r="B7" s="236"/>
      <c r="C7" s="238"/>
      <c r="D7" s="145" t="s">
        <v>224</v>
      </c>
      <c r="E7" s="96" t="s">
        <v>207</v>
      </c>
    </row>
    <row r="8" spans="1:5" ht="22.5" customHeight="1" thickTop="1">
      <c r="A8" s="23">
        <v>1</v>
      </c>
      <c r="B8" s="24" t="s">
        <v>85</v>
      </c>
      <c r="C8" s="117"/>
      <c r="D8" s="123"/>
      <c r="E8" s="124"/>
    </row>
    <row r="9" spans="1:5" ht="30.75" customHeight="1">
      <c r="A9" s="25">
        <v>2</v>
      </c>
      <c r="B9" s="26" t="s">
        <v>86</v>
      </c>
      <c r="C9" s="110"/>
      <c r="D9" s="125"/>
      <c r="E9" s="147"/>
    </row>
    <row r="10" spans="1:5" ht="46.5" customHeight="1">
      <c r="A10" s="25">
        <v>3</v>
      </c>
      <c r="B10" s="26" t="s">
        <v>87</v>
      </c>
      <c r="C10" s="110"/>
      <c r="D10" s="125"/>
      <c r="E10" s="148"/>
    </row>
    <row r="11" spans="1:5" ht="15">
      <c r="A11" s="27">
        <v>4</v>
      </c>
      <c r="B11" s="28" t="s">
        <v>203</v>
      </c>
      <c r="C11" s="155"/>
      <c r="D11" s="155"/>
      <c r="E11" s="149"/>
    </row>
    <row r="12" spans="1:5" ht="15">
      <c r="A12" s="25">
        <v>5</v>
      </c>
      <c r="B12" s="29" t="s">
        <v>88</v>
      </c>
      <c r="C12" s="110"/>
      <c r="D12" s="127"/>
      <c r="E12" s="148"/>
    </row>
    <row r="13" spans="1:5" ht="15">
      <c r="A13" s="31"/>
      <c r="B13" s="29" t="s">
        <v>90</v>
      </c>
      <c r="C13" s="110"/>
      <c r="D13" s="110"/>
      <c r="E13" s="148"/>
    </row>
    <row r="14" spans="1:5" s="2" customFormat="1" ht="15">
      <c r="A14" s="31"/>
      <c r="B14" s="29" t="s">
        <v>89</v>
      </c>
      <c r="C14" s="110"/>
      <c r="D14" s="127"/>
      <c r="E14" s="150"/>
    </row>
    <row r="15" spans="1:5" ht="30.75" customHeight="1">
      <c r="A15" s="32"/>
      <c r="B15" s="33" t="s">
        <v>91</v>
      </c>
      <c r="C15" s="117"/>
      <c r="D15" s="123"/>
      <c r="E15" s="124"/>
    </row>
    <row r="16" spans="1:5" ht="15">
      <c r="A16" s="25">
        <v>6</v>
      </c>
      <c r="B16" s="29" t="s">
        <v>94</v>
      </c>
      <c r="C16" s="110"/>
      <c r="D16" s="126"/>
      <c r="E16" s="148"/>
    </row>
    <row r="17" spans="1:5" ht="30" customHeight="1">
      <c r="A17" s="25">
        <v>7</v>
      </c>
      <c r="B17" s="29" t="s">
        <v>95</v>
      </c>
      <c r="C17" s="156"/>
      <c r="D17" s="126"/>
      <c r="E17" s="148"/>
    </row>
    <row r="18" spans="1:5" ht="14.25">
      <c r="A18" s="25">
        <v>8</v>
      </c>
      <c r="B18" s="34" t="s">
        <v>96</v>
      </c>
      <c r="C18" s="127"/>
      <c r="D18" s="127">
        <f>SUM(D11:D17)</f>
        <v>0</v>
      </c>
      <c r="E18" s="150">
        <f>SUM(E11:E17)</f>
        <v>0</v>
      </c>
    </row>
    <row r="19" spans="1:5" s="2" customFormat="1" ht="29.25">
      <c r="A19" s="25">
        <v>9</v>
      </c>
      <c r="B19" s="35" t="s">
        <v>97</v>
      </c>
      <c r="C19" s="110"/>
      <c r="D19" s="128">
        <f>D8+D10+D18</f>
        <v>0</v>
      </c>
      <c r="E19" s="151">
        <f>E8+E9+E10+E18</f>
        <v>0</v>
      </c>
    </row>
    <row r="20" spans="1:5" ht="30">
      <c r="A20" s="25">
        <v>10</v>
      </c>
      <c r="B20" s="26" t="s">
        <v>98</v>
      </c>
      <c r="C20" s="110"/>
      <c r="D20" s="127"/>
      <c r="E20" s="150"/>
    </row>
    <row r="21" spans="1:5" ht="30">
      <c r="A21" s="25">
        <v>11</v>
      </c>
      <c r="B21" s="26" t="s">
        <v>99</v>
      </c>
      <c r="C21" s="110"/>
      <c r="D21" s="125"/>
      <c r="E21" s="147"/>
    </row>
    <row r="22" spans="1:5" ht="15">
      <c r="A22" s="25">
        <v>12</v>
      </c>
      <c r="B22" s="26" t="s">
        <v>100</v>
      </c>
      <c r="C22" s="110"/>
      <c r="D22" s="125"/>
      <c r="E22" s="147"/>
    </row>
    <row r="23" spans="1:5" ht="45">
      <c r="A23" s="36" t="s">
        <v>101</v>
      </c>
      <c r="B23" s="26" t="s">
        <v>102</v>
      </c>
      <c r="C23" s="110"/>
      <c r="D23" s="125"/>
      <c r="E23" s="147"/>
    </row>
    <row r="24" spans="1:5" ht="15">
      <c r="A24" s="36" t="s">
        <v>103</v>
      </c>
      <c r="B24" s="26" t="s">
        <v>104</v>
      </c>
      <c r="C24" s="110"/>
      <c r="D24" s="110"/>
      <c r="E24" s="147"/>
    </row>
    <row r="25" spans="1:5" ht="15">
      <c r="A25" s="36" t="s">
        <v>105</v>
      </c>
      <c r="B25" s="26" t="s">
        <v>106</v>
      </c>
      <c r="C25" s="110"/>
      <c r="D25" s="110"/>
      <c r="E25" s="147"/>
    </row>
    <row r="26" spans="1:5" ht="30">
      <c r="A26" s="36" t="s">
        <v>107</v>
      </c>
      <c r="B26" s="26" t="s">
        <v>108</v>
      </c>
      <c r="C26" s="157"/>
      <c r="D26" s="157"/>
      <c r="E26" s="147"/>
    </row>
    <row r="27" spans="1:5" ht="28.5">
      <c r="A27" s="36" t="s">
        <v>109</v>
      </c>
      <c r="B27" s="35" t="s">
        <v>167</v>
      </c>
      <c r="C27" s="115"/>
      <c r="D27" s="115">
        <f>SUM(D24:D26)</f>
        <v>0</v>
      </c>
      <c r="E27" s="151">
        <f>SUM(E24:E26)</f>
        <v>0</v>
      </c>
    </row>
    <row r="28" spans="1:5" ht="28.5">
      <c r="A28" s="31" t="s">
        <v>110</v>
      </c>
      <c r="B28" s="35" t="s">
        <v>111</v>
      </c>
      <c r="C28" s="128"/>
      <c r="D28" s="128">
        <f>D19+D27</f>
        <v>0</v>
      </c>
      <c r="E28" s="151">
        <f>E19+E27</f>
        <v>0</v>
      </c>
    </row>
    <row r="29" spans="1:5" ht="15">
      <c r="A29" s="25">
        <v>15</v>
      </c>
      <c r="B29" s="26" t="s">
        <v>112</v>
      </c>
      <c r="C29" s="110"/>
      <c r="D29" s="125"/>
      <c r="E29" s="147"/>
    </row>
    <row r="30" spans="1:5" ht="28.5">
      <c r="A30" s="37">
        <v>16</v>
      </c>
      <c r="B30" s="35" t="s">
        <v>113</v>
      </c>
      <c r="C30" s="128"/>
      <c r="D30" s="128">
        <f>SUM(D28:D29)</f>
        <v>0</v>
      </c>
      <c r="E30" s="151">
        <f>SUM(E28:E29)</f>
        <v>0</v>
      </c>
    </row>
    <row r="31" spans="1:5" ht="15">
      <c r="A31" s="37">
        <v>17</v>
      </c>
      <c r="B31" s="26" t="s">
        <v>114</v>
      </c>
      <c r="C31" s="110"/>
      <c r="D31" s="125"/>
      <c r="E31" s="147"/>
    </row>
    <row r="32" spans="1:5" ht="15">
      <c r="A32" s="38"/>
      <c r="B32" s="29"/>
      <c r="C32" s="158"/>
      <c r="D32" s="30"/>
      <c r="E32" s="146"/>
    </row>
    <row r="33" spans="1:5" ht="15.75" thickBot="1">
      <c r="A33" s="230"/>
      <c r="B33" s="231"/>
      <c r="C33" s="133"/>
      <c r="D33" s="39"/>
      <c r="E33" s="65"/>
    </row>
    <row r="34" spans="1:5" s="10" customFormat="1" ht="13.5" thickTop="1">
      <c r="A34" s="7"/>
      <c r="B34" s="7"/>
      <c r="C34" s="8"/>
      <c r="D34" s="9"/>
      <c r="E34" s="9"/>
    </row>
    <row r="35" spans="1:5" ht="15">
      <c r="A35" s="2"/>
      <c r="B35" s="4"/>
      <c r="C35" s="3"/>
      <c r="D35" s="6"/>
      <c r="E35" s="206"/>
    </row>
    <row r="36" spans="1:4" ht="15">
      <c r="A36" s="2"/>
      <c r="B36" s="5"/>
      <c r="C36" s="3"/>
      <c r="D36" s="6"/>
    </row>
  </sheetData>
  <sheetProtection/>
  <mergeCells count="5">
    <mergeCell ref="A33:B33"/>
    <mergeCell ref="D5:E5"/>
    <mergeCell ref="A6:A7"/>
    <mergeCell ref="B6:B7"/>
    <mergeCell ref="C6:C7"/>
  </mergeCells>
  <printOptions/>
  <pageMargins left="0.37" right="0.34" top="0.4" bottom="0.31" header="0.27" footer="0.16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6">
      <selection activeCell="D26" sqref="D26"/>
    </sheetView>
  </sheetViews>
  <sheetFormatPr defaultColWidth="9.140625" defaultRowHeight="12.75"/>
  <cols>
    <col min="1" max="1" width="4.7109375" style="1" customWidth="1"/>
    <col min="2" max="2" width="36.7109375" style="1" customWidth="1"/>
    <col min="3" max="3" width="19.7109375" style="1" customWidth="1"/>
    <col min="4" max="4" width="22.00390625" style="1" customWidth="1"/>
    <col min="5" max="16384" width="9.140625" style="1" customWidth="1"/>
  </cols>
  <sheetData>
    <row r="1" ht="14.25">
      <c r="B1" s="205" t="s">
        <v>230</v>
      </c>
    </row>
    <row r="3" spans="1:4" ht="17.25" thickBot="1">
      <c r="A3" s="20"/>
      <c r="B3" s="21"/>
      <c r="C3" s="232" t="s">
        <v>225</v>
      </c>
      <c r="D3" s="232"/>
    </row>
    <row r="4" spans="1:4" ht="15.75" customHeight="1" thickTop="1">
      <c r="A4" s="239" t="s">
        <v>83</v>
      </c>
      <c r="B4" s="235" t="s">
        <v>115</v>
      </c>
      <c r="C4" s="22" t="s">
        <v>92</v>
      </c>
      <c r="D4" s="95" t="s">
        <v>93</v>
      </c>
    </row>
    <row r="5" spans="1:4" ht="14.25">
      <c r="A5" s="240"/>
      <c r="B5" s="241"/>
      <c r="C5" s="181" t="s">
        <v>224</v>
      </c>
      <c r="D5" s="182" t="s">
        <v>207</v>
      </c>
    </row>
    <row r="6" spans="1:4" ht="30.75" customHeight="1">
      <c r="A6" s="183" t="s">
        <v>0</v>
      </c>
      <c r="B6" s="184" t="s">
        <v>116</v>
      </c>
      <c r="C6" s="185"/>
      <c r="D6" s="186"/>
    </row>
    <row r="7" spans="1:4" ht="20.25" customHeight="1">
      <c r="A7" s="187">
        <v>1</v>
      </c>
      <c r="B7" s="188" t="s">
        <v>117</v>
      </c>
      <c r="C7" s="189">
        <f>'Te Ardh.Shpenzimet sipas natyre'!D28</f>
        <v>0</v>
      </c>
      <c r="D7" s="190"/>
    </row>
    <row r="8" spans="1:4" ht="21" customHeight="1">
      <c r="A8" s="183">
        <v>2</v>
      </c>
      <c r="B8" s="188" t="s">
        <v>118</v>
      </c>
      <c r="C8" s="191" t="s">
        <v>201</v>
      </c>
      <c r="D8" s="192"/>
    </row>
    <row r="9" spans="1:4" ht="15">
      <c r="A9" s="187"/>
      <c r="B9" s="193" t="s">
        <v>119</v>
      </c>
      <c r="C9" s="194">
        <f>'Bilanci 2013'!D58</f>
        <v>0</v>
      </c>
      <c r="D9" s="186">
        <f>'Bilanci 2013'!E58</f>
        <v>0</v>
      </c>
    </row>
    <row r="10" spans="1:4" ht="15">
      <c r="A10" s="187"/>
      <c r="B10" s="193" t="s">
        <v>120</v>
      </c>
      <c r="C10" s="194"/>
      <c r="D10" s="186"/>
    </row>
    <row r="11" spans="1:4" ht="15">
      <c r="A11" s="195"/>
      <c r="B11" s="193" t="s">
        <v>121</v>
      </c>
      <c r="C11" s="194"/>
      <c r="D11" s="186"/>
    </row>
    <row r="12" spans="1:4" s="2" customFormat="1" ht="45">
      <c r="A12" s="196" t="s">
        <v>122</v>
      </c>
      <c r="B12" s="188" t="s">
        <v>166</v>
      </c>
      <c r="C12" s="194">
        <f>'Bilanci 2013'!E32+'Bilanci 2013'!E20-'Bilanci 2013'!D32-'Bilanci 2013'!D20</f>
        <v>-361258</v>
      </c>
      <c r="D12" s="186"/>
    </row>
    <row r="13" spans="1:4" ht="20.25" customHeight="1">
      <c r="A13" s="195" t="s">
        <v>123</v>
      </c>
      <c r="B13" s="188" t="s">
        <v>124</v>
      </c>
      <c r="C13" s="194"/>
      <c r="D13" s="186"/>
    </row>
    <row r="14" spans="1:4" ht="30">
      <c r="A14" s="183">
        <v>5</v>
      </c>
      <c r="B14" s="188" t="s">
        <v>125</v>
      </c>
      <c r="C14" s="194">
        <f>'Bilanci 2013'!I23-'Bilanci 2013'!J23</f>
        <v>397298</v>
      </c>
      <c r="D14" s="186"/>
    </row>
    <row r="15" spans="1:4" ht="19.5" customHeight="1">
      <c r="A15" s="187">
        <v>6</v>
      </c>
      <c r="B15" s="198" t="s">
        <v>126</v>
      </c>
      <c r="C15" s="194"/>
      <c r="D15" s="186"/>
    </row>
    <row r="16" spans="1:4" ht="15">
      <c r="A16" s="187">
        <v>7</v>
      </c>
      <c r="B16" s="198" t="s">
        <v>127</v>
      </c>
      <c r="C16" s="194"/>
      <c r="D16" s="197"/>
    </row>
    <row r="17" spans="1:4" ht="15">
      <c r="A17" s="187"/>
      <c r="B17" s="199" t="s">
        <v>128</v>
      </c>
      <c r="C17" s="194">
        <f>SUM(C7:C16)</f>
        <v>36040</v>
      </c>
      <c r="D17" s="186">
        <f>SUM(D7:D16)</f>
        <v>0</v>
      </c>
    </row>
    <row r="18" spans="1:4" s="2" customFormat="1" ht="26.25" customHeight="1">
      <c r="A18" s="183" t="s">
        <v>1</v>
      </c>
      <c r="B18" s="184" t="s">
        <v>129</v>
      </c>
      <c r="C18" s="200"/>
      <c r="D18" s="201"/>
    </row>
    <row r="19" spans="1:4" ht="30">
      <c r="A19" s="187">
        <v>1</v>
      </c>
      <c r="B19" s="188" t="s">
        <v>130</v>
      </c>
      <c r="C19" s="185"/>
      <c r="D19" s="197"/>
    </row>
    <row r="20" spans="1:4" ht="15">
      <c r="A20" s="187">
        <v>2</v>
      </c>
      <c r="B20" s="188" t="s">
        <v>131</v>
      </c>
      <c r="C20" s="189"/>
      <c r="D20" s="190"/>
    </row>
    <row r="21" spans="1:4" ht="15">
      <c r="A21" s="187">
        <v>3</v>
      </c>
      <c r="B21" s="188" t="s">
        <v>132</v>
      </c>
      <c r="C21" s="189"/>
      <c r="D21" s="190"/>
    </row>
    <row r="22" spans="1:4" ht="15">
      <c r="A22" s="196" t="s">
        <v>123</v>
      </c>
      <c r="B22" s="188" t="s">
        <v>133</v>
      </c>
      <c r="C22" s="189"/>
      <c r="D22" s="190"/>
    </row>
    <row r="23" spans="1:4" ht="15">
      <c r="A23" s="187">
        <v>5</v>
      </c>
      <c r="B23" s="188" t="s">
        <v>134</v>
      </c>
      <c r="C23" s="189"/>
      <c r="D23" s="190"/>
    </row>
    <row r="24" spans="1:4" ht="31.5" customHeight="1">
      <c r="A24" s="196"/>
      <c r="B24" s="202" t="s">
        <v>135</v>
      </c>
      <c r="C24" s="189">
        <f>SUM(C19:C23)</f>
        <v>0</v>
      </c>
      <c r="D24" s="190">
        <f>SUM(D19:D23)</f>
        <v>0</v>
      </c>
    </row>
    <row r="25" spans="1:4" ht="29.25">
      <c r="A25" s="196" t="s">
        <v>2</v>
      </c>
      <c r="B25" s="184" t="s">
        <v>136</v>
      </c>
      <c r="C25" s="189"/>
      <c r="D25" s="190"/>
    </row>
    <row r="26" spans="1:4" ht="15">
      <c r="A26" s="196" t="s">
        <v>137</v>
      </c>
      <c r="B26" s="188" t="s">
        <v>138</v>
      </c>
      <c r="C26" s="189">
        <v>100000</v>
      </c>
      <c r="D26" s="190"/>
    </row>
    <row r="27" spans="1:4" ht="15">
      <c r="A27" s="196" t="s">
        <v>139</v>
      </c>
      <c r="B27" s="188" t="s">
        <v>140</v>
      </c>
      <c r="C27" s="189"/>
      <c r="D27" s="190"/>
    </row>
    <row r="28" spans="1:4" ht="17.25" customHeight="1">
      <c r="A28" s="196" t="s">
        <v>122</v>
      </c>
      <c r="B28" s="188" t="s">
        <v>141</v>
      </c>
      <c r="C28" s="189"/>
      <c r="D28" s="190"/>
    </row>
    <row r="29" spans="1:4" ht="15">
      <c r="A29" s="196" t="s">
        <v>123</v>
      </c>
      <c r="B29" s="188" t="s">
        <v>142</v>
      </c>
      <c r="C29" s="189"/>
      <c r="D29" s="201"/>
    </row>
    <row r="30" spans="1:4" ht="30">
      <c r="A30" s="195"/>
      <c r="B30" s="202" t="s">
        <v>143</v>
      </c>
      <c r="C30" s="189">
        <f>SUM(C26:C29)</f>
        <v>100000</v>
      </c>
      <c r="D30" s="190">
        <f>SUM(D26:D29)</f>
        <v>0</v>
      </c>
    </row>
    <row r="31" spans="1:4" ht="19.5" customHeight="1">
      <c r="A31" s="187"/>
      <c r="B31" s="184" t="s">
        <v>144</v>
      </c>
      <c r="C31" s="189">
        <f>C30+C24+C17</f>
        <v>136040</v>
      </c>
      <c r="D31" s="190"/>
    </row>
    <row r="32" spans="1:4" ht="29.25">
      <c r="A32" s="183"/>
      <c r="B32" s="184" t="s">
        <v>145</v>
      </c>
      <c r="C32" s="189"/>
      <c r="D32" s="190">
        <v>0</v>
      </c>
    </row>
    <row r="33" spans="1:5" ht="29.25">
      <c r="A33" s="183"/>
      <c r="B33" s="184" t="s">
        <v>146</v>
      </c>
      <c r="C33" s="189">
        <f>C31+C32</f>
        <v>136040</v>
      </c>
      <c r="D33" s="190">
        <f>D31+D32</f>
        <v>0</v>
      </c>
      <c r="E33" s="209"/>
    </row>
    <row r="34" spans="1:4" ht="15" thickBot="1">
      <c r="A34" s="230"/>
      <c r="B34" s="231"/>
      <c r="C34" s="154"/>
      <c r="D34" s="65"/>
    </row>
    <row r="35" spans="1:4" s="10" customFormat="1" ht="13.5" thickTop="1">
      <c r="A35" s="40"/>
      <c r="B35" s="40"/>
      <c r="C35" s="41"/>
      <c r="D35" s="41"/>
    </row>
    <row r="36" spans="1:4" ht="14.25">
      <c r="A36" s="42"/>
      <c r="B36" s="43"/>
      <c r="C36" s="44"/>
      <c r="D36" s="206"/>
    </row>
    <row r="37" spans="1:4" ht="14.25">
      <c r="A37" s="42"/>
      <c r="B37" s="46"/>
      <c r="C37" s="44"/>
      <c r="D37" s="45"/>
    </row>
    <row r="38" spans="1:4" ht="12.75">
      <c r="A38" s="45"/>
      <c r="B38" s="45"/>
      <c r="C38" s="45"/>
      <c r="D38" s="45"/>
    </row>
    <row r="39" spans="1:4" ht="12.75">
      <c r="A39" s="45"/>
      <c r="B39" s="45"/>
      <c r="C39" s="45"/>
      <c r="D39" s="45"/>
    </row>
    <row r="40" spans="1:4" ht="12.75">
      <c r="A40" s="45"/>
      <c r="B40" s="45"/>
      <c r="C40" s="45"/>
      <c r="D40" s="45"/>
    </row>
    <row r="41" spans="1:4" ht="12.75">
      <c r="A41" s="45"/>
      <c r="B41" s="45"/>
      <c r="C41" s="45"/>
      <c r="D41" s="45"/>
    </row>
    <row r="42" spans="1:4" ht="12.75">
      <c r="A42" s="45"/>
      <c r="B42" s="45"/>
      <c r="C42" s="45"/>
      <c r="D42" s="45"/>
    </row>
    <row r="43" spans="1:4" ht="12.75">
      <c r="A43" s="45"/>
      <c r="B43" s="45"/>
      <c r="C43" s="45"/>
      <c r="D43" s="45"/>
    </row>
    <row r="44" spans="1:4" ht="12.75">
      <c r="A44" s="45"/>
      <c r="B44" s="45"/>
      <c r="C44" s="45"/>
      <c r="D44" s="45"/>
    </row>
    <row r="45" spans="1:4" ht="12.75">
      <c r="A45" s="45"/>
      <c r="B45" s="45"/>
      <c r="C45" s="45"/>
      <c r="D45" s="45"/>
    </row>
    <row r="46" spans="1:4" ht="12.75">
      <c r="A46" s="45"/>
      <c r="B46" s="45"/>
      <c r="C46" s="45"/>
      <c r="D46" s="45"/>
    </row>
    <row r="47" spans="1:4" ht="12.75">
      <c r="A47" s="45"/>
      <c r="B47" s="45"/>
      <c r="C47" s="45"/>
      <c r="D47" s="45"/>
    </row>
    <row r="48" spans="1:4" ht="12.75">
      <c r="A48" s="45"/>
      <c r="B48" s="45"/>
      <c r="C48" s="45"/>
      <c r="D48" s="45"/>
    </row>
    <row r="49" spans="1:4" ht="12.75">
      <c r="A49" s="45"/>
      <c r="B49" s="45"/>
      <c r="C49" s="45"/>
      <c r="D49" s="45"/>
    </row>
    <row r="50" spans="1:4" ht="12.75">
      <c r="A50" s="45"/>
      <c r="B50" s="45"/>
      <c r="C50" s="45"/>
      <c r="D50" s="45"/>
    </row>
    <row r="51" spans="1:4" ht="12.75">
      <c r="A51" s="45"/>
      <c r="B51" s="45"/>
      <c r="C51" s="45"/>
      <c r="D51" s="45"/>
    </row>
    <row r="52" spans="1:4" ht="12.75">
      <c r="A52" s="45"/>
      <c r="B52" s="45"/>
      <c r="C52" s="45"/>
      <c r="D52" s="45"/>
    </row>
    <row r="53" spans="1:4" ht="12.75">
      <c r="A53" s="45"/>
      <c r="B53" s="45"/>
      <c r="C53" s="45"/>
      <c r="D53" s="45"/>
    </row>
    <row r="54" spans="1:4" ht="12.75">
      <c r="A54" s="45"/>
      <c r="B54" s="45"/>
      <c r="C54" s="45"/>
      <c r="D54" s="45"/>
    </row>
    <row r="55" spans="1:4" ht="12.75">
      <c r="A55" s="45"/>
      <c r="B55" s="45"/>
      <c r="C55" s="45"/>
      <c r="D55" s="45"/>
    </row>
    <row r="56" spans="1:4" ht="12.75">
      <c r="A56" s="45"/>
      <c r="B56" s="45"/>
      <c r="C56" s="45"/>
      <c r="D56" s="45"/>
    </row>
    <row r="57" spans="1:4" ht="12.75">
      <c r="A57" s="45"/>
      <c r="B57" s="45"/>
      <c r="C57" s="45"/>
      <c r="D57" s="45"/>
    </row>
    <row r="58" spans="1:4" ht="12.75">
      <c r="A58" s="45"/>
      <c r="B58" s="45"/>
      <c r="C58" s="45"/>
      <c r="D58" s="45"/>
    </row>
    <row r="59" spans="1:4" ht="12.75">
      <c r="A59" s="45"/>
      <c r="B59" s="45"/>
      <c r="C59" s="45"/>
      <c r="D59" s="45"/>
    </row>
    <row r="60" spans="1:4" ht="12.75">
      <c r="A60" s="45"/>
      <c r="B60" s="45"/>
      <c r="C60" s="45"/>
      <c r="D60" s="45"/>
    </row>
    <row r="61" spans="1:4" ht="12.75">
      <c r="A61" s="45"/>
      <c r="B61" s="45"/>
      <c r="C61" s="45"/>
      <c r="D61" s="45"/>
    </row>
    <row r="62" spans="1:4" ht="12.75">
      <c r="A62" s="45"/>
      <c r="B62" s="45"/>
      <c r="C62" s="45"/>
      <c r="D62" s="45"/>
    </row>
    <row r="63" spans="1:4" ht="12.75">
      <c r="A63" s="45"/>
      <c r="B63" s="45"/>
      <c r="C63" s="45"/>
      <c r="D63" s="45"/>
    </row>
    <row r="64" spans="1:4" ht="12.75">
      <c r="A64" s="45"/>
      <c r="B64" s="45"/>
      <c r="C64" s="45"/>
      <c r="D64" s="45"/>
    </row>
    <row r="65" spans="1:4" ht="12.75">
      <c r="A65" s="45"/>
      <c r="B65" s="45"/>
      <c r="C65" s="45"/>
      <c r="D65" s="45"/>
    </row>
    <row r="66" spans="1:4" ht="12.75">
      <c r="A66" s="45"/>
      <c r="B66" s="45"/>
      <c r="C66" s="45"/>
      <c r="D66" s="45"/>
    </row>
    <row r="67" spans="1:4" ht="12.75">
      <c r="A67" s="45"/>
      <c r="B67" s="45"/>
      <c r="C67" s="45"/>
      <c r="D67" s="45"/>
    </row>
    <row r="68" spans="1:4" ht="12.75">
      <c r="A68" s="45"/>
      <c r="B68" s="45"/>
      <c r="C68" s="45"/>
      <c r="D68" s="45"/>
    </row>
    <row r="69" spans="1:4" ht="12.75">
      <c r="A69" s="45"/>
      <c r="B69" s="45"/>
      <c r="C69" s="45"/>
      <c r="D69" s="45"/>
    </row>
    <row r="70" spans="1:4" ht="12.75">
      <c r="A70" s="45"/>
      <c r="B70" s="45"/>
      <c r="C70" s="45"/>
      <c r="D70" s="45"/>
    </row>
    <row r="71" spans="1:4" ht="12.75">
      <c r="A71" s="45"/>
      <c r="B71" s="45"/>
      <c r="C71" s="45"/>
      <c r="D71" s="45"/>
    </row>
    <row r="72" spans="1:4" ht="12.75">
      <c r="A72" s="45"/>
      <c r="B72" s="45"/>
      <c r="C72" s="45"/>
      <c r="D72" s="45"/>
    </row>
    <row r="73" spans="1:4" ht="12.75">
      <c r="A73" s="45"/>
      <c r="B73" s="45"/>
      <c r="C73" s="45"/>
      <c r="D73" s="45"/>
    </row>
    <row r="74" spans="1:4" ht="12.75">
      <c r="A74" s="45"/>
      <c r="B74" s="45"/>
      <c r="C74" s="45"/>
      <c r="D74" s="45"/>
    </row>
  </sheetData>
  <sheetProtection/>
  <mergeCells count="4">
    <mergeCell ref="A34:B34"/>
    <mergeCell ref="C3:D3"/>
    <mergeCell ref="A4:A5"/>
    <mergeCell ref="B4:B5"/>
  </mergeCells>
  <printOptions/>
  <pageMargins left="0.75" right="0.75" top="0.37" bottom="0.38" header="0.27" footer="0.28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16">
      <selection activeCell="I24" sqref="I24"/>
    </sheetView>
  </sheetViews>
  <sheetFormatPr defaultColWidth="9.140625" defaultRowHeight="12.75"/>
  <cols>
    <col min="1" max="1" width="22.00390625" style="0" customWidth="1"/>
    <col min="2" max="2" width="13.140625" style="0" customWidth="1"/>
    <col min="4" max="4" width="11.421875" style="0" customWidth="1"/>
    <col min="5" max="5" width="13.7109375" style="0" customWidth="1"/>
    <col min="6" max="6" width="17.8515625" style="0" customWidth="1"/>
    <col min="7" max="7" width="15.28125" style="0" customWidth="1"/>
    <col min="8" max="8" width="12.00390625" style="0" customWidth="1"/>
    <col min="9" max="9" width="13.421875" style="0" customWidth="1"/>
    <col min="10" max="10" width="15.00390625" style="0" customWidth="1"/>
  </cols>
  <sheetData>
    <row r="2" ht="14.25">
      <c r="A2" s="205" t="s">
        <v>230</v>
      </c>
    </row>
    <row r="4" spans="1:9" ht="18.75">
      <c r="A4" s="101" t="s">
        <v>226</v>
      </c>
      <c r="B4" s="97"/>
      <c r="C4" s="97"/>
      <c r="D4" s="97"/>
      <c r="E4" s="97"/>
      <c r="F4" s="97"/>
      <c r="G4" s="97"/>
      <c r="H4" s="97"/>
      <c r="I4" s="97"/>
    </row>
    <row r="5" spans="1:14" ht="13.5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64.5" customHeight="1" thickTop="1">
      <c r="A6" s="102"/>
      <c r="B6" s="106" t="s">
        <v>74</v>
      </c>
      <c r="C6" s="106" t="s">
        <v>147</v>
      </c>
      <c r="D6" s="106" t="s">
        <v>148</v>
      </c>
      <c r="E6" s="106" t="s">
        <v>149</v>
      </c>
      <c r="F6" s="106" t="s">
        <v>150</v>
      </c>
      <c r="G6" s="106" t="s">
        <v>151</v>
      </c>
      <c r="H6" s="106" t="s">
        <v>79</v>
      </c>
      <c r="I6" s="106" t="s">
        <v>152</v>
      </c>
      <c r="J6" s="105" t="s">
        <v>153</v>
      </c>
      <c r="K6" s="100"/>
      <c r="L6" s="98"/>
      <c r="M6" s="98"/>
      <c r="N6" s="97"/>
    </row>
    <row r="7" spans="1:14" ht="29.25" customHeight="1">
      <c r="A7" s="104" t="s">
        <v>228</v>
      </c>
      <c r="B7" s="176"/>
      <c r="C7" s="176"/>
      <c r="D7" s="176"/>
      <c r="E7" s="176"/>
      <c r="F7" s="176"/>
      <c r="G7" s="176"/>
      <c r="H7" s="176"/>
      <c r="I7" s="176"/>
      <c r="J7" s="177">
        <f>SUM(B7:I7)</f>
        <v>0</v>
      </c>
      <c r="K7" s="98"/>
      <c r="L7" s="98"/>
      <c r="M7" s="98"/>
      <c r="N7" s="97"/>
    </row>
    <row r="8" spans="1:14" ht="31.5">
      <c r="A8" s="179" t="s">
        <v>154</v>
      </c>
      <c r="B8" s="176"/>
      <c r="C8" s="176"/>
      <c r="D8" s="176"/>
      <c r="E8" s="176"/>
      <c r="F8" s="176"/>
      <c r="G8" s="176"/>
      <c r="H8" s="176"/>
      <c r="I8" s="176"/>
      <c r="J8" s="177">
        <f>SUM(B8:I8)</f>
        <v>0</v>
      </c>
      <c r="K8" s="98"/>
      <c r="L8" s="98"/>
      <c r="M8" s="98"/>
      <c r="N8" s="97"/>
    </row>
    <row r="9" spans="1:14" ht="26.25" customHeight="1">
      <c r="A9" s="104" t="s">
        <v>155</v>
      </c>
      <c r="B9" s="176"/>
      <c r="C9" s="176"/>
      <c r="D9" s="176"/>
      <c r="E9" s="176"/>
      <c r="F9" s="176"/>
      <c r="G9" s="176"/>
      <c r="H9" s="176"/>
      <c r="I9" s="176"/>
      <c r="J9" s="177">
        <f>SUM(B9:I9)</f>
        <v>0</v>
      </c>
      <c r="K9" s="98"/>
      <c r="L9" s="98"/>
      <c r="M9" s="98"/>
      <c r="N9" s="97"/>
    </row>
    <row r="10" spans="1:14" ht="31.5">
      <c r="A10" s="179" t="s">
        <v>156</v>
      </c>
      <c r="B10" s="176"/>
      <c r="C10" s="176"/>
      <c r="D10" s="176"/>
      <c r="E10" s="176"/>
      <c r="F10" s="176"/>
      <c r="G10" s="176">
        <f>'Bilanci 2013'!I49</f>
        <v>0</v>
      </c>
      <c r="H10" s="176"/>
      <c r="I10" s="176"/>
      <c r="J10" s="177">
        <f>SUM(B10:I10)</f>
        <v>0</v>
      </c>
      <c r="K10" s="98"/>
      <c r="L10" s="98"/>
      <c r="M10" s="98"/>
      <c r="N10" s="97"/>
    </row>
    <row r="11" spans="1:14" ht="31.5">
      <c r="A11" s="179" t="s">
        <v>157</v>
      </c>
      <c r="B11" s="176"/>
      <c r="C11" s="176"/>
      <c r="D11" s="176"/>
      <c r="E11" s="176"/>
      <c r="F11" s="176"/>
      <c r="G11" s="176"/>
      <c r="H11" s="176"/>
      <c r="I11" s="176"/>
      <c r="J11" s="177"/>
      <c r="K11" s="98"/>
      <c r="L11" s="98"/>
      <c r="M11" s="98"/>
      <c r="N11" s="97"/>
    </row>
    <row r="12" spans="1:14" ht="31.5">
      <c r="A12" s="179" t="s">
        <v>158</v>
      </c>
      <c r="B12" s="176"/>
      <c r="C12" s="176"/>
      <c r="D12" s="176"/>
      <c r="E12" s="176"/>
      <c r="F12" s="176"/>
      <c r="G12" s="176"/>
      <c r="H12" s="176"/>
      <c r="I12" s="176"/>
      <c r="J12" s="177"/>
      <c r="K12" s="98"/>
      <c r="L12" s="98"/>
      <c r="M12" s="98"/>
      <c r="N12" s="97"/>
    </row>
    <row r="13" spans="1:14" ht="31.5">
      <c r="A13" s="179" t="s">
        <v>159</v>
      </c>
      <c r="B13" s="176"/>
      <c r="C13" s="176"/>
      <c r="D13" s="176"/>
      <c r="E13" s="176"/>
      <c r="F13" s="176"/>
      <c r="G13" s="176"/>
      <c r="H13" s="176"/>
      <c r="I13" s="176"/>
      <c r="J13" s="177"/>
      <c r="K13" s="98"/>
      <c r="L13" s="98"/>
      <c r="M13" s="98"/>
      <c r="N13" s="97"/>
    </row>
    <row r="14" spans="1:14" ht="31.5">
      <c r="A14" s="179" t="s">
        <v>160</v>
      </c>
      <c r="B14" s="176"/>
      <c r="C14" s="176"/>
      <c r="D14" s="176"/>
      <c r="E14" s="176"/>
      <c r="F14" s="176"/>
      <c r="G14" s="176"/>
      <c r="H14" s="176"/>
      <c r="I14" s="176"/>
      <c r="J14" s="177">
        <f>SUM(G14:H14)</f>
        <v>0</v>
      </c>
      <c r="K14" s="98"/>
      <c r="L14" s="98"/>
      <c r="M14" s="98"/>
      <c r="N14" s="97"/>
    </row>
    <row r="15" spans="1:14" ht="31.5">
      <c r="A15" s="179" t="s">
        <v>161</v>
      </c>
      <c r="B15" s="176">
        <v>100000</v>
      </c>
      <c r="C15" s="176"/>
      <c r="D15" s="176"/>
      <c r="E15" s="176"/>
      <c r="F15" s="176"/>
      <c r="G15" s="176"/>
      <c r="H15" s="176"/>
      <c r="I15" s="176"/>
      <c r="J15" s="177">
        <f>SUM(B15:I15)</f>
        <v>100000</v>
      </c>
      <c r="K15" s="98"/>
      <c r="L15" s="98"/>
      <c r="M15" s="98"/>
      <c r="N15" s="97"/>
    </row>
    <row r="16" spans="1:14" ht="15.75">
      <c r="A16" s="179"/>
      <c r="B16" s="176"/>
      <c r="C16" s="176"/>
      <c r="D16" s="176"/>
      <c r="E16" s="176"/>
      <c r="F16" s="176"/>
      <c r="G16" s="176"/>
      <c r="H16" s="176"/>
      <c r="I16" s="176"/>
      <c r="J16" s="177"/>
      <c r="K16" s="98"/>
      <c r="L16" s="98"/>
      <c r="M16" s="98"/>
      <c r="N16" s="97"/>
    </row>
    <row r="17" spans="1:14" ht="31.5">
      <c r="A17" s="179" t="s">
        <v>162</v>
      </c>
      <c r="B17" s="176"/>
      <c r="C17" s="176"/>
      <c r="D17" s="176"/>
      <c r="E17" s="176"/>
      <c r="F17" s="176"/>
      <c r="G17" s="176"/>
      <c r="H17" s="176"/>
      <c r="I17" s="176"/>
      <c r="J17" s="177"/>
      <c r="K17" s="98"/>
      <c r="L17" s="98"/>
      <c r="M17" s="98"/>
      <c r="N17" s="97"/>
    </row>
    <row r="18" spans="1:14" ht="15.75">
      <c r="A18" s="179" t="s">
        <v>163</v>
      </c>
      <c r="B18" s="176"/>
      <c r="C18" s="176"/>
      <c r="D18" s="176"/>
      <c r="E18" s="176"/>
      <c r="F18" s="176"/>
      <c r="G18" s="176"/>
      <c r="H18" s="176"/>
      <c r="I18" s="176"/>
      <c r="J18" s="177"/>
      <c r="K18" s="98"/>
      <c r="L18" s="98"/>
      <c r="M18" s="98"/>
      <c r="N18" s="97"/>
    </row>
    <row r="19" spans="1:14" ht="15.75">
      <c r="A19" s="179" t="s">
        <v>164</v>
      </c>
      <c r="B19" s="176"/>
      <c r="C19" s="176"/>
      <c r="D19" s="176"/>
      <c r="E19" s="176"/>
      <c r="F19" s="176"/>
      <c r="G19" s="176"/>
      <c r="H19" s="176"/>
      <c r="I19" s="176"/>
      <c r="J19" s="177"/>
      <c r="K19" s="98"/>
      <c r="L19" s="98"/>
      <c r="M19" s="98"/>
      <c r="N19" s="97"/>
    </row>
    <row r="20" spans="1:14" ht="31.5">
      <c r="A20" s="179" t="s">
        <v>165</v>
      </c>
      <c r="B20" s="176"/>
      <c r="C20" s="176"/>
      <c r="D20" s="176"/>
      <c r="E20" s="176"/>
      <c r="F20" s="176"/>
      <c r="G20" s="176"/>
      <c r="H20" s="176"/>
      <c r="I20" s="176"/>
      <c r="J20" s="177"/>
      <c r="K20" s="98"/>
      <c r="L20" s="98"/>
      <c r="M20" s="98"/>
      <c r="N20" s="97"/>
    </row>
    <row r="21" spans="1:14" ht="15.75">
      <c r="A21" s="179"/>
      <c r="B21" s="176"/>
      <c r="C21" s="176"/>
      <c r="D21" s="176"/>
      <c r="E21" s="176"/>
      <c r="F21" s="176"/>
      <c r="G21" s="176"/>
      <c r="H21" s="176"/>
      <c r="I21" s="176"/>
      <c r="J21" s="177"/>
      <c r="K21" s="98"/>
      <c r="L21" s="98"/>
      <c r="M21" s="98"/>
      <c r="N21" s="97"/>
    </row>
    <row r="22" spans="1:14" ht="32.25" thickBot="1">
      <c r="A22" s="103" t="s">
        <v>227</v>
      </c>
      <c r="B22" s="178">
        <f>SUM(B7:B21)</f>
        <v>100000</v>
      </c>
      <c r="C22" s="178">
        <f aca="true" t="shared" si="0" ref="C22:I22">SUM(C7:C21)</f>
        <v>0</v>
      </c>
      <c r="D22" s="178">
        <f t="shared" si="0"/>
        <v>0</v>
      </c>
      <c r="E22" s="178">
        <f t="shared" si="0"/>
        <v>0</v>
      </c>
      <c r="F22" s="178">
        <f t="shared" si="0"/>
        <v>0</v>
      </c>
      <c r="G22" s="178">
        <f t="shared" si="0"/>
        <v>0</v>
      </c>
      <c r="H22" s="178">
        <f t="shared" si="0"/>
        <v>0</v>
      </c>
      <c r="I22" s="178">
        <f t="shared" si="0"/>
        <v>0</v>
      </c>
      <c r="J22" s="180">
        <f>SUM(J7:J21)</f>
        <v>100000</v>
      </c>
      <c r="K22" s="98"/>
      <c r="L22" s="98"/>
      <c r="M22" s="98"/>
      <c r="N22" s="97"/>
    </row>
    <row r="23" spans="1:14" ht="16.5" thickTop="1">
      <c r="A23" s="99"/>
      <c r="B23" s="98"/>
      <c r="C23" s="98"/>
      <c r="D23" s="98"/>
      <c r="E23" s="98"/>
      <c r="F23" s="98"/>
      <c r="G23" s="98"/>
      <c r="H23" s="98"/>
      <c r="I23" s="98"/>
      <c r="J23" s="152"/>
      <c r="K23" s="98"/>
      <c r="L23" s="98"/>
      <c r="M23" s="98"/>
      <c r="N23" s="97"/>
    </row>
    <row r="24" spans="1:14" ht="15.75">
      <c r="A24" s="99"/>
      <c r="B24" s="98"/>
      <c r="C24" s="98"/>
      <c r="D24" s="98"/>
      <c r="E24" s="98"/>
      <c r="F24" s="98"/>
      <c r="G24" s="98"/>
      <c r="H24" s="98"/>
      <c r="I24" s="206"/>
      <c r="J24" s="98"/>
      <c r="K24" s="98"/>
      <c r="L24" s="98"/>
      <c r="M24" s="98"/>
      <c r="N24" s="97"/>
    </row>
    <row r="25" spans="1:14" ht="15.75">
      <c r="A25" s="99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7"/>
    </row>
    <row r="26" spans="1:14" ht="15.7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7"/>
    </row>
    <row r="27" spans="1:14" ht="15.7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7"/>
    </row>
    <row r="28" spans="1:14" ht="15.7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7"/>
    </row>
    <row r="29" spans="1:14" ht="15.7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7"/>
    </row>
    <row r="30" spans="1:14" ht="15.7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7"/>
    </row>
    <row r="31" spans="1:14" ht="15.7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7"/>
    </row>
    <row r="32" spans="1:14" ht="15.7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7"/>
    </row>
    <row r="33" spans="1:14" ht="15.7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7"/>
    </row>
    <row r="34" spans="1:14" ht="15.7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7"/>
    </row>
    <row r="35" spans="1:14" ht="15.7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7"/>
    </row>
    <row r="36" spans="1:14" ht="15.7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7"/>
    </row>
    <row r="37" spans="1:14" ht="15.7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7"/>
    </row>
    <row r="38" spans="1:14" ht="15.7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7"/>
    </row>
    <row r="39" spans="1:14" ht="12.7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ht="12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1:14" ht="12.7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</sheetData>
  <sheetProtection/>
  <printOptions/>
  <pageMargins left="0.24" right="0.29" top="0.3" bottom="0.32" header="0.26" footer="0.23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9">
      <selection activeCell="F34" sqref="F34"/>
    </sheetView>
  </sheetViews>
  <sheetFormatPr defaultColWidth="9.140625" defaultRowHeight="12.75"/>
  <cols>
    <col min="8" max="8" width="20.421875" style="0" customWidth="1"/>
  </cols>
  <sheetData>
    <row r="1" spans="1:8" ht="12.75">
      <c r="A1" s="135"/>
      <c r="B1" s="136"/>
      <c r="C1" s="136"/>
      <c r="D1" s="136"/>
      <c r="E1" s="136"/>
      <c r="F1" s="136"/>
      <c r="G1" s="136"/>
      <c r="H1" s="137"/>
    </row>
    <row r="2" spans="1:8" ht="12.75">
      <c r="A2" s="138"/>
      <c r="B2" s="139"/>
      <c r="C2" s="139"/>
      <c r="D2" s="139"/>
      <c r="E2" s="139"/>
      <c r="F2" s="139"/>
      <c r="G2" s="139"/>
      <c r="H2" s="130"/>
    </row>
    <row r="3" spans="1:8" ht="15.75">
      <c r="A3" s="210"/>
      <c r="B3" s="211"/>
      <c r="C3" s="212" t="s">
        <v>209</v>
      </c>
      <c r="D3" s="212"/>
      <c r="E3" s="212"/>
      <c r="F3" s="212"/>
      <c r="G3" s="213"/>
      <c r="H3" s="214"/>
    </row>
    <row r="4" spans="1:8" ht="13.5">
      <c r="A4" s="210"/>
      <c r="B4" s="213"/>
      <c r="C4" s="213"/>
      <c r="D4" s="213"/>
      <c r="E4" s="213"/>
      <c r="F4" s="213"/>
      <c r="G4" s="213"/>
      <c r="H4" s="214"/>
    </row>
    <row r="5" spans="1:8" ht="13.5">
      <c r="A5" s="210"/>
      <c r="B5" s="213"/>
      <c r="C5" s="213"/>
      <c r="D5" s="213"/>
      <c r="E5" s="213"/>
      <c r="F5" s="213"/>
      <c r="G5" s="213"/>
      <c r="H5" s="214"/>
    </row>
    <row r="6" spans="1:8" ht="13.5">
      <c r="A6" s="215" t="s">
        <v>210</v>
      </c>
      <c r="B6" s="213" t="s">
        <v>211</v>
      </c>
      <c r="C6" s="213"/>
      <c r="D6" s="213"/>
      <c r="E6" s="213"/>
      <c r="F6" s="213"/>
      <c r="G6" s="213"/>
      <c r="H6" s="214"/>
    </row>
    <row r="7" spans="1:8" ht="13.5">
      <c r="A7" s="210"/>
      <c r="B7" s="213" t="s">
        <v>212</v>
      </c>
      <c r="C7" s="213"/>
      <c r="D7" s="213"/>
      <c r="E7" s="213"/>
      <c r="F7" s="213"/>
      <c r="G7" s="213"/>
      <c r="H7" s="214"/>
    </row>
    <row r="8" spans="1:8" ht="13.5">
      <c r="A8" s="210"/>
      <c r="B8" s="213" t="s">
        <v>213</v>
      </c>
      <c r="C8" s="213"/>
      <c r="D8" s="213"/>
      <c r="E8" s="213"/>
      <c r="F8" s="213"/>
      <c r="G8" s="213"/>
      <c r="H8" s="214"/>
    </row>
    <row r="9" spans="1:8" ht="13.5">
      <c r="A9" s="210"/>
      <c r="B9" s="213" t="s">
        <v>214</v>
      </c>
      <c r="C9" s="213"/>
      <c r="D9" s="213"/>
      <c r="E9" s="213"/>
      <c r="F9" s="213"/>
      <c r="G9" s="213"/>
      <c r="H9" s="214"/>
    </row>
    <row r="10" spans="1:8" ht="13.5">
      <c r="A10" s="210"/>
      <c r="B10" s="213" t="s">
        <v>215</v>
      </c>
      <c r="C10" s="213"/>
      <c r="D10" s="213"/>
      <c r="E10" s="213"/>
      <c r="F10" s="213"/>
      <c r="G10" s="213"/>
      <c r="H10" s="214"/>
    </row>
    <row r="11" spans="1:8" ht="13.5">
      <c r="A11" s="210"/>
      <c r="B11" s="213" t="s">
        <v>216</v>
      </c>
      <c r="C11" s="213"/>
      <c r="D11" s="213"/>
      <c r="E11" s="213"/>
      <c r="F11" s="213"/>
      <c r="G11" s="213"/>
      <c r="H11" s="214"/>
    </row>
    <row r="12" spans="1:8" ht="13.5">
      <c r="A12" s="210"/>
      <c r="B12" s="213" t="s">
        <v>217</v>
      </c>
      <c r="C12" s="213"/>
      <c r="D12" s="213"/>
      <c r="E12" s="213"/>
      <c r="F12" s="213"/>
      <c r="G12" s="213"/>
      <c r="H12" s="214"/>
    </row>
    <row r="13" spans="1:8" ht="13.5">
      <c r="A13" s="210"/>
      <c r="B13" s="213"/>
      <c r="C13" s="213"/>
      <c r="D13" s="213"/>
      <c r="E13" s="213"/>
      <c r="F13" s="213"/>
      <c r="G13" s="213"/>
      <c r="H13" s="214"/>
    </row>
    <row r="14" spans="1:8" ht="13.5">
      <c r="A14" s="210"/>
      <c r="B14" s="213"/>
      <c r="C14" s="213"/>
      <c r="D14" s="213"/>
      <c r="E14" s="213"/>
      <c r="F14" s="213"/>
      <c r="G14" s="213"/>
      <c r="H14" s="214"/>
    </row>
    <row r="15" spans="1:8" ht="13.5">
      <c r="A15" s="210"/>
      <c r="B15" s="213"/>
      <c r="C15" s="213"/>
      <c r="D15" s="213"/>
      <c r="E15" s="213"/>
      <c r="F15" s="213"/>
      <c r="G15" s="213"/>
      <c r="H15" s="214"/>
    </row>
    <row r="16" spans="1:8" ht="13.5">
      <c r="A16" s="210"/>
      <c r="B16" s="213"/>
      <c r="C16" s="213"/>
      <c r="D16" s="213"/>
      <c r="E16" s="213"/>
      <c r="F16" s="213"/>
      <c r="G16" s="213"/>
      <c r="H16" s="214"/>
    </row>
    <row r="17" spans="1:8" ht="31.5">
      <c r="A17" s="216"/>
      <c r="B17" s="217"/>
      <c r="C17" s="213"/>
      <c r="D17" s="213"/>
      <c r="E17" s="213"/>
      <c r="F17" s="213"/>
      <c r="G17" s="213"/>
      <c r="H17" s="214"/>
    </row>
    <row r="18" spans="1:8" ht="13.5">
      <c r="A18" s="210"/>
      <c r="B18" s="213" t="s">
        <v>236</v>
      </c>
      <c r="C18" s="213"/>
      <c r="D18" s="213"/>
      <c r="E18" s="213"/>
      <c r="F18" s="213"/>
      <c r="G18" s="213"/>
      <c r="H18" s="214"/>
    </row>
    <row r="19" spans="1:8" ht="13.5">
      <c r="A19" s="210"/>
      <c r="B19" s="213" t="s">
        <v>237</v>
      </c>
      <c r="C19" s="213"/>
      <c r="D19" s="213"/>
      <c r="E19" s="213"/>
      <c r="F19" s="213"/>
      <c r="G19" s="213"/>
      <c r="H19" s="214"/>
    </row>
    <row r="20" spans="1:8" ht="13.5">
      <c r="A20" s="210"/>
      <c r="B20" s="213" t="s">
        <v>238</v>
      </c>
      <c r="C20" s="213"/>
      <c r="D20" s="213"/>
      <c r="E20" s="213"/>
      <c r="F20" s="213"/>
      <c r="G20" s="213"/>
      <c r="H20" s="214"/>
    </row>
    <row r="21" spans="1:8" ht="13.5">
      <c r="A21" s="210"/>
      <c r="B21" s="213"/>
      <c r="C21" s="213"/>
      <c r="D21" s="213"/>
      <c r="E21" s="213"/>
      <c r="F21" s="213"/>
      <c r="G21" s="213"/>
      <c r="H21" s="214"/>
    </row>
    <row r="22" spans="1:8" ht="13.5">
      <c r="A22" s="210"/>
      <c r="B22" s="213"/>
      <c r="C22" s="213"/>
      <c r="D22" s="213"/>
      <c r="E22" s="213"/>
      <c r="F22" s="213"/>
      <c r="G22" s="213"/>
      <c r="H22" s="214"/>
    </row>
    <row r="23" spans="1:8" ht="33.75">
      <c r="A23" s="210"/>
      <c r="B23" s="213"/>
      <c r="C23" s="218"/>
      <c r="D23" s="213"/>
      <c r="E23" s="213"/>
      <c r="F23" s="213"/>
      <c r="G23" s="213"/>
      <c r="H23" s="214"/>
    </row>
    <row r="24" spans="1:8" ht="13.5">
      <c r="A24" s="210"/>
      <c r="B24" s="213"/>
      <c r="C24" s="213"/>
      <c r="D24" s="213"/>
      <c r="E24" s="213"/>
      <c r="F24" s="213"/>
      <c r="G24" s="213"/>
      <c r="H24" s="214"/>
    </row>
    <row r="25" spans="1:8" ht="13.5">
      <c r="A25" s="210"/>
      <c r="B25" s="213"/>
      <c r="C25" s="213"/>
      <c r="D25" s="213"/>
      <c r="E25" s="213"/>
      <c r="F25" s="213"/>
      <c r="G25" s="213"/>
      <c r="H25" s="214"/>
    </row>
    <row r="26" spans="1:8" ht="13.5">
      <c r="A26" s="210"/>
      <c r="B26" s="213"/>
      <c r="C26" s="213"/>
      <c r="D26" s="213"/>
      <c r="E26" s="213"/>
      <c r="F26" s="213"/>
      <c r="G26" s="213"/>
      <c r="H26" s="214"/>
    </row>
    <row r="27" spans="1:8" ht="13.5">
      <c r="A27" s="210"/>
      <c r="B27" s="213"/>
      <c r="C27" s="213"/>
      <c r="D27" s="213"/>
      <c r="E27" s="213"/>
      <c r="F27" s="213"/>
      <c r="G27" s="213"/>
      <c r="H27" s="214"/>
    </row>
    <row r="28" spans="1:8" ht="13.5">
      <c r="A28" s="210"/>
      <c r="B28" s="213"/>
      <c r="C28" s="213"/>
      <c r="D28" s="213"/>
      <c r="E28" s="213"/>
      <c r="F28" s="213"/>
      <c r="G28" s="213"/>
      <c r="H28" s="214"/>
    </row>
    <row r="29" spans="1:8" ht="13.5">
      <c r="A29" s="210"/>
      <c r="B29" s="213"/>
      <c r="C29" s="213"/>
      <c r="D29" s="213"/>
      <c r="E29" s="213"/>
      <c r="F29" s="213"/>
      <c r="G29" s="213"/>
      <c r="H29" s="214"/>
    </row>
    <row r="30" spans="1:8" ht="13.5">
      <c r="A30" s="210"/>
      <c r="B30" s="213"/>
      <c r="C30" s="213"/>
      <c r="D30" s="213"/>
      <c r="E30" s="213"/>
      <c r="F30" s="213"/>
      <c r="G30" s="213"/>
      <c r="H30" s="214"/>
    </row>
    <row r="31" spans="1:8" ht="13.5">
      <c r="A31" s="210"/>
      <c r="B31" s="213"/>
      <c r="C31" s="213"/>
      <c r="D31" s="213"/>
      <c r="E31" s="213"/>
      <c r="F31" s="213"/>
      <c r="G31" s="213"/>
      <c r="H31" s="214"/>
    </row>
    <row r="32" spans="1:8" ht="16.5">
      <c r="A32" s="210"/>
      <c r="B32" s="213"/>
      <c r="C32" s="213"/>
      <c r="D32" s="219"/>
      <c r="E32" s="139"/>
      <c r="F32" s="139"/>
      <c r="G32" s="139"/>
      <c r="H32" s="130"/>
    </row>
    <row r="33" spans="1:8" ht="15.75">
      <c r="A33" s="210"/>
      <c r="B33" s="213"/>
      <c r="C33" s="213"/>
      <c r="D33" s="211"/>
      <c r="E33" s="139"/>
      <c r="F33" s="139"/>
      <c r="G33" s="139"/>
      <c r="H33" s="130"/>
    </row>
    <row r="34" spans="1:8" ht="16.5">
      <c r="A34" s="210"/>
      <c r="B34" s="213"/>
      <c r="C34" s="213"/>
      <c r="D34" s="219"/>
      <c r="E34" s="219"/>
      <c r="F34" s="219"/>
      <c r="G34" s="219"/>
      <c r="H34" s="220"/>
    </row>
    <row r="35" spans="1:8" ht="13.5">
      <c r="A35" s="210"/>
      <c r="B35" s="213"/>
      <c r="C35" s="213"/>
      <c r="D35" s="213"/>
      <c r="E35" s="213"/>
      <c r="F35" s="213"/>
      <c r="G35" s="213"/>
      <c r="H35" s="214"/>
    </row>
    <row r="36" spans="1:8" ht="13.5">
      <c r="A36" s="210"/>
      <c r="B36" s="213"/>
      <c r="C36" s="213"/>
      <c r="D36" s="213"/>
      <c r="E36" s="213"/>
      <c r="F36" s="213"/>
      <c r="G36" s="213"/>
      <c r="H36" s="214"/>
    </row>
    <row r="37" spans="1:8" ht="13.5">
      <c r="A37" s="210"/>
      <c r="B37" s="213"/>
      <c r="C37" s="213"/>
      <c r="D37" s="213"/>
      <c r="E37" s="213"/>
      <c r="F37" s="213"/>
      <c r="G37" s="213"/>
      <c r="H37" s="214"/>
    </row>
    <row r="38" spans="1:8" ht="13.5">
      <c r="A38" s="210"/>
      <c r="B38" s="213"/>
      <c r="C38" s="213"/>
      <c r="D38" s="213"/>
      <c r="E38" s="213"/>
      <c r="F38" s="213"/>
      <c r="G38" s="213"/>
      <c r="H38" s="214"/>
    </row>
    <row r="39" spans="1:8" ht="16.5">
      <c r="A39" s="221"/>
      <c r="B39" s="219"/>
      <c r="C39" s="213"/>
      <c r="D39" s="213"/>
      <c r="E39" s="219" t="s">
        <v>218</v>
      </c>
      <c r="F39" s="219"/>
      <c r="G39" s="219"/>
      <c r="H39" s="220"/>
    </row>
    <row r="40" spans="1:4" ht="15">
      <c r="A40" s="221"/>
      <c r="B40" s="222"/>
      <c r="C40" s="213"/>
      <c r="D40" s="213"/>
    </row>
    <row r="41" spans="1:8" ht="16.5">
      <c r="A41" s="210"/>
      <c r="B41" s="213"/>
      <c r="C41" s="213"/>
      <c r="D41" s="213"/>
      <c r="E41" s="219"/>
      <c r="F41" s="223" t="s">
        <v>229</v>
      </c>
      <c r="G41" s="219"/>
      <c r="H41" s="220"/>
    </row>
    <row r="42" spans="1:8" ht="13.5">
      <c r="A42" s="210"/>
      <c r="B42" s="213"/>
      <c r="C42" s="213"/>
      <c r="D42" s="213"/>
      <c r="E42" s="213"/>
      <c r="F42" s="213"/>
      <c r="G42" s="213"/>
      <c r="H42" s="214"/>
    </row>
    <row r="43" spans="1:8" ht="13.5">
      <c r="A43" s="210"/>
      <c r="B43" s="213"/>
      <c r="C43" s="213"/>
      <c r="D43" s="213"/>
      <c r="E43" s="213"/>
      <c r="F43" s="213"/>
      <c r="G43" s="213"/>
      <c r="H43" s="214"/>
    </row>
    <row r="44" spans="1:8" ht="13.5">
      <c r="A44" s="210"/>
      <c r="B44" s="213"/>
      <c r="C44" s="213"/>
      <c r="D44" s="213"/>
      <c r="E44" s="213"/>
      <c r="F44" s="213"/>
      <c r="G44" s="213"/>
      <c r="H44" s="214"/>
    </row>
    <row r="45" spans="1:8" ht="13.5">
      <c r="A45" s="210"/>
      <c r="B45" s="213"/>
      <c r="C45" s="213"/>
      <c r="D45" s="213"/>
      <c r="E45" s="213"/>
      <c r="F45" s="213"/>
      <c r="G45" s="213"/>
      <c r="H45" s="214"/>
    </row>
    <row r="46" spans="1:8" ht="12.75">
      <c r="A46" s="138"/>
      <c r="B46" s="139"/>
      <c r="C46" s="139"/>
      <c r="D46" s="139"/>
      <c r="E46" s="139"/>
      <c r="F46" s="139"/>
      <c r="G46" s="139"/>
      <c r="H46" s="130"/>
    </row>
    <row r="47" spans="1:8" ht="12.75">
      <c r="A47" s="138"/>
      <c r="B47" s="139"/>
      <c r="C47" s="139"/>
      <c r="D47" s="139"/>
      <c r="E47" s="139"/>
      <c r="F47" s="139"/>
      <c r="G47" s="139"/>
      <c r="H47" s="130"/>
    </row>
    <row r="48" spans="1:8" ht="13.5" thickBot="1">
      <c r="A48" s="141"/>
      <c r="B48" s="142"/>
      <c r="C48" s="142"/>
      <c r="D48" s="142"/>
      <c r="E48" s="142"/>
      <c r="F48" s="142"/>
      <c r="G48" s="142"/>
      <c r="H48" s="143"/>
    </row>
    <row r="49" spans="1:8" ht="12.75">
      <c r="A49" s="139"/>
      <c r="B49" s="139"/>
      <c r="C49" s="139"/>
      <c r="D49" s="139"/>
      <c r="E49" s="139"/>
      <c r="F49" s="139"/>
      <c r="G49" s="139"/>
      <c r="H49" s="1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 Albania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Costumer</dc:creator>
  <cp:keywords/>
  <dc:description/>
  <cp:lastModifiedBy>silva.xhomo</cp:lastModifiedBy>
  <cp:lastPrinted>2014-02-26T07:53:39Z</cp:lastPrinted>
  <dcterms:created xsi:type="dcterms:W3CDTF">2003-01-31T04:32:11Z</dcterms:created>
  <dcterms:modified xsi:type="dcterms:W3CDTF">2014-02-26T15:11:12Z</dcterms:modified>
  <cp:category/>
  <cp:version/>
  <cp:contentType/>
  <cp:contentStatus/>
</cp:coreProperties>
</file>