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60" yWindow="-330" windowWidth="14670" windowHeight="11760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/>
  <c r="B23"/>
  <c r="C12"/>
  <c r="C17" s="1"/>
  <c r="C25" s="1"/>
  <c r="C27" s="1"/>
  <c r="B12"/>
  <c r="B17" s="1"/>
  <c r="B25" s="1"/>
  <c r="B27" s="1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C7" i="2" l="1"/>
  <c r="B7"/>
  <c r="C68"/>
  <c r="C58"/>
  <c r="C53"/>
  <c r="C36"/>
  <c r="C41" s="1"/>
  <c r="C22"/>
  <c r="C14"/>
  <c r="B68"/>
  <c r="B58"/>
  <c r="B53"/>
  <c r="B36"/>
  <c r="B41" s="1"/>
  <c r="C70" l="1"/>
  <c r="B70"/>
  <c r="C24"/>
  <c r="C60"/>
  <c r="C43"/>
  <c r="B60"/>
  <c r="B22"/>
  <c r="B14"/>
  <c r="B24" l="1"/>
  <c r="B43" s="1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<sst xmlns="http://schemas.openxmlformats.org/spreadsheetml/2006/main" count="86" uniqueCount="75">
  <si>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</si>
  <si>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</si>
  <si>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</si>
  <si>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</si>
  <si>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</si>
  <si>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</si>
  <si>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</si>
  <si>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</si>
  <si>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</si>
  <si>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</si>
  <si>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</si>
  <si>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</si>
  <si>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</si>
  <si>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</si>
  <si>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</si>
  <si>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</si>
  <si>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</si>
  <si>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</si>
  <si>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</si>
  <si>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</si>
  <si>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</si>
  <si>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</si>
  <si>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</si>
  <si>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</si>
  <si>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</si>
  <si>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</si>
  <si>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</si>
  <si>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</si>
  <si>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</si>
  <si>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</si>
  <si>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</si>
  <si>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</si>
  <si>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</si>
  <si>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</si>
  <si>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</si>
  <si>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</si>
  <si>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</si>
  <si>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</si>
  <si>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</si>
  <si>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</si>
  <si>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</si>
  <si>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</si>
  <si>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</si>
  <si>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</si>
  <si>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</si>
  <si>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</si>
  <si>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</si>
  <si>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</si>
  <si>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</si>
  <si>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aktive afatgjata (pershkruaj)</t>
  </si>
  <si>
    <t>Te tjera detyrime afatshkurtra (paradhenie ortaku)</t>
  </si>
  <si>
    <t>Te tjera detyrime afatgjata (provizione afatgjata)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</si>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</sst>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Alignment="1"/>
    <xf numFmtId="0" fontId="7" fillId="5" borderId="0" xfId="0" applyFont="1" applyFill="1" applyBorder="1" applyAlignment="1">
      <alignment vertical="center"/>
    </xf>
    <xf numFmtId="3" fontId="12" fillId="0" borderId="0" xfId="0" applyNumberFormat="1" applyFont="1" applyBorder="1"/>
    <xf numFmtId="3" fontId="13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12" fillId="0" borderId="0" xfId="0" applyNumberFormat="1" applyFont="1" applyFill="1" applyBorder="1"/>
    <xf numFmtId="3" fontId="12" fillId="0" borderId="0" xfId="0" applyNumberFormat="1" applyFont="1"/>
    <xf numFmtId="3" fontId="14" fillId="0" borderId="0" xfId="0" applyNumberFormat="1" applyFont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indent="3"/>
    </xf>
    <xf numFmtId="3" fontId="14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15" fillId="0" borderId="0" xfId="0" applyFont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4" borderId="3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3" fontId="14" fillId="4" borderId="2" xfId="0" applyNumberFormat="1" applyFont="1" applyFill="1" applyBorder="1" applyAlignment="1">
      <alignment vertical="center"/>
    </xf>
    <xf numFmtId="0" fontId="12" fillId="0" borderId="0" xfId="0" applyFont="1" applyBorder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5" sqref="A75"/>
    </sheetView>
  </sheetViews>
  <sheetFormatPr defaultRowHeight="15"/>
  <cols>
    <col min="1" max="1" width="61" customWidth="1"/>
    <col min="2" max="3" width="22.28515625" customWidth="1"/>
  </cols>
  <sheetData>
    <row r="1" spans="1:3">
      <c r="A1" s="18"/>
    </row>
    <row r="2" spans="1:3" ht="15" customHeight="1">
      <c r="A2" s="47" t="s">
        <v>16</v>
      </c>
      <c r="B2" s="22" t="s">
        <v>0</v>
      </c>
      <c r="C2" s="22" t="s">
        <v>0</v>
      </c>
    </row>
    <row r="3" spans="1:3" ht="15" customHeight="1">
      <c r="A3" s="4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>
        <v>4308351</v>
      </c>
      <c r="C6" s="3">
        <v>8631345</v>
      </c>
    </row>
    <row r="7" spans="1:3">
      <c r="A7" s="8" t="s">
        <v>17</v>
      </c>
      <c r="B7" s="19">
        <f>SUM(B5:B6)</f>
        <v>4308351</v>
      </c>
      <c r="C7" s="19">
        <f>SUM(C5:C6)</f>
        <v>8631345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>
        <v>6413127</v>
      </c>
      <c r="C11" s="3">
        <v>2824020</v>
      </c>
    </row>
    <row r="12" spans="1:3">
      <c r="A12" s="2" t="s">
        <v>20</v>
      </c>
      <c r="B12" s="3">
        <v>553526</v>
      </c>
      <c r="C12" s="3">
        <v>553526</v>
      </c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SUM(B10:B13)</f>
        <v>6966653</v>
      </c>
      <c r="C14" s="19">
        <f>SUM(C10:C13)</f>
        <v>3377546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731312</v>
      </c>
      <c r="C17" s="3">
        <v>139920</v>
      </c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SUM(B17:B21)</f>
        <v>731312</v>
      </c>
      <c r="C22" s="19">
        <f>SUM(C17:C21)</f>
        <v>139920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SUM(B7+B14+B22)</f>
        <v>12006316</v>
      </c>
      <c r="C24" s="20">
        <f>SUM(C7+C14+C22)</f>
        <v>12148811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>
        <v>798471088</v>
      </c>
      <c r="C33" s="3">
        <v>798101930</v>
      </c>
    </row>
    <row r="34" spans="1:3">
      <c r="A34" s="2" t="s">
        <v>5</v>
      </c>
      <c r="B34" s="3">
        <v>5905241</v>
      </c>
      <c r="C34" s="3">
        <v>5964890</v>
      </c>
    </row>
    <row r="35" spans="1:3">
      <c r="A35" s="2" t="s">
        <v>27</v>
      </c>
      <c r="B35" s="3">
        <v>4606749</v>
      </c>
      <c r="C35" s="3">
        <v>4087236</v>
      </c>
    </row>
    <row r="36" spans="1:3">
      <c r="A36" s="12" t="s">
        <v>7</v>
      </c>
      <c r="B36" s="19">
        <f>SUM(B33:B35)</f>
        <v>808983078</v>
      </c>
      <c r="C36" s="19">
        <f>SUM(C33:C35)</f>
        <v>808154056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49</v>
      </c>
      <c r="B39" s="21"/>
      <c r="C39" s="21"/>
    </row>
    <row r="40" spans="1:3">
      <c r="A40" s="8"/>
      <c r="B40" s="3"/>
      <c r="C40" s="3"/>
    </row>
    <row r="41" spans="1:3" ht="15.75" thickBot="1">
      <c r="A41" s="12" t="s">
        <v>34</v>
      </c>
      <c r="B41" s="20">
        <f>SUM(B36+B39)</f>
        <v>808983078</v>
      </c>
      <c r="C41" s="20">
        <f>SUM(C36+C39)</f>
        <v>808154056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SUM(B24+B41)</f>
        <v>820989394</v>
      </c>
      <c r="C43" s="10">
        <f>SUM(C24+C41)</f>
        <v>820302867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46</v>
      </c>
      <c r="B48" s="3">
        <v>4367113</v>
      </c>
      <c r="C48" s="3">
        <v>2722160</v>
      </c>
    </row>
    <row r="49" spans="1:4">
      <c r="A49" s="2" t="s">
        <v>35</v>
      </c>
      <c r="B49" s="3">
        <v>29071</v>
      </c>
      <c r="C49" s="3">
        <v>7952</v>
      </c>
    </row>
    <row r="50" spans="1:4">
      <c r="A50" s="2" t="s">
        <v>45</v>
      </c>
      <c r="B50" s="3">
        <v>645263</v>
      </c>
      <c r="C50" s="3">
        <v>344210</v>
      </c>
    </row>
    <row r="51" spans="1:4">
      <c r="A51" s="2" t="s">
        <v>6</v>
      </c>
      <c r="B51" s="3">
        <v>60000</v>
      </c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SUM(B47:B52)</f>
        <v>5101447</v>
      </c>
      <c r="C53" s="19">
        <f>SUM(C47:C52)</f>
        <v>3074322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3"/>
      <c r="C56" s="3"/>
      <c r="D56" s="1"/>
    </row>
    <row r="57" spans="1:4">
      <c r="A57" s="24" t="s">
        <v>51</v>
      </c>
      <c r="B57" s="25"/>
      <c r="C57" s="3"/>
      <c r="D57" s="1"/>
    </row>
    <row r="58" spans="1:4">
      <c r="A58" s="12" t="s">
        <v>7</v>
      </c>
      <c r="B58" s="19">
        <f>SUM(B56:B57)</f>
        <v>0</v>
      </c>
      <c r="C58" s="19">
        <f>SUM(C56:C57)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SUM(B53+B58)</f>
        <v>5101447</v>
      </c>
      <c r="C60" s="20">
        <f>SUM(C53+C58)</f>
        <v>3074322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727244000</v>
      </c>
      <c r="C63" s="3">
        <v>727244000</v>
      </c>
    </row>
    <row r="64" spans="1:4">
      <c r="A64" s="14" t="s">
        <v>12</v>
      </c>
      <c r="B64" s="3">
        <v>105828637</v>
      </c>
      <c r="C64" s="3">
        <v>105828637</v>
      </c>
    </row>
    <row r="65" spans="1:3">
      <c r="A65" s="14" t="s">
        <v>40</v>
      </c>
      <c r="B65" s="3">
        <v>-1340598</v>
      </c>
      <c r="C65" s="3">
        <v>-6039559</v>
      </c>
    </row>
    <row r="66" spans="1:3">
      <c r="A66" s="14" t="s">
        <v>13</v>
      </c>
      <c r="B66" s="3">
        <v>-15844092</v>
      </c>
      <c r="C66" s="3">
        <v>-9804533</v>
      </c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SUM(B63:B67)</f>
        <v>815887947</v>
      </c>
      <c r="C68" s="20">
        <f>SUM(C63:C67)</f>
        <v>817228545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SUM(B53+B58+B68)</f>
        <v>820989394</v>
      </c>
      <c r="C70" s="10">
        <f>SUM(C53+C58+C68)</f>
        <v>820302867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"/>
  <sheetViews>
    <sheetView tabSelected="1" topLeftCell="A8" workbookViewId="0">
      <selection activeCell="C25" sqref="C25"/>
    </sheetView>
  </sheetViews>
  <sheetFormatPr defaultRowHeight="15"/>
  <cols>
    <col min="1" max="1" width="72.28515625" customWidth="1"/>
    <col min="2" max="2" width="12.42578125" customWidth="1"/>
    <col min="3" max="3" width="12" bestFit="1" customWidth="1"/>
    <col min="5" max="5" width="11.425781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52</v>
      </c>
      <c r="M1" s="18" t="s">
        <v>53</v>
      </c>
    </row>
    <row r="2" spans="1:13" ht="15" customHeight="1">
      <c r="A2" s="48" t="s">
        <v>54</v>
      </c>
      <c r="B2" s="22" t="s">
        <v>0</v>
      </c>
      <c r="C2" s="22" t="s">
        <v>0</v>
      </c>
    </row>
    <row r="3" spans="1:13" ht="15" customHeight="1">
      <c r="A3" s="49"/>
      <c r="B3" s="22" t="s">
        <v>1</v>
      </c>
      <c r="C3" s="22" t="s">
        <v>2</v>
      </c>
    </row>
    <row r="4" spans="1:13">
      <c r="A4" s="26" t="s">
        <v>55</v>
      </c>
      <c r="B4" s="27"/>
      <c r="C4" s="27"/>
    </row>
    <row r="5" spans="1:13">
      <c r="B5" s="28"/>
      <c r="C5" s="27"/>
    </row>
    <row r="6" spans="1:13">
      <c r="A6" s="29" t="s">
        <v>56</v>
      </c>
      <c r="B6" s="30">
        <v>4605167</v>
      </c>
      <c r="C6" s="30">
        <v>4740600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>
      <c r="A7" s="29" t="s">
        <v>57</v>
      </c>
      <c r="B7" s="30">
        <v>21180887</v>
      </c>
      <c r="C7" s="30">
        <v>18772200</v>
      </c>
      <c r="K7">
        <v>2</v>
      </c>
      <c r="L7" t="e">
        <f t="shared" ca="1" si="0"/>
        <v>#NAME?</v>
      </c>
      <c r="M7" t="e">
        <f t="shared" ca="1" si="1"/>
        <v>#NAME?</v>
      </c>
    </row>
    <row r="8" spans="1:13">
      <c r="A8" s="29" t="s">
        <v>58</v>
      </c>
      <c r="B8" s="30"/>
      <c r="C8" s="30"/>
      <c r="K8">
        <v>3</v>
      </c>
      <c r="L8" t="e">
        <f t="shared" ca="1" si="0"/>
        <v>#NAME?</v>
      </c>
      <c r="M8" t="e">
        <f t="shared" ca="1" si="1"/>
        <v>#NAME?</v>
      </c>
    </row>
    <row r="9" spans="1:13">
      <c r="A9" s="29" t="s">
        <v>59</v>
      </c>
      <c r="B9" s="30"/>
      <c r="C9" s="30"/>
      <c r="K9">
        <v>4</v>
      </c>
      <c r="L9" t="e">
        <f t="shared" ca="1" si="0"/>
        <v>#NAME?</v>
      </c>
      <c r="M9" t="e">
        <f t="shared" ca="1" si="1"/>
        <v>#NAME?</v>
      </c>
    </row>
    <row r="10" spans="1:13">
      <c r="A10" s="29" t="s">
        <v>60</v>
      </c>
      <c r="B10" s="31">
        <v>-2018665</v>
      </c>
      <c r="C10" s="31">
        <v>-2207786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>
      <c r="A11" s="29" t="s">
        <v>61</v>
      </c>
      <c r="B11" s="32"/>
      <c r="C11" s="27"/>
      <c r="K11">
        <v>6</v>
      </c>
      <c r="L11" t="e">
        <f t="shared" ca="1" si="0"/>
        <v>#NAME?</v>
      </c>
      <c r="M11" t="e">
        <f t="shared" ca="1" si="1"/>
        <v>#NAME?</v>
      </c>
    </row>
    <row r="12" spans="1:13">
      <c r="A12" s="29" t="s">
        <v>62</v>
      </c>
      <c r="B12" s="33">
        <f>SUM(B13:B14)</f>
        <v>-14660090</v>
      </c>
      <c r="C12" s="33">
        <f>SUM(C13:C14)</f>
        <v>-12993061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>
      <c r="A13" s="34" t="s">
        <v>63</v>
      </c>
      <c r="B13" s="35">
        <v>-12777932</v>
      </c>
      <c r="C13" s="30">
        <v>-11342672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>
      <c r="A14" s="34" t="s">
        <v>64</v>
      </c>
      <c r="B14" s="35">
        <v>-1882158</v>
      </c>
      <c r="C14" s="30">
        <v>-1650389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>
      <c r="A15" s="29" t="s">
        <v>65</v>
      </c>
      <c r="B15" s="35">
        <v>-4732392</v>
      </c>
      <c r="C15" s="30">
        <v>-8842279</v>
      </c>
      <c r="E15" s="36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>
      <c r="A16" s="29" t="s">
        <v>66</v>
      </c>
      <c r="B16" s="35">
        <v>-5688380</v>
      </c>
      <c r="C16" s="30">
        <v>-5498633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>
      <c r="A17" s="37" t="s">
        <v>67</v>
      </c>
      <c r="B17" s="38">
        <f>SUM(B6:B12,B15:B16)</f>
        <v>-1313473</v>
      </c>
      <c r="C17" s="38">
        <f>SUM(C6:C12,C15:C16)</f>
        <v>-6028959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>
      <c r="A18" s="12"/>
      <c r="B18" s="32"/>
      <c r="C18" s="32"/>
      <c r="L18" t="e">
        <f t="shared" ca="1" si="0"/>
        <v>#NAME?</v>
      </c>
      <c r="M18" t="e">
        <f t="shared" ca="1" si="1"/>
        <v>#NAME?</v>
      </c>
    </row>
    <row r="19" spans="1:13">
      <c r="A19" s="39" t="s">
        <v>68</v>
      </c>
      <c r="B19" s="28"/>
      <c r="C19" s="27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>
      <c r="A20" s="40" t="s">
        <v>69</v>
      </c>
      <c r="B20" s="28"/>
      <c r="C20" s="27"/>
      <c r="K20">
        <v>14</v>
      </c>
      <c r="L20" t="e">
        <f t="shared" ca="1" si="0"/>
        <v>#NAME?</v>
      </c>
      <c r="M20" t="e">
        <f t="shared" ca="1" si="1"/>
        <v>#NAME?</v>
      </c>
    </row>
    <row r="21" spans="1:13">
      <c r="A21" s="29" t="s">
        <v>70</v>
      </c>
      <c r="B21" s="32"/>
      <c r="C21" s="27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>
      <c r="A22" s="29" t="s">
        <v>71</v>
      </c>
      <c r="B22" s="32">
        <v>-27125</v>
      </c>
      <c r="C22" s="27">
        <v>-10600</v>
      </c>
      <c r="K22">
        <v>16</v>
      </c>
      <c r="L22" t="e">
        <f t="shared" ca="1" si="0"/>
        <v>#NAME?</v>
      </c>
      <c r="M22" t="e">
        <f t="shared" ca="1" si="1"/>
        <v>#NAME?</v>
      </c>
    </row>
    <row r="23" spans="1:13">
      <c r="A23" s="12" t="s">
        <v>7</v>
      </c>
      <c r="B23" s="38">
        <f>SUM(B20:B22)</f>
        <v>-27125</v>
      </c>
      <c r="C23" s="38">
        <f>SUM(C20:C22)</f>
        <v>-10600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>
      <c r="A24" s="41"/>
      <c r="B24" s="42"/>
      <c r="C24" s="27"/>
      <c r="L24" t="e">
        <f t="shared" ca="1" si="0"/>
        <v>#NAME?</v>
      </c>
      <c r="M24" t="e">
        <f t="shared" ca="1" si="1"/>
        <v>#NAME?</v>
      </c>
    </row>
    <row r="25" spans="1:13" ht="15.75" thickBot="1">
      <c r="A25" s="41" t="s">
        <v>72</v>
      </c>
      <c r="B25" s="43">
        <f>SUM(B17+B23)</f>
        <v>-1340598</v>
      </c>
      <c r="C25" s="43">
        <f>SUM(C17+C23)</f>
        <v>-6039559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>
      <c r="A26" s="44" t="s">
        <v>73</v>
      </c>
      <c r="B26" s="32"/>
      <c r="C26" s="27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>
      <c r="A27" s="41" t="s">
        <v>74</v>
      </c>
      <c r="B27" s="45">
        <f>SUM(B25-B26)</f>
        <v>-1340598</v>
      </c>
      <c r="C27" s="45">
        <f>SUM(C25-C26)</f>
        <v>-6039559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>
      <c r="A28" s="13"/>
      <c r="B28" s="46"/>
      <c r="C28" s="46"/>
    </row>
    <row r="29" spans="1:13">
      <c r="A29" s="13"/>
      <c r="B29" s="13"/>
      <c r="C29" s="13"/>
    </row>
    <row r="30" spans="1:13">
      <c r="A30" s="13"/>
      <c r="B30" s="13"/>
      <c r="C30" s="13"/>
    </row>
    <row r="32" spans="1:13">
      <c r="B32" s="36"/>
      <c r="C32" s="3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2021-04-03T13:41:30Z</dcterms:modified>
</cp:coreProperties>
</file>