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C17" s="1"/>
  <c r="C25" s="1"/>
  <c r="C27" s="1"/>
  <c r="B23"/>
  <c r="B12" l="1"/>
  <c r="B17" s="1"/>
  <c r="N19"/>
  <c r="N20"/>
  <c r="M15"/>
  <c r="N14"/>
  <c r="N26"/>
  <c r="M19"/>
  <c r="M8"/>
  <c r="N16"/>
  <c r="N10"/>
  <c r="N18"/>
  <c r="M26"/>
  <c r="M17"/>
  <c r="N12"/>
  <c r="M7"/>
  <c r="N9"/>
  <c r="M10"/>
  <c r="M23"/>
  <c r="M14"/>
  <c r="N13"/>
  <c r="N21"/>
  <c r="N25"/>
  <c r="M20"/>
  <c r="N22"/>
  <c r="M24"/>
  <c r="M25"/>
  <c r="M11"/>
  <c r="N27"/>
  <c r="M22"/>
  <c r="M18"/>
  <c r="M27"/>
  <c r="M13"/>
  <c r="N8"/>
  <c r="M21"/>
  <c r="M6"/>
  <c r="N23"/>
  <c r="M16"/>
  <c r="N17"/>
  <c r="N7"/>
  <c r="N24"/>
  <c r="M12"/>
  <c r="N15"/>
  <c r="N6"/>
  <c r="N11"/>
  <c r="M9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<sst xmlns="http://schemas.openxmlformats.org/spreadsheetml/2006/main" count="28" uniqueCount="27">
  <si>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</si>
  <si>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</si>
  <si>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</si>
  <si>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</si>
  <si>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</si>
  <si>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</si>
  <si>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</si>
  <si>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</si>
  <si>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</si>
  <si>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</si>
  <si>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</si>
  <si>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</si>
  <si>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</si>
  <si>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</si>
  <si>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</si>
  <si>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</si>
  <si>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</si>
  <si>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</si>
  <si>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</si>
  <si>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</si>
  <si>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</si>
  <si>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</si>
  <si>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</si>
  <si>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</si>
  <si>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</si>
  <si>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</si>
  <si>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Te ardhura te tjera nga veprimtarite e shfrytezimit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</si>
</sst>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11" fillId="3" borderId="3" xfId="1" applyNumberFormat="1" applyFont="1" applyFill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164" fontId="12" fillId="3" borderId="3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F22" sqref="F22"/>
    </sheetView>
  </sheetViews>
  <sheetFormatPr defaultRowHeight="15"/>
  <cols>
    <col min="1" max="1" width="72.28515625" customWidth="1"/>
    <col min="2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3" t="s">
        <v>24</v>
      </c>
    </row>
    <row r="2" spans="1:14" ht="15" customHeight="1">
      <c r="A2" s="26" t="s">
        <v>23</v>
      </c>
      <c r="B2" s="12" t="s">
        <v>22</v>
      </c>
      <c r="C2" s="12" t="s">
        <v>22</v>
      </c>
    </row>
    <row r="3" spans="1:14" ht="15" customHeight="1">
      <c r="A3" s="27"/>
      <c r="B3" s="12" t="s">
        <v>21</v>
      </c>
      <c r="C3" s="12" t="s">
        <v>20</v>
      </c>
    </row>
    <row r="4" spans="1:14">
      <c r="A4" s="11" t="s">
        <v>19</v>
      </c>
      <c r="B4" s="1"/>
      <c r="C4" s="1"/>
    </row>
    <row r="5" spans="1:14">
      <c r="B5" s="10"/>
      <c r="C5" s="10"/>
    </row>
    <row r="6" spans="1:14">
      <c r="A6" s="6" t="s">
        <v>18</v>
      </c>
      <c r="B6" s="14">
        <v>206469523</v>
      </c>
      <c r="C6" s="14">
        <v>220979415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26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-160818063</v>
      </c>
      <c r="C10" s="16">
        <v>-189226076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0</v>
      </c>
      <c r="C11" s="16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-12504825</v>
      </c>
      <c r="C12" s="17">
        <f>SUM(C13:C14)</f>
        <v>-12197905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-10715360</v>
      </c>
      <c r="C13" s="16">
        <v>-10452361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-1789465</v>
      </c>
      <c r="C14" s="16">
        <v>-1745544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4">
        <v>-6956971</v>
      </c>
      <c r="C15" s="24">
        <v>-3937621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4">
        <v>0</v>
      </c>
      <c r="C16" s="2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5">
        <f>SUM(B6:B12,B15:B16)</f>
        <v>26189664</v>
      </c>
      <c r="C17" s="25">
        <f>SUM(C6:C12,C15:C16)</f>
        <v>15617813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9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9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179320</v>
      </c>
      <c r="C21" s="16">
        <v>807708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0</v>
      </c>
      <c r="C22" s="16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3">
        <f>SUM(B20:B22)</f>
        <v>179320</v>
      </c>
      <c r="C23" s="23">
        <f>SUM(C20:C22)</f>
        <v>807708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0"/>
      <c r="C24" s="20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1">
        <f>B17+B23</f>
        <v>26368984</v>
      </c>
      <c r="C25" s="21">
        <f>C17+C23</f>
        <v>16425521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3955348</v>
      </c>
      <c r="C26" s="14">
        <v>2466290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2">
        <f>B25-B26</f>
        <v>22413636</v>
      </c>
      <c r="C27" s="22">
        <f>C25-C26</f>
        <v>13959231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pellumbi</cp:lastModifiedBy>
  <dcterms:created xsi:type="dcterms:W3CDTF">2018-06-20T15:30:23Z</dcterms:created>
  <dcterms:modified xsi:type="dcterms:W3CDTF">2021-05-22T17:20:55Z</dcterms:modified>
</cp:coreProperties>
</file>