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tabRatio="823" activeTab="0"/>
  </bookViews>
  <sheets>
    <sheet name="Kopertina" sheetId="1" r:id="rId1"/>
    <sheet name="Bilanci" sheetId="2" r:id="rId2"/>
    <sheet name="Rez.Sipas Natyres" sheetId="3" r:id="rId3"/>
    <sheet name="Inventari" sheetId="4" r:id="rId4"/>
  </sheets>
  <definedNames/>
  <calcPr fullCalcOnLoad="1"/>
</workbook>
</file>

<file path=xl/sharedStrings.xml><?xml version="1.0" encoding="utf-8"?>
<sst xmlns="http://schemas.openxmlformats.org/spreadsheetml/2006/main" count="227" uniqueCount="149">
  <si>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</si>
  <si>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</si>
  <si>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</si>
  <si>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</si>
  <si>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</si>
  <si>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</si>
  <si>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</si>
  <si>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</si>
  <si>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</si>
  <si>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</si>
  <si>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</si>
  <si>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</si>
  <si>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</si>
  <si>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</si>
  <si>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</si>
  <si>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</si>
  <si>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</si>
  <si>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</si>
  <si>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</si>
  <si>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Huamarjet</t>
  </si>
  <si>
    <t>Banka</t>
  </si>
  <si>
    <t>Arka</t>
  </si>
  <si>
    <t>Veprimtaria  Kryesore</t>
  </si>
  <si>
    <t>Huat  afatgjata</t>
  </si>
  <si>
    <t>III</t>
  </si>
  <si>
    <t xml:space="preserve">K A P I T A L I </t>
  </si>
  <si>
    <t>PASIVET  DHE  KAPITALI</t>
  </si>
  <si>
    <t>P A S I V E T      A F A T G J A T 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</si>
  <si>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</si>
  <si>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</si>
  <si>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</si>
  <si>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</si>
  <si>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</si>
  <si>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</si>
  <si>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Leke</t>
  </si>
  <si>
    <t xml:space="preserve">  Periudha  Kontabel e Pasqyrave Financiare</t>
  </si>
  <si>
    <t>Makineri dhe paisje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</si>
  <si>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</si>
  <si>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</si>
  <si>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</si>
  <si>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</si>
  <si>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</si>
  <si>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</si>
  <si>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</si>
  <si>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(  Bazuar ne klasifikimin e Shpenzimeve sipas Natyres  )</t>
  </si>
  <si>
    <t>Pershkrimi  i  Elementeve</t>
  </si>
  <si>
    <t>P A S I V E T      A F A T S H K U R T R A</t>
  </si>
  <si>
    <t>Huamarrje afat shkuatra</t>
  </si>
  <si>
    <t>Aktive te tjera financiare afatshkurtra</t>
  </si>
  <si>
    <t>Produkte te gatshme</t>
  </si>
  <si>
    <t>Te pagueshme ndaj furnitoreve</t>
  </si>
  <si>
    <t>Te pagueshme ndaj punonjesve</t>
  </si>
  <si>
    <t>A K T I V E T    A F A T S H K U R T R A</t>
  </si>
  <si>
    <t>Kerkesa te arketushme</t>
  </si>
  <si>
    <t>Te tjera te arketushme</t>
  </si>
  <si>
    <t>Instrumenta te tjera financiare dhe borxhi</t>
  </si>
  <si>
    <t>Emertimi Mikronjesise</t>
  </si>
  <si>
    <t>Detyrimet tregetare</t>
  </si>
  <si>
    <t>Parapagimet e arketuara</t>
  </si>
  <si>
    <t>Te tjera afatgjata</t>
  </si>
  <si>
    <t>Kapitali  i  Pronarit</t>
  </si>
  <si>
    <t>Terheqiet  e   Pronarit</t>
  </si>
  <si>
    <t>Fitimi  (Humbja)   e   vitit   financiar</t>
  </si>
  <si>
    <t>A K T I V E T</t>
  </si>
  <si>
    <t>Totali   Aktiveve</t>
  </si>
  <si>
    <t xml:space="preserve">Totali   Pasiveve </t>
  </si>
  <si>
    <t>(  M I K R O N J E S I T E  )</t>
  </si>
  <si>
    <t>Debitore te tjere</t>
  </si>
  <si>
    <t>Kreditore te tjere</t>
  </si>
  <si>
    <t>TE ARDHURAT</t>
  </si>
  <si>
    <t>►</t>
  </si>
  <si>
    <t>SHPENZIMET  =1+2+3+4+5</t>
  </si>
  <si>
    <t>Shpenzime per materiale</t>
  </si>
  <si>
    <t>Inventar ne celje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</si>
  <si>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</si>
  <si>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</si>
  <si>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</si>
  <si>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</si>
  <si>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</si>
  <si>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</si>
  <si>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</si>
  <si>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</si>
  <si>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</si>
  <si>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</si>
  <si>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 xml:space="preserve">Pagesa </t>
  </si>
  <si>
    <t>Taksat Doganore e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</si>
  <si>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</si>
  <si>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</si>
  <si>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</si>
  <si>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</si>
  <si>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</si>
  <si>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</si>
  <si>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</si>
  <si>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</si>
  <si>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 xml:space="preserve">(  Ne zbatim te Standartit Kombetar te Kontabilitetit Nr.15 ) </t>
  </si>
  <si>
    <t>Viti</t>
  </si>
  <si>
    <t xml:space="preserve">Viti </t>
  </si>
  <si>
    <t>Pasqyra   e   te   Ardhurave   dhe   Shpenzimeve     2010</t>
  </si>
  <si>
    <t>Pasqyrat    Financiare    te    Vitit   2010</t>
  </si>
  <si>
    <t>Shpenzimet per mallrat e prodhuara  (blerje)</t>
  </si>
  <si>
    <t>Viti   2010</t>
  </si>
  <si>
    <t>01.01.2010</t>
  </si>
  <si>
    <t>31.12.2010</t>
  </si>
  <si>
    <t>Tirane</t>
  </si>
  <si>
    <t>01.03.2011</t>
  </si>
  <si>
    <t>WESTEC</t>
  </si>
  <si>
    <t>L 01621002O</t>
  </si>
  <si>
    <t xml:space="preserve">Mikronjesia      WESTEC                             </t>
  </si>
  <si>
    <t xml:space="preserve">Mikronjesia        WESTEC                   </t>
  </si>
  <si>
    <t>Tregti Import Export</t>
  </si>
  <si>
    <t>WESTEC SHPK</t>
  </si>
  <si>
    <t>NIPT   L01621002O</t>
  </si>
  <si>
    <t>INVENTARI DATE 31/12/2010</t>
  </si>
  <si>
    <t>Cmimet Leke/kg</t>
  </si>
  <si>
    <t>Emertimi</t>
  </si>
  <si>
    <t>Dimensioni</t>
  </si>
  <si>
    <t>KOSTO</t>
  </si>
  <si>
    <t>Sasia kg</t>
  </si>
  <si>
    <t>Vlera</t>
  </si>
  <si>
    <t>UTP LEDURIT 60</t>
  </si>
  <si>
    <t>3.2x350 mm</t>
  </si>
  <si>
    <t>UTP LEDURIT 61</t>
  </si>
  <si>
    <t>UTP LEDURIT 65</t>
  </si>
  <si>
    <t>UTP DUR 650 KB</t>
  </si>
  <si>
    <t>3.2x450 mm</t>
  </si>
  <si>
    <t>4X450 mm</t>
  </si>
  <si>
    <t>BOHLER  AWS E 6013</t>
  </si>
  <si>
    <t>4.0 X 450 MM</t>
  </si>
  <si>
    <t>BOHLER  FOX CEL</t>
  </si>
  <si>
    <t>3.2 X 350 MM</t>
  </si>
  <si>
    <t>4.0 X 350 MM</t>
  </si>
  <si>
    <t>BOHLER FOX BVD 85</t>
  </si>
  <si>
    <t>BOHLER FOX EV PIPE</t>
  </si>
  <si>
    <t>BOHLER CN 23/12 IG</t>
  </si>
  <si>
    <t>1.2 MM</t>
  </si>
  <si>
    <t>BOHLER FOX RDA</t>
  </si>
  <si>
    <t>1.5X250MM</t>
  </si>
  <si>
    <t>2.0X250MM</t>
  </si>
  <si>
    <t>BOHLER NIBAS 70/20</t>
  </si>
  <si>
    <t>2.5X300 MM</t>
  </si>
  <si>
    <t>3.2X300MM</t>
  </si>
  <si>
    <t>BOHLER EMK 6D</t>
  </si>
  <si>
    <t>1.0 MM</t>
  </si>
  <si>
    <t>BOHLER A7-IG</t>
  </si>
  <si>
    <t>BOHLER FOX EAS 2A</t>
  </si>
  <si>
    <t>2.0X300 MM</t>
  </si>
  <si>
    <t>2.5 X 350 MM</t>
  </si>
  <si>
    <t>BOHLER X 70-IG</t>
  </si>
  <si>
    <t>TOTALI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</si>
</sst>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  <numFmt numFmtId="181" formatCode="_(* #,##0_);_(* \(#,##0\);_(* &quot;-&quot;??_);_(@_)"/>
    <numFmt numFmtId="182" formatCode="[$-409]dddd\,\ mmmm\ dd\,\ yyyy"/>
    <numFmt numFmtId="183" formatCode="yy\-mm\-d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;\-#,##0\ "/>
    <numFmt numFmtId="189" formatCode="_-* #,##0.0_L_e_k_-;\-* #,##0.0_L_e_k_-;_-* &quot;-&quot;??_L_e_k_-;_-@_-"/>
    <numFmt numFmtId="190" formatCode="_-* #,##0_L_e_k_-;\-* #,##0_L_e_k_-;_-* &quot;-&quot;??_L_e_k_-;_-@_-"/>
    <numFmt numFmtId="191" formatCode="#,##0.000"/>
  </numFmts>
  <fonts count="6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9"/>
      <name val="Arial"/>
      <family val="2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9"/>
      <name val="Arial"/>
      <family val="0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3" fontId="10" fillId="0" borderId="0" xfId="0" applyNumberFormat="1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0" fontId="17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3" fontId="19" fillId="0" borderId="25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21" fillId="0" borderId="20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19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22" fillId="0" borderId="20" xfId="0" applyNumberFormat="1" applyFont="1" applyBorder="1" applyAlignment="1">
      <alignment horizontal="right" vertical="center"/>
    </xf>
    <xf numFmtId="3" fontId="22" fillId="0" borderId="23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10" fillId="0" borderId="16" xfId="0" applyFont="1" applyBorder="1" applyAlignment="1">
      <alignment/>
    </xf>
    <xf numFmtId="3" fontId="21" fillId="0" borderId="2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0" fillId="0" borderId="14" xfId="0" applyFont="1" applyBorder="1" applyAlignment="1">
      <alignment/>
    </xf>
    <xf numFmtId="3" fontId="0" fillId="0" borderId="20" xfId="0" applyNumberFormat="1" applyFont="1" applyFill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0" fontId="0" fillId="0" borderId="0" xfId="0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/>
    </xf>
    <xf numFmtId="0" fontId="26" fillId="0" borderId="0" xfId="0" applyFont="1" applyAlignment="1">
      <alignment/>
    </xf>
    <xf numFmtId="0" fontId="8" fillId="33" borderId="28" xfId="58" applyFont="1" applyFill="1" applyBorder="1">
      <alignment/>
      <protection/>
    </xf>
    <xf numFmtId="0" fontId="8" fillId="33" borderId="29" xfId="58" applyFont="1" applyFill="1" applyBorder="1">
      <alignment/>
      <protection/>
    </xf>
    <xf numFmtId="0" fontId="8" fillId="34" borderId="29" xfId="58" applyFont="1" applyFill="1" applyBorder="1" applyAlignment="1">
      <alignment horizontal="center"/>
      <protection/>
    </xf>
    <xf numFmtId="0" fontId="0" fillId="0" borderId="29" xfId="58" applyBorder="1">
      <alignment/>
      <protection/>
    </xf>
    <xf numFmtId="3" fontId="28" fillId="0" borderId="30" xfId="0" applyNumberFormat="1" applyFont="1" applyBorder="1" applyAlignment="1">
      <alignment/>
    </xf>
    <xf numFmtId="0" fontId="8" fillId="33" borderId="31" xfId="58" applyFont="1" applyFill="1" applyBorder="1">
      <alignment/>
      <protection/>
    </xf>
    <xf numFmtId="0" fontId="8" fillId="33" borderId="32" xfId="58" applyFont="1" applyFill="1" applyBorder="1">
      <alignment/>
      <protection/>
    </xf>
    <xf numFmtId="181" fontId="8" fillId="34" borderId="32" xfId="44" applyNumberFormat="1" applyFont="1" applyFill="1" applyBorder="1" applyAlignment="1">
      <alignment/>
    </xf>
    <xf numFmtId="3" fontId="28" fillId="0" borderId="33" xfId="0" applyNumberFormat="1" applyFont="1" applyBorder="1" applyAlignment="1">
      <alignment/>
    </xf>
    <xf numFmtId="0" fontId="0" fillId="33" borderId="31" xfId="58" applyFill="1" applyBorder="1">
      <alignment/>
      <protection/>
    </xf>
    <xf numFmtId="0" fontId="0" fillId="0" borderId="32" xfId="58" applyBorder="1">
      <alignment/>
      <protection/>
    </xf>
    <xf numFmtId="181" fontId="0" fillId="0" borderId="32" xfId="44" applyNumberFormat="1" applyFont="1" applyBorder="1" applyAlignment="1">
      <alignment/>
    </xf>
    <xf numFmtId="0" fontId="0" fillId="0" borderId="34" xfId="0" applyBorder="1" applyAlignment="1">
      <alignment/>
    </xf>
    <xf numFmtId="3" fontId="29" fillId="0" borderId="35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8" fillId="0" borderId="25" xfId="0" applyFont="1" applyBorder="1" applyAlignment="1">
      <alignment horizontal="right" vertical="center"/>
    </xf>
    <xf numFmtId="0" fontId="10" fillId="0" borderId="3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B1">
      <selection activeCell="F18" sqref="F18"/>
    </sheetView>
  </sheetViews>
  <sheetFormatPr defaultColWidth="9.140625" defaultRowHeight="12.75"/>
  <cols>
    <col min="1" max="1" width="2.7109375" style="6" hidden="1" customWidth="1"/>
    <col min="2" max="2" width="7.7109375" style="6" customWidth="1"/>
    <col min="3" max="3" width="9.140625" style="6" customWidth="1"/>
    <col min="4" max="4" width="9.28125" style="6" customWidth="1"/>
    <col min="5" max="5" width="11.421875" style="6" customWidth="1"/>
    <col min="6" max="6" width="12.8515625" style="6" customWidth="1"/>
    <col min="7" max="7" width="5.421875" style="6" customWidth="1"/>
    <col min="8" max="9" width="9.140625" style="6" customWidth="1"/>
    <col min="10" max="10" width="4.8515625" style="6" customWidth="1"/>
    <col min="11" max="11" width="10.140625" style="6" customWidth="1"/>
    <col min="12" max="12" width="6.7109375" style="6" customWidth="1"/>
    <col min="13" max="16384" width="9.140625" style="6" customWidth="1"/>
  </cols>
  <sheetData>
    <row r="1" s="17" customFormat="1" ht="13.5" customHeight="1"/>
    <row r="2" spans="2:11" s="17" customFormat="1" ht="12.75">
      <c r="B2" s="18"/>
      <c r="C2" s="19"/>
      <c r="D2" s="19"/>
      <c r="E2" s="19"/>
      <c r="F2" s="19"/>
      <c r="G2" s="19"/>
      <c r="H2" s="19"/>
      <c r="I2" s="19"/>
      <c r="J2" s="19"/>
      <c r="K2" s="20"/>
    </row>
    <row r="3" spans="2:11" s="27" customFormat="1" ht="13.5" customHeight="1">
      <c r="B3" s="21"/>
      <c r="C3" s="22" t="s">
        <v>56</v>
      </c>
      <c r="D3" s="22"/>
      <c r="E3" s="22"/>
      <c r="F3" s="127" t="s">
        <v>105</v>
      </c>
      <c r="G3" s="24"/>
      <c r="H3" s="25"/>
      <c r="I3" s="23"/>
      <c r="J3" s="22"/>
      <c r="K3" s="26"/>
    </row>
    <row r="4" spans="2:11" s="27" customFormat="1" ht="13.5" customHeight="1">
      <c r="B4" s="21"/>
      <c r="C4" s="22" t="s">
        <v>28</v>
      </c>
      <c r="D4" s="22"/>
      <c r="E4" s="22"/>
      <c r="F4" s="23" t="s">
        <v>106</v>
      </c>
      <c r="G4" s="28"/>
      <c r="H4" s="29"/>
      <c r="I4" s="30"/>
      <c r="J4" s="30"/>
      <c r="K4" s="26"/>
    </row>
    <row r="5" spans="2:11" s="27" customFormat="1" ht="13.5" customHeight="1">
      <c r="B5" s="21"/>
      <c r="C5" s="22" t="s">
        <v>6</v>
      </c>
      <c r="D5" s="22"/>
      <c r="E5" s="22"/>
      <c r="F5" s="122" t="s">
        <v>103</v>
      </c>
      <c r="G5" s="23"/>
      <c r="H5" s="23"/>
      <c r="I5" s="23"/>
      <c r="J5" s="23"/>
      <c r="K5" s="26"/>
    </row>
    <row r="6" spans="2:11" s="27" customFormat="1" ht="13.5" customHeight="1">
      <c r="B6" s="21"/>
      <c r="C6" s="22"/>
      <c r="D6" s="22"/>
      <c r="E6" s="22"/>
      <c r="F6" s="22"/>
      <c r="G6" s="22"/>
      <c r="H6" s="73"/>
      <c r="I6" s="73"/>
      <c r="J6" s="30"/>
      <c r="K6" s="26"/>
    </row>
    <row r="7" spans="2:11" s="27" customFormat="1" ht="13.5" customHeight="1">
      <c r="B7" s="21"/>
      <c r="C7" s="22" t="s">
        <v>0</v>
      </c>
      <c r="D7" s="22"/>
      <c r="E7" s="22"/>
      <c r="F7" s="121"/>
      <c r="G7" s="32"/>
      <c r="H7" s="22"/>
      <c r="I7" s="22"/>
      <c r="J7" s="22"/>
      <c r="K7" s="26"/>
    </row>
    <row r="8" spans="2:11" s="27" customFormat="1" ht="13.5" customHeight="1">
      <c r="B8" s="21"/>
      <c r="C8" s="22" t="s">
        <v>1</v>
      </c>
      <c r="D8" s="22"/>
      <c r="E8" s="22"/>
      <c r="F8" s="31"/>
      <c r="G8" s="74"/>
      <c r="H8" s="22"/>
      <c r="I8" s="22"/>
      <c r="J8" s="22"/>
      <c r="K8" s="26"/>
    </row>
    <row r="9" spans="2:11" s="27" customFormat="1" ht="13.5" customHeight="1">
      <c r="B9" s="21"/>
      <c r="C9" s="22"/>
      <c r="D9" s="22"/>
      <c r="E9" s="22"/>
      <c r="F9" s="22"/>
      <c r="G9" s="22"/>
      <c r="H9" s="22"/>
      <c r="I9" s="22"/>
      <c r="J9" s="22"/>
      <c r="K9" s="26"/>
    </row>
    <row r="10" spans="2:11" s="27" customFormat="1" ht="13.5" customHeight="1">
      <c r="B10" s="21"/>
      <c r="C10" s="22" t="s">
        <v>22</v>
      </c>
      <c r="D10" s="22"/>
      <c r="E10" s="22"/>
      <c r="F10" s="23" t="s">
        <v>109</v>
      </c>
      <c r="G10" s="23"/>
      <c r="H10" s="23"/>
      <c r="I10" s="23"/>
      <c r="J10" s="23"/>
      <c r="K10" s="26"/>
    </row>
    <row r="11" spans="2:11" s="27" customFormat="1" ht="13.5" customHeight="1">
      <c r="B11" s="21"/>
      <c r="C11" s="22"/>
      <c r="D11" s="22"/>
      <c r="E11" s="22"/>
      <c r="F11" s="31"/>
      <c r="G11" s="31"/>
      <c r="H11" s="31"/>
      <c r="I11" s="31"/>
      <c r="J11" s="31"/>
      <c r="K11" s="26"/>
    </row>
    <row r="12" spans="2:11" s="27" customFormat="1" ht="13.5" customHeight="1">
      <c r="B12" s="21"/>
      <c r="C12" s="22"/>
      <c r="D12" s="22"/>
      <c r="E12" s="22"/>
      <c r="F12" s="31"/>
      <c r="G12" s="31"/>
      <c r="H12" s="31"/>
      <c r="I12" s="31"/>
      <c r="J12" s="31"/>
      <c r="K12" s="26"/>
    </row>
    <row r="13" spans="2:11" s="37" customFormat="1" ht="12.75">
      <c r="B13" s="34"/>
      <c r="C13" s="35"/>
      <c r="D13" s="35"/>
      <c r="E13" s="35"/>
      <c r="F13" s="35"/>
      <c r="G13" s="35"/>
      <c r="H13" s="35"/>
      <c r="I13" s="35"/>
      <c r="J13" s="35"/>
      <c r="K13" s="36"/>
    </row>
    <row r="14" spans="2:11" s="37" customFormat="1" ht="12.75">
      <c r="B14" s="34"/>
      <c r="C14" s="35"/>
      <c r="D14" s="35"/>
      <c r="E14" s="35"/>
      <c r="F14" s="35"/>
      <c r="G14" s="35"/>
      <c r="H14" s="35"/>
      <c r="I14" s="35"/>
      <c r="J14" s="35"/>
      <c r="K14" s="36"/>
    </row>
    <row r="15" spans="2:11" s="37" customFormat="1" ht="12.75">
      <c r="B15" s="34"/>
      <c r="C15" s="35"/>
      <c r="D15" s="35"/>
      <c r="E15" s="35"/>
      <c r="F15" s="35"/>
      <c r="G15" s="35"/>
      <c r="H15" s="35"/>
      <c r="I15" s="35"/>
      <c r="J15" s="35"/>
      <c r="K15" s="36"/>
    </row>
    <row r="16" spans="2:11" s="37" customFormat="1" ht="12.75">
      <c r="B16" s="34"/>
      <c r="C16" s="35"/>
      <c r="D16" s="35"/>
      <c r="E16" s="35"/>
      <c r="F16" s="35"/>
      <c r="G16" s="35"/>
      <c r="H16" s="35"/>
      <c r="I16" s="35"/>
      <c r="J16" s="35"/>
      <c r="K16" s="36"/>
    </row>
    <row r="17" spans="2:11" s="37" customFormat="1" ht="12.75"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2:11" s="37" customFormat="1" ht="12.75">
      <c r="B18" s="34"/>
      <c r="C18" s="35"/>
      <c r="D18" s="35"/>
      <c r="E18" s="35"/>
      <c r="F18" s="35"/>
      <c r="G18" s="35"/>
      <c r="H18" s="35"/>
      <c r="I18" s="35"/>
      <c r="J18" s="35"/>
      <c r="K18" s="36"/>
    </row>
    <row r="19" spans="2:11" s="37" customFormat="1" ht="12.75">
      <c r="B19" s="34"/>
      <c r="C19" s="35"/>
      <c r="D19" s="35"/>
      <c r="E19" s="35"/>
      <c r="F19" s="35"/>
      <c r="G19" s="35"/>
      <c r="H19" s="35"/>
      <c r="I19" s="35"/>
      <c r="J19" s="35"/>
      <c r="K19" s="36"/>
    </row>
    <row r="20" spans="2:11" s="37" customFormat="1" ht="12.75">
      <c r="B20" s="34"/>
      <c r="C20" s="35"/>
      <c r="D20" s="35"/>
      <c r="E20" s="35"/>
      <c r="F20" s="35"/>
      <c r="G20" s="35"/>
      <c r="H20" s="35"/>
      <c r="I20" s="35"/>
      <c r="J20" s="35"/>
      <c r="K20" s="36"/>
    </row>
    <row r="21" spans="2:11" s="37" customFormat="1" ht="12.75">
      <c r="B21" s="34"/>
      <c r="C21" s="35"/>
      <c r="D21" s="35"/>
      <c r="E21" s="35"/>
      <c r="F21" s="35"/>
      <c r="G21" s="35"/>
      <c r="H21" s="35"/>
      <c r="I21" s="35"/>
      <c r="J21" s="35"/>
      <c r="K21" s="36"/>
    </row>
    <row r="22" spans="2:11" s="37" customFormat="1" ht="12.75">
      <c r="B22" s="34"/>
      <c r="C22" s="35"/>
      <c r="D22" s="35"/>
      <c r="E22" s="35"/>
      <c r="F22" s="35"/>
      <c r="G22" s="35"/>
      <c r="H22" s="35"/>
      <c r="I22" s="35"/>
      <c r="J22" s="35"/>
      <c r="K22" s="36"/>
    </row>
    <row r="23" spans="2:11" s="41" customFormat="1" ht="33.75">
      <c r="B23" s="148" t="s">
        <v>7</v>
      </c>
      <c r="C23" s="149"/>
      <c r="D23" s="149"/>
      <c r="E23" s="149"/>
      <c r="F23" s="149"/>
      <c r="G23" s="149"/>
      <c r="H23" s="149"/>
      <c r="I23" s="149"/>
      <c r="J23" s="149"/>
      <c r="K23" s="150"/>
    </row>
    <row r="24" spans="2:11" s="41" customFormat="1" ht="10.5" customHeight="1">
      <c r="B24" s="38"/>
      <c r="C24" s="39"/>
      <c r="D24" s="39"/>
      <c r="E24" s="39"/>
      <c r="F24" s="39"/>
      <c r="G24" s="39"/>
      <c r="H24" s="39"/>
      <c r="I24" s="39"/>
      <c r="J24" s="39"/>
      <c r="K24" s="40"/>
    </row>
    <row r="25" spans="2:11" s="45" customFormat="1" ht="25.5">
      <c r="B25" s="152" t="s">
        <v>66</v>
      </c>
      <c r="C25" s="153"/>
      <c r="D25" s="153"/>
      <c r="E25" s="153"/>
      <c r="F25" s="153"/>
      <c r="G25" s="153"/>
      <c r="H25" s="153"/>
      <c r="I25" s="153"/>
      <c r="J25" s="153"/>
      <c r="K25" s="154"/>
    </row>
    <row r="26" spans="2:11" s="45" customFormat="1" ht="9" customHeight="1">
      <c r="B26" s="42"/>
      <c r="C26" s="43"/>
      <c r="D26" s="43"/>
      <c r="E26" s="43"/>
      <c r="F26" s="43"/>
      <c r="G26" s="43"/>
      <c r="H26" s="43"/>
      <c r="I26" s="43"/>
      <c r="J26" s="43"/>
      <c r="K26" s="44"/>
    </row>
    <row r="27" spans="2:11" s="37" customFormat="1" ht="12.75">
      <c r="B27" s="46"/>
      <c r="C27" s="151" t="s">
        <v>94</v>
      </c>
      <c r="D27" s="151"/>
      <c r="E27" s="151"/>
      <c r="F27" s="151"/>
      <c r="G27" s="151"/>
      <c r="H27" s="151"/>
      <c r="I27" s="151"/>
      <c r="J27" s="151"/>
      <c r="K27" s="36"/>
    </row>
    <row r="28" spans="2:11" s="37" customFormat="1" ht="12.75">
      <c r="B28" s="34"/>
      <c r="C28" s="151"/>
      <c r="D28" s="151"/>
      <c r="E28" s="151"/>
      <c r="F28" s="151"/>
      <c r="G28" s="151"/>
      <c r="H28" s="151"/>
      <c r="I28" s="151"/>
      <c r="J28" s="151"/>
      <c r="K28" s="36"/>
    </row>
    <row r="29" spans="2:11" s="37" customFormat="1" ht="12.75">
      <c r="B29" s="34"/>
      <c r="C29" s="35"/>
      <c r="D29" s="35"/>
      <c r="E29" s="35"/>
      <c r="F29" s="35"/>
      <c r="G29" s="35"/>
      <c r="H29" s="35"/>
      <c r="I29" s="35"/>
      <c r="J29" s="35"/>
      <c r="K29" s="36"/>
    </row>
    <row r="30" spans="2:11" s="37" customFormat="1" ht="12.75">
      <c r="B30" s="34"/>
      <c r="C30" s="35"/>
      <c r="D30" s="35"/>
      <c r="E30" s="35"/>
      <c r="F30" s="35"/>
      <c r="G30" s="35"/>
      <c r="H30" s="35"/>
      <c r="I30" s="35"/>
      <c r="J30" s="35"/>
      <c r="K30" s="36"/>
    </row>
    <row r="31" spans="2:11" s="50" customFormat="1" ht="33.75">
      <c r="B31" s="34"/>
      <c r="C31" s="35"/>
      <c r="D31" s="35"/>
      <c r="E31" s="35"/>
      <c r="F31" s="47" t="s">
        <v>100</v>
      </c>
      <c r="G31" s="48"/>
      <c r="H31" s="48"/>
      <c r="I31" s="48"/>
      <c r="J31" s="48"/>
      <c r="K31" s="49"/>
    </row>
    <row r="32" spans="2:11" s="50" customFormat="1" ht="12.75">
      <c r="B32" s="51"/>
      <c r="C32" s="48"/>
      <c r="D32" s="48"/>
      <c r="E32" s="48"/>
      <c r="F32" s="48"/>
      <c r="G32" s="48"/>
      <c r="H32" s="48"/>
      <c r="I32" s="48"/>
      <c r="J32" s="48"/>
      <c r="K32" s="49"/>
    </row>
    <row r="33" spans="2:11" s="50" customFormat="1" ht="12.75">
      <c r="B33" s="51"/>
      <c r="C33" s="48"/>
      <c r="D33" s="48"/>
      <c r="E33" s="48"/>
      <c r="F33" s="48"/>
      <c r="G33" s="48"/>
      <c r="H33" s="48"/>
      <c r="I33" s="48"/>
      <c r="J33" s="48"/>
      <c r="K33" s="49"/>
    </row>
    <row r="34" spans="2:11" s="50" customFormat="1" ht="12.75">
      <c r="B34" s="51"/>
      <c r="C34" s="48"/>
      <c r="D34" s="48"/>
      <c r="E34" s="48"/>
      <c r="F34" s="48"/>
      <c r="G34" s="48"/>
      <c r="H34" s="48"/>
      <c r="I34" s="48"/>
      <c r="J34" s="48"/>
      <c r="K34" s="49"/>
    </row>
    <row r="35" spans="2:11" s="50" customFormat="1" ht="12.75">
      <c r="B35" s="51"/>
      <c r="C35" s="48"/>
      <c r="D35" s="48"/>
      <c r="E35" s="48"/>
      <c r="F35" s="48"/>
      <c r="G35" s="48"/>
      <c r="H35" s="48"/>
      <c r="I35" s="48"/>
      <c r="J35" s="48"/>
      <c r="K35" s="49"/>
    </row>
    <row r="36" spans="2:11" s="50" customFormat="1" ht="12.75">
      <c r="B36" s="51"/>
      <c r="C36" s="48"/>
      <c r="D36" s="48"/>
      <c r="E36" s="48"/>
      <c r="F36" s="48"/>
      <c r="G36" s="48"/>
      <c r="H36" s="48"/>
      <c r="I36" s="48"/>
      <c r="J36" s="48"/>
      <c r="K36" s="49"/>
    </row>
    <row r="37" spans="2:11" s="50" customFormat="1" ht="12.75">
      <c r="B37" s="51"/>
      <c r="C37" s="48"/>
      <c r="D37" s="48"/>
      <c r="E37" s="48"/>
      <c r="F37" s="48"/>
      <c r="G37" s="48"/>
      <c r="H37" s="48"/>
      <c r="I37" s="48"/>
      <c r="J37" s="48"/>
      <c r="K37" s="49"/>
    </row>
    <row r="38" spans="2:11" s="50" customFormat="1" ht="12.75">
      <c r="B38" s="51"/>
      <c r="C38" s="48"/>
      <c r="D38" s="48"/>
      <c r="E38" s="48"/>
      <c r="F38" s="48"/>
      <c r="G38" s="48"/>
      <c r="H38" s="48"/>
      <c r="I38" s="48"/>
      <c r="J38" s="48"/>
      <c r="K38" s="49"/>
    </row>
    <row r="39" spans="2:11" s="50" customFormat="1" ht="12.75">
      <c r="B39" s="51"/>
      <c r="C39" s="48"/>
      <c r="D39" s="48"/>
      <c r="E39" s="48"/>
      <c r="F39" s="48"/>
      <c r="G39" s="48"/>
      <c r="H39" s="48"/>
      <c r="I39" s="48"/>
      <c r="J39" s="48"/>
      <c r="K39" s="49"/>
    </row>
    <row r="40" spans="2:11" s="50" customFormat="1" ht="12.75">
      <c r="B40" s="51"/>
      <c r="C40" s="48"/>
      <c r="D40" s="48"/>
      <c r="E40" s="48"/>
      <c r="F40" s="48"/>
      <c r="G40" s="48"/>
      <c r="H40" s="48"/>
      <c r="I40" s="48"/>
      <c r="J40" s="48"/>
      <c r="K40" s="49"/>
    </row>
    <row r="41" spans="2:11" s="50" customFormat="1" ht="12.75">
      <c r="B41" s="51"/>
      <c r="C41" s="48"/>
      <c r="D41" s="48"/>
      <c r="E41" s="48"/>
      <c r="F41" s="48"/>
      <c r="G41" s="48"/>
      <c r="H41" s="48"/>
      <c r="I41" s="48"/>
      <c r="J41" s="48"/>
      <c r="K41" s="49"/>
    </row>
    <row r="42" spans="2:11" s="50" customFormat="1" ht="12.75">
      <c r="B42" s="51"/>
      <c r="C42" s="48"/>
      <c r="D42" s="48"/>
      <c r="E42" s="48"/>
      <c r="F42" s="48"/>
      <c r="G42" s="48"/>
      <c r="H42" s="48"/>
      <c r="I42" s="48"/>
      <c r="J42" s="48"/>
      <c r="K42" s="49"/>
    </row>
    <row r="43" spans="2:11" s="27" customFormat="1" ht="12.75" customHeight="1">
      <c r="B43" s="21"/>
      <c r="C43" s="22"/>
      <c r="D43" s="22"/>
      <c r="E43" s="22"/>
      <c r="F43" s="22"/>
      <c r="G43" s="22"/>
      <c r="H43" s="151"/>
      <c r="I43" s="151"/>
      <c r="J43" s="22"/>
      <c r="K43" s="26"/>
    </row>
    <row r="44" spans="2:11" s="27" customFormat="1" ht="12.75" customHeight="1">
      <c r="B44" s="21"/>
      <c r="C44" s="22"/>
      <c r="D44" s="22"/>
      <c r="E44" s="22"/>
      <c r="F44" s="22"/>
      <c r="G44" s="22"/>
      <c r="H44" s="156"/>
      <c r="I44" s="156"/>
      <c r="J44" s="22"/>
      <c r="K44" s="26"/>
    </row>
    <row r="45" spans="2:11" s="27" customFormat="1" ht="12.75" customHeight="1">
      <c r="B45" s="21"/>
      <c r="C45" s="22" t="s">
        <v>29</v>
      </c>
      <c r="D45" s="22"/>
      <c r="E45" s="22"/>
      <c r="F45" s="22"/>
      <c r="G45" s="22"/>
      <c r="H45" s="157" t="s">
        <v>34</v>
      </c>
      <c r="I45" s="157"/>
      <c r="J45" s="22"/>
      <c r="K45" s="26"/>
    </row>
    <row r="46" spans="2:11" s="27" customFormat="1" ht="12.75" customHeight="1">
      <c r="B46" s="21"/>
      <c r="C46" s="22" t="s">
        <v>30</v>
      </c>
      <c r="D46" s="22"/>
      <c r="E46" s="22"/>
      <c r="F46" s="22"/>
      <c r="G46" s="22"/>
      <c r="H46" s="157"/>
      <c r="I46" s="157"/>
      <c r="J46" s="22"/>
      <c r="K46" s="26"/>
    </row>
    <row r="47" spans="2:11" s="37" customFormat="1" ht="12.75">
      <c r="B47" s="34"/>
      <c r="C47" s="35"/>
      <c r="D47" s="35"/>
      <c r="E47" s="35"/>
      <c r="F47" s="35"/>
      <c r="G47" s="35"/>
      <c r="H47" s="35"/>
      <c r="I47" s="35"/>
      <c r="J47" s="35"/>
      <c r="K47" s="36"/>
    </row>
    <row r="48" spans="2:11" s="55" customFormat="1" ht="12.75" customHeight="1">
      <c r="B48" s="52"/>
      <c r="C48" s="22" t="s">
        <v>35</v>
      </c>
      <c r="D48" s="22"/>
      <c r="E48" s="22"/>
      <c r="F48" s="22"/>
      <c r="G48" s="33" t="s">
        <v>31</v>
      </c>
      <c r="H48" s="156" t="s">
        <v>101</v>
      </c>
      <c r="I48" s="156"/>
      <c r="J48" s="53"/>
      <c r="K48" s="54"/>
    </row>
    <row r="49" spans="2:11" s="55" customFormat="1" ht="12.75" customHeight="1">
      <c r="B49" s="52"/>
      <c r="C49" s="22"/>
      <c r="D49" s="22"/>
      <c r="E49" s="22"/>
      <c r="F49" s="22"/>
      <c r="G49" s="33" t="s">
        <v>32</v>
      </c>
      <c r="H49" s="157" t="s">
        <v>102</v>
      </c>
      <c r="I49" s="157"/>
      <c r="J49" s="53"/>
      <c r="K49" s="54"/>
    </row>
    <row r="50" spans="2:11" s="55" customFormat="1" ht="7.5" customHeight="1">
      <c r="B50" s="52"/>
      <c r="C50" s="22"/>
      <c r="D50" s="22"/>
      <c r="E50" s="22"/>
      <c r="F50" s="22"/>
      <c r="G50" s="33"/>
      <c r="H50" s="33"/>
      <c r="I50" s="33"/>
      <c r="J50" s="53"/>
      <c r="K50" s="54"/>
    </row>
    <row r="51" spans="2:11" s="55" customFormat="1" ht="12.75" customHeight="1">
      <c r="B51" s="52"/>
      <c r="C51" s="22" t="s">
        <v>33</v>
      </c>
      <c r="D51" s="22"/>
      <c r="E51" s="22"/>
      <c r="F51" s="33"/>
      <c r="G51" s="22"/>
      <c r="H51" s="155" t="s">
        <v>104</v>
      </c>
      <c r="I51" s="156"/>
      <c r="J51" s="53"/>
      <c r="K51" s="54"/>
    </row>
    <row r="52" spans="2:11" ht="22.5" customHeight="1">
      <c r="B52" s="56"/>
      <c r="C52" s="57"/>
      <c r="D52" s="57"/>
      <c r="E52" s="57"/>
      <c r="F52" s="57"/>
      <c r="G52" s="57"/>
      <c r="H52" s="57"/>
      <c r="I52" s="57"/>
      <c r="J52" s="57"/>
      <c r="K52" s="58"/>
    </row>
    <row r="53" ht="6.75" customHeight="1"/>
  </sheetData>
  <sheetProtection/>
  <mergeCells count="11">
    <mergeCell ref="H48:I48"/>
    <mergeCell ref="B23:K23"/>
    <mergeCell ref="C27:J27"/>
    <mergeCell ref="C28:J28"/>
    <mergeCell ref="H43:I43"/>
    <mergeCell ref="B25:K25"/>
    <mergeCell ref="H51:I51"/>
    <mergeCell ref="H49:I49"/>
    <mergeCell ref="H44:I44"/>
    <mergeCell ref="H45:I45"/>
    <mergeCell ref="H46:I46"/>
  </mergeCells>
  <printOptions horizontalCentered="1" verticalCentered="1"/>
  <pageMargins left="0.25" right="0.26" top="0" bottom="0" header="0.15" footer="0.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1">
      <selection activeCell="G49" sqref="G49"/>
    </sheetView>
  </sheetViews>
  <sheetFormatPr defaultColWidth="9.140625" defaultRowHeight="12.75"/>
  <cols>
    <col min="1" max="1" width="2.140625" style="61" customWidth="1"/>
    <col min="2" max="2" width="3.7109375" style="60" customWidth="1"/>
    <col min="3" max="3" width="2.7109375" style="60" customWidth="1"/>
    <col min="4" max="4" width="4.00390625" style="60" customWidth="1"/>
    <col min="5" max="5" width="40.57421875" style="61" customWidth="1"/>
    <col min="6" max="6" width="8.28125" style="61" customWidth="1"/>
    <col min="7" max="8" width="15.7109375" style="62" customWidth="1"/>
    <col min="9" max="9" width="1.421875" style="61" customWidth="1"/>
    <col min="10" max="16384" width="9.140625" style="61" customWidth="1"/>
  </cols>
  <sheetData>
    <row r="1" ht="9" customHeight="1"/>
    <row r="2" spans="2:8" s="66" customFormat="1" ht="18">
      <c r="B2" s="63" t="s">
        <v>107</v>
      </c>
      <c r="C2" s="64"/>
      <c r="D2" s="64"/>
      <c r="E2" s="65"/>
      <c r="G2" s="162"/>
      <c r="H2" s="162"/>
    </row>
    <row r="3" spans="2:8" s="66" customFormat="1" ht="4.5" customHeight="1">
      <c r="B3" s="63"/>
      <c r="C3" s="64"/>
      <c r="D3" s="64"/>
      <c r="E3" s="65"/>
      <c r="G3" s="67"/>
      <c r="H3" s="67"/>
    </row>
    <row r="4" spans="2:8" s="66" customFormat="1" ht="18" customHeight="1">
      <c r="B4" s="163" t="s">
        <v>98</v>
      </c>
      <c r="C4" s="163"/>
      <c r="D4" s="163"/>
      <c r="E4" s="163"/>
      <c r="F4" s="163"/>
      <c r="G4" s="163"/>
      <c r="H4" s="163"/>
    </row>
    <row r="5" ht="6.75" customHeight="1"/>
    <row r="6" spans="2:8" s="68" customFormat="1" ht="12" customHeight="1">
      <c r="B6" s="160" t="s">
        <v>2</v>
      </c>
      <c r="C6" s="166" t="s">
        <v>63</v>
      </c>
      <c r="D6" s="166"/>
      <c r="E6" s="166"/>
      <c r="F6" s="164" t="s">
        <v>8</v>
      </c>
      <c r="G6" s="78" t="s">
        <v>95</v>
      </c>
      <c r="H6" s="79" t="s">
        <v>96</v>
      </c>
    </row>
    <row r="7" spans="2:8" s="68" customFormat="1" ht="12" customHeight="1">
      <c r="B7" s="161"/>
      <c r="C7" s="167"/>
      <c r="D7" s="167"/>
      <c r="E7" s="167"/>
      <c r="F7" s="165"/>
      <c r="G7" s="81">
        <v>2010</v>
      </c>
      <c r="H7" s="82">
        <v>2009</v>
      </c>
    </row>
    <row r="8" spans="2:8" s="69" customFormat="1" ht="15" customHeight="1">
      <c r="B8" s="83" t="s">
        <v>3</v>
      </c>
      <c r="C8" s="158" t="s">
        <v>52</v>
      </c>
      <c r="D8" s="158"/>
      <c r="E8" s="158"/>
      <c r="F8" s="80">
        <v>1</v>
      </c>
      <c r="G8" s="117">
        <f>G9+G12+G17</f>
        <v>4322986</v>
      </c>
      <c r="H8" s="85"/>
    </row>
    <row r="9" spans="2:8" s="69" customFormat="1" ht="12.75" customHeight="1">
      <c r="B9" s="76"/>
      <c r="C9" s="77">
        <v>1</v>
      </c>
      <c r="D9" s="86" t="s">
        <v>9</v>
      </c>
      <c r="E9" s="87"/>
      <c r="F9" s="80">
        <v>2</v>
      </c>
      <c r="G9" s="129">
        <f>SUM(G10:G11)</f>
        <v>3921235</v>
      </c>
      <c r="H9" s="85"/>
    </row>
    <row r="10" spans="2:8" s="69" customFormat="1" ht="12.75" customHeight="1">
      <c r="B10" s="76"/>
      <c r="C10" s="77"/>
      <c r="D10" s="80" t="s">
        <v>70</v>
      </c>
      <c r="E10" s="88" t="s">
        <v>20</v>
      </c>
      <c r="F10" s="80">
        <v>3</v>
      </c>
      <c r="G10" s="84">
        <v>3901855</v>
      </c>
      <c r="H10" s="85"/>
    </row>
    <row r="11" spans="2:8" s="69" customFormat="1" ht="12.75" customHeight="1">
      <c r="B11" s="76"/>
      <c r="C11" s="77"/>
      <c r="D11" s="80" t="s">
        <v>70</v>
      </c>
      <c r="E11" s="88" t="s">
        <v>21</v>
      </c>
      <c r="F11" s="80">
        <v>4</v>
      </c>
      <c r="G11" s="84">
        <v>19380</v>
      </c>
      <c r="H11" s="85"/>
    </row>
    <row r="12" spans="2:8" s="69" customFormat="1" ht="12.75" customHeight="1">
      <c r="B12" s="76"/>
      <c r="C12" s="77">
        <v>2</v>
      </c>
      <c r="D12" s="86" t="s">
        <v>48</v>
      </c>
      <c r="E12" s="87"/>
      <c r="F12" s="80">
        <v>5</v>
      </c>
      <c r="G12" s="129">
        <f>SUM(G13:G16)</f>
        <v>60000</v>
      </c>
      <c r="H12" s="85"/>
    </row>
    <row r="13" spans="2:8" s="69" customFormat="1" ht="12.75" customHeight="1">
      <c r="B13" s="76"/>
      <c r="C13" s="80"/>
      <c r="D13" s="80" t="s">
        <v>70</v>
      </c>
      <c r="E13" s="88" t="s">
        <v>53</v>
      </c>
      <c r="F13" s="80">
        <v>6</v>
      </c>
      <c r="G13" s="84">
        <v>60000</v>
      </c>
      <c r="H13" s="85"/>
    </row>
    <row r="14" spans="2:11" s="69" customFormat="1" ht="12.75" customHeight="1">
      <c r="B14" s="76"/>
      <c r="C14" s="80"/>
      <c r="D14" s="80" t="s">
        <v>70</v>
      </c>
      <c r="E14" s="88" t="s">
        <v>54</v>
      </c>
      <c r="F14" s="80">
        <v>7</v>
      </c>
      <c r="G14" s="84"/>
      <c r="H14" s="85"/>
      <c r="K14" s="75"/>
    </row>
    <row r="15" spans="2:8" s="69" customFormat="1" ht="12.75" customHeight="1">
      <c r="B15" s="76"/>
      <c r="C15" s="80"/>
      <c r="D15" s="80" t="s">
        <v>70</v>
      </c>
      <c r="E15" s="88" t="s">
        <v>55</v>
      </c>
      <c r="F15" s="80">
        <v>8</v>
      </c>
      <c r="G15" s="84"/>
      <c r="H15" s="85"/>
    </row>
    <row r="16" spans="2:11" s="69" customFormat="1" ht="12.75" customHeight="1">
      <c r="B16" s="76"/>
      <c r="C16" s="80"/>
      <c r="D16" s="80" t="s">
        <v>70</v>
      </c>
      <c r="E16" s="88" t="s">
        <v>67</v>
      </c>
      <c r="F16" s="80">
        <v>9</v>
      </c>
      <c r="G16" s="84"/>
      <c r="H16" s="85"/>
      <c r="K16" s="75"/>
    </row>
    <row r="17" spans="2:8" s="69" customFormat="1" ht="12.75" customHeight="1">
      <c r="B17" s="76"/>
      <c r="C17" s="77">
        <v>3</v>
      </c>
      <c r="D17" s="86" t="s">
        <v>10</v>
      </c>
      <c r="E17" s="87"/>
      <c r="F17" s="80">
        <v>10</v>
      </c>
      <c r="G17" s="129">
        <f>SUM(G18:G23)</f>
        <v>341751</v>
      </c>
      <c r="H17" s="85"/>
    </row>
    <row r="18" spans="2:8" s="69" customFormat="1" ht="12.75" customHeight="1">
      <c r="B18" s="76"/>
      <c r="C18" s="80"/>
      <c r="D18" s="80" t="s">
        <v>70</v>
      </c>
      <c r="E18" s="88" t="s">
        <v>11</v>
      </c>
      <c r="F18" s="80">
        <v>11</v>
      </c>
      <c r="G18" s="84"/>
      <c r="H18" s="85"/>
    </row>
    <row r="19" spans="2:8" s="69" customFormat="1" ht="12.75" customHeight="1">
      <c r="B19" s="76"/>
      <c r="C19" s="80"/>
      <c r="D19" s="80" t="s">
        <v>70</v>
      </c>
      <c r="E19" s="88" t="s">
        <v>12</v>
      </c>
      <c r="F19" s="80">
        <v>12</v>
      </c>
      <c r="G19" s="84"/>
      <c r="H19" s="85"/>
    </row>
    <row r="20" spans="2:8" s="69" customFormat="1" ht="12.75" customHeight="1">
      <c r="B20" s="76"/>
      <c r="C20" s="80"/>
      <c r="D20" s="80" t="s">
        <v>70</v>
      </c>
      <c r="E20" s="88" t="s">
        <v>49</v>
      </c>
      <c r="F20" s="80">
        <v>13</v>
      </c>
      <c r="G20" s="84"/>
      <c r="H20" s="85"/>
    </row>
    <row r="21" spans="2:8" s="69" customFormat="1" ht="12.75" customHeight="1">
      <c r="B21" s="76"/>
      <c r="C21" s="80"/>
      <c r="D21" s="80" t="s">
        <v>70</v>
      </c>
      <c r="E21" s="88" t="s">
        <v>13</v>
      </c>
      <c r="F21" s="80">
        <v>14</v>
      </c>
      <c r="G21" s="84">
        <v>341751</v>
      </c>
      <c r="H21" s="85"/>
    </row>
    <row r="22" spans="2:8" s="69" customFormat="1" ht="12.75" customHeight="1">
      <c r="B22" s="76"/>
      <c r="C22" s="80"/>
      <c r="D22" s="80" t="s">
        <v>70</v>
      </c>
      <c r="E22" s="88" t="s">
        <v>14</v>
      </c>
      <c r="F22" s="80">
        <v>15</v>
      </c>
      <c r="G22" s="84"/>
      <c r="H22" s="85"/>
    </row>
    <row r="23" spans="2:8" s="69" customFormat="1" ht="12.75" customHeight="1">
      <c r="B23" s="76"/>
      <c r="C23" s="80"/>
      <c r="D23" s="80" t="s">
        <v>70</v>
      </c>
      <c r="E23" s="88"/>
      <c r="F23" s="80">
        <v>16</v>
      </c>
      <c r="G23" s="84"/>
      <c r="H23" s="85"/>
    </row>
    <row r="24" spans="2:14" s="69" customFormat="1" ht="12.75" customHeight="1">
      <c r="B24" s="76"/>
      <c r="C24" s="80"/>
      <c r="D24" s="80" t="s">
        <v>70</v>
      </c>
      <c r="E24" s="88"/>
      <c r="F24" s="80">
        <v>17</v>
      </c>
      <c r="G24" s="84"/>
      <c r="H24" s="85"/>
      <c r="K24" s="125"/>
      <c r="L24" s="66"/>
      <c r="M24" s="66"/>
      <c r="N24" s="66"/>
    </row>
    <row r="25" spans="2:14" s="69" customFormat="1" ht="15" customHeight="1">
      <c r="B25" s="83" t="s">
        <v>4</v>
      </c>
      <c r="C25" s="158" t="s">
        <v>15</v>
      </c>
      <c r="D25" s="158"/>
      <c r="E25" s="158"/>
      <c r="F25" s="80">
        <v>18</v>
      </c>
      <c r="G25" s="84"/>
      <c r="H25" s="85"/>
      <c r="K25" s="126"/>
      <c r="L25" s="66"/>
      <c r="M25" s="66"/>
      <c r="N25" s="66"/>
    </row>
    <row r="26" spans="2:14" s="69" customFormat="1" ht="12.75" customHeight="1">
      <c r="B26" s="76"/>
      <c r="C26" s="77">
        <v>1</v>
      </c>
      <c r="D26" s="86" t="s">
        <v>16</v>
      </c>
      <c r="E26" s="89"/>
      <c r="F26" s="80">
        <v>19</v>
      </c>
      <c r="G26" s="84"/>
      <c r="H26" s="85"/>
      <c r="K26" s="126"/>
      <c r="L26" s="66"/>
      <c r="M26" s="66"/>
      <c r="N26" s="66"/>
    </row>
    <row r="27" spans="2:14" s="69" customFormat="1" ht="12.75" customHeight="1">
      <c r="B27" s="76"/>
      <c r="C27" s="80"/>
      <c r="D27" s="80" t="s">
        <v>70</v>
      </c>
      <c r="E27" s="88" t="s">
        <v>18</v>
      </c>
      <c r="F27" s="80">
        <v>20</v>
      </c>
      <c r="G27" s="84"/>
      <c r="H27" s="85"/>
      <c r="K27" s="126"/>
      <c r="L27" s="66"/>
      <c r="M27" s="66"/>
      <c r="N27" s="66"/>
    </row>
    <row r="28" spans="2:14" s="69" customFormat="1" ht="12.75" customHeight="1">
      <c r="B28" s="76"/>
      <c r="C28" s="80"/>
      <c r="D28" s="80" t="s">
        <v>70</v>
      </c>
      <c r="E28" s="88" t="s">
        <v>5</v>
      </c>
      <c r="F28" s="80">
        <v>21</v>
      </c>
      <c r="G28" s="84"/>
      <c r="H28" s="85"/>
      <c r="K28" s="126"/>
      <c r="L28" s="66"/>
      <c r="M28" s="66"/>
      <c r="N28" s="66"/>
    </row>
    <row r="29" spans="2:14" s="69" customFormat="1" ht="12.75" customHeight="1">
      <c r="B29" s="76"/>
      <c r="C29" s="80"/>
      <c r="D29" s="80" t="s">
        <v>70</v>
      </c>
      <c r="E29" s="88" t="s">
        <v>36</v>
      </c>
      <c r="F29" s="80">
        <v>22</v>
      </c>
      <c r="G29" s="84"/>
      <c r="H29" s="85"/>
      <c r="K29" s="126"/>
      <c r="L29" s="66"/>
      <c r="M29" s="66"/>
      <c r="N29" s="66"/>
    </row>
    <row r="30" spans="2:14" s="69" customFormat="1" ht="12.75" customHeight="1">
      <c r="B30" s="76"/>
      <c r="C30" s="80"/>
      <c r="D30" s="80" t="s">
        <v>70</v>
      </c>
      <c r="E30" s="88" t="s">
        <v>43</v>
      </c>
      <c r="F30" s="80">
        <v>23</v>
      </c>
      <c r="G30" s="84"/>
      <c r="H30" s="85"/>
      <c r="K30" s="125"/>
      <c r="L30" s="66"/>
      <c r="M30" s="66"/>
      <c r="N30" s="66"/>
    </row>
    <row r="31" spans="2:14" s="69" customFormat="1" ht="12.75" customHeight="1">
      <c r="B31" s="76"/>
      <c r="C31" s="77">
        <v>2</v>
      </c>
      <c r="D31" s="86" t="s">
        <v>17</v>
      </c>
      <c r="E31" s="87"/>
      <c r="F31" s="80">
        <v>24</v>
      </c>
      <c r="G31" s="84"/>
      <c r="H31" s="85"/>
      <c r="K31" s="126"/>
      <c r="L31" s="66"/>
      <c r="M31" s="66"/>
      <c r="N31" s="66"/>
    </row>
    <row r="32" spans="2:14" s="69" customFormat="1" ht="19.5" customHeight="1">
      <c r="B32" s="90"/>
      <c r="C32" s="159" t="s">
        <v>64</v>
      </c>
      <c r="D32" s="159"/>
      <c r="E32" s="159"/>
      <c r="F32" s="91">
        <v>25</v>
      </c>
      <c r="G32" s="92">
        <f>G8+G25</f>
        <v>4322986</v>
      </c>
      <c r="H32" s="115">
        <f>SUM(H9:H31)</f>
        <v>0</v>
      </c>
      <c r="K32" s="126"/>
      <c r="L32" s="66"/>
      <c r="M32" s="66"/>
      <c r="N32" s="66"/>
    </row>
    <row r="33" spans="2:14" s="69" customFormat="1" ht="9.75" customHeight="1">
      <c r="B33" s="70"/>
      <c r="C33" s="70"/>
      <c r="D33" s="70"/>
      <c r="E33" s="70"/>
      <c r="F33" s="71"/>
      <c r="G33" s="72"/>
      <c r="H33" s="72"/>
      <c r="K33" s="126"/>
      <c r="L33" s="66"/>
      <c r="M33" s="66"/>
      <c r="N33" s="66"/>
    </row>
    <row r="34" spans="2:14" s="69" customFormat="1" ht="12" customHeight="1">
      <c r="B34" s="160" t="s">
        <v>2</v>
      </c>
      <c r="C34" s="166" t="s">
        <v>26</v>
      </c>
      <c r="D34" s="166"/>
      <c r="E34" s="166"/>
      <c r="F34" s="164" t="s">
        <v>8</v>
      </c>
      <c r="G34" s="78" t="s">
        <v>95</v>
      </c>
      <c r="H34" s="79" t="s">
        <v>95</v>
      </c>
      <c r="K34" s="126"/>
      <c r="L34" s="66"/>
      <c r="M34" s="66"/>
      <c r="N34" s="66"/>
    </row>
    <row r="35" spans="2:14" s="68" customFormat="1" ht="9.75" customHeight="1">
      <c r="B35" s="161"/>
      <c r="C35" s="167"/>
      <c r="D35" s="167"/>
      <c r="E35" s="167"/>
      <c r="F35" s="165"/>
      <c r="G35" s="81">
        <v>2010</v>
      </c>
      <c r="H35" s="82">
        <v>2009</v>
      </c>
      <c r="K35" s="126"/>
      <c r="L35" s="61"/>
      <c r="M35" s="61"/>
      <c r="N35" s="61"/>
    </row>
    <row r="36" spans="2:8" s="68" customFormat="1" ht="15" customHeight="1">
      <c r="B36" s="83" t="s">
        <v>3</v>
      </c>
      <c r="C36" s="158" t="s">
        <v>46</v>
      </c>
      <c r="D36" s="158"/>
      <c r="E36" s="158"/>
      <c r="F36" s="80">
        <v>26</v>
      </c>
      <c r="G36" s="117">
        <f>G37+G40</f>
        <v>3858456</v>
      </c>
      <c r="H36" s="85"/>
    </row>
    <row r="37" spans="2:8" s="68" customFormat="1" ht="12">
      <c r="B37" s="76"/>
      <c r="C37" s="77">
        <v>1</v>
      </c>
      <c r="D37" s="86" t="s">
        <v>19</v>
      </c>
      <c r="E37" s="87"/>
      <c r="F37" s="80">
        <v>27</v>
      </c>
      <c r="G37" s="84"/>
      <c r="H37" s="85"/>
    </row>
    <row r="38" spans="2:8" s="68" customFormat="1" ht="12">
      <c r="B38" s="76"/>
      <c r="C38" s="80"/>
      <c r="D38" s="80" t="s">
        <v>70</v>
      </c>
      <c r="E38" s="88" t="s">
        <v>37</v>
      </c>
      <c r="F38" s="80">
        <v>28</v>
      </c>
      <c r="G38" s="84"/>
      <c r="H38" s="85"/>
    </row>
    <row r="39" spans="2:8" s="68" customFormat="1" ht="12">
      <c r="B39" s="76"/>
      <c r="C39" s="80"/>
      <c r="D39" s="80" t="s">
        <v>70</v>
      </c>
      <c r="E39" s="88" t="s">
        <v>47</v>
      </c>
      <c r="F39" s="80">
        <v>29</v>
      </c>
      <c r="G39" s="84"/>
      <c r="H39" s="85"/>
    </row>
    <row r="40" spans="2:8" s="68" customFormat="1" ht="12">
      <c r="B40" s="76"/>
      <c r="C40" s="77">
        <v>2</v>
      </c>
      <c r="D40" s="86" t="s">
        <v>57</v>
      </c>
      <c r="E40" s="87"/>
      <c r="F40" s="80">
        <v>30</v>
      </c>
      <c r="G40" s="129">
        <f>SUM(G42:G49)</f>
        <v>3858456</v>
      </c>
      <c r="H40" s="85"/>
    </row>
    <row r="41" spans="2:8" s="68" customFormat="1" ht="12">
      <c r="B41" s="76"/>
      <c r="C41" s="80"/>
      <c r="D41" s="80" t="s">
        <v>70</v>
      </c>
      <c r="E41" s="88" t="s">
        <v>50</v>
      </c>
      <c r="F41" s="80">
        <v>31</v>
      </c>
      <c r="G41" s="84"/>
      <c r="H41" s="85"/>
    </row>
    <row r="42" spans="2:8" s="68" customFormat="1" ht="12">
      <c r="B42" s="76"/>
      <c r="C42" s="80"/>
      <c r="D42" s="80" t="s">
        <v>70</v>
      </c>
      <c r="E42" s="88" t="s">
        <v>51</v>
      </c>
      <c r="F42" s="80">
        <v>32</v>
      </c>
      <c r="G42" s="84"/>
      <c r="H42" s="85"/>
    </row>
    <row r="43" spans="2:8" s="68" customFormat="1" ht="12">
      <c r="B43" s="76"/>
      <c r="C43" s="80"/>
      <c r="D43" s="80" t="s">
        <v>70</v>
      </c>
      <c r="E43" s="88" t="s">
        <v>38</v>
      </c>
      <c r="F43" s="80">
        <v>33</v>
      </c>
      <c r="G43" s="84">
        <v>15138</v>
      </c>
      <c r="H43" s="85"/>
    </row>
    <row r="44" spans="2:8" s="68" customFormat="1" ht="12">
      <c r="B44" s="76"/>
      <c r="C44" s="80"/>
      <c r="D44" s="80" t="s">
        <v>70</v>
      </c>
      <c r="E44" s="88" t="s">
        <v>39</v>
      </c>
      <c r="F44" s="80">
        <v>34</v>
      </c>
      <c r="G44" s="84">
        <v>2046</v>
      </c>
      <c r="H44" s="85"/>
    </row>
    <row r="45" spans="2:8" s="68" customFormat="1" ht="12">
      <c r="B45" s="76"/>
      <c r="C45" s="80"/>
      <c r="D45" s="80" t="s">
        <v>70</v>
      </c>
      <c r="E45" s="88" t="s">
        <v>40</v>
      </c>
      <c r="F45" s="80">
        <v>35</v>
      </c>
      <c r="G45" s="84">
        <v>2614</v>
      </c>
      <c r="H45" s="85"/>
    </row>
    <row r="46" spans="2:8" s="68" customFormat="1" ht="12">
      <c r="B46" s="76"/>
      <c r="C46" s="80"/>
      <c r="D46" s="80" t="s">
        <v>70</v>
      </c>
      <c r="E46" s="88" t="s">
        <v>41</v>
      </c>
      <c r="F46" s="80">
        <v>36</v>
      </c>
      <c r="G46" s="84">
        <v>29775</v>
      </c>
      <c r="H46" s="85"/>
    </row>
    <row r="47" spans="2:8" s="68" customFormat="1" ht="12">
      <c r="B47" s="76"/>
      <c r="C47" s="80"/>
      <c r="D47" s="80" t="s">
        <v>70</v>
      </c>
      <c r="E47" s="88" t="s">
        <v>42</v>
      </c>
      <c r="F47" s="80">
        <v>37</v>
      </c>
      <c r="G47" s="84"/>
      <c r="H47" s="85"/>
    </row>
    <row r="48" spans="2:8" s="68" customFormat="1" ht="12">
      <c r="B48" s="76"/>
      <c r="C48" s="80"/>
      <c r="D48" s="80" t="s">
        <v>70</v>
      </c>
      <c r="E48" s="88" t="s">
        <v>68</v>
      </c>
      <c r="F48" s="80">
        <v>38</v>
      </c>
      <c r="G48" s="84">
        <v>3808883</v>
      </c>
      <c r="H48" s="85"/>
    </row>
    <row r="49" spans="2:8" s="68" customFormat="1" ht="12">
      <c r="B49" s="76"/>
      <c r="C49" s="80"/>
      <c r="D49" s="80" t="s">
        <v>70</v>
      </c>
      <c r="E49" s="87" t="s">
        <v>58</v>
      </c>
      <c r="F49" s="80">
        <v>39</v>
      </c>
      <c r="G49" s="84"/>
      <c r="H49" s="85"/>
    </row>
    <row r="50" spans="2:8" s="68" customFormat="1" ht="12">
      <c r="B50" s="76"/>
      <c r="C50" s="80"/>
      <c r="D50" s="80" t="s">
        <v>70</v>
      </c>
      <c r="E50" s="87"/>
      <c r="F50" s="80">
        <v>40</v>
      </c>
      <c r="G50" s="84"/>
      <c r="H50" s="85"/>
    </row>
    <row r="51" spans="2:8" s="68" customFormat="1" ht="15" customHeight="1">
      <c r="B51" s="83" t="s">
        <v>4</v>
      </c>
      <c r="C51" s="158" t="s">
        <v>27</v>
      </c>
      <c r="D51" s="158"/>
      <c r="E51" s="158"/>
      <c r="F51" s="80">
        <v>41</v>
      </c>
      <c r="G51" s="84"/>
      <c r="H51" s="85"/>
    </row>
    <row r="52" spans="2:8" s="68" customFormat="1" ht="12">
      <c r="B52" s="76"/>
      <c r="C52" s="77">
        <v>1</v>
      </c>
      <c r="D52" s="86" t="s">
        <v>23</v>
      </c>
      <c r="E52" s="89"/>
      <c r="F52" s="80">
        <v>42</v>
      </c>
      <c r="G52" s="84"/>
      <c r="H52" s="85"/>
    </row>
    <row r="53" spans="2:8" s="68" customFormat="1" ht="12">
      <c r="B53" s="76"/>
      <c r="C53" s="80"/>
      <c r="D53" s="80" t="s">
        <v>70</v>
      </c>
      <c r="E53" s="88"/>
      <c r="F53" s="80">
        <v>43</v>
      </c>
      <c r="G53" s="84"/>
      <c r="H53" s="85"/>
    </row>
    <row r="54" spans="2:8" s="68" customFormat="1" ht="12">
      <c r="B54" s="76"/>
      <c r="C54" s="77">
        <v>2</v>
      </c>
      <c r="D54" s="86" t="s">
        <v>59</v>
      </c>
      <c r="E54" s="87"/>
      <c r="F54" s="80">
        <v>44</v>
      </c>
      <c r="G54" s="84"/>
      <c r="H54" s="85"/>
    </row>
    <row r="55" spans="2:8" s="68" customFormat="1" ht="12">
      <c r="B55" s="76"/>
      <c r="C55" s="77"/>
      <c r="D55" s="80" t="s">
        <v>70</v>
      </c>
      <c r="E55" s="88"/>
      <c r="F55" s="80">
        <v>45</v>
      </c>
      <c r="G55" s="84"/>
      <c r="H55" s="85"/>
    </row>
    <row r="56" spans="2:8" s="68" customFormat="1" ht="15" customHeight="1">
      <c r="B56" s="83" t="s">
        <v>24</v>
      </c>
      <c r="C56" s="158" t="s">
        <v>25</v>
      </c>
      <c r="D56" s="158"/>
      <c r="E56" s="158"/>
      <c r="F56" s="80">
        <v>46</v>
      </c>
      <c r="G56" s="129">
        <f>SUM(G57:G59)</f>
        <v>464530</v>
      </c>
      <c r="H56" s="85"/>
    </row>
    <row r="57" spans="2:8" s="68" customFormat="1" ht="12">
      <c r="B57" s="76"/>
      <c r="C57" s="77">
        <v>1</v>
      </c>
      <c r="D57" s="86" t="s">
        <v>60</v>
      </c>
      <c r="E57" s="87"/>
      <c r="F57" s="80">
        <v>47</v>
      </c>
      <c r="G57" s="118"/>
      <c r="H57" s="85"/>
    </row>
    <row r="58" spans="2:8" s="68" customFormat="1" ht="12">
      <c r="B58" s="76"/>
      <c r="C58" s="77">
        <v>2</v>
      </c>
      <c r="D58" s="86" t="s">
        <v>62</v>
      </c>
      <c r="E58" s="87"/>
      <c r="F58" s="80">
        <v>48</v>
      </c>
      <c r="G58" s="84">
        <v>464530</v>
      </c>
      <c r="H58" s="85"/>
    </row>
    <row r="59" spans="2:8" s="68" customFormat="1" ht="12">
      <c r="B59" s="76"/>
      <c r="C59" s="77">
        <v>3</v>
      </c>
      <c r="D59" s="86" t="s">
        <v>61</v>
      </c>
      <c r="E59" s="87"/>
      <c r="F59" s="80">
        <v>49</v>
      </c>
      <c r="G59" s="84"/>
      <c r="H59" s="85"/>
    </row>
    <row r="60" spans="2:8" s="68" customFormat="1" ht="19.5" customHeight="1">
      <c r="B60" s="93"/>
      <c r="C60" s="159" t="s">
        <v>65</v>
      </c>
      <c r="D60" s="159"/>
      <c r="E60" s="159"/>
      <c r="F60" s="91">
        <v>50</v>
      </c>
      <c r="G60" s="92">
        <f>G36+G56</f>
        <v>4322986</v>
      </c>
      <c r="H60" s="115">
        <f>SUM(H38:H59)</f>
        <v>0</v>
      </c>
    </row>
    <row r="61" ht="8.25" customHeight="1"/>
    <row r="62" ht="18.75" customHeight="1"/>
  </sheetData>
  <sheetProtection/>
  <mergeCells count="15">
    <mergeCell ref="B34:B35"/>
    <mergeCell ref="G2:H2"/>
    <mergeCell ref="B4:H4"/>
    <mergeCell ref="F6:F7"/>
    <mergeCell ref="C6:E7"/>
    <mergeCell ref="B6:B7"/>
    <mergeCell ref="C8:E8"/>
    <mergeCell ref="C34:E35"/>
    <mergeCell ref="F34:F35"/>
    <mergeCell ref="C36:E36"/>
    <mergeCell ref="C25:E25"/>
    <mergeCell ref="C32:E32"/>
    <mergeCell ref="C60:E60"/>
    <mergeCell ref="C51:E51"/>
    <mergeCell ref="C56:E56"/>
  </mergeCells>
  <printOptions horizontalCentered="1" verticalCentered="1"/>
  <pageMargins left="0" right="0" top="0" bottom="0" header="0.24" footer="0.3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28">
      <selection activeCell="F39" sqref="F39"/>
    </sheetView>
  </sheetViews>
  <sheetFormatPr defaultColWidth="9.140625" defaultRowHeight="12.75"/>
  <cols>
    <col min="1" max="1" width="4.28125" style="14" customWidth="1"/>
    <col min="2" max="2" width="3.7109375" style="15" customWidth="1"/>
    <col min="3" max="3" width="5.28125" style="15" customWidth="1"/>
    <col min="4" max="4" width="2.7109375" style="15" customWidth="1"/>
    <col min="5" max="5" width="48.8515625" style="14" customWidth="1"/>
    <col min="6" max="6" width="14.8515625" style="16" customWidth="1"/>
    <col min="7" max="7" width="14.00390625" style="16" customWidth="1"/>
    <col min="8" max="8" width="9.421875" style="14" customWidth="1"/>
    <col min="9" max="16384" width="9.140625" style="14" customWidth="1"/>
  </cols>
  <sheetData>
    <row r="2" spans="2:7" s="4" customFormat="1" ht="18">
      <c r="B2" s="63" t="s">
        <v>108</v>
      </c>
      <c r="C2" s="7"/>
      <c r="D2" s="2"/>
      <c r="E2" s="3"/>
      <c r="G2" s="8"/>
    </row>
    <row r="3" spans="2:7" s="4" customFormat="1" ht="15.75" customHeight="1">
      <c r="B3" s="1"/>
      <c r="C3" s="7"/>
      <c r="D3" s="2"/>
      <c r="E3" s="3"/>
      <c r="F3" s="5"/>
      <c r="G3" s="8"/>
    </row>
    <row r="4" spans="2:7" s="4" customFormat="1" ht="29.25" customHeight="1">
      <c r="B4" s="176" t="s">
        <v>97</v>
      </c>
      <c r="C4" s="177"/>
      <c r="D4" s="177"/>
      <c r="E4" s="177"/>
      <c r="F4" s="177"/>
      <c r="G4" s="177"/>
    </row>
    <row r="5" spans="2:7" s="9" customFormat="1" ht="18.75" customHeight="1">
      <c r="B5" s="178" t="s">
        <v>44</v>
      </c>
      <c r="C5" s="178"/>
      <c r="D5" s="178"/>
      <c r="E5" s="178"/>
      <c r="F5" s="178"/>
      <c r="G5" s="178"/>
    </row>
    <row r="6" spans="2:7" s="6" customFormat="1" ht="28.5" customHeight="1">
      <c r="B6" s="10"/>
      <c r="C6" s="10"/>
      <c r="D6" s="10"/>
      <c r="F6" s="11"/>
      <c r="G6" s="11"/>
    </row>
    <row r="7" spans="2:7" s="12" customFormat="1" ht="15.75" customHeight="1">
      <c r="B7" s="179" t="s">
        <v>2</v>
      </c>
      <c r="C7" s="181" t="s">
        <v>45</v>
      </c>
      <c r="D7" s="181"/>
      <c r="E7" s="181"/>
      <c r="F7" s="94" t="s">
        <v>95</v>
      </c>
      <c r="G7" s="95" t="s">
        <v>96</v>
      </c>
    </row>
    <row r="8" spans="2:7" s="12" customFormat="1" ht="15.75" customHeight="1">
      <c r="B8" s="180"/>
      <c r="C8" s="182"/>
      <c r="D8" s="182"/>
      <c r="E8" s="182"/>
      <c r="F8" s="96">
        <v>2010</v>
      </c>
      <c r="G8" s="97">
        <v>2009</v>
      </c>
    </row>
    <row r="9" spans="2:7" s="13" customFormat="1" ht="19.5" customHeight="1">
      <c r="B9" s="98" t="s">
        <v>3</v>
      </c>
      <c r="C9" s="170" t="s">
        <v>69</v>
      </c>
      <c r="D9" s="170"/>
      <c r="E9" s="170"/>
      <c r="F9" s="123">
        <v>2789044</v>
      </c>
      <c r="G9" s="100">
        <v>0</v>
      </c>
    </row>
    <row r="10" spans="2:7" s="13" customFormat="1" ht="19.5" customHeight="1">
      <c r="B10" s="98"/>
      <c r="C10" s="101" t="s">
        <v>70</v>
      </c>
      <c r="D10" s="183"/>
      <c r="E10" s="183"/>
      <c r="F10" s="124"/>
      <c r="G10" s="103"/>
    </row>
    <row r="11" spans="2:7" s="13" customFormat="1" ht="19.5" customHeight="1">
      <c r="B11" s="98"/>
      <c r="C11" s="101" t="s">
        <v>70</v>
      </c>
      <c r="D11" s="183"/>
      <c r="E11" s="183"/>
      <c r="F11" s="124"/>
      <c r="G11" s="103"/>
    </row>
    <row r="12" spans="2:7" s="13" customFormat="1" ht="19.5" customHeight="1">
      <c r="B12" s="98"/>
      <c r="C12" s="101" t="s">
        <v>70</v>
      </c>
      <c r="D12" s="183"/>
      <c r="E12" s="183"/>
      <c r="F12" s="124"/>
      <c r="G12" s="103"/>
    </row>
    <row r="13" spans="2:7" s="13" customFormat="1" ht="19.5" customHeight="1">
      <c r="B13" s="98" t="s">
        <v>4</v>
      </c>
      <c r="C13" s="170" t="s">
        <v>71</v>
      </c>
      <c r="D13" s="170"/>
      <c r="E13" s="170"/>
      <c r="F13" s="123">
        <f>F14+F18+F22+F32+F21</f>
        <v>2272900</v>
      </c>
      <c r="G13" s="100"/>
    </row>
    <row r="14" spans="2:7" s="13" customFormat="1" ht="19.5" customHeight="1">
      <c r="B14" s="104">
        <v>1</v>
      </c>
      <c r="C14" s="173" t="s">
        <v>72</v>
      </c>
      <c r="D14" s="173"/>
      <c r="E14" s="173"/>
      <c r="F14" s="105">
        <f>F16-F17+F15</f>
        <v>1855213</v>
      </c>
      <c r="G14" s="106">
        <f>G16-G17+G15</f>
        <v>0</v>
      </c>
    </row>
    <row r="15" spans="2:7" s="12" customFormat="1" ht="19.5" customHeight="1">
      <c r="B15" s="104"/>
      <c r="C15" s="101" t="s">
        <v>70</v>
      </c>
      <c r="D15" s="171" t="s">
        <v>73</v>
      </c>
      <c r="E15" s="171"/>
      <c r="F15" s="107">
        <f>SUM(G17)</f>
        <v>0</v>
      </c>
      <c r="G15" s="108"/>
    </row>
    <row r="16" spans="2:7" s="12" customFormat="1" ht="19.5" customHeight="1">
      <c r="B16" s="104"/>
      <c r="C16" s="101" t="s">
        <v>70</v>
      </c>
      <c r="D16" s="172" t="s">
        <v>99</v>
      </c>
      <c r="E16" s="171"/>
      <c r="F16" s="107">
        <v>2196964</v>
      </c>
      <c r="G16" s="108"/>
    </row>
    <row r="17" spans="2:7" s="12" customFormat="1" ht="19.5" customHeight="1">
      <c r="B17" s="104"/>
      <c r="C17" s="101" t="s">
        <v>70</v>
      </c>
      <c r="D17" s="171" t="s">
        <v>74</v>
      </c>
      <c r="E17" s="171"/>
      <c r="F17" s="107">
        <v>341751</v>
      </c>
      <c r="G17" s="108"/>
    </row>
    <row r="18" spans="2:7" s="13" customFormat="1" ht="19.5" customHeight="1">
      <c r="B18" s="104">
        <v>2</v>
      </c>
      <c r="C18" s="173" t="s">
        <v>75</v>
      </c>
      <c r="D18" s="173"/>
      <c r="E18" s="173"/>
      <c r="F18" s="119">
        <f>SUM(F19:F20)</f>
        <v>142604</v>
      </c>
      <c r="G18" s="120">
        <f>SUM(G19:G20)</f>
        <v>0</v>
      </c>
    </row>
    <row r="19" spans="2:7" s="12" customFormat="1" ht="19.5" customHeight="1">
      <c r="B19" s="98"/>
      <c r="C19" s="101" t="s">
        <v>70</v>
      </c>
      <c r="D19" s="171" t="s">
        <v>76</v>
      </c>
      <c r="E19" s="171"/>
      <c r="F19" s="109">
        <v>100920</v>
      </c>
      <c r="G19" s="110"/>
    </row>
    <row r="20" spans="2:7" s="12" customFormat="1" ht="19.5" customHeight="1">
      <c r="B20" s="98"/>
      <c r="C20" s="101" t="s">
        <v>70</v>
      </c>
      <c r="D20" s="171" t="s">
        <v>77</v>
      </c>
      <c r="E20" s="171"/>
      <c r="F20" s="109">
        <v>41684</v>
      </c>
      <c r="G20" s="110"/>
    </row>
    <row r="21" spans="2:7" s="13" customFormat="1" ht="19.5" customHeight="1">
      <c r="B21" s="104">
        <v>3</v>
      </c>
      <c r="C21" s="174" t="s">
        <v>78</v>
      </c>
      <c r="D21" s="174"/>
      <c r="E21" s="174"/>
      <c r="F21" s="102"/>
      <c r="G21" s="103"/>
    </row>
    <row r="22" spans="2:7" s="13" customFormat="1" ht="19.5" customHeight="1">
      <c r="B22" s="104">
        <v>4</v>
      </c>
      <c r="C22" s="174" t="s">
        <v>79</v>
      </c>
      <c r="D22" s="174"/>
      <c r="E22" s="174"/>
      <c r="F22" s="99">
        <f>SUM(F23:F31)</f>
        <v>275083</v>
      </c>
      <c r="G22" s="100">
        <f>SUM(G23:G31)</f>
        <v>0</v>
      </c>
    </row>
    <row r="23" spans="2:7" s="13" customFormat="1" ht="19.5" customHeight="1">
      <c r="B23" s="104"/>
      <c r="C23" s="101" t="s">
        <v>70</v>
      </c>
      <c r="D23" s="174" t="s">
        <v>80</v>
      </c>
      <c r="E23" s="174"/>
      <c r="F23" s="102">
        <v>206500</v>
      </c>
      <c r="G23" s="103"/>
    </row>
    <row r="24" spans="2:7" s="13" customFormat="1" ht="19.5" customHeight="1">
      <c r="B24" s="104"/>
      <c r="C24" s="101" t="s">
        <v>70</v>
      </c>
      <c r="D24" s="174" t="s">
        <v>81</v>
      </c>
      <c r="E24" s="174"/>
      <c r="F24" s="102"/>
      <c r="G24" s="103"/>
    </row>
    <row r="25" spans="2:7" s="13" customFormat="1" ht="19.5" customHeight="1">
      <c r="B25" s="104"/>
      <c r="C25" s="101" t="s">
        <v>70</v>
      </c>
      <c r="D25" s="174" t="s">
        <v>82</v>
      </c>
      <c r="E25" s="174"/>
      <c r="F25" s="102"/>
      <c r="G25" s="103"/>
    </row>
    <row r="26" spans="2:7" s="13" customFormat="1" ht="19.5" customHeight="1">
      <c r="B26" s="104"/>
      <c r="C26" s="101" t="s">
        <v>70</v>
      </c>
      <c r="D26" s="174" t="s">
        <v>83</v>
      </c>
      <c r="E26" s="174"/>
      <c r="F26" s="102"/>
      <c r="G26" s="103"/>
    </row>
    <row r="27" spans="2:7" s="13" customFormat="1" ht="19.5" customHeight="1">
      <c r="B27" s="104"/>
      <c r="C27" s="101" t="s">
        <v>70</v>
      </c>
      <c r="D27" s="174" t="s">
        <v>84</v>
      </c>
      <c r="E27" s="174"/>
      <c r="F27" s="102"/>
      <c r="G27" s="103"/>
    </row>
    <row r="28" spans="2:7" s="13" customFormat="1" ht="19.5" customHeight="1">
      <c r="B28" s="104"/>
      <c r="C28" s="101" t="s">
        <v>70</v>
      </c>
      <c r="D28" s="174" t="s">
        <v>85</v>
      </c>
      <c r="E28" s="174"/>
      <c r="F28" s="102"/>
      <c r="G28" s="103"/>
    </row>
    <row r="29" spans="2:7" s="13" customFormat="1" ht="19.5" customHeight="1">
      <c r="B29" s="104"/>
      <c r="C29" s="101" t="s">
        <v>70</v>
      </c>
      <c r="D29" s="174" t="s">
        <v>86</v>
      </c>
      <c r="E29" s="174"/>
      <c r="F29" s="102">
        <v>68583</v>
      </c>
      <c r="G29" s="103"/>
    </row>
    <row r="30" spans="2:7" s="13" customFormat="1" ht="19.5" customHeight="1">
      <c r="B30" s="104"/>
      <c r="C30" s="101" t="s">
        <v>70</v>
      </c>
      <c r="D30" s="169"/>
      <c r="E30" s="169"/>
      <c r="F30" s="102"/>
      <c r="G30" s="103"/>
    </row>
    <row r="31" spans="2:7" s="13" customFormat="1" ht="19.5" customHeight="1">
      <c r="B31" s="104"/>
      <c r="C31" s="101" t="s">
        <v>70</v>
      </c>
      <c r="D31" s="169"/>
      <c r="E31" s="169"/>
      <c r="F31" s="102"/>
      <c r="G31" s="103"/>
    </row>
    <row r="32" spans="2:7" s="13" customFormat="1" ht="19.5" customHeight="1">
      <c r="B32" s="104">
        <v>5</v>
      </c>
      <c r="C32" s="174" t="s">
        <v>87</v>
      </c>
      <c r="D32" s="174"/>
      <c r="E32" s="174"/>
      <c r="F32" s="117">
        <f>SUM(F33:F35)</f>
        <v>0</v>
      </c>
      <c r="G32" s="116">
        <f>SUM(G33:G35)</f>
        <v>0</v>
      </c>
    </row>
    <row r="33" spans="2:7" s="13" customFormat="1" ht="19.5" customHeight="1">
      <c r="B33" s="98"/>
      <c r="C33" s="101" t="s">
        <v>70</v>
      </c>
      <c r="D33" s="174" t="s">
        <v>88</v>
      </c>
      <c r="E33" s="174"/>
      <c r="F33" s="102"/>
      <c r="G33" s="103"/>
    </row>
    <row r="34" spans="2:7" s="13" customFormat="1" ht="19.5" customHeight="1">
      <c r="B34" s="98"/>
      <c r="C34" s="101" t="s">
        <v>70</v>
      </c>
      <c r="D34" s="169"/>
      <c r="E34" s="169"/>
      <c r="F34" s="102"/>
      <c r="G34" s="103"/>
    </row>
    <row r="35" spans="2:7" s="13" customFormat="1" ht="19.5" customHeight="1">
      <c r="B35" s="98"/>
      <c r="C35" s="101" t="s">
        <v>70</v>
      </c>
      <c r="D35" s="169"/>
      <c r="E35" s="169"/>
      <c r="F35" s="102"/>
      <c r="G35" s="103"/>
    </row>
    <row r="36" spans="2:7" s="13" customFormat="1" ht="19.5" customHeight="1">
      <c r="B36" s="98" t="s">
        <v>89</v>
      </c>
      <c r="C36" s="170" t="s">
        <v>90</v>
      </c>
      <c r="D36" s="170"/>
      <c r="E36" s="170"/>
      <c r="F36" s="123">
        <f>F9-F13</f>
        <v>516144</v>
      </c>
      <c r="G36" s="100">
        <f>G9-G13</f>
        <v>0</v>
      </c>
    </row>
    <row r="37" spans="2:7" s="59" customFormat="1" ht="19.5" customHeight="1">
      <c r="B37" s="111"/>
      <c r="C37" s="101" t="s">
        <v>70</v>
      </c>
      <c r="D37" s="168"/>
      <c r="E37" s="168"/>
      <c r="F37" s="128"/>
      <c r="G37" s="112"/>
    </row>
    <row r="38" spans="2:7" s="13" customFormat="1" ht="19.5" customHeight="1">
      <c r="B38" s="113">
        <v>6</v>
      </c>
      <c r="C38" s="174" t="s">
        <v>91</v>
      </c>
      <c r="D38" s="174"/>
      <c r="E38" s="174"/>
      <c r="F38" s="124">
        <f>F36*10%</f>
        <v>51614.4</v>
      </c>
      <c r="G38" s="103">
        <f>G36*10%</f>
        <v>0</v>
      </c>
    </row>
    <row r="39" spans="2:7" s="13" customFormat="1" ht="19.5" customHeight="1">
      <c r="B39" s="114" t="s">
        <v>92</v>
      </c>
      <c r="C39" s="175" t="s">
        <v>93</v>
      </c>
      <c r="D39" s="175"/>
      <c r="E39" s="175"/>
      <c r="F39" s="92">
        <f>F36-F38</f>
        <v>464529.6</v>
      </c>
      <c r="G39" s="115">
        <f>G36-G38</f>
        <v>0</v>
      </c>
    </row>
  </sheetData>
  <sheetProtection/>
  <mergeCells count="35">
    <mergeCell ref="D10:E10"/>
    <mergeCell ref="D11:E11"/>
    <mergeCell ref="D12:E12"/>
    <mergeCell ref="C21:E21"/>
    <mergeCell ref="B4:G4"/>
    <mergeCell ref="B5:G5"/>
    <mergeCell ref="B7:B8"/>
    <mergeCell ref="C7:E8"/>
    <mergeCell ref="C22:E22"/>
    <mergeCell ref="C32:E32"/>
    <mergeCell ref="D17:E17"/>
    <mergeCell ref="C9:E9"/>
    <mergeCell ref="C13:E13"/>
    <mergeCell ref="C14:E14"/>
    <mergeCell ref="C39:E39"/>
    <mergeCell ref="D23:E23"/>
    <mergeCell ref="D24:E24"/>
    <mergeCell ref="D29:E29"/>
    <mergeCell ref="D25:E25"/>
    <mergeCell ref="D26:E26"/>
    <mergeCell ref="D27:E27"/>
    <mergeCell ref="D33:E33"/>
    <mergeCell ref="D28:E28"/>
    <mergeCell ref="D15:E15"/>
    <mergeCell ref="D16:E16"/>
    <mergeCell ref="D19:E19"/>
    <mergeCell ref="D20:E20"/>
    <mergeCell ref="C18:E18"/>
    <mergeCell ref="C38:E38"/>
    <mergeCell ref="D37:E37"/>
    <mergeCell ref="D35:E35"/>
    <mergeCell ref="D34:E34"/>
    <mergeCell ref="D30:E30"/>
    <mergeCell ref="D31:E31"/>
    <mergeCell ref="C36:E36"/>
  </mergeCells>
  <printOptions/>
  <pageMargins left="0.36" right="0.16" top="0.31" bottom="0.31" header="0.2" footer="0.2"/>
  <pageSetup horizontalDpi="600" verticalDpi="600" orientation="portrait" paperSize="9" r:id="rId1"/>
  <ignoredErrors>
    <ignoredError sqref="G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I25" sqref="I25"/>
    </sheetView>
  </sheetViews>
  <sheetFormatPr defaultColWidth="9.140625" defaultRowHeight="12.75"/>
  <cols>
    <col min="1" max="1" width="3.00390625" style="130" bestFit="1" customWidth="1"/>
    <col min="2" max="2" width="21.00390625" style="130" bestFit="1" customWidth="1"/>
    <col min="3" max="3" width="12.421875" style="130" bestFit="1" customWidth="1"/>
    <col min="4" max="4" width="14.57421875" style="130" customWidth="1"/>
    <col min="5" max="5" width="9.8515625" style="130" bestFit="1" customWidth="1"/>
    <col min="6" max="6" width="12.421875" style="132" customWidth="1"/>
    <col min="7" max="16384" width="9.140625" style="130" customWidth="1"/>
  </cols>
  <sheetData>
    <row r="1" ht="18.75">
      <c r="B1" s="131" t="s">
        <v>110</v>
      </c>
    </row>
    <row r="2" ht="18.75">
      <c r="B2" s="131" t="s">
        <v>111</v>
      </c>
    </row>
    <row r="4" ht="15.75">
      <c r="D4" s="133" t="s">
        <v>112</v>
      </c>
    </row>
    <row r="5" ht="16.5" thickBot="1"/>
    <row r="6" spans="1:6" ht="15.75">
      <c r="A6" s="134"/>
      <c r="B6" s="135"/>
      <c r="C6" s="135"/>
      <c r="D6" s="136" t="s">
        <v>113</v>
      </c>
      <c r="E6" s="137"/>
      <c r="F6" s="138"/>
    </row>
    <row r="7" spans="1:6" ht="37.5" customHeight="1">
      <c r="A7" s="139" t="s">
        <v>2</v>
      </c>
      <c r="B7" s="140" t="s">
        <v>114</v>
      </c>
      <c r="C7" s="140" t="s">
        <v>115</v>
      </c>
      <c r="D7" s="141" t="s">
        <v>116</v>
      </c>
      <c r="E7" s="141" t="s">
        <v>117</v>
      </c>
      <c r="F7" s="142" t="s">
        <v>118</v>
      </c>
    </row>
    <row r="8" spans="1:6" ht="15.75">
      <c r="A8" s="143">
        <v>3</v>
      </c>
      <c r="B8" s="144" t="s">
        <v>119</v>
      </c>
      <c r="C8" s="144" t="s">
        <v>120</v>
      </c>
      <c r="D8" s="145">
        <v>2471</v>
      </c>
      <c r="E8" s="144">
        <v>10</v>
      </c>
      <c r="F8" s="142">
        <f aca="true" t="shared" si="0" ref="F8:F29">E8*D8</f>
        <v>24710</v>
      </c>
    </row>
    <row r="9" spans="1:6" ht="15.75">
      <c r="A9" s="143">
        <v>4</v>
      </c>
      <c r="B9" s="144" t="s">
        <v>121</v>
      </c>
      <c r="C9" s="144" t="s">
        <v>120</v>
      </c>
      <c r="D9" s="145">
        <v>3102.4</v>
      </c>
      <c r="E9" s="144">
        <v>12</v>
      </c>
      <c r="F9" s="142">
        <f t="shared" si="0"/>
        <v>37228.8</v>
      </c>
    </row>
    <row r="10" spans="1:6" ht="15.75">
      <c r="A10" s="143">
        <v>5</v>
      </c>
      <c r="B10" s="144" t="s">
        <v>122</v>
      </c>
      <c r="C10" s="144" t="s">
        <v>120</v>
      </c>
      <c r="D10" s="145">
        <v>2500</v>
      </c>
      <c r="E10" s="144">
        <v>3</v>
      </c>
      <c r="F10" s="142">
        <f t="shared" si="0"/>
        <v>7500</v>
      </c>
    </row>
    <row r="11" spans="1:6" ht="15.75">
      <c r="A11" s="143">
        <v>7</v>
      </c>
      <c r="B11" s="144" t="s">
        <v>123</v>
      </c>
      <c r="C11" s="144" t="s">
        <v>124</v>
      </c>
      <c r="D11" s="145">
        <v>1800</v>
      </c>
      <c r="E11" s="144">
        <v>6</v>
      </c>
      <c r="F11" s="142">
        <f t="shared" si="0"/>
        <v>10800</v>
      </c>
    </row>
    <row r="12" spans="1:6" ht="15.75">
      <c r="A12" s="143">
        <v>8</v>
      </c>
      <c r="B12" s="144" t="s">
        <v>123</v>
      </c>
      <c r="C12" s="144" t="s">
        <v>125</v>
      </c>
      <c r="D12" s="145">
        <v>2356.2</v>
      </c>
      <c r="E12" s="144">
        <v>7</v>
      </c>
      <c r="F12" s="142">
        <f t="shared" si="0"/>
        <v>16493.399999999998</v>
      </c>
    </row>
    <row r="13" spans="1:6" ht="15.75">
      <c r="A13" s="143">
        <v>14</v>
      </c>
      <c r="B13" s="144" t="s">
        <v>126</v>
      </c>
      <c r="C13" s="144" t="s">
        <v>127</v>
      </c>
      <c r="D13" s="145">
        <v>189</v>
      </c>
      <c r="E13" s="144">
        <v>26.4</v>
      </c>
      <c r="F13" s="142">
        <f t="shared" si="0"/>
        <v>4989.599999999999</v>
      </c>
    </row>
    <row r="14" spans="1:6" ht="15.75">
      <c r="A14" s="143">
        <v>15</v>
      </c>
      <c r="B14" s="144" t="s">
        <v>128</v>
      </c>
      <c r="C14" s="144" t="s">
        <v>129</v>
      </c>
      <c r="D14" s="145">
        <v>537.6</v>
      </c>
      <c r="E14" s="144">
        <v>18.6</v>
      </c>
      <c r="F14" s="142">
        <f t="shared" si="0"/>
        <v>9999.36</v>
      </c>
    </row>
    <row r="15" spans="1:6" ht="15.75">
      <c r="A15" s="143">
        <v>16</v>
      </c>
      <c r="B15" s="144" t="s">
        <v>128</v>
      </c>
      <c r="C15" s="144" t="s">
        <v>130</v>
      </c>
      <c r="D15" s="145">
        <v>483</v>
      </c>
      <c r="E15" s="144">
        <v>18.6</v>
      </c>
      <c r="F15" s="142">
        <f t="shared" si="0"/>
        <v>8983.800000000001</v>
      </c>
    </row>
    <row r="16" spans="1:6" ht="15.75">
      <c r="A16" s="143">
        <v>17</v>
      </c>
      <c r="B16" s="144" t="s">
        <v>131</v>
      </c>
      <c r="C16" s="144" t="s">
        <v>129</v>
      </c>
      <c r="D16" s="145">
        <v>1187.2</v>
      </c>
      <c r="E16" s="144">
        <v>18.6</v>
      </c>
      <c r="F16" s="142">
        <f t="shared" si="0"/>
        <v>22081.920000000002</v>
      </c>
    </row>
    <row r="17" spans="1:6" ht="15.75">
      <c r="A17" s="143">
        <v>19</v>
      </c>
      <c r="B17" s="144" t="s">
        <v>132</v>
      </c>
      <c r="C17" s="144" t="s">
        <v>129</v>
      </c>
      <c r="D17" s="145">
        <v>686</v>
      </c>
      <c r="E17" s="144">
        <v>16.8</v>
      </c>
      <c r="F17" s="142">
        <f t="shared" si="0"/>
        <v>11524.800000000001</v>
      </c>
    </row>
    <row r="18" spans="1:6" ht="15.75">
      <c r="A18" s="143">
        <v>20</v>
      </c>
      <c r="B18" s="144" t="s">
        <v>132</v>
      </c>
      <c r="C18" s="144" t="s">
        <v>130</v>
      </c>
      <c r="D18" s="145">
        <v>651</v>
      </c>
      <c r="E18" s="144">
        <v>16.6</v>
      </c>
      <c r="F18" s="142">
        <f t="shared" si="0"/>
        <v>10806.6</v>
      </c>
    </row>
    <row r="19" spans="1:6" ht="15.75">
      <c r="A19" s="143">
        <v>22</v>
      </c>
      <c r="B19" s="144" t="s">
        <v>133</v>
      </c>
      <c r="C19" s="144" t="s">
        <v>134</v>
      </c>
      <c r="D19" s="145">
        <v>1524.6000000000001</v>
      </c>
      <c r="E19" s="144">
        <v>15</v>
      </c>
      <c r="F19" s="142">
        <f t="shared" si="0"/>
        <v>22869.000000000004</v>
      </c>
    </row>
    <row r="20" spans="1:6" ht="15.75">
      <c r="A20" s="143">
        <v>23</v>
      </c>
      <c r="B20" s="144" t="s">
        <v>135</v>
      </c>
      <c r="C20" s="144" t="s">
        <v>136</v>
      </c>
      <c r="D20" s="145">
        <v>2321.2</v>
      </c>
      <c r="E20" s="144">
        <v>1</v>
      </c>
      <c r="F20" s="142">
        <f t="shared" si="0"/>
        <v>2321.2</v>
      </c>
    </row>
    <row r="21" spans="1:6" ht="15.75">
      <c r="A21" s="143">
        <v>24</v>
      </c>
      <c r="B21" s="144" t="s">
        <v>135</v>
      </c>
      <c r="C21" s="144" t="s">
        <v>137</v>
      </c>
      <c r="D21" s="145">
        <v>1911</v>
      </c>
      <c r="E21" s="144">
        <v>7</v>
      </c>
      <c r="F21" s="142">
        <f t="shared" si="0"/>
        <v>13377</v>
      </c>
    </row>
    <row r="22" spans="1:6" ht="15.75">
      <c r="A22" s="143">
        <v>25</v>
      </c>
      <c r="B22" s="144" t="s">
        <v>138</v>
      </c>
      <c r="C22" s="144" t="s">
        <v>139</v>
      </c>
      <c r="D22" s="145">
        <v>9142</v>
      </c>
      <c r="E22" s="144">
        <v>2</v>
      </c>
      <c r="F22" s="142">
        <f t="shared" si="0"/>
        <v>18284</v>
      </c>
    </row>
    <row r="23" spans="1:6" ht="15.75">
      <c r="A23" s="143">
        <v>26</v>
      </c>
      <c r="B23" s="144" t="s">
        <v>138</v>
      </c>
      <c r="C23" s="144" t="s">
        <v>140</v>
      </c>
      <c r="D23" s="145">
        <v>8246</v>
      </c>
      <c r="E23" s="144">
        <v>2</v>
      </c>
      <c r="F23" s="142">
        <f t="shared" si="0"/>
        <v>16492</v>
      </c>
    </row>
    <row r="24" spans="1:6" ht="15.75">
      <c r="A24" s="143">
        <v>28</v>
      </c>
      <c r="B24" s="144" t="s">
        <v>141</v>
      </c>
      <c r="C24" s="144" t="s">
        <v>142</v>
      </c>
      <c r="D24" s="145">
        <v>169.4</v>
      </c>
      <c r="E24" s="144">
        <v>170</v>
      </c>
      <c r="F24" s="142">
        <f t="shared" si="0"/>
        <v>28798</v>
      </c>
    </row>
    <row r="25" spans="1:6" ht="15.75">
      <c r="A25" s="143">
        <v>30</v>
      </c>
      <c r="B25" s="144" t="s">
        <v>143</v>
      </c>
      <c r="C25" s="144" t="s">
        <v>142</v>
      </c>
      <c r="D25" s="145">
        <v>2562</v>
      </c>
      <c r="E25" s="144">
        <v>15</v>
      </c>
      <c r="F25" s="142">
        <f t="shared" si="0"/>
        <v>38430</v>
      </c>
    </row>
    <row r="26" spans="1:6" ht="15.75">
      <c r="A26" s="143">
        <v>32</v>
      </c>
      <c r="B26" s="144" t="s">
        <v>144</v>
      </c>
      <c r="C26" s="144" t="s">
        <v>145</v>
      </c>
      <c r="D26" s="145">
        <v>1722</v>
      </c>
      <c r="E26" s="144">
        <v>5</v>
      </c>
      <c r="F26" s="142">
        <f t="shared" si="0"/>
        <v>8610</v>
      </c>
    </row>
    <row r="27" spans="1:6" ht="15.75">
      <c r="A27" s="143">
        <v>33</v>
      </c>
      <c r="B27" s="144" t="s">
        <v>144</v>
      </c>
      <c r="C27" s="144" t="s">
        <v>146</v>
      </c>
      <c r="D27" s="145">
        <v>1652</v>
      </c>
      <c r="E27" s="144">
        <v>7</v>
      </c>
      <c r="F27" s="142">
        <f t="shared" si="0"/>
        <v>11564</v>
      </c>
    </row>
    <row r="28" spans="1:6" ht="15.75">
      <c r="A28" s="143">
        <v>34</v>
      </c>
      <c r="B28" s="144" t="s">
        <v>144</v>
      </c>
      <c r="C28" s="144" t="s">
        <v>129</v>
      </c>
      <c r="D28" s="145">
        <v>1582</v>
      </c>
      <c r="E28" s="144">
        <v>5</v>
      </c>
      <c r="F28" s="142">
        <f t="shared" si="0"/>
        <v>7910</v>
      </c>
    </row>
    <row r="29" spans="1:6" ht="15.75">
      <c r="A29" s="143">
        <v>35</v>
      </c>
      <c r="B29" s="144" t="s">
        <v>147</v>
      </c>
      <c r="C29" s="144" t="s">
        <v>134</v>
      </c>
      <c r="D29" s="145">
        <v>725.1999999999999</v>
      </c>
      <c r="E29" s="144">
        <v>11</v>
      </c>
      <c r="F29" s="142">
        <f t="shared" si="0"/>
        <v>7977.199999999999</v>
      </c>
    </row>
    <row r="30" spans="1:6" ht="21.75" thickBot="1">
      <c r="A30" s="146"/>
      <c r="B30" s="184" t="s">
        <v>148</v>
      </c>
      <c r="C30" s="185"/>
      <c r="D30" s="185"/>
      <c r="E30" s="186"/>
      <c r="F30" s="147">
        <f>SUM(F8:F29)</f>
        <v>341750.68</v>
      </c>
    </row>
  </sheetData>
  <sheetProtection/>
  <mergeCells count="1">
    <mergeCell ref="B30:E30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apeci</cp:lastModifiedBy>
  <cp:lastPrinted>2011-03-31T08:10:52Z</cp:lastPrinted>
  <dcterms:created xsi:type="dcterms:W3CDTF">2002-02-16T18:16:52Z</dcterms:created>
  <dcterms:modified xsi:type="dcterms:W3CDTF">2011-05-19T10:59:10Z</dcterms:modified>
  <cp:category/>
  <cp:version/>
  <cp:contentType/>
  <cp:contentStatus/>
</cp:coreProperties>
</file>