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50" windowWidth="15330" windowHeight="4500" tabRatio="823" activeTab="8"/>
  </bookViews>
  <sheets>
    <sheet name="Kop." sheetId="1" r:id="rId1"/>
    <sheet name="Aktivet" sheetId="2" r:id="rId2"/>
    <sheet name="Pasivet" sheetId="3" r:id="rId3"/>
    <sheet name="Rez.1" sheetId="4" r:id="rId4"/>
    <sheet name="Fluksi 1" sheetId="5" r:id="rId5"/>
    <sheet name="Fluksi 2" sheetId="6" r:id="rId6"/>
    <sheet name="Kapitali 1" sheetId="7" r:id="rId7"/>
    <sheet name="Shenimet" sheetId="8" r:id="rId8"/>
    <sheet name="Aneksi 1" sheetId="9" r:id="rId9"/>
    <sheet name="Aneksi 2" sheetId="10" r:id="rId10"/>
  </sheets>
  <definedNames/>
  <calcPr fullCalcOnLoad="1"/>
</workbook>
</file>

<file path=xl/sharedStrings.xml><?xml version="1.0" encoding="utf-8"?>
<sst xmlns="http://schemas.openxmlformats.org/spreadsheetml/2006/main" count="538" uniqueCount="405">
  <si>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</si>
  <si>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</si>
  <si>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</si>
  <si>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</si>
  <si>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</si>
  <si>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</si>
  <si>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</si>
  <si>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</si>
  <si>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</si>
  <si>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</si>
  <si>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</si>
  <si>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</si>
  <si>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</si>
  <si>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</si>
  <si>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</si>
  <si>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</si>
  <si>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</si>
  <si>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</si>
  <si>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</si>
  <si>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</si>
  <si>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</si>
  <si>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</si>
  <si>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</si>
  <si>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</si>
  <si>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</si>
  <si>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</si>
  <si>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</si>
  <si>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</si>
  <si>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</si>
  <si>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</si>
  <si>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</si>
  <si>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</si>
  <si>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</si>
  <si>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</si>
  <si>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</si>
  <si>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</si>
  <si>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</si>
  <si>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</si>
  <si>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</si>
  <si>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</si>
  <si>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</si>
  <si>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</si>
  <si>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</si>
  <si>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</si>
  <si>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</si>
  <si>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</si>
  <si>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</si>
  <si>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</si>
  <si>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</si>
  <si>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</si>
  <si>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</si>
  <si>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</si>
  <si>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</si>
  <si>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</si>
  <si>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</si>
  <si>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</si>
  <si>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</si>
  <si>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</si>
  <si>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</si>
  <si>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</si>
  <si>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</si>
  <si>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</si>
  <si>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 xml:space="preserve">Kapitali </t>
  </si>
  <si>
    <t>Rezervat</t>
  </si>
  <si>
    <t>Nje pasqyre e Konsoliduar</t>
  </si>
  <si>
    <t>Pozicioni i rregulluar</t>
  </si>
  <si>
    <t>Aksionit</t>
  </si>
  <si>
    <t>Rezerva te konvertimit</t>
  </si>
  <si>
    <t>te monedhave te huaja</t>
  </si>
  <si>
    <t>Statutore dhe ligjore</t>
  </si>
  <si>
    <t>Aksionet</t>
  </si>
  <si>
    <t>e Thesarit</t>
  </si>
  <si>
    <t>Primi i</t>
  </si>
  <si>
    <t>Aksionar</t>
  </si>
  <si>
    <t xml:space="preserve">Fitimi i </t>
  </si>
  <si>
    <t>pa Shperndare</t>
  </si>
  <si>
    <t>TOTALI</t>
  </si>
  <si>
    <t>Zoterimet e</t>
  </si>
  <si>
    <t>Aksionereve</t>
  </si>
  <si>
    <t>te Pakices</t>
  </si>
  <si>
    <t>Kapitali Aksionar qe i perket Aksionereve te Shoqerise Meme</t>
  </si>
  <si>
    <t>Efektet e ndryshimit te kurseve</t>
  </si>
  <si>
    <t>te kembimit jate konsolidimit</t>
  </si>
  <si>
    <t>Efekti ndryshimeve ne politikat kontabel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</si>
  <si>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</si>
  <si>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</si>
  <si>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</si>
  <si>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</si>
  <si>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</si>
  <si>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</si>
  <si>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</si>
  <si>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Emertimi</t>
  </si>
  <si>
    <t>Emetimi i Kapitalit Aksionar</t>
  </si>
  <si>
    <t>Fitimi neto per periudhen kontabel</t>
  </si>
  <si>
    <t xml:space="preserve">(  Ne zbarim te Standartit Kombetar te Kontabilitetit Nr.2 dhe </t>
  </si>
  <si>
    <t>Fluksi monetar nga veprimtarite e shfrytezimit</t>
  </si>
  <si>
    <t>MM te ardhura nga veprimtarite</t>
  </si>
  <si>
    <t>Interesi i paguar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</si>
  <si>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</si>
  <si>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</si>
  <si>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</si>
  <si>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</si>
  <si>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</si>
  <si>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</si>
  <si>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</si>
  <si>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</si>
  <si>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</si>
  <si>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</si>
  <si>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</si>
  <si>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</si>
  <si>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</si>
  <si>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</si>
  <si>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</si>
  <si>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</si>
  <si>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Mjetet monetare (MM) te arketuara nga klientet</t>
  </si>
  <si>
    <t>Blerja e njesise se kontrolluar X minus parate e Arketuara</t>
  </si>
  <si>
    <t>NIPT -i</t>
  </si>
  <si>
    <t>Pasqyra Financiare jane te shprehura ne</t>
  </si>
  <si>
    <t>Pasqyra Financiare jane te rumbullakosura ne</t>
  </si>
  <si>
    <t>Nga</t>
  </si>
  <si>
    <t>Deri</t>
  </si>
  <si>
    <t>Pasqyra Financiare jane individuale</t>
  </si>
  <si>
    <t>Pasqyra Financiare jane te konsoliduara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</si>
  <si>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</si>
  <si>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</si>
  <si>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</si>
  <si>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</si>
  <si>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</si>
  <si>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</si>
  <si>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</si>
  <si>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</si>
  <si>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</si>
  <si>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</si>
  <si>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</si>
  <si>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</si>
  <si>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</si>
  <si>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</si>
  <si>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</si>
  <si>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</si>
  <si>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</si>
  <si>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</si>
  <si>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</si>
  <si>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</si>
  <si>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</si>
  <si>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</si>
  <si>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</si>
  <si>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</si>
  <si>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</si>
  <si>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</si>
  <si>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</si>
  <si>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</si>
  <si>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</si>
  <si>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</si>
  <si>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</si>
  <si>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</si>
  <si>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</si>
  <si>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</si>
  <si>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</si>
  <si>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</si>
  <si>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</si>
  <si>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</si>
  <si>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</si>
  <si>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</si>
  <si>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</si>
  <si>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</si>
  <si>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</si>
  <si>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</si>
  <si>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</si>
  <si>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</si>
  <si>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</si>
  <si>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</si>
  <si>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Pagesat e detyrimeve te qerase financiare</t>
  </si>
  <si>
    <t>MM neto e perdorura ne veprimtarite Financiare</t>
  </si>
  <si>
    <t>te kembimit gjate konsolidimit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</si>
  <si>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</si>
  <si>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</si>
  <si>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</si>
  <si>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</si>
  <si>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</si>
  <si>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</si>
  <si>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PO</t>
  </si>
  <si>
    <t>JO</t>
  </si>
  <si>
    <t>LEKE</t>
  </si>
  <si>
    <t>QARKU</t>
  </si>
  <si>
    <t>DURRES</t>
  </si>
  <si>
    <t>Ligjit Nr. 9228 Date 29.04.2004    " Per Kontabilitetin dhe Pasqyrat Financiare " )</t>
  </si>
  <si>
    <t>Periudha  Kontabel e Pasqyrave Financiare</t>
  </si>
  <si>
    <t>Data  e  mbylljes se Pasqyrave Financiare</t>
  </si>
  <si>
    <t>Pozicioni me 31 dhjetor 2008</t>
  </si>
  <si>
    <t>Sqarim :</t>
  </si>
  <si>
    <t>Dhenia e shenimeve shpjeguese ne kete pjese eshte e detyrueshme sipas SKK 2.</t>
  </si>
  <si>
    <t>Plotesimi I te dhenave te kesaj pjese duhet te behet sipas kerkesave dhe struktures standarte te</t>
  </si>
  <si>
    <t>percaktuar ne SKK 2 dhe konkretisht paragrafeve 49-55.Radha e dhenies se spjegimeve duhet te jete :</t>
  </si>
  <si>
    <t>a) Informacion i pergjithshem dhe politikat kontabel.</t>
  </si>
  <si>
    <t>b) Shenimet qe shpjegojne zerat e ndryshem te pasqyrave financiare.</t>
  </si>
  <si>
    <t>c) Shenime te tjera shpjeguese.</t>
  </si>
  <si>
    <t>A. Informacion  i  pergjithshem.</t>
  </si>
  <si>
    <t>*</t>
  </si>
  <si>
    <t>Kuadri ligjor : Ligji nr.9228 date 29.04.2004 " Per Kontabilitetin dhe Pasqyrat Financiare ".</t>
  </si>
  <si>
    <t>Kuadri kontabel i zbatuar : Standartet Kombetare te Kontabilitetit ne Shqiperi ( SKK ).</t>
  </si>
  <si>
    <t>Baza e pergatitjes se Pasqyrave Financiare : Te drejtat dhe detyrimet e konstatuara.</t>
  </si>
  <si>
    <t>Per percaktimin e kostos se inventareve eshte zgjedhur metoda " FIFO ".</t>
  </si>
  <si>
    <t>Per vleresimin e AMM eshte zgjedhur modeli i kostos duke i paraqitur ne bilanc me kosto</t>
  </si>
  <si>
    <t>minus amortizimin e akumuluar.</t>
  </si>
  <si>
    <t xml:space="preserve">Per llogaritjen e amortizimit te AAM subjekti ka aplikuar si metode te amortizimit te </t>
  </si>
  <si>
    <t>ndertesave metoden lineare dhe per AAM te tjera metoden e amortizimit mbi bazen e vleres se mbetur</t>
  </si>
  <si>
    <t>ndersa normat e amortizimit jane te njellojta me ato te sistemit fiskal ne fuqi dhe konkretisht :</t>
  </si>
  <si>
    <t>Te gjitha AAM e tjera me 20 % te vleres se mbetur.</t>
  </si>
  <si>
    <t>Jane perpiluar pasqyrat e meposhtme :</t>
  </si>
  <si>
    <t>Bilanci</t>
  </si>
  <si>
    <t>Pasqyra e te ardhurave dhe shpenzimeve</t>
  </si>
  <si>
    <t>Pasqyra e flukseve te parase</t>
  </si>
  <si>
    <t>Pasqyra e ndryshimeve ne kapital</t>
  </si>
  <si>
    <t>Shenimet spjeguese</t>
  </si>
  <si>
    <t>B. Shenime qe shpjegojne zerat e ndryshem te pasqyrave financiare.</t>
  </si>
  <si>
    <t>Bilanci.</t>
  </si>
  <si>
    <t>NE  AKTIVET  AFATSHKURTRA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</si>
  <si>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</si>
  <si>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</si>
  <si>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</si>
  <si>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</si>
  <si>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</si>
  <si>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</si>
  <si>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</si>
  <si>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</si>
  <si>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RAIFFEISEN BANK</t>
  </si>
  <si>
    <t>ALL</t>
  </si>
  <si>
    <t>EUR</t>
  </si>
  <si>
    <t>Totali</t>
  </si>
  <si>
    <t>E M E R T I M I</t>
  </si>
  <si>
    <t>Arka ne Leke</t>
  </si>
  <si>
    <t>Arka ne Euro</t>
  </si>
  <si>
    <t>Vlera totale</t>
  </si>
  <si>
    <t>NE  PASIVET  AFATSHKURTRA</t>
  </si>
  <si>
    <t>Ne detyrimet tatimore jane tepricat e llogarive :</t>
  </si>
  <si>
    <t>detyrime per sigurimet shoq. shend. -</t>
  </si>
  <si>
    <t xml:space="preserve">detyrime per TAP - </t>
  </si>
  <si>
    <t xml:space="preserve">Vlera totale </t>
  </si>
  <si>
    <t>NE  KAPITAL</t>
  </si>
  <si>
    <r>
      <t xml:space="preserve">Eshte paraqitur </t>
    </r>
    <r>
      <rPr>
        <i/>
        <sz val="10"/>
        <rFont val="Arial"/>
        <family val="2"/>
      </rPr>
      <t>vlera e kapitalit</t>
    </r>
    <r>
      <rPr>
        <sz val="10"/>
        <rFont val="Arial"/>
        <family val="2"/>
      </rPr>
      <t xml:space="preserve"> aksionar.</t>
    </r>
  </si>
  <si>
    <r>
      <t xml:space="preserve">Vlera e </t>
    </r>
    <r>
      <rPr>
        <i/>
        <sz val="10"/>
        <rFont val="Arial"/>
        <family val="2"/>
      </rPr>
      <t>fitimit per vitin financiar</t>
    </r>
    <r>
      <rPr>
        <sz val="10"/>
        <rFont val="Arial"/>
        <family val="2"/>
      </rPr>
      <t>.</t>
    </r>
  </si>
  <si>
    <t>Pasqyra e te ardhurave  dhe  shpenzimeve.</t>
  </si>
  <si>
    <t>Konform SKK 2 " Paraqitja e Pasqyrave Financiare" - eshte perdorur formati bazuar ne klasifikimin</t>
  </si>
  <si>
    <t>e shpenzimeve sipas natyres.</t>
  </si>
  <si>
    <t xml:space="preserve">Ne kete pasqyre te ardhurat paraqiten me numra pozitive kurse shpenzimet me numra negative </t>
  </si>
  <si>
    <t>mes kllapash.</t>
  </si>
  <si>
    <t>Mallra ( kosto e blerjes )</t>
  </si>
  <si>
    <r>
      <t>Kosto e punes</t>
    </r>
    <r>
      <rPr>
        <sz val="10"/>
        <rFont val="Arial"/>
        <family val="0"/>
      </rPr>
      <t xml:space="preserve"> - Jane perfshire :</t>
    </r>
  </si>
  <si>
    <r>
      <t>Shpenzimet per sigurimet shoq. e shend</t>
    </r>
    <r>
      <rPr>
        <sz val="10"/>
        <rFont val="Arial"/>
        <family val="0"/>
      </rPr>
      <t>.</t>
    </r>
  </si>
  <si>
    <t>Fitimi  para  tatimit</t>
  </si>
  <si>
    <t>Tatimi  mbi  fitim</t>
  </si>
  <si>
    <t>Fitimi neto i vitit financiar</t>
  </si>
  <si>
    <t>Pasqyra e flukseve te parase.</t>
  </si>
  <si>
    <t>Ne kete pasqyre flukset hyrese ( arketimet ) paraqiten me numra pozitive kurse flukset dalese</t>
  </si>
  <si>
    <t>( pagesat ) me numra negative mes kllapash.</t>
  </si>
  <si>
    <t>Per drejtimin e Njesise  Ekonomike</t>
  </si>
  <si>
    <r>
      <t xml:space="preserve">               </t>
    </r>
    <r>
      <rPr>
        <b/>
        <u val="single"/>
        <sz val="14"/>
        <rFont val="Arial"/>
        <family val="2"/>
      </rPr>
      <t xml:space="preserve">S H E N I M E T          S P J E G U E S </t>
    </r>
    <r>
      <rPr>
        <b/>
        <sz val="14"/>
        <rFont val="Arial"/>
        <family val="2"/>
      </rPr>
      <t>E</t>
    </r>
  </si>
  <si>
    <t>detyrime per tatim fitimin -</t>
  </si>
  <si>
    <r>
      <t>Materialet e konsumuara</t>
    </r>
    <r>
      <rPr>
        <sz val="10"/>
        <rFont val="Arial"/>
        <family val="0"/>
      </rPr>
      <t xml:space="preserve"> - Vlera neto ndermjet Mallrave ( sipas kostos se blerjes )  :</t>
    </r>
  </si>
  <si>
    <t>Pozicioni me 31 dhjetor 2009</t>
  </si>
  <si>
    <t>K 94203201 A</t>
  </si>
  <si>
    <t>Thumane ,  KRUJE.</t>
  </si>
  <si>
    <t>TREGTI  LULESH</t>
  </si>
  <si>
    <t>Viti   2010</t>
  </si>
  <si>
    <t>01.01.2010</t>
  </si>
  <si>
    <t>31.12.2010</t>
  </si>
  <si>
    <t xml:space="preserve">          21 Mars 2011</t>
  </si>
  <si>
    <t>Pasqyrat    Financiare    te    Vitit   2010</t>
  </si>
  <si>
    <t>Pasqyra   e   te   Ardhurave   dhe   Shpenzimeve     2010</t>
  </si>
  <si>
    <t>Pasqyra e fluksit monetar – Metoda idirekte</t>
  </si>
  <si>
    <t>Periudha raportuese</t>
  </si>
  <si>
    <t>Periudha paraardhëse</t>
  </si>
  <si>
    <t xml:space="preserve"> Fluksi monetar nga veprimtaritë e shfrytëzimit</t>
  </si>
  <si>
    <t xml:space="preserve"> Fitimi para tatimit</t>
  </si>
  <si>
    <t xml:space="preserve"> Rregullime për:</t>
  </si>
  <si>
    <t xml:space="preserve"> Rritje/rënie në tepricën e kërkesave të arkëtueshme                           nga aktiviteti, si dhe kërkesave të arkëtueshme të tjera</t>
  </si>
  <si>
    <t xml:space="preserve"> Rritje  /rënie në tepricën inventarit</t>
  </si>
  <si>
    <t xml:space="preserve"> Rritje / rënie në tepricën e detyrimeve, për t’u paguar nga aktiviteti</t>
  </si>
  <si>
    <t xml:space="preserve"> Interesi i paguar</t>
  </si>
  <si>
    <t xml:space="preserve"> Tatim mbi fitimin i paguar</t>
  </si>
  <si>
    <t xml:space="preserve"> MM neto nga aktivitetet e shfrytëzimit</t>
  </si>
  <si>
    <t xml:space="preserve"> Fluksi monetar nga veprimtaritë investuese</t>
  </si>
  <si>
    <t xml:space="preserve"> Blerja e shoqërisë së kontrolluar X minus paratë e arkëtuara</t>
  </si>
  <si>
    <t xml:space="preserve"> Blerja e aktiveve afatgjata materiale</t>
  </si>
  <si>
    <t xml:space="preserve"> Të ardhura nga shitja e pajisjeve</t>
  </si>
  <si>
    <t xml:space="preserve"> Interesi i arkëtuar</t>
  </si>
  <si>
    <t xml:space="preserve"> Dividendët e arkëtuar</t>
  </si>
  <si>
    <t xml:space="preserve"> MM neto e përdorur në aktivitetet investuese</t>
  </si>
  <si>
    <t xml:space="preserve"> Fluksi monetar nga veprimtaritë financiare</t>
  </si>
  <si>
    <t xml:space="preserve"> Të ardhura nga emetimi i kapitalit aksioner</t>
  </si>
  <si>
    <t xml:space="preserve"> Të ardhura nga huamarrje afatgjata</t>
  </si>
  <si>
    <t xml:space="preserve"> Pagesat e detyrimeve të qirasë financiare</t>
  </si>
  <si>
    <t xml:space="preserve"> Dividendët e paguar</t>
  </si>
  <si>
    <t xml:space="preserve"> MM neto e përdorur në aktivitetet financiare</t>
  </si>
  <si>
    <t xml:space="preserve"> Rritja/rënia neto e mjeteve monetare</t>
  </si>
  <si>
    <t xml:space="preserve"> Mjetet monetare në fillim të periudhës kontabël</t>
  </si>
  <si>
    <t xml:space="preserve"> Mjetet monetare në fund të periudhës kontabël</t>
  </si>
  <si>
    <t>Pasqyra e Fluksit Monetar - Metoda indirekte2010</t>
  </si>
  <si>
    <r>
      <t xml:space="preserve">                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- Amortizimin</t>
    </r>
  </si>
  <si>
    <r>
      <t xml:space="preserve">                </t>
    </r>
    <r>
      <rPr>
        <b/>
        <sz val="10"/>
        <rFont val="Arial"/>
        <family val="2"/>
      </rPr>
      <t xml:space="preserve"> b</t>
    </r>
    <r>
      <rPr>
        <sz val="10"/>
        <rFont val="Arial"/>
        <family val="2"/>
      </rPr>
      <t xml:space="preserve"> - Humbje nga këmbimet valutore</t>
    </r>
  </si>
  <si>
    <r>
      <t xml:space="preserve">                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- Të ardhura nga investimet</t>
    </r>
  </si>
  <si>
    <r>
      <t xml:space="preserve">                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- Shpenzime për interesa</t>
    </r>
  </si>
  <si>
    <t>Pasqyra   e   Fluksit   Monetar  -  Metoda  Direkte   2010</t>
  </si>
  <si>
    <t>Pasqyra  e  Ndryshimeve  ne  Kapital  2010</t>
  </si>
  <si>
    <t>Pasqyrat jane pregatitur per periudhen 01.01.2010 - 31.12.2010, jane pregatitur ne leke pa</t>
  </si>
  <si>
    <t>perdorur rrumbullakim shifrash.</t>
  </si>
  <si>
    <t xml:space="preserve">  ''ANDI  GJOKA'' shpk</t>
  </si>
  <si>
    <t>Pozicioni me 31 dhjetor 2010</t>
  </si>
  <si>
    <r>
      <t>Llogaria / Mjetet monetare</t>
    </r>
    <r>
      <rPr>
        <sz val="10"/>
        <rFont val="Arial"/>
        <family val="2"/>
      </rPr>
      <t xml:space="preserve"> eshte paraqitur ne vleren 68.130 leke detajuar si me poshte :</t>
    </r>
  </si>
  <si>
    <r>
      <t>Te pagueshme ndaj punonjesve</t>
    </r>
    <r>
      <rPr>
        <sz val="10"/>
        <rFont val="Arial"/>
        <family val="2"/>
      </rPr>
      <t xml:space="preserve"> - paraqitet paga e punonjesve per muajin Dhjetor 2010.</t>
    </r>
  </si>
  <si>
    <t xml:space="preserve">Rezervat ligjore </t>
  </si>
  <si>
    <t>Rezerva te tjera</t>
  </si>
  <si>
    <r>
      <t>Shitjet neto</t>
    </r>
    <r>
      <rPr>
        <sz val="10"/>
        <rFont val="Arial"/>
        <family val="2"/>
      </rPr>
      <t xml:space="preserve"> - kemi paraqitur shifren e te ardhurave nga afarizmi ( shitje lule dekorative )</t>
    </r>
  </si>
  <si>
    <t>Pagat e punonjesve nuk jane perfshire pasi jane paguar ne cash.</t>
  </si>
  <si>
    <t>Konform SKK 2 " Paraqitja e Pasqyrave Financiare " eshte perdorur formati i metodes indirekte.</t>
  </si>
  <si>
    <t xml:space="preserve">   Esat  FARRUKU</t>
  </si>
  <si>
    <t xml:space="preserve">Hartuesi  i  Bilancit  </t>
  </si>
  <si>
    <t xml:space="preserve">                Andi  GJOKA</t>
  </si>
  <si>
    <r>
      <t>Llogaria / TVSH</t>
    </r>
    <r>
      <rPr>
        <sz val="10"/>
        <rFont val="Arial"/>
        <family val="2"/>
      </rPr>
      <t xml:space="preserve"> - eshte pasqyruar teprica e TVSH  me date 31.12.2010.</t>
    </r>
  </si>
  <si>
    <t xml:space="preserve">DEKLARATA ANALITIKE PER </t>
  </si>
  <si>
    <t>TATIMIN MBI TE ARDHURAT</t>
  </si>
  <si>
    <t>(Vetem per perdorim zyrtar )</t>
  </si>
  <si>
    <t>NIPT</t>
  </si>
  <si>
    <t>Periudha tatimore</t>
  </si>
  <si>
    <t xml:space="preserve">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</si>
  <si>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</si>
  <si>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</si>
  <si>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</si>
  <si>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</si>
  <si>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</si>
  <si>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</si>
  <si>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</si>
  <si>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</si>
  <si>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</si>
  <si>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</si>
  <si>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</si>
  <si>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</si>
  <si>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</si>
  <si>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</si>
  <si>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</si>
  <si>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</si>
  <si>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</si>
  <si>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</si>
  <si>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</si>
  <si>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</si>
  <si>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</si>
  <si>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</si>
  <si>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</si>
  <si>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</si>
  <si>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</si>
  <si>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</si>
  <si>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r>
      <t>n) amortizim nga rivlersimi I akteve te qendrueshme</t>
    </r>
    <r>
      <rPr>
        <sz val="8"/>
        <rFont val="Arial"/>
        <family val="2"/>
      </rPr>
      <t xml:space="preserve"> </t>
    </r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</si>
  <si>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</si>
  <si>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</si>
  <si>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</si>
  <si>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</si>
  <si>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</si>
  <si>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</si>
  <si>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</si>
  <si>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</si>
  <si>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</si>
  <si>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</si>
  <si>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</si>
  <si>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</si>
  <si>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</si>
  <si>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</si>
  <si>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</si>
  <si>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</si>
  <si>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</si>
  <si>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</si>
  <si>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</si>
  <si>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</si>
  <si>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</si>
  <si>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</si>
  <si>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Tatimi i mbajtur ne burim ne zbatim te nenit 33</t>
  </si>
  <si>
    <r>
      <t>Data dhe Nenshkrimi i personit te tatueshem</t>
    </r>
    <r>
      <rPr>
        <b/>
        <sz val="8"/>
        <rFont val="Arial"/>
        <family val="2"/>
      </rPr>
      <t>-</t>
    </r>
    <r>
      <rPr>
        <sz val="8"/>
        <rFont val="Arial"/>
        <family val="2"/>
      </rPr>
      <t xml:space="preserve">Deklaroj nen pergjegjesine time qe informacioni I mesiperm eshte I </t>
    </r>
  </si>
  <si>
    <t>plote dhe I sakte</t>
  </si>
  <si>
    <t>Per Drejtimin e Shoqerise</t>
  </si>
  <si>
    <t>Sipas Bilancit</t>
  </si>
  <si>
    <t xml:space="preserve">   Numri i Vendosjes se Dokumentit (NVD)</t>
  </si>
  <si>
    <t>K94203201A</t>
  </si>
  <si>
    <t>Emri tregtar  "ANDI GJOKA" shpk</t>
  </si>
  <si>
    <t>Adresa  Thumane  KRUJE</t>
  </si>
  <si>
    <t>Subjekti</t>
  </si>
  <si>
    <t>NIPT-I</t>
  </si>
  <si>
    <t>Aktiviteti</t>
  </si>
  <si>
    <t>Adresa Vep.</t>
  </si>
  <si>
    <t>Telefoni</t>
  </si>
  <si>
    <t>Nr.</t>
  </si>
  <si>
    <t>Artikulli</t>
  </si>
  <si>
    <t>Nj / M</t>
  </si>
  <si>
    <t>Sasia</t>
  </si>
  <si>
    <t>Kosto</t>
  </si>
  <si>
    <t>Vlera</t>
  </si>
  <si>
    <t>Shuma</t>
  </si>
  <si>
    <t>V.O.Kjo pasqyre do te plotesohet e vecante per</t>
  </si>
  <si>
    <t>Lenden e Pare ; Mallrat ; Produktin e Gateshem dhe Prodhimin ne Proces.</t>
  </si>
  <si>
    <t>ANDI GJOKA  shpk</t>
  </si>
  <si>
    <t xml:space="preserve">Tregti  lulesh </t>
  </si>
  <si>
    <t>Thumane   Kruje</t>
  </si>
  <si>
    <t>Peme e lule dekorative</t>
  </si>
  <si>
    <t>te llojeve te ndryshme</t>
  </si>
  <si>
    <t xml:space="preserve">                       Andi  GJOKA</t>
  </si>
  <si>
    <t xml:space="preserve">                I N V E N T A R I   I MALLRAVE</t>
  </si>
  <si>
    <t xml:space="preserve">    Andi  GJOKA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</si>
</sst>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</numFmts>
  <fonts count="6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u val="single"/>
      <sz val="14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4"/>
      <name val="Arial"/>
      <family val="0"/>
    </font>
    <font>
      <b/>
      <sz val="11"/>
      <name val="Book Antiqua"/>
      <family val="1"/>
    </font>
    <font>
      <b/>
      <u val="single"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b/>
      <sz val="10"/>
      <name val="Book Antiqua"/>
      <family val="1"/>
    </font>
    <font>
      <b/>
      <sz val="14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2"/>
      <color indexed="63"/>
      <name val="Helvetica"/>
      <family val="0"/>
    </font>
    <font>
      <sz val="8"/>
      <name val="Times New Roman"/>
      <family val="1"/>
    </font>
    <font>
      <b/>
      <sz val="8"/>
      <name val="Century Gothic"/>
      <family val="2"/>
    </font>
    <font>
      <b/>
      <sz val="8"/>
      <name val="Baskerville Old Face"/>
      <family val="1"/>
    </font>
    <font>
      <b/>
      <sz val="12"/>
      <name val="Arial"/>
      <family val="2"/>
    </font>
    <font>
      <b/>
      <sz val="14"/>
      <color indexed="63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24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24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186" fontId="0" fillId="0" borderId="12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5" fillId="0" borderId="27" xfId="0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4" fillId="0" borderId="19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69" fontId="0" fillId="0" borderId="29" xfId="0" applyNumberFormat="1" applyFont="1" applyBorder="1" applyAlignment="1">
      <alignment horizontal="right" vertical="center"/>
    </xf>
    <xf numFmtId="169" fontId="0" fillId="0" borderId="19" xfId="0" applyNumberFormat="1" applyFont="1" applyBorder="1" applyAlignment="1">
      <alignment horizontal="right" vertical="center"/>
    </xf>
    <xf numFmtId="169" fontId="0" fillId="0" borderId="19" xfId="0" applyNumberFormat="1" applyFont="1" applyBorder="1" applyAlignment="1">
      <alignment horizontal="right" vertical="center"/>
    </xf>
    <xf numFmtId="169" fontId="0" fillId="0" borderId="19" xfId="0" applyNumberFormat="1" applyFont="1" applyBorder="1" applyAlignment="1">
      <alignment horizontal="right" vertical="center"/>
    </xf>
    <xf numFmtId="169" fontId="0" fillId="0" borderId="29" xfId="0" applyNumberFormat="1" applyFont="1" applyBorder="1" applyAlignment="1">
      <alignment horizontal="right" vertical="center"/>
    </xf>
    <xf numFmtId="169" fontId="0" fillId="0" borderId="29" xfId="0" applyNumberFormat="1" applyFont="1" applyBorder="1" applyAlignment="1">
      <alignment horizontal="right" vertical="center"/>
    </xf>
    <xf numFmtId="169" fontId="0" fillId="0" borderId="0" xfId="0" applyNumberFormat="1" applyFont="1" applyBorder="1" applyAlignment="1">
      <alignment horizontal="right" vertical="center"/>
    </xf>
    <xf numFmtId="169" fontId="0" fillId="0" borderId="0" xfId="0" applyNumberFormat="1" applyFont="1" applyBorder="1" applyAlignment="1">
      <alignment vertical="center"/>
    </xf>
    <xf numFmtId="169" fontId="0" fillId="0" borderId="0" xfId="0" applyNumberFormat="1" applyFont="1" applyBorder="1" applyAlignment="1">
      <alignment horizontal="right" vertical="center"/>
    </xf>
    <xf numFmtId="169" fontId="0" fillId="0" borderId="29" xfId="0" applyNumberFormat="1" applyFont="1" applyBorder="1" applyAlignment="1">
      <alignment vertical="center"/>
    </xf>
    <xf numFmtId="169" fontId="0" fillId="0" borderId="29" xfId="0" applyNumberFormat="1" applyFont="1" applyBorder="1" applyAlignment="1">
      <alignment vertical="center"/>
    </xf>
    <xf numFmtId="169" fontId="0" fillId="0" borderId="0" xfId="0" applyNumberFormat="1" applyFont="1" applyBorder="1" applyAlignment="1">
      <alignment vertical="center"/>
    </xf>
    <xf numFmtId="169" fontId="14" fillId="0" borderId="29" xfId="0" applyNumberFormat="1" applyFont="1" applyBorder="1" applyAlignment="1">
      <alignment vertical="center"/>
    </xf>
    <xf numFmtId="169" fontId="0" fillId="0" borderId="0" xfId="0" applyNumberFormat="1" applyFont="1" applyAlignment="1">
      <alignment/>
    </xf>
    <xf numFmtId="169" fontId="5" fillId="0" borderId="29" xfId="0" applyNumberFormat="1" applyFont="1" applyBorder="1" applyAlignment="1">
      <alignment vertical="center"/>
    </xf>
    <xf numFmtId="169" fontId="5" fillId="0" borderId="12" xfId="0" applyNumberFormat="1" applyFont="1" applyBorder="1" applyAlignment="1">
      <alignment vertical="center"/>
    </xf>
    <xf numFmtId="169" fontId="5" fillId="0" borderId="31" xfId="0" applyNumberFormat="1" applyFont="1" applyBorder="1" applyAlignment="1">
      <alignment vertical="center"/>
    </xf>
    <xf numFmtId="169" fontId="5" fillId="0" borderId="19" xfId="0" applyNumberFormat="1" applyFont="1" applyBorder="1" applyAlignment="1">
      <alignment vertical="center"/>
    </xf>
    <xf numFmtId="169" fontId="5" fillId="0" borderId="13" xfId="0" applyNumberFormat="1" applyFont="1" applyBorder="1" applyAlignment="1">
      <alignment vertical="center"/>
    </xf>
    <xf numFmtId="169" fontId="5" fillId="0" borderId="32" xfId="0" applyNumberFormat="1" applyFont="1" applyBorder="1" applyAlignment="1">
      <alignment vertical="center"/>
    </xf>
    <xf numFmtId="169" fontId="8" fillId="0" borderId="19" xfId="0" applyNumberFormat="1" applyFont="1" applyBorder="1" applyAlignment="1">
      <alignment vertical="center"/>
    </xf>
    <xf numFmtId="169" fontId="8" fillId="0" borderId="13" xfId="0" applyNumberFormat="1" applyFont="1" applyBorder="1" applyAlignment="1">
      <alignment vertical="center"/>
    </xf>
    <xf numFmtId="169" fontId="8" fillId="0" borderId="33" xfId="0" applyNumberFormat="1" applyFont="1" applyBorder="1" applyAlignment="1">
      <alignment vertical="center"/>
    </xf>
    <xf numFmtId="169" fontId="3" fillId="0" borderId="12" xfId="0" applyNumberFormat="1" applyFont="1" applyBorder="1" applyAlignment="1">
      <alignment vertical="center"/>
    </xf>
    <xf numFmtId="169" fontId="3" fillId="0" borderId="31" xfId="0" applyNumberFormat="1" applyFont="1" applyBorder="1" applyAlignment="1">
      <alignment vertical="center"/>
    </xf>
    <xf numFmtId="169" fontId="3" fillId="0" borderId="13" xfId="0" applyNumberFormat="1" applyFont="1" applyBorder="1" applyAlignment="1">
      <alignment vertical="center"/>
    </xf>
    <xf numFmtId="169" fontId="3" fillId="0" borderId="32" xfId="0" applyNumberFormat="1" applyFont="1" applyBorder="1" applyAlignment="1">
      <alignment vertical="center"/>
    </xf>
    <xf numFmtId="169" fontId="3" fillId="0" borderId="22" xfId="0" applyNumberFormat="1" applyFont="1" applyBorder="1" applyAlignment="1">
      <alignment vertical="center"/>
    </xf>
    <xf numFmtId="169" fontId="3" fillId="0" borderId="3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9" fontId="3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41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 horizontal="center"/>
    </xf>
    <xf numFmtId="0" fontId="14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19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29" xfId="0" applyFont="1" applyFill="1" applyBorder="1" applyAlignment="1">
      <alignment horizontal="center"/>
    </xf>
    <xf numFmtId="0" fontId="19" fillId="33" borderId="12" xfId="0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19" fillId="33" borderId="29" xfId="0" applyFont="1" applyFill="1" applyBorder="1" applyAlignment="1">
      <alignment/>
    </xf>
    <xf numFmtId="3" fontId="19" fillId="33" borderId="29" xfId="0" applyNumberFormat="1" applyFont="1" applyFill="1" applyBorder="1" applyAlignment="1">
      <alignment/>
    </xf>
    <xf numFmtId="0" fontId="19" fillId="33" borderId="29" xfId="0" applyFont="1" applyFill="1" applyBorder="1" applyAlignment="1">
      <alignment/>
    </xf>
    <xf numFmtId="0" fontId="19" fillId="33" borderId="29" xfId="0" applyFont="1" applyFill="1" applyBorder="1" applyAlignment="1">
      <alignment vertical="center"/>
    </xf>
    <xf numFmtId="3" fontId="19" fillId="33" borderId="29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5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3" fontId="0" fillId="33" borderId="0" xfId="0" applyNumberFormat="1" applyFont="1" applyFill="1" applyAlignment="1">
      <alignment/>
    </xf>
    <xf numFmtId="169" fontId="0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14" fillId="34" borderId="46" xfId="0" applyFont="1" applyFill="1" applyBorder="1" applyAlignment="1">
      <alignment horizontal="center"/>
    </xf>
    <xf numFmtId="0" fontId="14" fillId="34" borderId="47" xfId="0" applyFont="1" applyFill="1" applyBorder="1" applyAlignment="1">
      <alignment horizontal="center"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0" fillId="34" borderId="0" xfId="0" applyFill="1" applyAlignment="1">
      <alignment/>
    </xf>
    <xf numFmtId="0" fontId="2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4" fillId="34" borderId="48" xfId="0" applyFont="1" applyFill="1" applyBorder="1" applyAlignment="1">
      <alignment vertical="center" wrapText="1"/>
    </xf>
    <xf numFmtId="0" fontId="29" fillId="34" borderId="49" xfId="0" applyFont="1" applyFill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0" fontId="14" fillId="34" borderId="50" xfId="0" applyFont="1" applyFill="1" applyBorder="1" applyAlignment="1">
      <alignment horizontal="center" vertical="center" wrapText="1"/>
    </xf>
    <xf numFmtId="0" fontId="14" fillId="34" borderId="51" xfId="0" applyFont="1" applyFill="1" applyBorder="1" applyAlignment="1">
      <alignment/>
    </xf>
    <xf numFmtId="0" fontId="0" fillId="34" borderId="51" xfId="0" applyFont="1" applyFill="1" applyBorder="1" applyAlignment="1">
      <alignment/>
    </xf>
    <xf numFmtId="0" fontId="9" fillId="34" borderId="52" xfId="0" applyFont="1" applyFill="1" applyBorder="1" applyAlignment="1">
      <alignment/>
    </xf>
    <xf numFmtId="0" fontId="28" fillId="34" borderId="47" xfId="0" applyFont="1" applyFill="1" applyBorder="1" applyAlignment="1">
      <alignment horizontal="right"/>
    </xf>
    <xf numFmtId="0" fontId="0" fillId="34" borderId="29" xfId="0" applyFont="1" applyFill="1" applyBorder="1" applyAlignment="1">
      <alignment/>
    </xf>
    <xf numFmtId="3" fontId="9" fillId="34" borderId="29" xfId="0" applyNumberFormat="1" applyFont="1" applyFill="1" applyBorder="1" applyAlignment="1">
      <alignment/>
    </xf>
    <xf numFmtId="3" fontId="9" fillId="34" borderId="53" xfId="0" applyNumberFormat="1" applyFont="1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29" xfId="0" applyFont="1" applyFill="1" applyBorder="1" applyAlignment="1">
      <alignment horizontal="left" vertical="center" wrapText="1"/>
    </xf>
    <xf numFmtId="0" fontId="14" fillId="34" borderId="29" xfId="0" applyFont="1" applyFill="1" applyBorder="1" applyAlignment="1">
      <alignment/>
    </xf>
    <xf numFmtId="0" fontId="0" fillId="34" borderId="54" xfId="0" applyFill="1" applyBorder="1" applyAlignment="1">
      <alignment/>
    </xf>
    <xf numFmtId="0" fontId="14" fillId="34" borderId="55" xfId="0" applyFont="1" applyFill="1" applyBorder="1" applyAlignment="1">
      <alignment/>
    </xf>
    <xf numFmtId="3" fontId="9" fillId="34" borderId="55" xfId="0" applyNumberFormat="1" applyFont="1" applyFill="1" applyBorder="1" applyAlignment="1">
      <alignment/>
    </xf>
    <xf numFmtId="3" fontId="9" fillId="34" borderId="56" xfId="0" applyNumberFormat="1" applyFont="1" applyFill="1" applyBorder="1" applyAlignment="1">
      <alignment/>
    </xf>
    <xf numFmtId="0" fontId="17" fillId="0" borderId="25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57" applyBorder="1">
      <alignment/>
      <protection/>
    </xf>
    <xf numFmtId="0" fontId="0" fillId="0" borderId="0" xfId="58">
      <alignment/>
      <protection/>
    </xf>
    <xf numFmtId="0" fontId="0" fillId="0" borderId="0" xfId="58" applyBorder="1">
      <alignment/>
      <protection/>
    </xf>
    <xf numFmtId="0" fontId="14" fillId="0" borderId="0" xfId="58" applyFont="1">
      <alignment/>
      <protection/>
    </xf>
    <xf numFmtId="0" fontId="0" fillId="0" borderId="26" xfId="58" applyBorder="1">
      <alignment/>
      <protection/>
    </xf>
    <xf numFmtId="0" fontId="3" fillId="0" borderId="23" xfId="58" applyFont="1" applyBorder="1">
      <alignment/>
      <protection/>
    </xf>
    <xf numFmtId="0" fontId="5" fillId="0" borderId="23" xfId="58" applyFont="1" applyBorder="1">
      <alignment/>
      <protection/>
    </xf>
    <xf numFmtId="0" fontId="5" fillId="0" borderId="23" xfId="58" applyFont="1" applyBorder="1" applyAlignment="1">
      <alignment horizontal="center"/>
      <protection/>
    </xf>
    <xf numFmtId="0" fontId="5" fillId="0" borderId="24" xfId="58" applyFont="1" applyBorder="1">
      <alignment/>
      <protection/>
    </xf>
    <xf numFmtId="0" fontId="3" fillId="0" borderId="0" xfId="58" applyFont="1" applyBorder="1">
      <alignment/>
      <protection/>
    </xf>
    <xf numFmtId="0" fontId="0" fillId="0" borderId="0" xfId="58" applyBorder="1" applyAlignment="1">
      <alignment horizontal="center"/>
      <protection/>
    </xf>
    <xf numFmtId="0" fontId="0" fillId="0" borderId="25" xfId="58" applyBorder="1">
      <alignment/>
      <protection/>
    </xf>
    <xf numFmtId="0" fontId="0" fillId="0" borderId="25" xfId="58" applyBorder="1" applyAlignment="1">
      <alignment horizontal="center"/>
      <protection/>
    </xf>
    <xf numFmtId="0" fontId="0" fillId="0" borderId="28" xfId="58" applyBorder="1">
      <alignment/>
      <protection/>
    </xf>
    <xf numFmtId="0" fontId="8" fillId="0" borderId="13" xfId="58" applyFont="1" applyBorder="1">
      <alignment/>
      <protection/>
    </xf>
    <xf numFmtId="0" fontId="0" fillId="0" borderId="27" xfId="58" applyBorder="1">
      <alignment/>
      <protection/>
    </xf>
    <xf numFmtId="0" fontId="0" fillId="0" borderId="24" xfId="58" applyBorder="1">
      <alignment/>
      <protection/>
    </xf>
    <xf numFmtId="0" fontId="0" fillId="0" borderId="13" xfId="58" applyBorder="1">
      <alignment/>
      <protection/>
    </xf>
    <xf numFmtId="0" fontId="0" fillId="0" borderId="23" xfId="58" applyBorder="1" applyAlignment="1">
      <alignment horizontal="center"/>
      <protection/>
    </xf>
    <xf numFmtId="0" fontId="0" fillId="0" borderId="24" xfId="58" applyBorder="1" applyAlignment="1">
      <alignment horizontal="center"/>
      <protection/>
    </xf>
    <xf numFmtId="0" fontId="8" fillId="0" borderId="17" xfId="58" applyFont="1" applyBorder="1">
      <alignment/>
      <protection/>
    </xf>
    <xf numFmtId="0" fontId="14" fillId="0" borderId="25" xfId="58" applyFont="1" applyBorder="1" applyAlignment="1">
      <alignment horizontal="center"/>
      <protection/>
    </xf>
    <xf numFmtId="0" fontId="0" fillId="0" borderId="26" xfId="58" applyBorder="1" applyAlignment="1">
      <alignment horizontal="center"/>
      <protection/>
    </xf>
    <xf numFmtId="0" fontId="0" fillId="0" borderId="18" xfId="58" applyBorder="1">
      <alignment/>
      <protection/>
    </xf>
    <xf numFmtId="0" fontId="0" fillId="0" borderId="28" xfId="58" applyBorder="1" applyAlignment="1">
      <alignment horizontal="center"/>
      <protection/>
    </xf>
    <xf numFmtId="0" fontId="0" fillId="0" borderId="23" xfId="58" applyBorder="1">
      <alignment/>
      <protection/>
    </xf>
    <xf numFmtId="0" fontId="0" fillId="0" borderId="0" xfId="58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14" fillId="0" borderId="12" xfId="58" applyFont="1" applyBorder="1" applyAlignment="1">
      <alignment vertical="center"/>
      <protection/>
    </xf>
    <xf numFmtId="0" fontId="0" fillId="0" borderId="27" xfId="58" applyBorder="1" applyAlignment="1">
      <alignment vertical="center"/>
      <protection/>
    </xf>
    <xf numFmtId="0" fontId="0" fillId="0" borderId="12" xfId="58" applyBorder="1" applyAlignment="1">
      <alignment horizontal="center" vertical="center"/>
      <protection/>
    </xf>
    <xf numFmtId="0" fontId="14" fillId="0" borderId="30" xfId="58" applyFont="1" applyBorder="1" applyAlignment="1">
      <alignment vertical="center"/>
      <protection/>
    </xf>
    <xf numFmtId="0" fontId="5" fillId="0" borderId="12" xfId="58" applyFont="1" applyBorder="1" applyAlignment="1">
      <alignment horizontal="center" vertical="center"/>
      <protection/>
    </xf>
    <xf numFmtId="3" fontId="5" fillId="0" borderId="27" xfId="58" applyNumberFormat="1" applyFont="1" applyBorder="1" applyAlignment="1">
      <alignment vertical="center"/>
      <protection/>
    </xf>
    <xf numFmtId="3" fontId="5" fillId="0" borderId="12" xfId="58" applyNumberFormat="1" applyFont="1" applyBorder="1" applyAlignment="1">
      <alignment horizontal="center" vertical="center"/>
      <protection/>
    </xf>
    <xf numFmtId="3" fontId="5" fillId="0" borderId="30" xfId="58" applyNumberFormat="1" applyFont="1" applyBorder="1" applyAlignment="1">
      <alignment vertical="center"/>
      <protection/>
    </xf>
    <xf numFmtId="0" fontId="5" fillId="0" borderId="12" xfId="58" applyFont="1" applyBorder="1" applyAlignment="1">
      <alignment horizontal="center"/>
      <protection/>
    </xf>
    <xf numFmtId="3" fontId="5" fillId="0" borderId="27" xfId="58" applyNumberFormat="1" applyFont="1" applyBorder="1">
      <alignment/>
      <protection/>
    </xf>
    <xf numFmtId="3" fontId="5" fillId="0" borderId="12" xfId="58" applyNumberFormat="1" applyFont="1" applyBorder="1" applyAlignment="1">
      <alignment horizontal="center"/>
      <protection/>
    </xf>
    <xf numFmtId="3" fontId="5" fillId="0" borderId="30" xfId="58" applyNumberFormat="1" applyFont="1" applyBorder="1">
      <alignment/>
      <protection/>
    </xf>
    <xf numFmtId="0" fontId="5" fillId="0" borderId="0" xfId="58" applyFont="1">
      <alignment/>
      <protection/>
    </xf>
    <xf numFmtId="0" fontId="5" fillId="35" borderId="12" xfId="58" applyFont="1" applyFill="1" applyBorder="1" applyAlignment="1">
      <alignment horizontal="center"/>
      <protection/>
    </xf>
    <xf numFmtId="3" fontId="5" fillId="35" borderId="27" xfId="58" applyNumberFormat="1" applyFont="1" applyFill="1" applyBorder="1">
      <alignment/>
      <protection/>
    </xf>
    <xf numFmtId="0" fontId="3" fillId="0" borderId="0" xfId="58" applyFont="1">
      <alignment/>
      <protection/>
    </xf>
    <xf numFmtId="0" fontId="5" fillId="35" borderId="13" xfId="58" applyFont="1" applyFill="1" applyBorder="1" applyAlignment="1">
      <alignment horizontal="center"/>
      <protection/>
    </xf>
    <xf numFmtId="3" fontId="5" fillId="35" borderId="23" xfId="58" applyNumberFormat="1" applyFont="1" applyFill="1" applyBorder="1">
      <alignment/>
      <protection/>
    </xf>
    <xf numFmtId="3" fontId="5" fillId="0" borderId="13" xfId="58" applyNumberFormat="1" applyFont="1" applyBorder="1" applyAlignment="1">
      <alignment horizontal="center"/>
      <protection/>
    </xf>
    <xf numFmtId="3" fontId="5" fillId="0" borderId="24" xfId="58" applyNumberFormat="1" applyFont="1" applyBorder="1">
      <alignment/>
      <protection/>
    </xf>
    <xf numFmtId="0" fontId="5" fillId="35" borderId="18" xfId="58" applyFont="1" applyFill="1" applyBorder="1" applyAlignment="1">
      <alignment horizontal="center"/>
      <protection/>
    </xf>
    <xf numFmtId="3" fontId="5" fillId="35" borderId="25" xfId="58" applyNumberFormat="1" applyFont="1" applyFill="1" applyBorder="1">
      <alignment/>
      <protection/>
    </xf>
    <xf numFmtId="3" fontId="5" fillId="0" borderId="18" xfId="58" applyNumberFormat="1" applyFont="1" applyBorder="1" applyAlignment="1">
      <alignment horizontal="center"/>
      <protection/>
    </xf>
    <xf numFmtId="3" fontId="5" fillId="0" borderId="28" xfId="58" applyNumberFormat="1" applyFont="1" applyBorder="1">
      <alignment/>
      <protection/>
    </xf>
    <xf numFmtId="0" fontId="5" fillId="35" borderId="17" xfId="58" applyFont="1" applyFill="1" applyBorder="1" applyAlignment="1">
      <alignment horizontal="center"/>
      <protection/>
    </xf>
    <xf numFmtId="3" fontId="5" fillId="35" borderId="0" xfId="58" applyNumberFormat="1" applyFont="1" applyFill="1" applyBorder="1">
      <alignment/>
      <protection/>
    </xf>
    <xf numFmtId="3" fontId="5" fillId="0" borderId="17" xfId="58" applyNumberFormat="1" applyFont="1" applyBorder="1" applyAlignment="1">
      <alignment horizontal="center"/>
      <protection/>
    </xf>
    <xf numFmtId="3" fontId="5" fillId="0" borderId="26" xfId="58" applyNumberFormat="1" applyFont="1" applyBorder="1">
      <alignment/>
      <protection/>
    </xf>
    <xf numFmtId="0" fontId="14" fillId="0" borderId="0" xfId="58" applyFont="1" applyAlignment="1">
      <alignment vertical="center"/>
      <protection/>
    </xf>
    <xf numFmtId="0" fontId="5" fillId="0" borderId="0" xfId="58" applyFont="1" applyBorder="1" applyAlignment="1">
      <alignment horizontal="center" vertical="center"/>
      <protection/>
    </xf>
    <xf numFmtId="3" fontId="5" fillId="0" borderId="0" xfId="58" applyNumberFormat="1" applyFont="1" applyBorder="1" applyAlignment="1">
      <alignment vertical="center"/>
      <protection/>
    </xf>
    <xf numFmtId="3" fontId="5" fillId="0" borderId="27" xfId="58" applyNumberFormat="1" applyFont="1" applyBorder="1" applyAlignment="1">
      <alignment horizontal="center" vertical="center"/>
      <protection/>
    </xf>
    <xf numFmtId="0" fontId="5" fillId="35" borderId="0" xfId="58" applyFont="1" applyFill="1" applyAlignment="1">
      <alignment horizontal="center"/>
      <protection/>
    </xf>
    <xf numFmtId="3" fontId="5" fillId="35" borderId="0" xfId="58" applyNumberFormat="1" applyFont="1" applyFill="1">
      <alignment/>
      <protection/>
    </xf>
    <xf numFmtId="0" fontId="5" fillId="0" borderId="0" xfId="58" applyFont="1" applyAlignment="1">
      <alignment horizontal="center"/>
      <protection/>
    </xf>
    <xf numFmtId="3" fontId="5" fillId="0" borderId="0" xfId="58" applyNumberFormat="1" applyFont="1">
      <alignment/>
      <protection/>
    </xf>
    <xf numFmtId="0" fontId="31" fillId="0" borderId="0" xfId="58" applyFont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5" fillId="0" borderId="18" xfId="58" applyFont="1" applyBorder="1" applyAlignment="1">
      <alignment horizontal="center"/>
      <protection/>
    </xf>
    <xf numFmtId="3" fontId="5" fillId="0" borderId="25" xfId="58" applyNumberFormat="1" applyFont="1" applyBorder="1">
      <alignment/>
      <protection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>
      <alignment/>
      <protection/>
    </xf>
    <xf numFmtId="0" fontId="32" fillId="0" borderId="0" xfId="58" applyFont="1">
      <alignment/>
      <protection/>
    </xf>
    <xf numFmtId="0" fontId="12" fillId="0" borderId="0" xfId="58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4" fillId="0" borderId="29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/>
    </xf>
    <xf numFmtId="0" fontId="34" fillId="0" borderId="27" xfId="0" applyFont="1" applyFill="1" applyBorder="1" applyAlignment="1">
      <alignment horizontal="left"/>
    </xf>
    <xf numFmtId="4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69" fontId="5" fillId="0" borderId="19" xfId="0" applyNumberFormat="1" applyFont="1" applyBorder="1" applyAlignment="1">
      <alignment horizontal="center" vertical="center"/>
    </xf>
    <xf numFmtId="169" fontId="5" fillId="0" borderId="20" xfId="0" applyNumberFormat="1" applyFont="1" applyBorder="1" applyAlignment="1">
      <alignment horizontal="center" vertical="center"/>
    </xf>
    <xf numFmtId="169" fontId="5" fillId="0" borderId="32" xfId="0" applyNumberFormat="1" applyFont="1" applyBorder="1" applyAlignment="1">
      <alignment horizontal="center" vertical="center"/>
    </xf>
    <xf numFmtId="169" fontId="5" fillId="0" borderId="65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69" fontId="5" fillId="0" borderId="14" xfId="0" applyNumberFormat="1" applyFont="1" applyBorder="1" applyAlignment="1">
      <alignment horizontal="center" vertical="center"/>
    </xf>
    <xf numFmtId="169" fontId="5" fillId="0" borderId="15" xfId="0" applyNumberFormat="1" applyFont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/>
    </xf>
    <xf numFmtId="0" fontId="19" fillId="33" borderId="27" xfId="0" applyFont="1" applyFill="1" applyBorder="1" applyAlignment="1">
      <alignment horizontal="left"/>
    </xf>
    <xf numFmtId="0" fontId="19" fillId="33" borderId="30" xfId="0" applyFont="1" applyFill="1" applyBorder="1" applyAlignment="1">
      <alignment horizontal="left"/>
    </xf>
    <xf numFmtId="0" fontId="19" fillId="33" borderId="12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/>
    </xf>
    <xf numFmtId="0" fontId="19" fillId="33" borderId="30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9.7109375" style="28" customWidth="1"/>
    <col min="2" max="3" width="9.140625" style="28" customWidth="1"/>
    <col min="4" max="4" width="9.28125" style="28" customWidth="1"/>
    <col min="5" max="5" width="10.421875" style="28" customWidth="1"/>
    <col min="6" max="6" width="15.00390625" style="28" customWidth="1"/>
    <col min="7" max="7" width="5.421875" style="28" customWidth="1"/>
    <col min="8" max="9" width="9.140625" style="28" customWidth="1"/>
    <col min="10" max="10" width="3.140625" style="28" customWidth="1"/>
    <col min="11" max="11" width="9.140625" style="28" customWidth="1"/>
    <col min="12" max="12" width="1.8515625" style="28" customWidth="1"/>
    <col min="13" max="16384" width="9.140625" style="28" customWidth="1"/>
  </cols>
  <sheetData>
    <row r="1" s="24" customFormat="1" ht="6.75" customHeight="1"/>
    <row r="2" spans="2:11" s="24" customFormat="1" ht="12.75">
      <c r="B2" s="29"/>
      <c r="C2" s="30"/>
      <c r="D2" s="30"/>
      <c r="E2" s="30"/>
      <c r="F2" s="30"/>
      <c r="G2" s="30"/>
      <c r="H2" s="30"/>
      <c r="I2" s="30"/>
      <c r="J2" s="30"/>
      <c r="K2" s="31"/>
    </row>
    <row r="3" spans="2:11" s="25" customFormat="1" ht="13.5" customHeight="1">
      <c r="B3" s="32"/>
      <c r="C3" s="33" t="s">
        <v>179</v>
      </c>
      <c r="D3" s="33"/>
      <c r="E3" s="33"/>
      <c r="F3" s="273" t="s">
        <v>306</v>
      </c>
      <c r="G3" s="35"/>
      <c r="H3" s="36"/>
      <c r="I3" s="34"/>
      <c r="J3" s="33"/>
      <c r="K3" s="37"/>
    </row>
    <row r="4" spans="2:11" s="25" customFormat="1" ht="13.5" customHeight="1">
      <c r="B4" s="32"/>
      <c r="C4" s="33" t="s">
        <v>116</v>
      </c>
      <c r="D4" s="33"/>
      <c r="E4" s="33"/>
      <c r="F4" s="34" t="s">
        <v>260</v>
      </c>
      <c r="G4" s="38"/>
      <c r="H4" s="39"/>
      <c r="I4" s="40"/>
      <c r="J4" s="40"/>
      <c r="K4" s="37"/>
    </row>
    <row r="5" spans="2:11" s="25" customFormat="1" ht="13.5" customHeight="1">
      <c r="B5" s="32"/>
      <c r="C5" s="33" t="s">
        <v>6</v>
      </c>
      <c r="D5" s="33"/>
      <c r="E5" s="33"/>
      <c r="F5" s="41" t="s">
        <v>261</v>
      </c>
      <c r="G5" s="34"/>
      <c r="H5" s="34"/>
      <c r="I5" s="34"/>
      <c r="J5" s="34"/>
      <c r="K5" s="37"/>
    </row>
    <row r="6" spans="2:11" s="25" customFormat="1" ht="13.5" customHeight="1">
      <c r="B6" s="32"/>
      <c r="C6" s="33"/>
      <c r="D6" s="33"/>
      <c r="E6" s="33"/>
      <c r="F6" s="33"/>
      <c r="G6" s="33"/>
      <c r="H6" s="42" t="s">
        <v>183</v>
      </c>
      <c r="I6" s="42" t="s">
        <v>184</v>
      </c>
      <c r="J6" s="40"/>
      <c r="K6" s="37"/>
    </row>
    <row r="7" spans="2:11" s="25" customFormat="1" ht="13.5" customHeight="1">
      <c r="B7" s="32"/>
      <c r="C7" s="33" t="s">
        <v>0</v>
      </c>
      <c r="D7" s="33"/>
      <c r="E7" s="33"/>
      <c r="F7" s="34"/>
      <c r="G7" s="43"/>
      <c r="H7" s="33"/>
      <c r="I7" s="33"/>
      <c r="J7" s="33"/>
      <c r="K7" s="37"/>
    </row>
    <row r="8" spans="2:11" s="25" customFormat="1" ht="13.5" customHeight="1">
      <c r="B8" s="32"/>
      <c r="C8" s="33" t="s">
        <v>1</v>
      </c>
      <c r="D8" s="33"/>
      <c r="E8" s="33"/>
      <c r="F8" s="41"/>
      <c r="G8" s="44"/>
      <c r="H8" s="33"/>
      <c r="I8" s="33"/>
      <c r="J8" s="33"/>
      <c r="K8" s="37"/>
    </row>
    <row r="9" spans="2:11" s="25" customFormat="1" ht="13.5" customHeight="1">
      <c r="B9" s="32"/>
      <c r="C9" s="33"/>
      <c r="D9" s="33"/>
      <c r="E9" s="33"/>
      <c r="F9" s="33"/>
      <c r="G9" s="33"/>
      <c r="H9" s="33"/>
      <c r="I9" s="33"/>
      <c r="J9" s="33"/>
      <c r="K9" s="37"/>
    </row>
    <row r="10" spans="2:11" s="25" customFormat="1" ht="13.5" customHeight="1">
      <c r="B10" s="32"/>
      <c r="C10" s="33" t="s">
        <v>32</v>
      </c>
      <c r="D10" s="33"/>
      <c r="E10" s="33"/>
      <c r="F10" s="34" t="s">
        <v>262</v>
      </c>
      <c r="G10" s="34"/>
      <c r="H10" s="34"/>
      <c r="I10" s="34"/>
      <c r="J10" s="34"/>
      <c r="K10" s="37"/>
    </row>
    <row r="11" spans="2:11" s="25" customFormat="1" ht="13.5" customHeight="1">
      <c r="B11" s="32"/>
      <c r="C11" s="33"/>
      <c r="D11" s="33"/>
      <c r="E11" s="33"/>
      <c r="F11" s="41"/>
      <c r="G11" s="41"/>
      <c r="H11" s="41"/>
      <c r="I11" s="41"/>
      <c r="J11" s="41"/>
      <c r="K11" s="37"/>
    </row>
    <row r="12" spans="2:11" s="25" customFormat="1" ht="13.5" customHeight="1">
      <c r="B12" s="32"/>
      <c r="C12" s="33"/>
      <c r="D12" s="33"/>
      <c r="E12" s="33"/>
      <c r="F12" s="40"/>
      <c r="G12" s="40"/>
      <c r="H12" s="40"/>
      <c r="I12" s="40"/>
      <c r="J12" s="40"/>
      <c r="K12" s="37"/>
    </row>
    <row r="13" spans="2:11" s="26" customFormat="1" ht="12.75">
      <c r="B13" s="45"/>
      <c r="C13" s="46"/>
      <c r="D13" s="46"/>
      <c r="E13" s="46"/>
      <c r="F13" s="46"/>
      <c r="G13" s="46"/>
      <c r="H13" s="46"/>
      <c r="I13" s="46"/>
      <c r="J13" s="46"/>
      <c r="K13" s="47"/>
    </row>
    <row r="14" spans="2:11" s="26" customFormat="1" ht="12.75">
      <c r="B14" s="45"/>
      <c r="C14" s="46"/>
      <c r="D14" s="46"/>
      <c r="E14" s="46"/>
      <c r="F14" s="46"/>
      <c r="G14" s="46"/>
      <c r="H14" s="46"/>
      <c r="I14" s="46"/>
      <c r="J14" s="46"/>
      <c r="K14" s="47"/>
    </row>
    <row r="15" spans="2:11" s="26" customFormat="1" ht="12.75">
      <c r="B15" s="45"/>
      <c r="C15" s="46"/>
      <c r="D15" s="46"/>
      <c r="E15" s="46"/>
      <c r="F15" s="46"/>
      <c r="G15" s="46"/>
      <c r="H15" s="46"/>
      <c r="I15" s="46"/>
      <c r="J15" s="46"/>
      <c r="K15" s="47"/>
    </row>
    <row r="16" spans="2:11" s="26" customFormat="1" ht="12.75">
      <c r="B16" s="45"/>
      <c r="C16" s="46"/>
      <c r="D16" s="46"/>
      <c r="E16" s="46"/>
      <c r="F16" s="46"/>
      <c r="G16" s="46"/>
      <c r="H16" s="46"/>
      <c r="I16" s="46"/>
      <c r="J16" s="46"/>
      <c r="K16" s="47"/>
    </row>
    <row r="17" spans="2:11" s="26" customFormat="1" ht="12.75">
      <c r="B17" s="45"/>
      <c r="C17" s="46"/>
      <c r="D17" s="46"/>
      <c r="E17" s="46"/>
      <c r="F17" s="46"/>
      <c r="G17" s="46"/>
      <c r="H17" s="46"/>
      <c r="I17" s="46"/>
      <c r="J17" s="46"/>
      <c r="K17" s="47"/>
    </row>
    <row r="18" spans="2:11" s="26" customFormat="1" ht="12.75">
      <c r="B18" s="45"/>
      <c r="C18" s="46"/>
      <c r="D18" s="46"/>
      <c r="E18" s="46"/>
      <c r="F18" s="46"/>
      <c r="G18" s="46"/>
      <c r="H18" s="46"/>
      <c r="I18" s="46"/>
      <c r="J18" s="46"/>
      <c r="K18" s="47"/>
    </row>
    <row r="19" spans="2:11" s="26" customFormat="1" ht="12.75">
      <c r="B19" s="45"/>
      <c r="C19" s="46"/>
      <c r="D19" s="46"/>
      <c r="E19" s="46"/>
      <c r="F19" s="46"/>
      <c r="G19" s="46"/>
      <c r="H19" s="46"/>
      <c r="I19" s="46"/>
      <c r="J19" s="46"/>
      <c r="K19" s="47"/>
    </row>
    <row r="20" spans="2:11" s="26" customFormat="1" ht="12.75">
      <c r="B20" s="45"/>
      <c r="C20" s="46"/>
      <c r="D20" s="46"/>
      <c r="E20" s="46"/>
      <c r="F20" s="46"/>
      <c r="G20" s="46"/>
      <c r="H20" s="46"/>
      <c r="I20" s="46"/>
      <c r="J20" s="46"/>
      <c r="K20" s="47"/>
    </row>
    <row r="21" spans="2:11" s="26" customFormat="1" ht="12.75">
      <c r="B21" s="45"/>
      <c r="D21" s="46"/>
      <c r="E21" s="46"/>
      <c r="F21" s="46"/>
      <c r="G21" s="46"/>
      <c r="H21" s="46"/>
      <c r="I21" s="46"/>
      <c r="J21" s="46"/>
      <c r="K21" s="47"/>
    </row>
    <row r="22" spans="2:11" s="26" customFormat="1" ht="12.75">
      <c r="B22" s="45"/>
      <c r="C22" s="46"/>
      <c r="D22" s="46"/>
      <c r="E22" s="46"/>
      <c r="F22" s="46"/>
      <c r="G22" s="46"/>
      <c r="H22" s="46"/>
      <c r="I22" s="46"/>
      <c r="J22" s="46"/>
      <c r="K22" s="47"/>
    </row>
    <row r="23" spans="2:11" s="26" customFormat="1" ht="12.75">
      <c r="B23" s="45"/>
      <c r="C23" s="46"/>
      <c r="D23" s="46"/>
      <c r="E23" s="46"/>
      <c r="F23" s="46"/>
      <c r="G23" s="46"/>
      <c r="H23" s="46"/>
      <c r="I23" s="46"/>
      <c r="J23" s="46"/>
      <c r="K23" s="47"/>
    </row>
    <row r="24" spans="2:11" s="26" customFormat="1" ht="12.75">
      <c r="B24" s="45"/>
      <c r="C24" s="46"/>
      <c r="D24" s="46"/>
      <c r="E24" s="46"/>
      <c r="F24" s="46"/>
      <c r="G24" s="46"/>
      <c r="H24" s="46"/>
      <c r="I24" s="46"/>
      <c r="J24" s="46"/>
      <c r="K24" s="47"/>
    </row>
    <row r="25" spans="1:11" s="48" customFormat="1" ht="33.75">
      <c r="A25" s="26"/>
      <c r="B25" s="371" t="s">
        <v>7</v>
      </c>
      <c r="C25" s="372"/>
      <c r="D25" s="372"/>
      <c r="E25" s="372"/>
      <c r="F25" s="372"/>
      <c r="G25" s="372"/>
      <c r="H25" s="372"/>
      <c r="I25" s="372"/>
      <c r="J25" s="372"/>
      <c r="K25" s="373"/>
    </row>
    <row r="26" spans="1:11" s="26" customFormat="1" ht="12.75">
      <c r="A26" s="48"/>
      <c r="B26" s="49"/>
      <c r="C26" s="368" t="s">
        <v>94</v>
      </c>
      <c r="D26" s="368"/>
      <c r="E26" s="368"/>
      <c r="F26" s="368"/>
      <c r="G26" s="368"/>
      <c r="H26" s="368"/>
      <c r="I26" s="368"/>
      <c r="J26" s="368"/>
      <c r="K26" s="47"/>
    </row>
    <row r="27" spans="2:11" s="26" customFormat="1" ht="12.75">
      <c r="B27" s="45"/>
      <c r="C27" s="368" t="s">
        <v>185</v>
      </c>
      <c r="D27" s="368"/>
      <c r="E27" s="368"/>
      <c r="F27" s="368"/>
      <c r="G27" s="368"/>
      <c r="H27" s="368"/>
      <c r="I27" s="368"/>
      <c r="J27" s="368"/>
      <c r="K27" s="47"/>
    </row>
    <row r="28" spans="2:11" s="26" customFormat="1" ht="12.75">
      <c r="B28" s="45"/>
      <c r="C28" s="46"/>
      <c r="D28" s="46"/>
      <c r="E28" s="46"/>
      <c r="F28" s="46"/>
      <c r="G28" s="46"/>
      <c r="H28" s="46"/>
      <c r="I28" s="46"/>
      <c r="J28" s="46"/>
      <c r="K28" s="47"/>
    </row>
    <row r="29" spans="2:11" s="26" customFormat="1" ht="12.75">
      <c r="B29" s="45"/>
      <c r="C29" s="46"/>
      <c r="D29" s="46"/>
      <c r="E29" s="46"/>
      <c r="F29" s="46"/>
      <c r="G29" s="46"/>
      <c r="H29" s="46"/>
      <c r="I29" s="46"/>
      <c r="J29" s="46"/>
      <c r="K29" s="47"/>
    </row>
    <row r="30" spans="1:11" s="53" customFormat="1" ht="33.75">
      <c r="A30" s="26"/>
      <c r="B30" s="45"/>
      <c r="C30" s="46"/>
      <c r="D30" s="46"/>
      <c r="E30" s="46"/>
      <c r="F30" s="50" t="s">
        <v>263</v>
      </c>
      <c r="G30" s="51"/>
      <c r="H30" s="51"/>
      <c r="I30" s="51"/>
      <c r="J30" s="51"/>
      <c r="K30" s="52"/>
    </row>
    <row r="31" spans="2:11" s="53" customFormat="1" ht="12.75">
      <c r="B31" s="54"/>
      <c r="C31" s="51"/>
      <c r="D31" s="51"/>
      <c r="E31" s="51"/>
      <c r="F31" s="51"/>
      <c r="G31" s="51"/>
      <c r="H31" s="51"/>
      <c r="I31" s="51"/>
      <c r="J31" s="51"/>
      <c r="K31" s="52"/>
    </row>
    <row r="32" spans="2:11" s="53" customFormat="1" ht="12.75">
      <c r="B32" s="54"/>
      <c r="C32" s="51"/>
      <c r="D32" s="51"/>
      <c r="E32" s="51"/>
      <c r="F32" s="51"/>
      <c r="G32" s="51"/>
      <c r="H32" s="51"/>
      <c r="I32" s="51"/>
      <c r="J32" s="51"/>
      <c r="K32" s="52"/>
    </row>
    <row r="33" spans="2:11" s="53" customFormat="1" ht="12.75">
      <c r="B33" s="54"/>
      <c r="C33" s="51"/>
      <c r="D33" s="51"/>
      <c r="E33" s="51"/>
      <c r="F33" s="51"/>
      <c r="G33" s="51"/>
      <c r="H33" s="51"/>
      <c r="I33" s="51"/>
      <c r="J33" s="51"/>
      <c r="K33" s="52"/>
    </row>
    <row r="34" spans="2:11" s="53" customFormat="1" ht="12.75">
      <c r="B34" s="54"/>
      <c r="C34" s="51"/>
      <c r="D34" s="51"/>
      <c r="E34" s="51"/>
      <c r="F34" s="51"/>
      <c r="G34" s="51"/>
      <c r="H34" s="51"/>
      <c r="I34" s="51"/>
      <c r="J34" s="51"/>
      <c r="K34" s="52"/>
    </row>
    <row r="35" spans="2:11" s="53" customFormat="1" ht="12.75">
      <c r="B35" s="54"/>
      <c r="C35" s="51"/>
      <c r="D35" s="51"/>
      <c r="E35" s="51"/>
      <c r="F35" s="51"/>
      <c r="G35" s="51"/>
      <c r="H35" s="51"/>
      <c r="I35" s="51"/>
      <c r="J35" s="51"/>
      <c r="K35" s="52"/>
    </row>
    <row r="36" spans="2:11" s="53" customFormat="1" ht="12.75">
      <c r="B36" s="54"/>
      <c r="C36" s="51"/>
      <c r="D36" s="51"/>
      <c r="E36" s="51"/>
      <c r="F36" s="51"/>
      <c r="G36" s="51"/>
      <c r="H36" s="51"/>
      <c r="I36" s="51"/>
      <c r="J36" s="51"/>
      <c r="K36" s="52"/>
    </row>
    <row r="37" spans="2:11" s="53" customFormat="1" ht="12.75">
      <c r="B37" s="54"/>
      <c r="C37" s="51"/>
      <c r="D37" s="51"/>
      <c r="E37" s="51"/>
      <c r="F37" s="51"/>
      <c r="G37" s="51"/>
      <c r="H37" s="51"/>
      <c r="I37" s="51"/>
      <c r="J37" s="51"/>
      <c r="K37" s="52"/>
    </row>
    <row r="38" spans="2:11" s="53" customFormat="1" ht="12.75">
      <c r="B38" s="54"/>
      <c r="C38" s="51"/>
      <c r="D38" s="51"/>
      <c r="E38" s="51"/>
      <c r="F38" s="51"/>
      <c r="G38" s="51"/>
      <c r="H38" s="51"/>
      <c r="I38" s="51"/>
      <c r="J38" s="51"/>
      <c r="K38" s="52"/>
    </row>
    <row r="39" spans="2:11" s="53" customFormat="1" ht="12.75">
      <c r="B39" s="54"/>
      <c r="C39" s="51"/>
      <c r="D39" s="51"/>
      <c r="E39" s="51"/>
      <c r="F39" s="51"/>
      <c r="G39" s="51"/>
      <c r="H39" s="51"/>
      <c r="I39" s="51"/>
      <c r="J39" s="51"/>
      <c r="K39" s="52"/>
    </row>
    <row r="40" spans="2:11" s="53" customFormat="1" ht="12.75">
      <c r="B40" s="54"/>
      <c r="C40" s="51"/>
      <c r="D40" s="51"/>
      <c r="E40" s="51"/>
      <c r="F40" s="51"/>
      <c r="G40" s="51"/>
      <c r="H40" s="51"/>
      <c r="I40" s="51"/>
      <c r="J40" s="51"/>
      <c r="K40" s="52"/>
    </row>
    <row r="41" spans="2:11" s="53" customFormat="1" ht="12.75">
      <c r="B41" s="54"/>
      <c r="C41" s="51"/>
      <c r="D41" s="51"/>
      <c r="E41" s="51"/>
      <c r="F41" s="51"/>
      <c r="G41" s="51"/>
      <c r="H41" s="51"/>
      <c r="I41" s="51"/>
      <c r="J41" s="51"/>
      <c r="K41" s="52"/>
    </row>
    <row r="42" spans="2:11" s="53" customFormat="1" ht="12.75">
      <c r="B42" s="54"/>
      <c r="C42" s="51"/>
      <c r="D42" s="51"/>
      <c r="E42" s="51"/>
      <c r="F42" s="51"/>
      <c r="G42" s="51"/>
      <c r="H42" s="51"/>
      <c r="I42" s="51"/>
      <c r="J42" s="51"/>
      <c r="K42" s="52"/>
    </row>
    <row r="43" spans="2:11" s="53" customFormat="1" ht="12.75">
      <c r="B43" s="54"/>
      <c r="C43" s="51"/>
      <c r="D43" s="51"/>
      <c r="E43" s="51"/>
      <c r="F43" s="51"/>
      <c r="G43" s="51"/>
      <c r="H43" s="51"/>
      <c r="I43" s="51"/>
      <c r="J43" s="51"/>
      <c r="K43" s="52"/>
    </row>
    <row r="44" spans="2:11" s="53" customFormat="1" ht="12.75">
      <c r="B44" s="54"/>
      <c r="C44" s="51"/>
      <c r="D44" s="51"/>
      <c r="E44" s="51"/>
      <c r="F44" s="51"/>
      <c r="G44" s="51"/>
      <c r="H44" s="51"/>
      <c r="I44" s="51"/>
      <c r="J44" s="51"/>
      <c r="K44" s="52"/>
    </row>
    <row r="45" spans="2:11" s="53" customFormat="1" ht="9" customHeight="1">
      <c r="B45" s="54"/>
      <c r="C45" s="51"/>
      <c r="D45" s="51"/>
      <c r="E45" s="51"/>
      <c r="F45" s="51"/>
      <c r="G45" s="51"/>
      <c r="H45" s="51"/>
      <c r="I45" s="51"/>
      <c r="J45" s="51"/>
      <c r="K45" s="52"/>
    </row>
    <row r="46" spans="2:11" s="53" customFormat="1" ht="12.75">
      <c r="B46" s="54"/>
      <c r="C46" s="51"/>
      <c r="D46" s="51"/>
      <c r="E46" s="51"/>
      <c r="F46" s="51"/>
      <c r="G46" s="51"/>
      <c r="H46" s="51"/>
      <c r="I46" s="51"/>
      <c r="J46" s="51"/>
      <c r="K46" s="52"/>
    </row>
    <row r="47" spans="2:11" s="53" customFormat="1" ht="12.75">
      <c r="B47" s="54"/>
      <c r="C47" s="51"/>
      <c r="D47" s="51"/>
      <c r="E47" s="51"/>
      <c r="F47" s="51"/>
      <c r="G47" s="51"/>
      <c r="H47" s="51"/>
      <c r="I47" s="51"/>
      <c r="J47" s="51"/>
      <c r="K47" s="52"/>
    </row>
    <row r="48" spans="2:11" s="25" customFormat="1" ht="12.75" customHeight="1">
      <c r="B48" s="32"/>
      <c r="C48" s="33" t="s">
        <v>121</v>
      </c>
      <c r="D48" s="33"/>
      <c r="E48" s="33"/>
      <c r="F48" s="33"/>
      <c r="G48" s="33"/>
      <c r="H48" s="374" t="s">
        <v>180</v>
      </c>
      <c r="I48" s="374"/>
      <c r="J48" s="33"/>
      <c r="K48" s="37"/>
    </row>
    <row r="49" spans="2:11" s="25" customFormat="1" ht="12.75" customHeight="1">
      <c r="B49" s="32"/>
      <c r="C49" s="33" t="s">
        <v>122</v>
      </c>
      <c r="D49" s="33"/>
      <c r="E49" s="33"/>
      <c r="F49" s="33"/>
      <c r="G49" s="33"/>
      <c r="H49" s="369" t="s">
        <v>181</v>
      </c>
      <c r="I49" s="369"/>
      <c r="J49" s="33"/>
      <c r="K49" s="37"/>
    </row>
    <row r="50" spans="2:11" s="25" customFormat="1" ht="12.75" customHeight="1">
      <c r="B50" s="32"/>
      <c r="C50" s="33" t="s">
        <v>117</v>
      </c>
      <c r="D50" s="33"/>
      <c r="E50" s="33"/>
      <c r="F50" s="33"/>
      <c r="G50" s="33"/>
      <c r="H50" s="369" t="s">
        <v>182</v>
      </c>
      <c r="I50" s="369"/>
      <c r="J50" s="33"/>
      <c r="K50" s="37"/>
    </row>
    <row r="51" spans="2:11" s="25" customFormat="1" ht="12.75" customHeight="1">
      <c r="B51" s="32"/>
      <c r="C51" s="33" t="s">
        <v>118</v>
      </c>
      <c r="D51" s="33"/>
      <c r="E51" s="33"/>
      <c r="F51" s="33"/>
      <c r="G51" s="33"/>
      <c r="H51" s="369" t="s">
        <v>182</v>
      </c>
      <c r="I51" s="369"/>
      <c r="J51" s="33"/>
      <c r="K51" s="37"/>
    </row>
    <row r="52" spans="2:11" s="26" customFormat="1" ht="12.75">
      <c r="B52" s="45"/>
      <c r="C52" s="46"/>
      <c r="D52" s="46"/>
      <c r="E52" s="46"/>
      <c r="F52" s="46"/>
      <c r="G52" s="46"/>
      <c r="H52" s="46"/>
      <c r="I52" s="46"/>
      <c r="J52" s="46"/>
      <c r="K52" s="47"/>
    </row>
    <row r="53" spans="2:11" s="27" customFormat="1" ht="12.75" customHeight="1">
      <c r="B53" s="55"/>
      <c r="C53" s="33" t="s">
        <v>186</v>
      </c>
      <c r="D53" s="33"/>
      <c r="E53" s="33"/>
      <c r="F53" s="33"/>
      <c r="G53" s="44" t="s">
        <v>119</v>
      </c>
      <c r="H53" s="370" t="s">
        <v>264</v>
      </c>
      <c r="I53" s="368"/>
      <c r="J53" s="56"/>
      <c r="K53" s="57"/>
    </row>
    <row r="54" spans="2:11" s="27" customFormat="1" ht="12.75" customHeight="1">
      <c r="B54" s="55"/>
      <c r="C54" s="33"/>
      <c r="D54" s="33"/>
      <c r="E54" s="33"/>
      <c r="F54" s="33"/>
      <c r="G54" s="44" t="s">
        <v>120</v>
      </c>
      <c r="H54" s="367" t="s">
        <v>265</v>
      </c>
      <c r="I54" s="368"/>
      <c r="J54" s="56"/>
      <c r="K54" s="57"/>
    </row>
    <row r="55" spans="2:11" s="27" customFormat="1" ht="7.5" customHeight="1">
      <c r="B55" s="55"/>
      <c r="C55" s="33"/>
      <c r="D55" s="33"/>
      <c r="E55" s="33"/>
      <c r="F55" s="33"/>
      <c r="G55" s="44"/>
      <c r="H55" s="44"/>
      <c r="I55" s="44"/>
      <c r="J55" s="56"/>
      <c r="K55" s="57"/>
    </row>
    <row r="56" spans="2:11" s="27" customFormat="1" ht="12.75" customHeight="1">
      <c r="B56" s="55"/>
      <c r="C56" s="33" t="s">
        <v>187</v>
      </c>
      <c r="D56" s="33"/>
      <c r="E56" s="33"/>
      <c r="F56" s="44"/>
      <c r="G56" s="33"/>
      <c r="H56" s="34" t="s">
        <v>266</v>
      </c>
      <c r="I56" s="34"/>
      <c r="J56" s="56"/>
      <c r="K56" s="57"/>
    </row>
    <row r="57" spans="2:11" ht="22.5" customHeight="1">
      <c r="B57" s="58"/>
      <c r="C57" s="59"/>
      <c r="D57" s="59"/>
      <c r="E57" s="59"/>
      <c r="F57" s="59"/>
      <c r="G57" s="59"/>
      <c r="H57" s="59"/>
      <c r="I57" s="59"/>
      <c r="J57" s="59"/>
      <c r="K57" s="60"/>
    </row>
    <row r="58" ht="6.75" customHeight="1"/>
  </sheetData>
  <sheetProtection/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1.8515625" style="0" customWidth="1"/>
    <col min="2" max="2" width="24.57421875" style="0" customWidth="1"/>
  </cols>
  <sheetData>
    <row r="1" ht="12.75">
      <c r="F1" s="189"/>
    </row>
    <row r="2" spans="2:6" ht="18">
      <c r="B2" s="450" t="s">
        <v>403</v>
      </c>
      <c r="C2" s="450"/>
      <c r="D2" s="450"/>
      <c r="E2" s="450"/>
      <c r="F2" s="450"/>
    </row>
    <row r="3" ht="18">
      <c r="C3" s="347"/>
    </row>
    <row r="4" ht="14.25">
      <c r="C4" s="348" t="s">
        <v>265</v>
      </c>
    </row>
    <row r="6" spans="1:4" ht="18">
      <c r="A6" s="349" t="s">
        <v>383</v>
      </c>
      <c r="B6" s="364" t="s">
        <v>397</v>
      </c>
      <c r="C6" s="350"/>
      <c r="D6" s="350"/>
    </row>
    <row r="7" spans="1:2" ht="14.25">
      <c r="A7" s="349" t="s">
        <v>384</v>
      </c>
      <c r="B7" s="365" t="s">
        <v>380</v>
      </c>
    </row>
    <row r="8" spans="1:2" ht="14.25">
      <c r="A8" s="349" t="s">
        <v>385</v>
      </c>
      <c r="B8" s="365" t="s">
        <v>398</v>
      </c>
    </row>
    <row r="9" spans="1:2" ht="14.25">
      <c r="A9" s="349" t="s">
        <v>386</v>
      </c>
      <c r="B9" s="365" t="s">
        <v>399</v>
      </c>
    </row>
    <row r="10" spans="1:2" ht="14.25">
      <c r="A10" s="349" t="s">
        <v>387</v>
      </c>
      <c r="B10" s="366">
        <v>682034333</v>
      </c>
    </row>
    <row r="11" ht="12.75">
      <c r="G11" s="175"/>
    </row>
    <row r="13" spans="1:6" ht="15">
      <c r="A13" s="351" t="s">
        <v>388</v>
      </c>
      <c r="B13" s="351" t="s">
        <v>389</v>
      </c>
      <c r="C13" s="351" t="s">
        <v>390</v>
      </c>
      <c r="D13" s="351" t="s">
        <v>391</v>
      </c>
      <c r="E13" s="351" t="s">
        <v>392</v>
      </c>
      <c r="F13" s="351" t="s">
        <v>393</v>
      </c>
    </row>
    <row r="14" spans="1:7" ht="15">
      <c r="A14" s="352">
        <v>1</v>
      </c>
      <c r="B14" s="353" t="s">
        <v>400</v>
      </c>
      <c r="C14" s="352"/>
      <c r="D14" s="354"/>
      <c r="E14" s="355"/>
      <c r="F14" s="354">
        <f aca="true" t="shared" si="0" ref="F14:F33">D14*E14</f>
        <v>0</v>
      </c>
      <c r="G14" s="356"/>
    </row>
    <row r="15" spans="1:7" ht="15">
      <c r="A15" s="352">
        <v>2</v>
      </c>
      <c r="B15" s="353" t="s">
        <v>401</v>
      </c>
      <c r="C15" s="352"/>
      <c r="D15" s="354"/>
      <c r="E15" s="355"/>
      <c r="F15" s="354">
        <v>6115289</v>
      </c>
      <c r="G15" s="356"/>
    </row>
    <row r="16" spans="1:7" ht="15">
      <c r="A16" s="352">
        <v>3</v>
      </c>
      <c r="B16" s="353"/>
      <c r="C16" s="352"/>
      <c r="D16" s="354"/>
      <c r="E16" s="355"/>
      <c r="F16" s="354">
        <f t="shared" si="0"/>
        <v>0</v>
      </c>
      <c r="G16" s="356"/>
    </row>
    <row r="17" spans="1:7" ht="15">
      <c r="A17" s="352">
        <v>4</v>
      </c>
      <c r="B17" s="353"/>
      <c r="C17" s="352"/>
      <c r="D17" s="354"/>
      <c r="E17" s="355"/>
      <c r="F17" s="354">
        <f t="shared" si="0"/>
        <v>0</v>
      </c>
      <c r="G17" s="356"/>
    </row>
    <row r="18" spans="1:7" ht="15">
      <c r="A18" s="352">
        <v>5</v>
      </c>
      <c r="B18" s="353"/>
      <c r="C18" s="352"/>
      <c r="D18" s="354"/>
      <c r="E18" s="355"/>
      <c r="F18" s="354">
        <f t="shared" si="0"/>
        <v>0</v>
      </c>
      <c r="G18" s="356"/>
    </row>
    <row r="19" spans="1:7" ht="15">
      <c r="A19" s="352">
        <v>6</v>
      </c>
      <c r="B19" s="353"/>
      <c r="C19" s="352"/>
      <c r="D19" s="354"/>
      <c r="E19" s="355"/>
      <c r="F19" s="354">
        <f t="shared" si="0"/>
        <v>0</v>
      </c>
      <c r="G19" s="356"/>
    </row>
    <row r="20" spans="1:7" ht="15">
      <c r="A20" s="352">
        <v>7</v>
      </c>
      <c r="B20" s="353"/>
      <c r="C20" s="352"/>
      <c r="D20" s="354"/>
      <c r="E20" s="355"/>
      <c r="F20" s="354">
        <f t="shared" si="0"/>
        <v>0</v>
      </c>
      <c r="G20" s="356"/>
    </row>
    <row r="21" spans="1:7" ht="15">
      <c r="A21" s="352">
        <v>8</v>
      </c>
      <c r="B21" s="353"/>
      <c r="C21" s="352"/>
      <c r="D21" s="354"/>
      <c r="E21" s="355"/>
      <c r="F21" s="354">
        <f t="shared" si="0"/>
        <v>0</v>
      </c>
      <c r="G21" s="356"/>
    </row>
    <row r="22" spans="1:7" ht="15">
      <c r="A22" s="352">
        <v>9</v>
      </c>
      <c r="B22" s="353"/>
      <c r="C22" s="352"/>
      <c r="D22" s="354"/>
      <c r="E22" s="355"/>
      <c r="F22" s="354">
        <f t="shared" si="0"/>
        <v>0</v>
      </c>
      <c r="G22" s="356"/>
    </row>
    <row r="23" spans="1:7" ht="15">
      <c r="A23" s="352">
        <v>10</v>
      </c>
      <c r="B23" s="353"/>
      <c r="C23" s="352"/>
      <c r="D23" s="354"/>
      <c r="E23" s="355"/>
      <c r="F23" s="354">
        <f t="shared" si="0"/>
        <v>0</v>
      </c>
      <c r="G23" s="356"/>
    </row>
    <row r="24" spans="1:7" ht="15">
      <c r="A24" s="352">
        <v>11</v>
      </c>
      <c r="B24" s="353"/>
      <c r="C24" s="352"/>
      <c r="D24" s="354"/>
      <c r="E24" s="355"/>
      <c r="F24" s="354">
        <f t="shared" si="0"/>
        <v>0</v>
      </c>
      <c r="G24" s="356"/>
    </row>
    <row r="25" spans="1:7" ht="15">
      <c r="A25" s="352">
        <v>12</v>
      </c>
      <c r="B25" s="353"/>
      <c r="C25" s="352"/>
      <c r="D25" s="354"/>
      <c r="E25" s="355"/>
      <c r="F25" s="354">
        <f t="shared" si="0"/>
        <v>0</v>
      </c>
      <c r="G25" s="356"/>
    </row>
    <row r="26" spans="1:7" ht="15">
      <c r="A26" s="352">
        <v>13</v>
      </c>
      <c r="B26" s="353"/>
      <c r="C26" s="352"/>
      <c r="D26" s="354"/>
      <c r="E26" s="355"/>
      <c r="F26" s="354">
        <f t="shared" si="0"/>
        <v>0</v>
      </c>
      <c r="G26" s="356"/>
    </row>
    <row r="27" spans="1:7" ht="15">
      <c r="A27" s="352">
        <v>14</v>
      </c>
      <c r="B27" s="353"/>
      <c r="C27" s="352"/>
      <c r="D27" s="354"/>
      <c r="E27" s="355"/>
      <c r="F27" s="354">
        <f t="shared" si="0"/>
        <v>0</v>
      </c>
      <c r="G27" s="356"/>
    </row>
    <row r="28" spans="1:7" ht="15">
      <c r="A28" s="352">
        <v>15</v>
      </c>
      <c r="B28" s="353"/>
      <c r="C28" s="352"/>
      <c r="D28" s="354"/>
      <c r="E28" s="355"/>
      <c r="F28" s="354">
        <f t="shared" si="0"/>
        <v>0</v>
      </c>
      <c r="G28" s="356"/>
    </row>
    <row r="29" spans="1:7" ht="15">
      <c r="A29" s="352">
        <v>16</v>
      </c>
      <c r="B29" s="353"/>
      <c r="C29" s="352"/>
      <c r="D29" s="354"/>
      <c r="E29" s="355"/>
      <c r="F29" s="354">
        <f t="shared" si="0"/>
        <v>0</v>
      </c>
      <c r="G29" s="356"/>
    </row>
    <row r="30" spans="1:7" ht="15">
      <c r="A30" s="352">
        <v>17</v>
      </c>
      <c r="B30" s="353"/>
      <c r="C30" s="352"/>
      <c r="D30" s="354"/>
      <c r="E30" s="355"/>
      <c r="F30" s="354">
        <f t="shared" si="0"/>
        <v>0</v>
      </c>
      <c r="G30" s="356"/>
    </row>
    <row r="31" spans="1:7" ht="15">
      <c r="A31" s="352">
        <v>18</v>
      </c>
      <c r="B31" s="353"/>
      <c r="C31" s="352"/>
      <c r="D31" s="354"/>
      <c r="E31" s="355"/>
      <c r="F31" s="354">
        <f t="shared" si="0"/>
        <v>0</v>
      </c>
      <c r="G31" s="356"/>
    </row>
    <row r="32" spans="1:7" ht="15">
      <c r="A32" s="352">
        <v>19</v>
      </c>
      <c r="B32" s="353"/>
      <c r="C32" s="352"/>
      <c r="D32" s="354"/>
      <c r="E32" s="355"/>
      <c r="F32" s="354">
        <f t="shared" si="0"/>
        <v>0</v>
      </c>
      <c r="G32" s="356"/>
    </row>
    <row r="33" spans="1:7" ht="15">
      <c r="A33" s="352">
        <v>20</v>
      </c>
      <c r="B33" s="353"/>
      <c r="C33" s="352"/>
      <c r="D33" s="354"/>
      <c r="E33" s="355"/>
      <c r="F33" s="354">
        <f t="shared" si="0"/>
        <v>0</v>
      </c>
      <c r="G33" s="356"/>
    </row>
    <row r="34" spans="1:6" ht="15">
      <c r="A34" s="357"/>
      <c r="B34" s="358" t="s">
        <v>394</v>
      </c>
      <c r="C34" s="359"/>
      <c r="D34" s="360"/>
      <c r="E34" s="361"/>
      <c r="F34" s="362">
        <f>SUM(F14:F33)</f>
        <v>6115289</v>
      </c>
    </row>
    <row r="37" spans="2:6" ht="15">
      <c r="B37" s="348"/>
      <c r="D37" s="451" t="s">
        <v>377</v>
      </c>
      <c r="E37" s="451"/>
      <c r="F37" s="451"/>
    </row>
    <row r="38" spans="2:6" ht="15">
      <c r="B38" s="348"/>
      <c r="D38" s="4" t="s">
        <v>402</v>
      </c>
      <c r="E38" s="363"/>
      <c r="F38" s="189"/>
    </row>
    <row r="42" ht="12.75">
      <c r="B42" t="s">
        <v>395</v>
      </c>
    </row>
    <row r="43" ht="12.75">
      <c r="B43" t="s">
        <v>396</v>
      </c>
    </row>
  </sheetData>
  <sheetProtection/>
  <mergeCells count="2">
    <mergeCell ref="B2:F2"/>
    <mergeCell ref="D37:F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0"/>
  <sheetViews>
    <sheetView zoomScalePageLayoutView="0" workbookViewId="0" topLeftCell="A31">
      <selection activeCell="G13" sqref="G13"/>
    </sheetView>
  </sheetViews>
  <sheetFormatPr defaultColWidth="9.140625" defaultRowHeight="12.75"/>
  <cols>
    <col min="1" max="1" width="13.28125" style="95" customWidth="1"/>
    <col min="2" max="2" width="3.7109375" style="97" customWidth="1"/>
    <col min="3" max="3" width="2.7109375" style="97" customWidth="1"/>
    <col min="4" max="4" width="4.00390625" style="97" customWidth="1"/>
    <col min="5" max="5" width="40.57421875" style="95" customWidth="1"/>
    <col min="6" max="6" width="8.28125" style="95" customWidth="1"/>
    <col min="7" max="8" width="15.7109375" style="98" customWidth="1"/>
    <col min="9" max="9" width="1.421875" style="95" customWidth="1"/>
    <col min="10" max="10" width="9.140625" style="95" customWidth="1"/>
    <col min="11" max="11" width="12.28125" style="95" bestFit="1" customWidth="1"/>
    <col min="12" max="16384" width="9.140625" style="95" customWidth="1"/>
  </cols>
  <sheetData>
    <row r="1" spans="2:8" s="24" customFormat="1" ht="17.25" customHeight="1">
      <c r="B1" s="61"/>
      <c r="C1" s="61"/>
      <c r="D1" s="61"/>
      <c r="G1" s="62"/>
      <c r="H1" s="62"/>
    </row>
    <row r="2" spans="2:8" s="66" customFormat="1" ht="18">
      <c r="B2" s="63"/>
      <c r="C2" s="64"/>
      <c r="D2" s="64"/>
      <c r="E2" s="65"/>
      <c r="G2" s="380"/>
      <c r="H2" s="380"/>
    </row>
    <row r="3" spans="2:8" s="66" customFormat="1" ht="9" customHeight="1">
      <c r="B3" s="63"/>
      <c r="C3" s="64"/>
      <c r="D3" s="64"/>
      <c r="E3" s="65"/>
      <c r="G3" s="67"/>
      <c r="H3" s="67"/>
    </row>
    <row r="4" spans="2:8" s="68" customFormat="1" ht="18" customHeight="1">
      <c r="B4" s="381" t="s">
        <v>267</v>
      </c>
      <c r="C4" s="381"/>
      <c r="D4" s="381"/>
      <c r="E4" s="381"/>
      <c r="F4" s="381"/>
      <c r="G4" s="381"/>
      <c r="H4" s="381"/>
    </row>
    <row r="5" spans="2:8" s="28" customFormat="1" ht="6.75" customHeight="1">
      <c r="B5" s="69"/>
      <c r="C5" s="69"/>
      <c r="D5" s="69"/>
      <c r="G5" s="70"/>
      <c r="H5" s="70"/>
    </row>
    <row r="6" spans="2:8" s="28" customFormat="1" ht="12" customHeight="1">
      <c r="B6" s="375" t="s">
        <v>2</v>
      </c>
      <c r="C6" s="382" t="s">
        <v>8</v>
      </c>
      <c r="D6" s="383"/>
      <c r="E6" s="384"/>
      <c r="F6" s="375" t="s">
        <v>9</v>
      </c>
      <c r="G6" s="71" t="s">
        <v>155</v>
      </c>
      <c r="H6" s="71" t="s">
        <v>155</v>
      </c>
    </row>
    <row r="7" spans="2:8" s="28" customFormat="1" ht="12" customHeight="1">
      <c r="B7" s="376"/>
      <c r="C7" s="385"/>
      <c r="D7" s="386"/>
      <c r="E7" s="387"/>
      <c r="F7" s="376"/>
      <c r="G7" s="72" t="s">
        <v>156</v>
      </c>
      <c r="H7" s="73" t="s">
        <v>177</v>
      </c>
    </row>
    <row r="8" spans="2:8" s="77" customFormat="1" ht="24.75" customHeight="1">
      <c r="B8" s="74" t="s">
        <v>3</v>
      </c>
      <c r="C8" s="377" t="s">
        <v>178</v>
      </c>
      <c r="D8" s="378"/>
      <c r="E8" s="379"/>
      <c r="F8" s="76"/>
      <c r="G8" s="152">
        <f>G9+G12+G13+G21</f>
        <v>7581462</v>
      </c>
      <c r="H8" s="152">
        <f>H9+H12+H13+H21</f>
        <v>6066029</v>
      </c>
    </row>
    <row r="9" spans="2:8" s="77" customFormat="1" ht="16.5" customHeight="1">
      <c r="B9" s="78"/>
      <c r="C9" s="75">
        <v>1</v>
      </c>
      <c r="D9" s="79" t="s">
        <v>10</v>
      </c>
      <c r="E9" s="80"/>
      <c r="F9" s="81"/>
      <c r="G9" s="149">
        <f>G10+G11</f>
        <v>318130</v>
      </c>
      <c r="H9" s="149">
        <f>H10+H11</f>
        <v>299000</v>
      </c>
    </row>
    <row r="10" spans="2:8" s="85" customFormat="1" ht="16.5" customHeight="1">
      <c r="B10" s="78"/>
      <c r="C10" s="75"/>
      <c r="D10" s="82" t="s">
        <v>123</v>
      </c>
      <c r="E10" s="83" t="s">
        <v>29</v>
      </c>
      <c r="F10" s="84"/>
      <c r="G10" s="150">
        <v>68130</v>
      </c>
      <c r="H10" s="150">
        <v>299000</v>
      </c>
    </row>
    <row r="11" spans="2:8" s="85" customFormat="1" ht="16.5" customHeight="1">
      <c r="B11" s="86"/>
      <c r="C11" s="75"/>
      <c r="D11" s="82" t="s">
        <v>123</v>
      </c>
      <c r="E11" s="83" t="s">
        <v>30</v>
      </c>
      <c r="F11" s="84"/>
      <c r="G11" s="150">
        <v>250000</v>
      </c>
      <c r="H11" s="150">
        <v>0</v>
      </c>
    </row>
    <row r="12" spans="2:8" s="77" customFormat="1" ht="16.5" customHeight="1">
      <c r="B12" s="86"/>
      <c r="C12" s="75">
        <v>2</v>
      </c>
      <c r="D12" s="79" t="s">
        <v>159</v>
      </c>
      <c r="E12" s="80"/>
      <c r="F12" s="81"/>
      <c r="G12" s="149">
        <v>0</v>
      </c>
      <c r="H12" s="149">
        <v>0</v>
      </c>
    </row>
    <row r="13" spans="2:8" s="77" customFormat="1" ht="16.5" customHeight="1">
      <c r="B13" s="78"/>
      <c r="C13" s="75">
        <v>3</v>
      </c>
      <c r="D13" s="79" t="s">
        <v>160</v>
      </c>
      <c r="E13" s="80"/>
      <c r="F13" s="81"/>
      <c r="G13" s="149">
        <f>SUM(G14:G20)</f>
        <v>1148043</v>
      </c>
      <c r="H13" s="149">
        <f>SUM(H14:H20)</f>
        <v>731993</v>
      </c>
    </row>
    <row r="14" spans="2:11" s="85" customFormat="1" ht="16.5" customHeight="1">
      <c r="B14" s="78"/>
      <c r="C14" s="87"/>
      <c r="D14" s="82" t="s">
        <v>123</v>
      </c>
      <c r="E14" s="83" t="s">
        <v>161</v>
      </c>
      <c r="F14" s="84"/>
      <c r="G14" s="150">
        <v>0</v>
      </c>
      <c r="H14" s="150">
        <v>0</v>
      </c>
      <c r="K14" s="173"/>
    </row>
    <row r="15" spans="2:8" s="85" customFormat="1" ht="16.5" customHeight="1">
      <c r="B15" s="86"/>
      <c r="C15" s="88"/>
      <c r="D15" s="89" t="s">
        <v>123</v>
      </c>
      <c r="E15" s="83" t="s">
        <v>124</v>
      </c>
      <c r="F15" s="84"/>
      <c r="G15" s="150">
        <v>0</v>
      </c>
      <c r="H15" s="150">
        <v>0</v>
      </c>
    </row>
    <row r="16" spans="2:8" s="85" customFormat="1" ht="16.5" customHeight="1">
      <c r="B16" s="86"/>
      <c r="C16" s="88"/>
      <c r="D16" s="89" t="s">
        <v>123</v>
      </c>
      <c r="E16" s="83" t="s">
        <v>125</v>
      </c>
      <c r="F16" s="84"/>
      <c r="G16" s="150">
        <v>0</v>
      </c>
      <c r="H16" s="150">
        <v>0</v>
      </c>
    </row>
    <row r="17" spans="2:11" s="85" customFormat="1" ht="16.5" customHeight="1">
      <c r="B17" s="86"/>
      <c r="C17" s="88"/>
      <c r="D17" s="89" t="s">
        <v>123</v>
      </c>
      <c r="E17" s="83" t="s">
        <v>126</v>
      </c>
      <c r="F17" s="84"/>
      <c r="G17" s="150">
        <v>1148043</v>
      </c>
      <c r="H17" s="150">
        <v>731993</v>
      </c>
      <c r="K17" s="173"/>
    </row>
    <row r="18" spans="2:8" s="85" customFormat="1" ht="16.5" customHeight="1">
      <c r="B18" s="86"/>
      <c r="C18" s="88"/>
      <c r="D18" s="89" t="s">
        <v>123</v>
      </c>
      <c r="E18" s="83" t="s">
        <v>129</v>
      </c>
      <c r="F18" s="84"/>
      <c r="G18" s="150">
        <v>0</v>
      </c>
      <c r="H18" s="150">
        <v>0</v>
      </c>
    </row>
    <row r="19" spans="2:8" s="85" customFormat="1" ht="16.5" customHeight="1">
      <c r="B19" s="86"/>
      <c r="C19" s="88"/>
      <c r="D19" s="89" t="s">
        <v>123</v>
      </c>
      <c r="E19" s="83"/>
      <c r="F19" s="84"/>
      <c r="G19" s="150">
        <v>0</v>
      </c>
      <c r="H19" s="150">
        <v>0</v>
      </c>
    </row>
    <row r="20" spans="2:8" s="85" customFormat="1" ht="16.5" customHeight="1">
      <c r="B20" s="86"/>
      <c r="C20" s="88"/>
      <c r="D20" s="89" t="s">
        <v>123</v>
      </c>
      <c r="E20" s="83"/>
      <c r="F20" s="84"/>
      <c r="G20" s="150">
        <v>0</v>
      </c>
      <c r="H20" s="150">
        <v>0</v>
      </c>
    </row>
    <row r="21" spans="2:8" s="77" customFormat="1" ht="16.5" customHeight="1">
      <c r="B21" s="86"/>
      <c r="C21" s="75">
        <v>4</v>
      </c>
      <c r="D21" s="79" t="s">
        <v>11</v>
      </c>
      <c r="E21" s="80"/>
      <c r="F21" s="81"/>
      <c r="G21" s="149">
        <f>SUM(G22:G28)</f>
        <v>6115289</v>
      </c>
      <c r="H21" s="149">
        <f>SUM(H22:H28)</f>
        <v>5035036</v>
      </c>
    </row>
    <row r="22" spans="2:8" s="85" customFormat="1" ht="16.5" customHeight="1">
      <c r="B22" s="78"/>
      <c r="C22" s="87"/>
      <c r="D22" s="82" t="s">
        <v>123</v>
      </c>
      <c r="E22" s="83" t="s">
        <v>12</v>
      </c>
      <c r="F22" s="84"/>
      <c r="G22" s="150">
        <v>0</v>
      </c>
      <c r="H22" s="150">
        <v>0</v>
      </c>
    </row>
    <row r="23" spans="2:8" s="85" customFormat="1" ht="16.5" customHeight="1">
      <c r="B23" s="86"/>
      <c r="C23" s="88"/>
      <c r="D23" s="89" t="s">
        <v>123</v>
      </c>
      <c r="E23" s="83" t="s">
        <v>128</v>
      </c>
      <c r="F23" s="84"/>
      <c r="G23" s="150">
        <v>0</v>
      </c>
      <c r="H23" s="150">
        <v>0</v>
      </c>
    </row>
    <row r="24" spans="2:8" s="85" customFormat="1" ht="16.5" customHeight="1">
      <c r="B24" s="86"/>
      <c r="C24" s="88"/>
      <c r="D24" s="89" t="s">
        <v>123</v>
      </c>
      <c r="E24" s="83" t="s">
        <v>13</v>
      </c>
      <c r="F24" s="84"/>
      <c r="G24" s="150">
        <v>0</v>
      </c>
      <c r="H24" s="150">
        <v>0</v>
      </c>
    </row>
    <row r="25" spans="2:8" s="85" customFormat="1" ht="16.5" customHeight="1">
      <c r="B25" s="86"/>
      <c r="C25" s="88"/>
      <c r="D25" s="89" t="s">
        <v>123</v>
      </c>
      <c r="E25" s="83" t="s">
        <v>162</v>
      </c>
      <c r="F25" s="84"/>
      <c r="G25" s="150">
        <v>0</v>
      </c>
      <c r="H25" s="150">
        <v>0</v>
      </c>
    </row>
    <row r="26" spans="2:8" s="85" customFormat="1" ht="16.5" customHeight="1">
      <c r="B26" s="86"/>
      <c r="C26" s="88"/>
      <c r="D26" s="89" t="s">
        <v>123</v>
      </c>
      <c r="E26" s="83" t="s">
        <v>14</v>
      </c>
      <c r="F26" s="84"/>
      <c r="G26" s="150">
        <v>6115289</v>
      </c>
      <c r="H26" s="150">
        <v>5035036</v>
      </c>
    </row>
    <row r="27" spans="2:8" s="85" customFormat="1" ht="16.5" customHeight="1">
      <c r="B27" s="86"/>
      <c r="C27" s="88"/>
      <c r="D27" s="89" t="s">
        <v>123</v>
      </c>
      <c r="E27" s="83" t="s">
        <v>15</v>
      </c>
      <c r="F27" s="84"/>
      <c r="G27" s="150">
        <v>0</v>
      </c>
      <c r="H27" s="150">
        <v>0</v>
      </c>
    </row>
    <row r="28" spans="2:8" s="85" customFormat="1" ht="16.5" customHeight="1">
      <c r="B28" s="86"/>
      <c r="C28" s="88"/>
      <c r="D28" s="89" t="s">
        <v>123</v>
      </c>
      <c r="E28" s="83"/>
      <c r="F28" s="84"/>
      <c r="G28" s="150"/>
      <c r="H28" s="150"/>
    </row>
    <row r="29" spans="2:8" s="77" customFormat="1" ht="16.5" customHeight="1">
      <c r="B29" s="86"/>
      <c r="C29" s="75">
        <v>5</v>
      </c>
      <c r="D29" s="79" t="s">
        <v>163</v>
      </c>
      <c r="E29" s="80"/>
      <c r="F29" s="81"/>
      <c r="G29" s="149">
        <v>0</v>
      </c>
      <c r="H29" s="149">
        <v>0</v>
      </c>
    </row>
    <row r="30" spans="2:8" s="77" customFormat="1" ht="16.5" customHeight="1">
      <c r="B30" s="78"/>
      <c r="C30" s="75">
        <v>6</v>
      </c>
      <c r="D30" s="79" t="s">
        <v>164</v>
      </c>
      <c r="E30" s="80"/>
      <c r="F30" s="81"/>
      <c r="G30" s="149">
        <v>0</v>
      </c>
      <c r="H30" s="149">
        <v>0</v>
      </c>
    </row>
    <row r="31" spans="2:8" s="77" customFormat="1" ht="16.5" customHeight="1">
      <c r="B31" s="78"/>
      <c r="C31" s="75">
        <v>7</v>
      </c>
      <c r="D31" s="79" t="s">
        <v>16</v>
      </c>
      <c r="E31" s="80"/>
      <c r="F31" s="81"/>
      <c r="G31" s="149">
        <v>0</v>
      </c>
      <c r="H31" s="149">
        <v>0</v>
      </c>
    </row>
    <row r="32" spans="2:8" s="77" customFormat="1" ht="16.5" customHeight="1">
      <c r="B32" s="78"/>
      <c r="C32" s="75"/>
      <c r="D32" s="82" t="s">
        <v>123</v>
      </c>
      <c r="E32" s="80" t="s">
        <v>165</v>
      </c>
      <c r="F32" s="81"/>
      <c r="G32" s="149">
        <v>0</v>
      </c>
      <c r="H32" s="149">
        <v>0</v>
      </c>
    </row>
    <row r="33" spans="2:8" s="77" customFormat="1" ht="16.5" customHeight="1">
      <c r="B33" s="78"/>
      <c r="C33" s="75"/>
      <c r="D33" s="82" t="s">
        <v>123</v>
      </c>
      <c r="E33" s="80"/>
      <c r="F33" s="81"/>
      <c r="G33" s="149"/>
      <c r="H33" s="149"/>
    </row>
    <row r="34" spans="2:8" s="77" customFormat="1" ht="24.75" customHeight="1">
      <c r="B34" s="90" t="s">
        <v>4</v>
      </c>
      <c r="C34" s="377" t="s">
        <v>17</v>
      </c>
      <c r="D34" s="378"/>
      <c r="E34" s="379"/>
      <c r="F34" s="81"/>
      <c r="G34" s="152">
        <f>G35+G36+G41+G42+G43+G44</f>
        <v>0</v>
      </c>
      <c r="H34" s="152">
        <f>H35+H36+H41+H42+H43+H44</f>
        <v>0</v>
      </c>
    </row>
    <row r="35" spans="2:8" s="77" customFormat="1" ht="16.5" customHeight="1">
      <c r="B35" s="78"/>
      <c r="C35" s="75">
        <v>1</v>
      </c>
      <c r="D35" s="79" t="s">
        <v>18</v>
      </c>
      <c r="E35" s="80"/>
      <c r="F35" s="81"/>
      <c r="G35" s="149">
        <v>0</v>
      </c>
      <c r="H35" s="149">
        <v>0</v>
      </c>
    </row>
    <row r="36" spans="2:8" s="77" customFormat="1" ht="16.5" customHeight="1">
      <c r="B36" s="78"/>
      <c r="C36" s="75">
        <v>2</v>
      </c>
      <c r="D36" s="79" t="s">
        <v>19</v>
      </c>
      <c r="E36" s="91"/>
      <c r="F36" s="81"/>
      <c r="G36" s="149">
        <f>SUM(G37:G40)</f>
        <v>0</v>
      </c>
      <c r="H36" s="149">
        <f>SUM(H37:H40)</f>
        <v>0</v>
      </c>
    </row>
    <row r="37" spans="2:8" s="85" customFormat="1" ht="16.5" customHeight="1">
      <c r="B37" s="78"/>
      <c r="C37" s="87"/>
      <c r="D37" s="82" t="s">
        <v>123</v>
      </c>
      <c r="E37" s="83" t="s">
        <v>24</v>
      </c>
      <c r="F37" s="84"/>
      <c r="G37" s="150">
        <v>0</v>
      </c>
      <c r="H37" s="150">
        <v>0</v>
      </c>
    </row>
    <row r="38" spans="2:8" s="85" customFormat="1" ht="16.5" customHeight="1">
      <c r="B38" s="86"/>
      <c r="C38" s="88"/>
      <c r="D38" s="89" t="s">
        <v>123</v>
      </c>
      <c r="E38" s="83" t="s">
        <v>5</v>
      </c>
      <c r="F38" s="84"/>
      <c r="G38" s="150">
        <v>0</v>
      </c>
      <c r="H38" s="150">
        <v>0</v>
      </c>
    </row>
    <row r="39" spans="2:8" s="85" customFormat="1" ht="16.5" customHeight="1">
      <c r="B39" s="86"/>
      <c r="C39" s="88"/>
      <c r="D39" s="89" t="s">
        <v>123</v>
      </c>
      <c r="E39" s="83" t="s">
        <v>127</v>
      </c>
      <c r="F39" s="84"/>
      <c r="G39" s="150">
        <v>0</v>
      </c>
      <c r="H39" s="150">
        <v>0</v>
      </c>
    </row>
    <row r="40" spans="2:11" s="85" customFormat="1" ht="16.5" customHeight="1">
      <c r="B40" s="86"/>
      <c r="C40" s="88"/>
      <c r="D40" s="89" t="s">
        <v>123</v>
      </c>
      <c r="E40" s="83" t="s">
        <v>136</v>
      </c>
      <c r="F40" s="84"/>
      <c r="G40" s="150">
        <v>0</v>
      </c>
      <c r="H40" s="150">
        <v>0</v>
      </c>
      <c r="K40" s="173"/>
    </row>
    <row r="41" spans="2:8" s="77" customFormat="1" ht="16.5" customHeight="1">
      <c r="B41" s="86"/>
      <c r="C41" s="75">
        <v>3</v>
      </c>
      <c r="D41" s="79" t="s">
        <v>20</v>
      </c>
      <c r="E41" s="80"/>
      <c r="F41" s="81"/>
      <c r="G41" s="149">
        <v>0</v>
      </c>
      <c r="H41" s="149">
        <v>0</v>
      </c>
    </row>
    <row r="42" spans="2:8" s="77" customFormat="1" ht="16.5" customHeight="1">
      <c r="B42" s="78"/>
      <c r="C42" s="75">
        <v>4</v>
      </c>
      <c r="D42" s="79" t="s">
        <v>21</v>
      </c>
      <c r="E42" s="80"/>
      <c r="F42" s="81"/>
      <c r="G42" s="149">
        <v>0</v>
      </c>
      <c r="H42" s="149">
        <v>0</v>
      </c>
    </row>
    <row r="43" spans="2:8" s="77" customFormat="1" ht="16.5" customHeight="1">
      <c r="B43" s="78"/>
      <c r="C43" s="75">
        <v>5</v>
      </c>
      <c r="D43" s="79" t="s">
        <v>22</v>
      </c>
      <c r="E43" s="80"/>
      <c r="F43" s="81"/>
      <c r="G43" s="149">
        <v>0</v>
      </c>
      <c r="H43" s="149">
        <v>0</v>
      </c>
    </row>
    <row r="44" spans="2:8" s="77" customFormat="1" ht="16.5" customHeight="1">
      <c r="B44" s="78"/>
      <c r="C44" s="75">
        <v>6</v>
      </c>
      <c r="D44" s="79" t="s">
        <v>23</v>
      </c>
      <c r="E44" s="80"/>
      <c r="F44" s="81"/>
      <c r="G44" s="149">
        <v>0</v>
      </c>
      <c r="H44" s="149">
        <v>0</v>
      </c>
    </row>
    <row r="45" spans="2:8" s="77" customFormat="1" ht="30" customHeight="1">
      <c r="B45" s="81"/>
      <c r="C45" s="377" t="s">
        <v>52</v>
      </c>
      <c r="D45" s="378"/>
      <c r="E45" s="379"/>
      <c r="F45" s="81"/>
      <c r="G45" s="152">
        <f>G8+G34</f>
        <v>7581462</v>
      </c>
      <c r="H45" s="152">
        <f>H8+H34</f>
        <v>6066029</v>
      </c>
    </row>
    <row r="46" spans="2:8" s="77" customFormat="1" ht="9.75" customHeight="1">
      <c r="B46" s="92"/>
      <c r="C46" s="92"/>
      <c r="D46" s="92"/>
      <c r="E46" s="92"/>
      <c r="F46" s="93"/>
      <c r="G46" s="151"/>
      <c r="H46" s="151"/>
    </row>
    <row r="47" spans="2:8" s="77" customFormat="1" ht="15.75" customHeight="1">
      <c r="B47" s="92"/>
      <c r="C47" s="92"/>
      <c r="D47" s="92"/>
      <c r="E47" s="92"/>
      <c r="F47" s="93"/>
      <c r="G47" s="151"/>
      <c r="H47" s="151"/>
    </row>
    <row r="48" spans="7:8" ht="12.75">
      <c r="G48" s="153"/>
      <c r="H48" s="153"/>
    </row>
    <row r="49" spans="7:8" ht="12.75">
      <c r="G49" s="153"/>
      <c r="H49" s="153"/>
    </row>
    <row r="50" spans="7:8" ht="12.75">
      <c r="G50" s="153"/>
      <c r="H50" s="153"/>
    </row>
  </sheetData>
  <sheetProtection/>
  <mergeCells count="8">
    <mergeCell ref="B6:B7"/>
    <mergeCell ref="C8:E8"/>
    <mergeCell ref="G2:H2"/>
    <mergeCell ref="B4:H4"/>
    <mergeCell ref="C34:E34"/>
    <mergeCell ref="C45:E45"/>
    <mergeCell ref="F6:F7"/>
    <mergeCell ref="C6:E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A28">
      <selection activeCell="G48" sqref="G48"/>
    </sheetView>
  </sheetViews>
  <sheetFormatPr defaultColWidth="9.140625" defaultRowHeight="12.75"/>
  <cols>
    <col min="1" max="1" width="13.28125" style="95" customWidth="1"/>
    <col min="2" max="2" width="3.7109375" style="97" customWidth="1"/>
    <col min="3" max="3" width="2.7109375" style="97" customWidth="1"/>
    <col min="4" max="4" width="4.00390625" style="97" customWidth="1"/>
    <col min="5" max="5" width="40.57421875" style="95" customWidth="1"/>
    <col min="6" max="6" width="8.28125" style="95" customWidth="1"/>
    <col min="7" max="8" width="15.7109375" style="98" customWidth="1"/>
    <col min="9" max="9" width="1.421875" style="95" customWidth="1"/>
    <col min="10" max="10" width="9.140625" style="95" customWidth="1"/>
    <col min="11" max="11" width="11.28125" style="95" bestFit="1" customWidth="1"/>
    <col min="12" max="16384" width="9.140625" style="95" customWidth="1"/>
  </cols>
  <sheetData>
    <row r="2" spans="2:8" s="66" customFormat="1" ht="18">
      <c r="B2" s="63"/>
      <c r="C2" s="64"/>
      <c r="D2" s="64"/>
      <c r="E2" s="65"/>
      <c r="G2" s="380"/>
      <c r="H2" s="380"/>
    </row>
    <row r="3" spans="2:8" s="66" customFormat="1" ht="6" customHeight="1">
      <c r="B3" s="63"/>
      <c r="C3" s="64"/>
      <c r="D3" s="64"/>
      <c r="E3" s="65"/>
      <c r="G3" s="67"/>
      <c r="H3" s="67"/>
    </row>
    <row r="4" spans="2:8" s="99" customFormat="1" ht="18" customHeight="1">
      <c r="B4" s="381" t="s">
        <v>267</v>
      </c>
      <c r="C4" s="381"/>
      <c r="D4" s="381"/>
      <c r="E4" s="381"/>
      <c r="F4" s="381"/>
      <c r="G4" s="381"/>
      <c r="H4" s="381"/>
    </row>
    <row r="5" spans="2:8" s="26" customFormat="1" ht="6.75" customHeight="1">
      <c r="B5" s="100"/>
      <c r="C5" s="100"/>
      <c r="D5" s="100"/>
      <c r="G5" s="101"/>
      <c r="H5" s="101"/>
    </row>
    <row r="6" spans="2:8" s="99" customFormat="1" ht="15.75" customHeight="1">
      <c r="B6" s="388" t="s">
        <v>2</v>
      </c>
      <c r="C6" s="390" t="s">
        <v>48</v>
      </c>
      <c r="D6" s="391"/>
      <c r="E6" s="392"/>
      <c r="F6" s="388" t="s">
        <v>9</v>
      </c>
      <c r="G6" s="102" t="s">
        <v>155</v>
      </c>
      <c r="H6" s="102" t="s">
        <v>155</v>
      </c>
    </row>
    <row r="7" spans="2:8" s="99" customFormat="1" ht="15.75" customHeight="1">
      <c r="B7" s="389"/>
      <c r="C7" s="393"/>
      <c r="D7" s="394"/>
      <c r="E7" s="395"/>
      <c r="F7" s="389"/>
      <c r="G7" s="103" t="s">
        <v>156</v>
      </c>
      <c r="H7" s="104" t="s">
        <v>177</v>
      </c>
    </row>
    <row r="8" spans="2:8" s="77" customFormat="1" ht="24.75" customHeight="1">
      <c r="B8" s="90" t="s">
        <v>3</v>
      </c>
      <c r="C8" s="377" t="s">
        <v>157</v>
      </c>
      <c r="D8" s="378"/>
      <c r="E8" s="379"/>
      <c r="F8" s="81"/>
      <c r="G8" s="152">
        <f>G9+G10+G13+G24+G25</f>
        <v>7131449</v>
      </c>
      <c r="H8" s="152">
        <f>H9+H10+H13+H24+H25</f>
        <v>5685316</v>
      </c>
    </row>
    <row r="9" spans="2:8" s="77" customFormat="1" ht="15.75" customHeight="1">
      <c r="B9" s="78"/>
      <c r="C9" s="75">
        <v>1</v>
      </c>
      <c r="D9" s="79" t="s">
        <v>25</v>
      </c>
      <c r="E9" s="80"/>
      <c r="F9" s="81"/>
      <c r="G9" s="149">
        <v>0</v>
      </c>
      <c r="H9" s="149">
        <v>0</v>
      </c>
    </row>
    <row r="10" spans="2:8" s="77" customFormat="1" ht="15.75" customHeight="1">
      <c r="B10" s="78"/>
      <c r="C10" s="75">
        <v>2</v>
      </c>
      <c r="D10" s="79" t="s">
        <v>26</v>
      </c>
      <c r="E10" s="80"/>
      <c r="F10" s="81"/>
      <c r="G10" s="149">
        <v>0</v>
      </c>
      <c r="H10" s="149">
        <f>H11+H12</f>
        <v>0</v>
      </c>
    </row>
    <row r="11" spans="2:8" s="85" customFormat="1" ht="15.75" customHeight="1">
      <c r="B11" s="78"/>
      <c r="C11" s="87"/>
      <c r="D11" s="82" t="s">
        <v>123</v>
      </c>
      <c r="E11" s="83" t="s">
        <v>130</v>
      </c>
      <c r="F11" s="84"/>
      <c r="G11" s="150">
        <v>0</v>
      </c>
      <c r="H11" s="150">
        <v>0</v>
      </c>
    </row>
    <row r="12" spans="2:8" s="85" customFormat="1" ht="15.75" customHeight="1">
      <c r="B12" s="86"/>
      <c r="C12" s="88"/>
      <c r="D12" s="89" t="s">
        <v>123</v>
      </c>
      <c r="E12" s="83" t="s">
        <v>158</v>
      </c>
      <c r="F12" s="84"/>
      <c r="G12" s="150">
        <v>0</v>
      </c>
      <c r="H12" s="150">
        <v>0</v>
      </c>
    </row>
    <row r="13" spans="2:8" s="77" customFormat="1" ht="15.75" customHeight="1">
      <c r="B13" s="86"/>
      <c r="C13" s="75">
        <v>3</v>
      </c>
      <c r="D13" s="79" t="s">
        <v>27</v>
      </c>
      <c r="E13" s="80"/>
      <c r="F13" s="81"/>
      <c r="G13" s="149">
        <f>G14+G15+G16+G17+G18+G19+G20+G21+G22+G23</f>
        <v>7131449</v>
      </c>
      <c r="H13" s="149">
        <f>SUM(H14:H23)</f>
        <v>5685316</v>
      </c>
    </row>
    <row r="14" spans="2:11" s="85" customFormat="1" ht="15.75" customHeight="1">
      <c r="B14" s="78"/>
      <c r="C14" s="87"/>
      <c r="D14" s="82" t="s">
        <v>123</v>
      </c>
      <c r="E14" s="83" t="s">
        <v>166</v>
      </c>
      <c r="F14" s="84"/>
      <c r="G14" s="150">
        <v>0</v>
      </c>
      <c r="H14" s="150">
        <v>0</v>
      </c>
      <c r="K14" s="173"/>
    </row>
    <row r="15" spans="2:8" s="85" customFormat="1" ht="15.75" customHeight="1">
      <c r="B15" s="86"/>
      <c r="C15" s="88"/>
      <c r="D15" s="89" t="s">
        <v>123</v>
      </c>
      <c r="E15" s="83" t="s">
        <v>167</v>
      </c>
      <c r="F15" s="84"/>
      <c r="G15" s="150">
        <v>54000</v>
      </c>
      <c r="H15" s="150">
        <v>44149</v>
      </c>
    </row>
    <row r="16" spans="2:8" s="85" customFormat="1" ht="15.75" customHeight="1">
      <c r="B16" s="86"/>
      <c r="C16" s="88"/>
      <c r="D16" s="89" t="s">
        <v>123</v>
      </c>
      <c r="E16" s="83" t="s">
        <v>131</v>
      </c>
      <c r="F16" s="84"/>
      <c r="G16" s="150">
        <v>15066</v>
      </c>
      <c r="H16" s="150">
        <v>14787</v>
      </c>
    </row>
    <row r="17" spans="2:8" s="85" customFormat="1" ht="15.75" customHeight="1">
      <c r="B17" s="86"/>
      <c r="C17" s="88"/>
      <c r="D17" s="89" t="s">
        <v>123</v>
      </c>
      <c r="E17" s="83" t="s">
        <v>132</v>
      </c>
      <c r="F17" s="84"/>
      <c r="G17" s="150">
        <v>4400</v>
      </c>
      <c r="H17" s="150">
        <v>4300</v>
      </c>
    </row>
    <row r="18" spans="2:8" s="85" customFormat="1" ht="15.75" customHeight="1">
      <c r="B18" s="86"/>
      <c r="C18" s="88"/>
      <c r="D18" s="89" t="s">
        <v>123</v>
      </c>
      <c r="E18" s="83" t="s">
        <v>133</v>
      </c>
      <c r="F18" s="84"/>
      <c r="G18" s="150">
        <v>7700</v>
      </c>
      <c r="H18" s="150">
        <v>6908</v>
      </c>
    </row>
    <row r="19" spans="2:8" s="85" customFormat="1" ht="15.75" customHeight="1">
      <c r="B19" s="86"/>
      <c r="C19" s="88"/>
      <c r="D19" s="89" t="s">
        <v>123</v>
      </c>
      <c r="E19" s="83" t="s">
        <v>134</v>
      </c>
      <c r="F19" s="84"/>
      <c r="G19" s="150">
        <v>0</v>
      </c>
      <c r="H19" s="150">
        <v>0</v>
      </c>
    </row>
    <row r="20" spans="2:8" s="85" customFormat="1" ht="15.75" customHeight="1">
      <c r="B20" s="86"/>
      <c r="C20" s="88"/>
      <c r="D20" s="89" t="s">
        <v>123</v>
      </c>
      <c r="E20" s="83" t="s">
        <v>135</v>
      </c>
      <c r="F20" s="84"/>
      <c r="G20" s="150">
        <v>0</v>
      </c>
      <c r="H20" s="150">
        <v>0</v>
      </c>
    </row>
    <row r="21" spans="2:8" s="85" customFormat="1" ht="15.75" customHeight="1">
      <c r="B21" s="86"/>
      <c r="C21" s="88"/>
      <c r="D21" s="89" t="s">
        <v>123</v>
      </c>
      <c r="E21" s="83" t="s">
        <v>129</v>
      </c>
      <c r="F21" s="84"/>
      <c r="G21" s="150">
        <v>7050283</v>
      </c>
      <c r="H21" s="150">
        <v>5615172</v>
      </c>
    </row>
    <row r="22" spans="2:8" s="85" customFormat="1" ht="15.75" customHeight="1">
      <c r="B22" s="86"/>
      <c r="C22" s="88"/>
      <c r="D22" s="89" t="s">
        <v>123</v>
      </c>
      <c r="E22" s="83" t="s">
        <v>138</v>
      </c>
      <c r="F22" s="84"/>
      <c r="G22" s="150">
        <v>0</v>
      </c>
      <c r="H22" s="150">
        <v>0</v>
      </c>
    </row>
    <row r="23" spans="2:8" s="85" customFormat="1" ht="15.75" customHeight="1">
      <c r="B23" s="86"/>
      <c r="C23" s="88"/>
      <c r="D23" s="89" t="s">
        <v>123</v>
      </c>
      <c r="E23" s="83" t="s">
        <v>137</v>
      </c>
      <c r="F23" s="84"/>
      <c r="G23" s="150">
        <v>0</v>
      </c>
      <c r="H23" s="150">
        <v>0</v>
      </c>
    </row>
    <row r="24" spans="2:8" s="77" customFormat="1" ht="15.75" customHeight="1">
      <c r="B24" s="86"/>
      <c r="C24" s="75">
        <v>4</v>
      </c>
      <c r="D24" s="79" t="s">
        <v>28</v>
      </c>
      <c r="E24" s="80"/>
      <c r="F24" s="81"/>
      <c r="G24" s="149">
        <v>0</v>
      </c>
      <c r="H24" s="149">
        <v>0</v>
      </c>
    </row>
    <row r="25" spans="2:8" s="77" customFormat="1" ht="15.75" customHeight="1">
      <c r="B25" s="78"/>
      <c r="C25" s="75">
        <v>5</v>
      </c>
      <c r="D25" s="79" t="s">
        <v>169</v>
      </c>
      <c r="E25" s="80"/>
      <c r="F25" s="81"/>
      <c r="G25" s="149">
        <v>0</v>
      </c>
      <c r="H25" s="149">
        <v>0</v>
      </c>
    </row>
    <row r="26" spans="2:8" s="77" customFormat="1" ht="24.75" customHeight="1">
      <c r="B26" s="90" t="s">
        <v>4</v>
      </c>
      <c r="C26" s="377" t="s">
        <v>49</v>
      </c>
      <c r="D26" s="378"/>
      <c r="E26" s="379"/>
      <c r="F26" s="81"/>
      <c r="G26" s="152">
        <f>G27+G30+G31+G32</f>
        <v>0</v>
      </c>
      <c r="H26" s="152">
        <f>H27+H30+H31+H32</f>
        <v>0</v>
      </c>
    </row>
    <row r="27" spans="2:8" s="77" customFormat="1" ht="15.75" customHeight="1">
      <c r="B27" s="78"/>
      <c r="C27" s="75">
        <v>1</v>
      </c>
      <c r="D27" s="79" t="s">
        <v>33</v>
      </c>
      <c r="E27" s="91"/>
      <c r="F27" s="81"/>
      <c r="G27" s="149">
        <f>G28+G29</f>
        <v>0</v>
      </c>
      <c r="H27" s="149">
        <f>H28+H29</f>
        <v>0</v>
      </c>
    </row>
    <row r="28" spans="2:8" s="85" customFormat="1" ht="15.75" customHeight="1">
      <c r="B28" s="78"/>
      <c r="C28" s="87"/>
      <c r="D28" s="82" t="s">
        <v>123</v>
      </c>
      <c r="E28" s="83" t="s">
        <v>34</v>
      </c>
      <c r="F28" s="84"/>
      <c r="G28" s="150">
        <v>0</v>
      </c>
      <c r="H28" s="150">
        <v>0</v>
      </c>
    </row>
    <row r="29" spans="2:8" s="85" customFormat="1" ht="15.75" customHeight="1">
      <c r="B29" s="86"/>
      <c r="C29" s="88"/>
      <c r="D29" s="89" t="s">
        <v>123</v>
      </c>
      <c r="E29" s="83" t="s">
        <v>31</v>
      </c>
      <c r="F29" s="84"/>
      <c r="G29" s="150"/>
      <c r="H29" s="150"/>
    </row>
    <row r="30" spans="2:8" s="77" customFormat="1" ht="15.75" customHeight="1">
      <c r="B30" s="86"/>
      <c r="C30" s="75">
        <v>2</v>
      </c>
      <c r="D30" s="79" t="s">
        <v>35</v>
      </c>
      <c r="E30" s="80"/>
      <c r="F30" s="81"/>
      <c r="G30" s="149">
        <v>0</v>
      </c>
      <c r="H30" s="149">
        <v>0</v>
      </c>
    </row>
    <row r="31" spans="2:8" s="77" customFormat="1" ht="15.75" customHeight="1">
      <c r="B31" s="78"/>
      <c r="C31" s="75">
        <v>3</v>
      </c>
      <c r="D31" s="79" t="s">
        <v>28</v>
      </c>
      <c r="E31" s="80"/>
      <c r="F31" s="81"/>
      <c r="G31" s="149">
        <v>0</v>
      </c>
      <c r="H31" s="149">
        <v>0</v>
      </c>
    </row>
    <row r="32" spans="2:8" s="77" customFormat="1" ht="15.75" customHeight="1">
      <c r="B32" s="78"/>
      <c r="C32" s="75">
        <v>4</v>
      </c>
      <c r="D32" s="79" t="s">
        <v>36</v>
      </c>
      <c r="E32" s="80"/>
      <c r="F32" s="81"/>
      <c r="G32" s="149">
        <v>0</v>
      </c>
      <c r="H32" s="149">
        <v>0</v>
      </c>
    </row>
    <row r="33" spans="2:8" s="77" customFormat="1" ht="24.75" customHeight="1">
      <c r="B33" s="78"/>
      <c r="C33" s="377" t="s">
        <v>51</v>
      </c>
      <c r="D33" s="378"/>
      <c r="E33" s="379"/>
      <c r="F33" s="81"/>
      <c r="G33" s="149">
        <f>G8+G26</f>
        <v>7131449</v>
      </c>
      <c r="H33" s="149">
        <f>H8+H26</f>
        <v>5685316</v>
      </c>
    </row>
    <row r="34" spans="2:8" s="77" customFormat="1" ht="24.75" customHeight="1">
      <c r="B34" s="90" t="s">
        <v>37</v>
      </c>
      <c r="C34" s="377" t="s">
        <v>38</v>
      </c>
      <c r="D34" s="378"/>
      <c r="E34" s="379"/>
      <c r="F34" s="81"/>
      <c r="G34" s="152">
        <f>G35+G36+G37+G38+G39+G40+G41+G42+G43+G44</f>
        <v>450013</v>
      </c>
      <c r="H34" s="152">
        <f>SUM(H35:H44)</f>
        <v>380713</v>
      </c>
    </row>
    <row r="35" spans="2:8" s="77" customFormat="1" ht="15.75" customHeight="1">
      <c r="B35" s="78"/>
      <c r="C35" s="75">
        <v>1</v>
      </c>
      <c r="D35" s="79" t="s">
        <v>39</v>
      </c>
      <c r="E35" s="80"/>
      <c r="F35" s="81"/>
      <c r="G35" s="149">
        <v>0</v>
      </c>
      <c r="H35" s="149">
        <v>0</v>
      </c>
    </row>
    <row r="36" spans="2:8" s="77" customFormat="1" ht="15.75" customHeight="1">
      <c r="B36" s="78"/>
      <c r="C36" s="105">
        <v>2</v>
      </c>
      <c r="D36" s="79" t="s">
        <v>40</v>
      </c>
      <c r="E36" s="80"/>
      <c r="F36" s="81"/>
      <c r="G36" s="149">
        <v>0</v>
      </c>
      <c r="H36" s="149">
        <v>0</v>
      </c>
    </row>
    <row r="37" spans="2:8" s="77" customFormat="1" ht="15.75" customHeight="1">
      <c r="B37" s="78"/>
      <c r="C37" s="75">
        <v>3</v>
      </c>
      <c r="D37" s="79" t="s">
        <v>41</v>
      </c>
      <c r="E37" s="80"/>
      <c r="F37" s="81"/>
      <c r="G37" s="149">
        <v>100000</v>
      </c>
      <c r="H37" s="149">
        <v>100000</v>
      </c>
    </row>
    <row r="38" spans="2:8" s="77" customFormat="1" ht="15.75" customHeight="1">
      <c r="B38" s="78"/>
      <c r="C38" s="105">
        <v>4</v>
      </c>
      <c r="D38" s="79" t="s">
        <v>42</v>
      </c>
      <c r="E38" s="80"/>
      <c r="F38" s="81"/>
      <c r="G38" s="149">
        <v>0</v>
      </c>
      <c r="H38" s="149">
        <v>0</v>
      </c>
    </row>
    <row r="39" spans="2:8" s="77" customFormat="1" ht="15.75" customHeight="1">
      <c r="B39" s="78"/>
      <c r="C39" s="75">
        <v>5</v>
      </c>
      <c r="D39" s="79" t="s">
        <v>139</v>
      </c>
      <c r="E39" s="80"/>
      <c r="F39" s="81"/>
      <c r="G39" s="149">
        <v>0</v>
      </c>
      <c r="H39" s="149">
        <v>0</v>
      </c>
    </row>
    <row r="40" spans="2:8" s="77" customFormat="1" ht="15.75" customHeight="1">
      <c r="B40" s="78"/>
      <c r="C40" s="105">
        <v>6</v>
      </c>
      <c r="D40" s="79" t="s">
        <v>43</v>
      </c>
      <c r="E40" s="80"/>
      <c r="F40" s="81"/>
      <c r="G40" s="149">
        <v>0</v>
      </c>
      <c r="H40" s="149">
        <v>0</v>
      </c>
    </row>
    <row r="41" spans="2:8" s="77" customFormat="1" ht="15.75" customHeight="1">
      <c r="B41" s="78"/>
      <c r="C41" s="75">
        <v>7</v>
      </c>
      <c r="D41" s="79" t="s">
        <v>44</v>
      </c>
      <c r="E41" s="80"/>
      <c r="F41" s="81"/>
      <c r="G41" s="149">
        <v>14036</v>
      </c>
      <c r="H41" s="149">
        <v>0</v>
      </c>
    </row>
    <row r="42" spans="2:8" s="77" customFormat="1" ht="15.75" customHeight="1">
      <c r="B42" s="78"/>
      <c r="C42" s="105">
        <v>8</v>
      </c>
      <c r="D42" s="79" t="s">
        <v>45</v>
      </c>
      <c r="E42" s="80"/>
      <c r="F42" s="81"/>
      <c r="G42" s="149">
        <v>266677</v>
      </c>
      <c r="H42" s="149">
        <v>0</v>
      </c>
    </row>
    <row r="43" spans="2:8" s="77" customFormat="1" ht="15.75" customHeight="1">
      <c r="B43" s="78"/>
      <c r="C43" s="75">
        <v>9</v>
      </c>
      <c r="D43" s="79" t="s">
        <v>46</v>
      </c>
      <c r="E43" s="80"/>
      <c r="F43" s="81"/>
      <c r="G43" s="149">
        <v>0</v>
      </c>
      <c r="H43" s="149">
        <v>218536</v>
      </c>
    </row>
    <row r="44" spans="2:8" s="77" customFormat="1" ht="15.75" customHeight="1">
      <c r="B44" s="78"/>
      <c r="C44" s="105">
        <v>10</v>
      </c>
      <c r="D44" s="79" t="s">
        <v>47</v>
      </c>
      <c r="E44" s="80"/>
      <c r="F44" s="81"/>
      <c r="G44" s="149">
        <v>69300</v>
      </c>
      <c r="H44" s="149">
        <v>62177</v>
      </c>
    </row>
    <row r="45" spans="2:8" s="77" customFormat="1" ht="24.75" customHeight="1">
      <c r="B45" s="78"/>
      <c r="C45" s="377" t="s">
        <v>50</v>
      </c>
      <c r="D45" s="378"/>
      <c r="E45" s="379"/>
      <c r="F45" s="81"/>
      <c r="G45" s="152">
        <f>G8+G26+G34</f>
        <v>7581462</v>
      </c>
      <c r="H45" s="152">
        <f>H8+H26+H34</f>
        <v>6066029</v>
      </c>
    </row>
    <row r="46" spans="2:8" s="77" customFormat="1" ht="15.75" customHeight="1">
      <c r="B46" s="92"/>
      <c r="C46" s="92"/>
      <c r="D46" s="106"/>
      <c r="E46" s="93"/>
      <c r="F46" s="93"/>
      <c r="G46" s="151"/>
      <c r="H46" s="151"/>
    </row>
    <row r="47" spans="2:8" s="77" customFormat="1" ht="15.75" customHeight="1">
      <c r="B47" s="92"/>
      <c r="C47" s="92"/>
      <c r="D47" s="106"/>
      <c r="E47" s="93"/>
      <c r="F47" s="93"/>
      <c r="G47" s="94"/>
      <c r="H47" s="94"/>
    </row>
    <row r="48" spans="2:8" s="77" customFormat="1" ht="15.75" customHeight="1">
      <c r="B48" s="92"/>
      <c r="C48" s="92"/>
      <c r="D48" s="106"/>
      <c r="E48" s="93"/>
      <c r="F48" s="93"/>
      <c r="G48" s="94"/>
      <c r="H48" s="94"/>
    </row>
    <row r="49" spans="2:8" s="77" customFormat="1" ht="15.75" customHeight="1">
      <c r="B49" s="92"/>
      <c r="C49" s="92"/>
      <c r="D49" s="106"/>
      <c r="E49" s="93"/>
      <c r="F49" s="93"/>
      <c r="G49" s="94"/>
      <c r="H49" s="94"/>
    </row>
    <row r="50" spans="2:8" s="77" customFormat="1" ht="15.75" customHeight="1">
      <c r="B50" s="92"/>
      <c r="C50" s="92"/>
      <c r="D50" s="106"/>
      <c r="E50" s="93"/>
      <c r="F50" s="93"/>
      <c r="G50" s="94"/>
      <c r="H50" s="94"/>
    </row>
    <row r="51" spans="2:8" s="77" customFormat="1" ht="15.75" customHeight="1">
      <c r="B51" s="92"/>
      <c r="C51" s="92"/>
      <c r="D51" s="106"/>
      <c r="E51" s="93"/>
      <c r="F51" s="93"/>
      <c r="G51" s="94"/>
      <c r="H51" s="94"/>
    </row>
    <row r="52" spans="2:8" s="77" customFormat="1" ht="15.75" customHeight="1">
      <c r="B52" s="92"/>
      <c r="C52" s="92"/>
      <c r="D52" s="106"/>
      <c r="E52" s="93"/>
      <c r="F52" s="93"/>
      <c r="G52" s="94"/>
      <c r="H52" s="94"/>
    </row>
    <row r="53" spans="2:8" s="77" customFormat="1" ht="15.75" customHeight="1">
      <c r="B53" s="92"/>
      <c r="C53" s="92"/>
      <c r="D53" s="106"/>
      <c r="E53" s="93"/>
      <c r="F53" s="93"/>
      <c r="G53" s="94"/>
      <c r="H53" s="94"/>
    </row>
    <row r="54" spans="2:8" s="77" customFormat="1" ht="15.75" customHeight="1">
      <c r="B54" s="92"/>
      <c r="C54" s="92"/>
      <c r="D54" s="106"/>
      <c r="E54" s="93"/>
      <c r="F54" s="93"/>
      <c r="G54" s="94"/>
      <c r="H54" s="94"/>
    </row>
    <row r="55" spans="2:8" s="77" customFormat="1" ht="15.75" customHeight="1">
      <c r="B55" s="92"/>
      <c r="C55" s="92"/>
      <c r="D55" s="92"/>
      <c r="E55" s="92"/>
      <c r="F55" s="93"/>
      <c r="G55" s="94"/>
      <c r="H55" s="94"/>
    </row>
    <row r="56" spans="2:8" ht="12.75">
      <c r="B56" s="107"/>
      <c r="C56" s="107"/>
      <c r="D56" s="108"/>
      <c r="E56" s="109"/>
      <c r="F56" s="109"/>
      <c r="G56" s="110"/>
      <c r="H56" s="110"/>
    </row>
  </sheetData>
  <sheetProtection/>
  <mergeCells count="10">
    <mergeCell ref="C45:E45"/>
    <mergeCell ref="B6:B7"/>
    <mergeCell ref="C6:E7"/>
    <mergeCell ref="C26:E26"/>
    <mergeCell ref="G2:H2"/>
    <mergeCell ref="B4:H4"/>
    <mergeCell ref="C33:E33"/>
    <mergeCell ref="C8:E8"/>
    <mergeCell ref="F6:F7"/>
    <mergeCell ref="C34:E3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2"/>
  <sheetViews>
    <sheetView zoomScalePageLayoutView="0" workbookViewId="0" topLeftCell="A10">
      <selection activeCell="F35" sqref="F35"/>
    </sheetView>
  </sheetViews>
  <sheetFormatPr defaultColWidth="9.140625" defaultRowHeight="12.75"/>
  <cols>
    <col min="1" max="1" width="3.140625" style="26" customWidth="1"/>
    <col min="2" max="2" width="3.7109375" style="100" customWidth="1"/>
    <col min="3" max="3" width="5.28125" style="100" customWidth="1"/>
    <col min="4" max="4" width="2.7109375" style="100" customWidth="1"/>
    <col min="5" max="5" width="51.7109375" style="26" customWidth="1"/>
    <col min="6" max="6" width="14.8515625" style="101" customWidth="1"/>
    <col min="7" max="7" width="14.00390625" style="101" customWidth="1"/>
    <col min="8" max="8" width="1.421875" style="26" customWidth="1"/>
    <col min="9" max="9" width="9.140625" style="26" customWidth="1"/>
    <col min="10" max="10" width="18.00390625" style="114" customWidth="1"/>
    <col min="11" max="11" width="11.28125" style="26" bestFit="1" customWidth="1"/>
    <col min="12" max="16384" width="9.140625" style="26" customWidth="1"/>
  </cols>
  <sheetData>
    <row r="2" spans="2:10" s="99" customFormat="1" ht="18">
      <c r="B2" s="63"/>
      <c r="C2" s="63"/>
      <c r="D2" s="64"/>
      <c r="E2" s="65"/>
      <c r="F2" s="66"/>
      <c r="G2" s="111"/>
      <c r="H2" s="66"/>
      <c r="I2" s="66"/>
      <c r="J2" s="112"/>
    </row>
    <row r="3" spans="2:10" s="99" customFormat="1" ht="7.5" customHeight="1">
      <c r="B3" s="63"/>
      <c r="C3" s="63"/>
      <c r="D3" s="64"/>
      <c r="E3" s="65"/>
      <c r="F3" s="67"/>
      <c r="G3" s="111"/>
      <c r="H3" s="66"/>
      <c r="I3" s="66"/>
      <c r="J3" s="112"/>
    </row>
    <row r="4" spans="2:10" s="99" customFormat="1" ht="29.25" customHeight="1">
      <c r="B4" s="405" t="s">
        <v>268</v>
      </c>
      <c r="C4" s="405"/>
      <c r="D4" s="405"/>
      <c r="E4" s="405"/>
      <c r="F4" s="405"/>
      <c r="G4" s="405"/>
      <c r="H4" s="113"/>
      <c r="I4" s="113"/>
      <c r="J4" s="112"/>
    </row>
    <row r="5" spans="2:10" s="99" customFormat="1" ht="18.75" customHeight="1">
      <c r="B5" s="396" t="s">
        <v>153</v>
      </c>
      <c r="C5" s="396"/>
      <c r="D5" s="396"/>
      <c r="E5" s="396"/>
      <c r="F5" s="396"/>
      <c r="G5" s="396"/>
      <c r="H5" s="68"/>
      <c r="I5" s="68"/>
      <c r="J5" s="112"/>
    </row>
    <row r="6" ht="7.5" customHeight="1"/>
    <row r="7" spans="2:10" s="99" customFormat="1" ht="15.75" customHeight="1">
      <c r="B7" s="412" t="s">
        <v>2</v>
      </c>
      <c r="C7" s="406" t="s">
        <v>154</v>
      </c>
      <c r="D7" s="407"/>
      <c r="E7" s="408"/>
      <c r="F7" s="115" t="s">
        <v>155</v>
      </c>
      <c r="G7" s="115" t="s">
        <v>155</v>
      </c>
      <c r="H7" s="77"/>
      <c r="I7" s="77"/>
      <c r="J7" s="112"/>
    </row>
    <row r="8" spans="2:10" s="99" customFormat="1" ht="15.75" customHeight="1">
      <c r="B8" s="413"/>
      <c r="C8" s="409"/>
      <c r="D8" s="410"/>
      <c r="E8" s="411"/>
      <c r="F8" s="116" t="s">
        <v>156</v>
      </c>
      <c r="G8" s="117" t="s">
        <v>177</v>
      </c>
      <c r="H8" s="77"/>
      <c r="I8" s="77"/>
      <c r="J8" s="112"/>
    </row>
    <row r="9" spans="2:10" s="99" customFormat="1" ht="24.75" customHeight="1">
      <c r="B9" s="118">
        <v>1</v>
      </c>
      <c r="C9" s="402" t="s">
        <v>53</v>
      </c>
      <c r="D9" s="403"/>
      <c r="E9" s="404"/>
      <c r="F9" s="140">
        <v>763470</v>
      </c>
      <c r="G9" s="140">
        <v>690850</v>
      </c>
      <c r="J9" s="112"/>
    </row>
    <row r="10" spans="2:10" s="99" customFormat="1" ht="24.75" customHeight="1">
      <c r="B10" s="118">
        <v>2</v>
      </c>
      <c r="C10" s="402" t="s">
        <v>54</v>
      </c>
      <c r="D10" s="403"/>
      <c r="E10" s="404"/>
      <c r="F10" s="140">
        <v>0</v>
      </c>
      <c r="G10" s="140">
        <v>0</v>
      </c>
      <c r="J10" s="112"/>
    </row>
    <row r="11" spans="2:10" s="99" customFormat="1" ht="24.75" customHeight="1">
      <c r="B11" s="96">
        <v>3</v>
      </c>
      <c r="C11" s="402" t="s">
        <v>170</v>
      </c>
      <c r="D11" s="403"/>
      <c r="E11" s="404"/>
      <c r="F11" s="141">
        <v>0</v>
      </c>
      <c r="G11" s="141">
        <v>0</v>
      </c>
      <c r="J11" s="112"/>
    </row>
    <row r="12" spans="2:10" s="99" customFormat="1" ht="24.75" customHeight="1">
      <c r="B12" s="96">
        <v>4</v>
      </c>
      <c r="C12" s="402" t="s">
        <v>140</v>
      </c>
      <c r="D12" s="403"/>
      <c r="E12" s="404"/>
      <c r="F12" s="142">
        <v>-455152</v>
      </c>
      <c r="G12" s="142">
        <v>-435037</v>
      </c>
      <c r="J12" s="139"/>
    </row>
    <row r="13" spans="2:10" s="99" customFormat="1" ht="24.75" customHeight="1">
      <c r="B13" s="96">
        <v>5</v>
      </c>
      <c r="C13" s="402" t="s">
        <v>141</v>
      </c>
      <c r="D13" s="403"/>
      <c r="E13" s="404"/>
      <c r="F13" s="142">
        <f>F14+F15</f>
        <v>-231318</v>
      </c>
      <c r="G13" s="142">
        <f>G14+G15</f>
        <v>-186728</v>
      </c>
      <c r="J13" s="146"/>
    </row>
    <row r="14" spans="2:10" s="99" customFormat="1" ht="24.75" customHeight="1">
      <c r="B14" s="96"/>
      <c r="C14" s="119"/>
      <c r="D14" s="397" t="s">
        <v>142</v>
      </c>
      <c r="E14" s="398"/>
      <c r="F14" s="143">
        <v>0</v>
      </c>
      <c r="G14" s="143">
        <v>0</v>
      </c>
      <c r="H14" s="85"/>
      <c r="I14" s="85"/>
      <c r="J14" s="148"/>
    </row>
    <row r="15" spans="2:10" s="99" customFormat="1" ht="24.75" customHeight="1">
      <c r="B15" s="96"/>
      <c r="C15" s="119"/>
      <c r="D15" s="397" t="s">
        <v>143</v>
      </c>
      <c r="E15" s="398"/>
      <c r="F15" s="143">
        <v>-231318</v>
      </c>
      <c r="G15" s="143">
        <v>-186728</v>
      </c>
      <c r="H15" s="85"/>
      <c r="I15" s="85"/>
      <c r="J15" s="148"/>
    </row>
    <row r="16" spans="2:10" s="99" customFormat="1" ht="24.75" customHeight="1">
      <c r="B16" s="118">
        <v>6</v>
      </c>
      <c r="C16" s="402" t="s">
        <v>144</v>
      </c>
      <c r="D16" s="403"/>
      <c r="E16" s="404"/>
      <c r="F16" s="140">
        <v>0</v>
      </c>
      <c r="G16" s="140">
        <v>0</v>
      </c>
      <c r="J16" s="146"/>
    </row>
    <row r="17" spans="2:10" s="99" customFormat="1" ht="24.75" customHeight="1">
      <c r="B17" s="118">
        <v>7</v>
      </c>
      <c r="C17" s="402" t="s">
        <v>145</v>
      </c>
      <c r="D17" s="403"/>
      <c r="E17" s="404"/>
      <c r="F17" s="140">
        <v>0</v>
      </c>
      <c r="G17" s="140">
        <v>0</v>
      </c>
      <c r="J17" s="146"/>
    </row>
    <row r="18" spans="2:10" s="99" customFormat="1" ht="39.75" customHeight="1">
      <c r="B18" s="118">
        <v>8</v>
      </c>
      <c r="C18" s="377" t="s">
        <v>146</v>
      </c>
      <c r="D18" s="378"/>
      <c r="E18" s="379"/>
      <c r="F18" s="144">
        <f>F12+F13+F16+F17</f>
        <v>-686470</v>
      </c>
      <c r="G18" s="144">
        <f>G12+G13+G16+G17</f>
        <v>-621765</v>
      </c>
      <c r="H18" s="77"/>
      <c r="I18" s="77"/>
      <c r="J18" s="172"/>
    </row>
    <row r="19" spans="2:10" s="99" customFormat="1" ht="39.75" customHeight="1">
      <c r="B19" s="118">
        <v>9</v>
      </c>
      <c r="C19" s="399" t="s">
        <v>147</v>
      </c>
      <c r="D19" s="400"/>
      <c r="E19" s="401"/>
      <c r="F19" s="144">
        <f>F9+F18</f>
        <v>77000</v>
      </c>
      <c r="G19" s="144">
        <f>G9+G18</f>
        <v>69085</v>
      </c>
      <c r="H19" s="77"/>
      <c r="I19" s="77"/>
      <c r="J19" s="171"/>
    </row>
    <row r="20" spans="2:10" s="99" customFormat="1" ht="24.75" customHeight="1">
      <c r="B20" s="118">
        <v>10</v>
      </c>
      <c r="C20" s="402" t="s">
        <v>55</v>
      </c>
      <c r="D20" s="403"/>
      <c r="E20" s="404"/>
      <c r="F20" s="140">
        <v>0</v>
      </c>
      <c r="G20" s="140">
        <v>0</v>
      </c>
      <c r="J20" s="112"/>
    </row>
    <row r="21" spans="2:10" s="99" customFormat="1" ht="24.75" customHeight="1">
      <c r="B21" s="118">
        <v>11</v>
      </c>
      <c r="C21" s="402" t="s">
        <v>148</v>
      </c>
      <c r="D21" s="403"/>
      <c r="E21" s="404"/>
      <c r="F21" s="140">
        <v>0</v>
      </c>
      <c r="G21" s="140">
        <v>0</v>
      </c>
      <c r="J21" s="112"/>
    </row>
    <row r="22" spans="2:10" s="99" customFormat="1" ht="24.75" customHeight="1">
      <c r="B22" s="118">
        <v>12</v>
      </c>
      <c r="C22" s="402" t="s">
        <v>56</v>
      </c>
      <c r="D22" s="403"/>
      <c r="E22" s="404"/>
      <c r="F22" s="140">
        <f>F23+F24+F25+F26</f>
        <v>0</v>
      </c>
      <c r="G22" s="140">
        <v>0</v>
      </c>
      <c r="J22" s="112"/>
    </row>
    <row r="23" spans="2:10" s="99" customFormat="1" ht="24.75" customHeight="1">
      <c r="B23" s="118"/>
      <c r="C23" s="120">
        <v>121</v>
      </c>
      <c r="D23" s="397" t="s">
        <v>57</v>
      </c>
      <c r="E23" s="398"/>
      <c r="F23" s="145">
        <v>0</v>
      </c>
      <c r="G23" s="145">
        <v>0</v>
      </c>
      <c r="H23" s="85"/>
      <c r="I23" s="85"/>
      <c r="J23" s="112"/>
    </row>
    <row r="24" spans="2:10" s="99" customFormat="1" ht="24.75" customHeight="1">
      <c r="B24" s="118"/>
      <c r="C24" s="119">
        <v>122</v>
      </c>
      <c r="D24" s="397" t="s">
        <v>149</v>
      </c>
      <c r="E24" s="398"/>
      <c r="F24" s="145">
        <v>0</v>
      </c>
      <c r="G24" s="145">
        <v>0</v>
      </c>
      <c r="H24" s="85"/>
      <c r="I24" s="85"/>
      <c r="J24" s="112"/>
    </row>
    <row r="25" spans="2:10" s="99" customFormat="1" ht="24.75" customHeight="1">
      <c r="B25" s="118"/>
      <c r="C25" s="119">
        <v>123</v>
      </c>
      <c r="D25" s="397" t="s">
        <v>58</v>
      </c>
      <c r="E25" s="398"/>
      <c r="F25" s="145">
        <v>0</v>
      </c>
      <c r="G25" s="145">
        <v>0</v>
      </c>
      <c r="H25" s="85"/>
      <c r="I25" s="85"/>
      <c r="J25" s="112"/>
    </row>
    <row r="26" spans="2:10" s="99" customFormat="1" ht="24.75" customHeight="1">
      <c r="B26" s="118"/>
      <c r="C26" s="119">
        <v>124</v>
      </c>
      <c r="D26" s="397" t="s">
        <v>59</v>
      </c>
      <c r="E26" s="398"/>
      <c r="F26" s="145">
        <v>0</v>
      </c>
      <c r="G26" s="145">
        <v>0</v>
      </c>
      <c r="H26" s="85"/>
      <c r="I26" s="85"/>
      <c r="J26" s="112"/>
    </row>
    <row r="27" spans="2:10" s="99" customFormat="1" ht="39.75" customHeight="1">
      <c r="B27" s="118">
        <v>13</v>
      </c>
      <c r="C27" s="399" t="s">
        <v>60</v>
      </c>
      <c r="D27" s="400"/>
      <c r="E27" s="401"/>
      <c r="F27" s="144">
        <f>F20+F21+F22</f>
        <v>0</v>
      </c>
      <c r="G27" s="144">
        <f>G20+G21+G22</f>
        <v>0</v>
      </c>
      <c r="H27" s="77"/>
      <c r="I27" s="77"/>
      <c r="J27" s="112"/>
    </row>
    <row r="28" spans="2:11" s="99" customFormat="1" ht="39.75" customHeight="1">
      <c r="B28" s="118">
        <v>14</v>
      </c>
      <c r="C28" s="399" t="s">
        <v>151</v>
      </c>
      <c r="D28" s="400"/>
      <c r="E28" s="401"/>
      <c r="F28" s="144">
        <f>F19+F27</f>
        <v>77000</v>
      </c>
      <c r="G28" s="144">
        <f>G19+G27</f>
        <v>69085</v>
      </c>
      <c r="H28" s="77"/>
      <c r="I28" s="77"/>
      <c r="J28" s="112"/>
      <c r="K28" s="239"/>
    </row>
    <row r="29" spans="2:10" s="99" customFormat="1" ht="24.75" customHeight="1">
      <c r="B29" s="118">
        <v>15</v>
      </c>
      <c r="C29" s="402" t="s">
        <v>61</v>
      </c>
      <c r="D29" s="403"/>
      <c r="E29" s="404"/>
      <c r="F29" s="140">
        <f>F28*10/100</f>
        <v>7700</v>
      </c>
      <c r="G29" s="140">
        <v>6908</v>
      </c>
      <c r="J29" s="112"/>
    </row>
    <row r="30" spans="2:10" s="99" customFormat="1" ht="39.75" customHeight="1">
      <c r="B30" s="118">
        <v>16</v>
      </c>
      <c r="C30" s="399" t="s">
        <v>152</v>
      </c>
      <c r="D30" s="400"/>
      <c r="E30" s="401"/>
      <c r="F30" s="144">
        <f>F28-F29</f>
        <v>69300</v>
      </c>
      <c r="G30" s="144">
        <f>G28-G29</f>
        <v>62177</v>
      </c>
      <c r="H30" s="77"/>
      <c r="I30" s="77"/>
      <c r="J30" s="112"/>
    </row>
    <row r="31" spans="2:10" s="99" customFormat="1" ht="24.75" customHeight="1">
      <c r="B31" s="118">
        <v>17</v>
      </c>
      <c r="C31" s="402" t="s">
        <v>150</v>
      </c>
      <c r="D31" s="403"/>
      <c r="E31" s="404"/>
      <c r="F31" s="140"/>
      <c r="G31" s="140"/>
      <c r="J31" s="112"/>
    </row>
    <row r="32" spans="2:10" s="99" customFormat="1" ht="15.75" customHeight="1">
      <c r="B32" s="121"/>
      <c r="C32" s="121"/>
      <c r="D32" s="121"/>
      <c r="E32" s="122"/>
      <c r="F32" s="146"/>
      <c r="G32" s="146"/>
      <c r="J32" s="112"/>
    </row>
    <row r="33" spans="2:10" s="99" customFormat="1" ht="15.75" customHeight="1">
      <c r="B33" s="121"/>
      <c r="C33" s="121"/>
      <c r="D33" s="121"/>
      <c r="E33" s="122"/>
      <c r="F33" s="146"/>
      <c r="G33" s="146"/>
      <c r="J33" s="112"/>
    </row>
    <row r="34" spans="2:10" s="99" customFormat="1" ht="15.75" customHeight="1">
      <c r="B34" s="121"/>
      <c r="C34" s="121"/>
      <c r="D34" s="121"/>
      <c r="E34" s="122"/>
      <c r="F34" s="146"/>
      <c r="G34" s="147"/>
      <c r="J34" s="112"/>
    </row>
    <row r="35" spans="2:10" s="99" customFormat="1" ht="15.75" customHeight="1">
      <c r="B35" s="121"/>
      <c r="C35" s="121"/>
      <c r="D35" s="121"/>
      <c r="E35" s="122"/>
      <c r="F35" s="138"/>
      <c r="G35" s="123"/>
      <c r="J35" s="112"/>
    </row>
    <row r="36" spans="2:10" s="99" customFormat="1" ht="15.75" customHeight="1">
      <c r="B36" s="121"/>
      <c r="C36" s="121"/>
      <c r="D36" s="121"/>
      <c r="E36" s="122"/>
      <c r="F36" s="138"/>
      <c r="G36" s="123"/>
      <c r="J36" s="112"/>
    </row>
    <row r="37" spans="2:10" s="99" customFormat="1" ht="15.75" customHeight="1">
      <c r="B37" s="121"/>
      <c r="C37" s="121"/>
      <c r="D37" s="121"/>
      <c r="E37" s="122"/>
      <c r="F37" s="138"/>
      <c r="G37" s="123"/>
      <c r="J37" s="112"/>
    </row>
    <row r="38" spans="2:10" s="99" customFormat="1" ht="15.75" customHeight="1">
      <c r="B38" s="121"/>
      <c r="C38" s="121"/>
      <c r="D38" s="121"/>
      <c r="E38" s="122"/>
      <c r="F38" s="138"/>
      <c r="G38" s="123"/>
      <c r="J38" s="112"/>
    </row>
    <row r="39" spans="2:10" s="99" customFormat="1" ht="15.75" customHeight="1">
      <c r="B39" s="121"/>
      <c r="C39" s="121"/>
      <c r="D39" s="121"/>
      <c r="E39" s="122"/>
      <c r="F39" s="138"/>
      <c r="G39" s="123"/>
      <c r="J39" s="112"/>
    </row>
    <row r="40" spans="2:10" s="99" customFormat="1" ht="15.75" customHeight="1">
      <c r="B40" s="121"/>
      <c r="C40" s="121"/>
      <c r="D40" s="121"/>
      <c r="E40" s="122"/>
      <c r="F40" s="123"/>
      <c r="G40" s="123"/>
      <c r="J40" s="112"/>
    </row>
    <row r="41" spans="2:10" s="99" customFormat="1" ht="15.75" customHeight="1">
      <c r="B41" s="121"/>
      <c r="C41" s="121"/>
      <c r="D41" s="121"/>
      <c r="E41" s="121"/>
      <c r="F41" s="123"/>
      <c r="G41" s="123"/>
      <c r="J41" s="112"/>
    </row>
    <row r="42" spans="2:7" ht="12.75">
      <c r="B42" s="124"/>
      <c r="C42" s="124"/>
      <c r="D42" s="124"/>
      <c r="E42" s="46"/>
      <c r="F42" s="125"/>
      <c r="G42" s="125"/>
    </row>
  </sheetData>
  <sheetProtection/>
  <mergeCells count="27"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8"/>
  <sheetViews>
    <sheetView zoomScalePageLayoutView="0" workbookViewId="0" topLeftCell="A25">
      <selection activeCell="E33" sqref="E33"/>
    </sheetView>
  </sheetViews>
  <sheetFormatPr defaultColWidth="9.140625" defaultRowHeight="12.75"/>
  <cols>
    <col min="1" max="1" width="3.28125" style="95" customWidth="1"/>
    <col min="2" max="2" width="3.7109375" style="97" customWidth="1"/>
    <col min="3" max="3" width="5.7109375" style="97" customWidth="1"/>
    <col min="4" max="4" width="52.7109375" style="97" customWidth="1"/>
    <col min="5" max="5" width="15.28125" style="98" customWidth="1"/>
    <col min="6" max="6" width="13.7109375" style="98" customWidth="1"/>
    <col min="7" max="7" width="1.421875" style="95" customWidth="1"/>
    <col min="8" max="16384" width="9.140625" style="95" customWidth="1"/>
  </cols>
  <sheetData>
    <row r="2" spans="2:6" s="99" customFormat="1" ht="15">
      <c r="B2" s="63"/>
      <c r="C2" s="63"/>
      <c r="D2" s="63"/>
      <c r="E2" s="127"/>
      <c r="F2" s="127"/>
    </row>
    <row r="3" spans="2:6" s="99" customFormat="1" ht="15">
      <c r="B3" s="63"/>
      <c r="C3" s="63"/>
      <c r="D3" s="63"/>
      <c r="E3" s="127"/>
      <c r="F3" s="128"/>
    </row>
    <row r="4" spans="2:6" s="99" customFormat="1" ht="8.25" customHeight="1">
      <c r="B4" s="63"/>
      <c r="C4" s="63"/>
      <c r="D4" s="63"/>
      <c r="E4" s="129"/>
      <c r="F4" s="130"/>
    </row>
    <row r="5" spans="2:6" s="113" customFormat="1" ht="18" customHeight="1">
      <c r="B5" s="414" t="s">
        <v>302</v>
      </c>
      <c r="C5" s="415"/>
      <c r="D5" s="415"/>
      <c r="E5" s="415"/>
      <c r="F5" s="415"/>
    </row>
    <row r="6" spans="2:6" s="133" customFormat="1" ht="28.5" customHeight="1">
      <c r="B6" s="131"/>
      <c r="C6" s="131"/>
      <c r="D6" s="131"/>
      <c r="E6" s="132"/>
      <c r="F6" s="132"/>
    </row>
    <row r="7" spans="2:6" s="135" customFormat="1" ht="21" customHeight="1">
      <c r="B7" s="412" t="s">
        <v>2</v>
      </c>
      <c r="C7" s="406" t="s">
        <v>100</v>
      </c>
      <c r="D7" s="408"/>
      <c r="E7" s="134" t="s">
        <v>155</v>
      </c>
      <c r="F7" s="115" t="s">
        <v>155</v>
      </c>
    </row>
    <row r="8" spans="2:6" s="135" customFormat="1" ht="21" customHeight="1">
      <c r="B8" s="413"/>
      <c r="C8" s="409"/>
      <c r="D8" s="411"/>
      <c r="E8" s="117" t="s">
        <v>156</v>
      </c>
      <c r="F8" s="117" t="s">
        <v>177</v>
      </c>
    </row>
    <row r="9" spans="2:6" s="77" customFormat="1" ht="34.5" customHeight="1">
      <c r="B9" s="78"/>
      <c r="C9" s="399" t="s">
        <v>95</v>
      </c>
      <c r="D9" s="401"/>
      <c r="E9" s="149"/>
      <c r="F9" s="149"/>
    </row>
    <row r="10" spans="2:6" s="77" customFormat="1" ht="24.75" customHeight="1">
      <c r="B10" s="78"/>
      <c r="C10" s="82"/>
      <c r="D10" s="136" t="s">
        <v>114</v>
      </c>
      <c r="E10" s="149">
        <v>0</v>
      </c>
      <c r="F10" s="149">
        <v>0</v>
      </c>
    </row>
    <row r="11" spans="2:6" s="77" customFormat="1" ht="24.75" customHeight="1">
      <c r="B11" s="78"/>
      <c r="C11" s="82"/>
      <c r="D11" s="136" t="s">
        <v>168</v>
      </c>
      <c r="E11" s="149">
        <v>0</v>
      </c>
      <c r="F11" s="149">
        <v>0</v>
      </c>
    </row>
    <row r="12" spans="2:6" s="77" customFormat="1" ht="24.75" customHeight="1">
      <c r="B12" s="78"/>
      <c r="C12" s="82"/>
      <c r="D12" s="136" t="s">
        <v>96</v>
      </c>
      <c r="E12" s="149">
        <v>0</v>
      </c>
      <c r="F12" s="149">
        <v>0</v>
      </c>
    </row>
    <row r="13" spans="2:6" s="77" customFormat="1" ht="24.75" customHeight="1">
      <c r="B13" s="78"/>
      <c r="C13" s="82"/>
      <c r="D13" s="136" t="s">
        <v>97</v>
      </c>
      <c r="E13" s="149">
        <v>0</v>
      </c>
      <c r="F13" s="149">
        <v>0</v>
      </c>
    </row>
    <row r="14" spans="2:6" s="77" customFormat="1" ht="24.75" customHeight="1">
      <c r="B14" s="78"/>
      <c r="C14" s="82"/>
      <c r="D14" s="136" t="s">
        <v>98</v>
      </c>
      <c r="E14" s="149">
        <v>0</v>
      </c>
      <c r="F14" s="149">
        <v>0</v>
      </c>
    </row>
    <row r="15" spans="2:6" s="85" customFormat="1" ht="24.75" customHeight="1">
      <c r="B15" s="78"/>
      <c r="C15" s="82"/>
      <c r="D15" s="126" t="s">
        <v>99</v>
      </c>
      <c r="E15" s="150">
        <f>E10+E11+E12+E13+E14</f>
        <v>0</v>
      </c>
      <c r="F15" s="150">
        <v>0</v>
      </c>
    </row>
    <row r="16" spans="2:6" s="77" customFormat="1" ht="34.5" customHeight="1">
      <c r="B16" s="86"/>
      <c r="C16" s="399" t="s">
        <v>101</v>
      </c>
      <c r="D16" s="401"/>
      <c r="E16" s="149"/>
      <c r="F16" s="149"/>
    </row>
    <row r="17" spans="2:6" s="77" customFormat="1" ht="24.75" customHeight="1">
      <c r="B17" s="78"/>
      <c r="C17" s="82"/>
      <c r="D17" s="136" t="s">
        <v>115</v>
      </c>
      <c r="E17" s="149">
        <v>0</v>
      </c>
      <c r="F17" s="149">
        <v>0</v>
      </c>
    </row>
    <row r="18" spans="2:6" s="77" customFormat="1" ht="24.75" customHeight="1">
      <c r="B18" s="78"/>
      <c r="C18" s="82"/>
      <c r="D18" s="136" t="s">
        <v>102</v>
      </c>
      <c r="E18" s="149">
        <v>0</v>
      </c>
      <c r="F18" s="149">
        <v>0</v>
      </c>
    </row>
    <row r="19" spans="2:6" s="77" customFormat="1" ht="24.75" customHeight="1">
      <c r="B19" s="78"/>
      <c r="C19" s="82"/>
      <c r="D19" s="136" t="s">
        <v>103</v>
      </c>
      <c r="E19" s="149">
        <v>0</v>
      </c>
      <c r="F19" s="149">
        <v>0</v>
      </c>
    </row>
    <row r="20" spans="2:6" s="77" customFormat="1" ht="24.75" customHeight="1">
      <c r="B20" s="78"/>
      <c r="C20" s="82"/>
      <c r="D20" s="136" t="s">
        <v>104</v>
      </c>
      <c r="E20" s="149">
        <v>0</v>
      </c>
      <c r="F20" s="149">
        <v>0</v>
      </c>
    </row>
    <row r="21" spans="2:6" s="77" customFormat="1" ht="24.75" customHeight="1">
      <c r="B21" s="78"/>
      <c r="C21" s="82"/>
      <c r="D21" s="136" t="s">
        <v>105</v>
      </c>
      <c r="E21" s="149">
        <v>0</v>
      </c>
      <c r="F21" s="149">
        <v>0</v>
      </c>
    </row>
    <row r="22" spans="2:6" s="85" customFormat="1" ht="24.75" customHeight="1">
      <c r="B22" s="78"/>
      <c r="C22" s="82"/>
      <c r="D22" s="126" t="s">
        <v>106</v>
      </c>
      <c r="E22" s="150">
        <f>E17+E18+E19+E20+E21</f>
        <v>0</v>
      </c>
      <c r="F22" s="150">
        <v>0</v>
      </c>
    </row>
    <row r="23" spans="2:6" s="77" customFormat="1" ht="34.5" customHeight="1">
      <c r="B23" s="86"/>
      <c r="C23" s="399" t="s">
        <v>107</v>
      </c>
      <c r="D23" s="401"/>
      <c r="E23" s="149"/>
      <c r="F23" s="149"/>
    </row>
    <row r="24" spans="2:6" s="77" customFormat="1" ht="24.75" customHeight="1">
      <c r="B24" s="78"/>
      <c r="C24" s="82"/>
      <c r="D24" s="136" t="s">
        <v>113</v>
      </c>
      <c r="E24" s="149">
        <v>0</v>
      </c>
      <c r="F24" s="149">
        <v>0</v>
      </c>
    </row>
    <row r="25" spans="2:6" s="77" customFormat="1" ht="24.75" customHeight="1">
      <c r="B25" s="78"/>
      <c r="C25" s="82"/>
      <c r="D25" s="136" t="s">
        <v>108</v>
      </c>
      <c r="E25" s="149">
        <v>0</v>
      </c>
      <c r="F25" s="149">
        <v>0</v>
      </c>
    </row>
    <row r="26" spans="2:6" s="77" customFormat="1" ht="24.75" customHeight="1">
      <c r="B26" s="78"/>
      <c r="C26" s="82"/>
      <c r="D26" s="136" t="s">
        <v>171</v>
      </c>
      <c r="E26" s="149">
        <v>0</v>
      </c>
      <c r="F26" s="149">
        <v>0</v>
      </c>
    </row>
    <row r="27" spans="2:6" s="77" customFormat="1" ht="24.75" customHeight="1">
      <c r="B27" s="78"/>
      <c r="C27" s="82"/>
      <c r="D27" s="136" t="s">
        <v>109</v>
      </c>
      <c r="E27" s="149">
        <v>0</v>
      </c>
      <c r="F27" s="149">
        <v>0</v>
      </c>
    </row>
    <row r="28" spans="2:6" s="85" customFormat="1" ht="24.75" customHeight="1">
      <c r="B28" s="78"/>
      <c r="C28" s="82"/>
      <c r="D28" s="126" t="s">
        <v>172</v>
      </c>
      <c r="E28" s="150">
        <f>E24+E25+E26+E27</f>
        <v>0</v>
      </c>
      <c r="F28" s="150">
        <v>0</v>
      </c>
    </row>
    <row r="29" spans="2:6" s="77" customFormat="1" ht="34.5" customHeight="1">
      <c r="B29" s="86"/>
      <c r="C29" s="399" t="s">
        <v>110</v>
      </c>
      <c r="D29" s="401"/>
      <c r="E29" s="149">
        <f>E15+E22+E28</f>
        <v>0</v>
      </c>
      <c r="F29" s="149">
        <v>0</v>
      </c>
    </row>
    <row r="30" spans="2:6" s="77" customFormat="1" ht="34.5" customHeight="1">
      <c r="B30" s="78"/>
      <c r="C30" s="399" t="s">
        <v>111</v>
      </c>
      <c r="D30" s="401"/>
      <c r="E30" s="149">
        <v>0</v>
      </c>
      <c r="F30" s="149">
        <v>0</v>
      </c>
    </row>
    <row r="31" spans="2:6" s="77" customFormat="1" ht="34.5" customHeight="1">
      <c r="B31" s="78"/>
      <c r="C31" s="399" t="s">
        <v>112</v>
      </c>
      <c r="D31" s="401"/>
      <c r="E31" s="149">
        <f>E29+E30</f>
        <v>0</v>
      </c>
      <c r="F31" s="149">
        <v>0</v>
      </c>
    </row>
    <row r="32" spans="2:6" s="77" customFormat="1" ht="15.75" customHeight="1">
      <c r="B32" s="92"/>
      <c r="C32" s="92"/>
      <c r="D32" s="92"/>
      <c r="E32" s="151"/>
      <c r="F32" s="151"/>
    </row>
    <row r="33" spans="2:6" s="77" customFormat="1" ht="15.75" customHeight="1">
      <c r="B33" s="92"/>
      <c r="C33" s="92"/>
      <c r="D33" s="92"/>
      <c r="E33" s="151"/>
      <c r="F33" s="151"/>
    </row>
    <row r="34" spans="2:6" s="77" customFormat="1" ht="15.75" customHeight="1">
      <c r="B34" s="92"/>
      <c r="C34" s="92"/>
      <c r="D34" s="92"/>
      <c r="E34" s="151"/>
      <c r="F34" s="151"/>
    </row>
    <row r="35" spans="2:6" s="77" customFormat="1" ht="15.75" customHeight="1">
      <c r="B35" s="92"/>
      <c r="C35" s="92"/>
      <c r="D35" s="92"/>
      <c r="E35" s="94"/>
      <c r="F35" s="94"/>
    </row>
    <row r="36" spans="2:6" s="77" customFormat="1" ht="15.75" customHeight="1">
      <c r="B36" s="92"/>
      <c r="C36" s="92"/>
      <c r="D36" s="92"/>
      <c r="E36" s="94"/>
      <c r="F36" s="94"/>
    </row>
    <row r="37" spans="2:6" s="77" customFormat="1" ht="15.75" customHeight="1">
      <c r="B37" s="92"/>
      <c r="C37" s="92"/>
      <c r="D37" s="92"/>
      <c r="E37" s="94"/>
      <c r="F37" s="94"/>
    </row>
    <row r="38" spans="2:6" ht="12.75">
      <c r="B38" s="107"/>
      <c r="C38" s="107"/>
      <c r="D38" s="107"/>
      <c r="E38" s="110"/>
      <c r="F38" s="110"/>
    </row>
  </sheetData>
  <sheetProtection/>
  <mergeCells count="9">
    <mergeCell ref="C31:D31"/>
    <mergeCell ref="C9:D9"/>
    <mergeCell ref="C16:D16"/>
    <mergeCell ref="C23:D23"/>
    <mergeCell ref="C29:D29"/>
    <mergeCell ref="B5:F5"/>
    <mergeCell ref="B7:B8"/>
    <mergeCell ref="C7:D8"/>
    <mergeCell ref="C30:D3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4">
      <selection activeCell="C40" sqref="C40"/>
    </sheetView>
  </sheetViews>
  <sheetFormatPr defaultColWidth="9.140625" defaultRowHeight="12.75"/>
  <cols>
    <col min="1" max="1" width="3.00390625" style="0" customWidth="1"/>
    <col min="2" max="2" width="54.7109375" style="0" customWidth="1"/>
    <col min="3" max="3" width="15.421875" style="0" customWidth="1"/>
    <col min="4" max="4" width="15.140625" style="0" customWidth="1"/>
  </cols>
  <sheetData>
    <row r="1" spans="1:4" ht="15.75">
      <c r="A1" s="246"/>
      <c r="B1" s="247"/>
      <c r="C1" s="248"/>
      <c r="D1" s="248"/>
    </row>
    <row r="2" spans="1:4" ht="18">
      <c r="A2" s="249"/>
      <c r="B2" s="250" t="s">
        <v>297</v>
      </c>
      <c r="C2" s="249"/>
      <c r="D2" s="251"/>
    </row>
    <row r="3" spans="1:4" ht="12.75" customHeight="1">
      <c r="A3" s="252"/>
      <c r="B3" s="253"/>
      <c r="C3" s="251"/>
      <c r="D3" s="251"/>
    </row>
    <row r="4" spans="1:4" ht="13.5" hidden="1">
      <c r="A4" s="252"/>
      <c r="B4" s="253"/>
      <c r="C4" s="251"/>
      <c r="D4" s="251"/>
    </row>
    <row r="5" spans="1:4" ht="13.5" hidden="1">
      <c r="A5" s="252"/>
      <c r="B5" s="253"/>
      <c r="C5" s="251"/>
      <c r="D5" s="251"/>
    </row>
    <row r="6" spans="1:4" ht="13.5" thickBot="1">
      <c r="A6" s="252"/>
      <c r="B6" s="254"/>
      <c r="C6" s="251"/>
      <c r="D6" s="251"/>
    </row>
    <row r="7" spans="1:4" ht="26.25" thickBot="1">
      <c r="A7" s="255" t="s">
        <v>2</v>
      </c>
      <c r="B7" s="256" t="s">
        <v>269</v>
      </c>
      <c r="C7" s="257" t="s">
        <v>270</v>
      </c>
      <c r="D7" s="258" t="s">
        <v>271</v>
      </c>
    </row>
    <row r="8" spans="1:4" ht="15">
      <c r="A8" s="244" t="s">
        <v>3</v>
      </c>
      <c r="B8" s="259" t="s">
        <v>272</v>
      </c>
      <c r="C8" s="260"/>
      <c r="D8" s="261"/>
    </row>
    <row r="9" spans="1:4" ht="15">
      <c r="A9" s="262">
        <v>1</v>
      </c>
      <c r="B9" s="263" t="s">
        <v>273</v>
      </c>
      <c r="C9" s="264">
        <v>77000</v>
      </c>
      <c r="D9" s="265">
        <v>69085</v>
      </c>
    </row>
    <row r="10" spans="1:4" ht="15">
      <c r="A10" s="262">
        <v>2</v>
      </c>
      <c r="B10" s="263" t="s">
        <v>274</v>
      </c>
      <c r="C10" s="264"/>
      <c r="D10" s="265"/>
    </row>
    <row r="11" spans="1:4" ht="15">
      <c r="A11" s="266"/>
      <c r="B11" s="263" t="s">
        <v>298</v>
      </c>
      <c r="C11" s="264"/>
      <c r="D11" s="265"/>
    </row>
    <row r="12" spans="1:4" ht="15">
      <c r="A12" s="266"/>
      <c r="B12" s="263" t="s">
        <v>299</v>
      </c>
      <c r="C12" s="264"/>
      <c r="D12" s="265"/>
    </row>
    <row r="13" spans="1:4" ht="15">
      <c r="A13" s="266"/>
      <c r="B13" s="263" t="s">
        <v>300</v>
      </c>
      <c r="C13" s="264"/>
      <c r="D13" s="265"/>
    </row>
    <row r="14" spans="1:4" ht="15">
      <c r="A14" s="266"/>
      <c r="B14" s="263" t="s">
        <v>301</v>
      </c>
      <c r="C14" s="264"/>
      <c r="D14" s="265"/>
    </row>
    <row r="15" spans="1:4" ht="32.25" customHeight="1">
      <c r="A15" s="262">
        <v>3</v>
      </c>
      <c r="B15" s="267" t="s">
        <v>275</v>
      </c>
      <c r="C15" s="264">
        <v>-416050</v>
      </c>
      <c r="D15" s="265">
        <v>-445029</v>
      </c>
    </row>
    <row r="16" spans="1:4" ht="15">
      <c r="A16" s="262">
        <v>4</v>
      </c>
      <c r="B16" s="263" t="s">
        <v>276</v>
      </c>
      <c r="C16" s="264">
        <v>-1080253</v>
      </c>
      <c r="D16" s="265">
        <v>-2545215</v>
      </c>
    </row>
    <row r="17" spans="1:4" ht="15">
      <c r="A17" s="262">
        <v>5</v>
      </c>
      <c r="B17" s="263" t="s">
        <v>277</v>
      </c>
      <c r="C17" s="264">
        <v>1446133</v>
      </c>
      <c r="D17" s="265">
        <v>3185859</v>
      </c>
    </row>
    <row r="18" spans="1:4" ht="15">
      <c r="A18" s="262">
        <v>6</v>
      </c>
      <c r="B18" s="263" t="s">
        <v>16</v>
      </c>
      <c r="C18" s="264"/>
      <c r="D18" s="265"/>
    </row>
    <row r="19" spans="1:4" ht="15">
      <c r="A19" s="262">
        <v>7</v>
      </c>
      <c r="B19" s="263" t="s">
        <v>278</v>
      </c>
      <c r="C19" s="264"/>
      <c r="D19" s="265"/>
    </row>
    <row r="20" spans="1:4" ht="15">
      <c r="A20" s="262">
        <v>8</v>
      </c>
      <c r="B20" s="263" t="s">
        <v>279</v>
      </c>
      <c r="C20" s="264">
        <v>-7700</v>
      </c>
      <c r="D20" s="265">
        <v>-6908</v>
      </c>
    </row>
    <row r="21" spans="1:4" ht="15">
      <c r="A21" s="262">
        <v>9</v>
      </c>
      <c r="B21" s="263" t="s">
        <v>280</v>
      </c>
      <c r="C21" s="264"/>
      <c r="D21" s="265"/>
    </row>
    <row r="22" spans="1:4" ht="15">
      <c r="A22" s="266"/>
      <c r="B22" s="263"/>
      <c r="C22" s="264"/>
      <c r="D22" s="265"/>
    </row>
    <row r="23" spans="1:4" ht="15">
      <c r="A23" s="245" t="s">
        <v>4</v>
      </c>
      <c r="B23" s="268" t="s">
        <v>281</v>
      </c>
      <c r="C23" s="264"/>
      <c r="D23" s="265"/>
    </row>
    <row r="24" spans="1:4" ht="15">
      <c r="A24" s="262">
        <v>1</v>
      </c>
      <c r="B24" s="263" t="s">
        <v>282</v>
      </c>
      <c r="C24" s="264"/>
      <c r="D24" s="265"/>
    </row>
    <row r="25" spans="1:4" ht="15">
      <c r="A25" s="262">
        <v>2</v>
      </c>
      <c r="B25" s="263" t="s">
        <v>283</v>
      </c>
      <c r="C25" s="264"/>
      <c r="D25" s="265"/>
    </row>
    <row r="26" spans="1:4" ht="15">
      <c r="A26" s="262">
        <v>3</v>
      </c>
      <c r="B26" s="263" t="s">
        <v>284</v>
      </c>
      <c r="C26" s="264"/>
      <c r="D26" s="265"/>
    </row>
    <row r="27" spans="1:4" ht="15">
      <c r="A27" s="262">
        <v>4</v>
      </c>
      <c r="B27" s="263" t="s">
        <v>285</v>
      </c>
      <c r="C27" s="264"/>
      <c r="D27" s="265"/>
    </row>
    <row r="28" spans="1:4" ht="15">
      <c r="A28" s="262">
        <v>5</v>
      </c>
      <c r="B28" s="263" t="s">
        <v>286</v>
      </c>
      <c r="C28" s="264"/>
      <c r="D28" s="265"/>
    </row>
    <row r="29" spans="1:4" ht="15">
      <c r="A29" s="262">
        <v>6</v>
      </c>
      <c r="B29" s="263" t="s">
        <v>287</v>
      </c>
      <c r="C29" s="264"/>
      <c r="D29" s="265"/>
    </row>
    <row r="30" spans="1:4" ht="15">
      <c r="A30" s="266"/>
      <c r="B30" s="263"/>
      <c r="C30" s="264"/>
      <c r="D30" s="265"/>
    </row>
    <row r="31" spans="1:4" ht="15">
      <c r="A31" s="245" t="s">
        <v>37</v>
      </c>
      <c r="B31" s="268" t="s">
        <v>288</v>
      </c>
      <c r="C31" s="264"/>
      <c r="D31" s="265"/>
    </row>
    <row r="32" spans="1:4" ht="15">
      <c r="A32" s="262">
        <v>1</v>
      </c>
      <c r="B32" s="263" t="s">
        <v>289</v>
      </c>
      <c r="C32" s="264"/>
      <c r="D32" s="265"/>
    </row>
    <row r="33" spans="1:4" ht="15">
      <c r="A33" s="262">
        <v>2</v>
      </c>
      <c r="B33" s="263" t="s">
        <v>290</v>
      </c>
      <c r="C33" s="264"/>
      <c r="D33" s="265"/>
    </row>
    <row r="34" spans="1:4" ht="15">
      <c r="A34" s="262">
        <v>3</v>
      </c>
      <c r="B34" s="263" t="s">
        <v>291</v>
      </c>
      <c r="C34" s="264"/>
      <c r="D34" s="265"/>
    </row>
    <row r="35" spans="1:4" ht="15">
      <c r="A35" s="262">
        <v>4</v>
      </c>
      <c r="B35" s="263" t="s">
        <v>292</v>
      </c>
      <c r="C35" s="264"/>
      <c r="D35" s="265"/>
    </row>
    <row r="36" spans="1:4" ht="15">
      <c r="A36" s="262">
        <v>5</v>
      </c>
      <c r="B36" s="263" t="s">
        <v>293</v>
      </c>
      <c r="C36" s="264"/>
      <c r="D36" s="265"/>
    </row>
    <row r="37" spans="1:4" ht="15">
      <c r="A37" s="266"/>
      <c r="B37" s="263"/>
      <c r="C37" s="264"/>
      <c r="D37" s="265"/>
    </row>
    <row r="38" spans="1:4" ht="15">
      <c r="A38" s="266"/>
      <c r="B38" s="268" t="s">
        <v>294</v>
      </c>
      <c r="C38" s="264">
        <v>19130</v>
      </c>
      <c r="D38" s="265">
        <v>257792</v>
      </c>
    </row>
    <row r="39" spans="1:4" ht="15">
      <c r="A39" s="266"/>
      <c r="B39" s="268" t="s">
        <v>295</v>
      </c>
      <c r="C39" s="264">
        <v>299000</v>
      </c>
      <c r="D39" s="265">
        <v>41208</v>
      </c>
    </row>
    <row r="40" spans="1:4" ht="15.75" thickBot="1">
      <c r="A40" s="269"/>
      <c r="B40" s="270" t="s">
        <v>296</v>
      </c>
      <c r="C40" s="271">
        <f>C39+C38</f>
        <v>318130</v>
      </c>
      <c r="D40" s="272">
        <f>D39+D38</f>
        <v>299000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7">
      <selection activeCell="D36" sqref="D36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8.57421875" style="0" customWidth="1"/>
    <col min="4" max="4" width="8.00390625" style="0" customWidth="1"/>
    <col min="5" max="5" width="8.8515625" style="0" customWidth="1"/>
    <col min="6" max="6" width="13.421875" style="0" customWidth="1"/>
    <col min="7" max="7" width="15.28125" style="0" customWidth="1"/>
    <col min="8" max="8" width="13.140625" style="0" customWidth="1"/>
    <col min="9" max="9" width="10.421875" style="0" customWidth="1"/>
    <col min="10" max="10" width="10.8515625" style="0" customWidth="1"/>
    <col min="11" max="11" width="9.7109375" style="0" customWidth="1"/>
    <col min="12" max="12" width="2.7109375" style="0" customWidth="1"/>
  </cols>
  <sheetData>
    <row r="1" spans="1:11" ht="33" customHeight="1">
      <c r="A1" s="416" t="s">
        <v>303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2:10" ht="12.75" customHeight="1">
      <c r="B2" s="9" t="s">
        <v>64</v>
      </c>
      <c r="H2" s="2"/>
      <c r="I2" s="2"/>
      <c r="J2" s="2"/>
    </row>
    <row r="3" ht="6.75" customHeight="1" thickBot="1"/>
    <row r="4" spans="1:11" s="4" customFormat="1" ht="19.5" customHeight="1" thickTop="1">
      <c r="A4" s="418" t="s">
        <v>2</v>
      </c>
      <c r="B4" s="420" t="s">
        <v>91</v>
      </c>
      <c r="C4" s="422" t="s">
        <v>80</v>
      </c>
      <c r="D4" s="423"/>
      <c r="E4" s="423"/>
      <c r="F4" s="423"/>
      <c r="G4" s="423"/>
      <c r="H4" s="423"/>
      <c r="I4" s="424"/>
      <c r="J4" s="13" t="s">
        <v>77</v>
      </c>
      <c r="K4" s="3"/>
    </row>
    <row r="5" spans="1:11" s="4" customFormat="1" ht="21.75" customHeight="1">
      <c r="A5" s="419"/>
      <c r="B5" s="421"/>
      <c r="C5" s="10" t="s">
        <v>62</v>
      </c>
      <c r="D5" s="10" t="s">
        <v>72</v>
      </c>
      <c r="E5" s="12" t="s">
        <v>70</v>
      </c>
      <c r="F5" s="12" t="s">
        <v>63</v>
      </c>
      <c r="G5" s="169" t="s">
        <v>67</v>
      </c>
      <c r="H5" s="10" t="s">
        <v>74</v>
      </c>
      <c r="I5" s="14" t="s">
        <v>76</v>
      </c>
      <c r="J5" s="14" t="s">
        <v>78</v>
      </c>
      <c r="K5" s="11" t="s">
        <v>76</v>
      </c>
    </row>
    <row r="6" spans="1:11" s="4" customFormat="1" ht="17.25" customHeight="1">
      <c r="A6" s="419"/>
      <c r="B6" s="421"/>
      <c r="C6" s="10" t="s">
        <v>73</v>
      </c>
      <c r="D6" s="10" t="s">
        <v>66</v>
      </c>
      <c r="E6" s="12" t="s">
        <v>71</v>
      </c>
      <c r="F6" s="12" t="s">
        <v>69</v>
      </c>
      <c r="G6" s="170" t="s">
        <v>68</v>
      </c>
      <c r="H6" s="10" t="s">
        <v>75</v>
      </c>
      <c r="I6" s="14"/>
      <c r="J6" s="14" t="s">
        <v>79</v>
      </c>
      <c r="K6" s="11"/>
    </row>
    <row r="7" spans="1:11" s="7" customFormat="1" ht="21.75" customHeight="1">
      <c r="A7" s="21" t="s">
        <v>3</v>
      </c>
      <c r="B7" s="20" t="s">
        <v>188</v>
      </c>
      <c r="C7" s="154">
        <v>100000</v>
      </c>
      <c r="D7" s="154"/>
      <c r="E7" s="154"/>
      <c r="F7" s="154"/>
      <c r="G7" s="154"/>
      <c r="H7" s="154">
        <v>218536</v>
      </c>
      <c r="I7" s="155">
        <f>SUM(C7:H7)</f>
        <v>318536</v>
      </c>
      <c r="J7" s="155"/>
      <c r="K7" s="156">
        <f>SUM(I7)</f>
        <v>318536</v>
      </c>
    </row>
    <row r="8" spans="1:11" s="7" customFormat="1" ht="15.75" customHeight="1">
      <c r="A8" s="5" t="s">
        <v>174</v>
      </c>
      <c r="B8" s="6" t="s">
        <v>83</v>
      </c>
      <c r="C8" s="154"/>
      <c r="D8" s="154"/>
      <c r="E8" s="154"/>
      <c r="F8" s="154"/>
      <c r="G8" s="154"/>
      <c r="H8" s="154"/>
      <c r="I8" s="155"/>
      <c r="J8" s="155"/>
      <c r="K8" s="156"/>
    </row>
    <row r="9" spans="1:11" s="7" customFormat="1" ht="15.75" customHeight="1">
      <c r="A9" s="21" t="s">
        <v>175</v>
      </c>
      <c r="B9" s="20" t="s">
        <v>65</v>
      </c>
      <c r="C9" s="154"/>
      <c r="D9" s="154"/>
      <c r="E9" s="154"/>
      <c r="F9" s="154"/>
      <c r="G9" s="154"/>
      <c r="H9" s="154"/>
      <c r="I9" s="155"/>
      <c r="J9" s="155"/>
      <c r="K9" s="156"/>
    </row>
    <row r="10" spans="1:11" s="7" customFormat="1" ht="14.25" customHeight="1">
      <c r="A10" s="425">
        <v>1</v>
      </c>
      <c r="B10" s="8" t="s">
        <v>81</v>
      </c>
      <c r="C10" s="427"/>
      <c r="D10" s="427"/>
      <c r="E10" s="427"/>
      <c r="F10" s="427"/>
      <c r="G10" s="427"/>
      <c r="H10" s="427"/>
      <c r="I10" s="427"/>
      <c r="J10" s="427"/>
      <c r="K10" s="429"/>
    </row>
    <row r="11" spans="1:11" s="7" customFormat="1" ht="13.5" customHeight="1">
      <c r="A11" s="426"/>
      <c r="B11" s="15" t="s">
        <v>173</v>
      </c>
      <c r="C11" s="428"/>
      <c r="D11" s="428"/>
      <c r="E11" s="428"/>
      <c r="F11" s="428"/>
      <c r="G11" s="428"/>
      <c r="H11" s="428"/>
      <c r="I11" s="428"/>
      <c r="J11" s="428"/>
      <c r="K11" s="430"/>
    </row>
    <row r="12" spans="1:11" s="7" customFormat="1" ht="13.5" customHeight="1">
      <c r="A12" s="425">
        <v>2</v>
      </c>
      <c r="B12" s="16" t="s">
        <v>84</v>
      </c>
      <c r="C12" s="427"/>
      <c r="D12" s="427"/>
      <c r="E12" s="427"/>
      <c r="F12" s="427"/>
      <c r="G12" s="427"/>
      <c r="H12" s="427"/>
      <c r="I12" s="427"/>
      <c r="J12" s="427"/>
      <c r="K12" s="429"/>
    </row>
    <row r="13" spans="1:11" s="7" customFormat="1" ht="12.75" customHeight="1">
      <c r="A13" s="431"/>
      <c r="B13" s="17" t="s">
        <v>85</v>
      </c>
      <c r="C13" s="432"/>
      <c r="D13" s="432"/>
      <c r="E13" s="432"/>
      <c r="F13" s="432"/>
      <c r="G13" s="432"/>
      <c r="H13" s="432"/>
      <c r="I13" s="432"/>
      <c r="J13" s="432"/>
      <c r="K13" s="433"/>
    </row>
    <row r="14" spans="1:11" s="7" customFormat="1" ht="12" customHeight="1">
      <c r="A14" s="426"/>
      <c r="B14" s="18" t="s">
        <v>86</v>
      </c>
      <c r="C14" s="428"/>
      <c r="D14" s="428"/>
      <c r="E14" s="428"/>
      <c r="F14" s="428"/>
      <c r="G14" s="428"/>
      <c r="H14" s="428"/>
      <c r="I14" s="428"/>
      <c r="J14" s="428"/>
      <c r="K14" s="430"/>
    </row>
    <row r="15" spans="1:11" s="7" customFormat="1" ht="12.75" customHeight="1">
      <c r="A15" s="5">
        <v>3</v>
      </c>
      <c r="B15" s="8" t="s">
        <v>87</v>
      </c>
      <c r="C15" s="157"/>
      <c r="D15" s="157"/>
      <c r="E15" s="157"/>
      <c r="F15" s="157"/>
      <c r="G15" s="157"/>
      <c r="H15" s="157">
        <v>62177</v>
      </c>
      <c r="I15" s="163">
        <f>SUM(C15:H15)</f>
        <v>62177</v>
      </c>
      <c r="J15" s="155"/>
      <c r="K15" s="164">
        <f>SUM(I15)</f>
        <v>62177</v>
      </c>
    </row>
    <row r="16" spans="1:11" s="7" customFormat="1" ht="12" customHeight="1">
      <c r="A16" s="5">
        <v>4</v>
      </c>
      <c r="B16" s="8" t="s">
        <v>88</v>
      </c>
      <c r="C16" s="157"/>
      <c r="D16" s="157"/>
      <c r="E16" s="157"/>
      <c r="F16" s="157"/>
      <c r="G16" s="157"/>
      <c r="H16" s="157"/>
      <c r="I16" s="158"/>
      <c r="J16" s="158"/>
      <c r="K16" s="159"/>
    </row>
    <row r="17" spans="1:11" s="7" customFormat="1" ht="14.25" customHeight="1">
      <c r="A17" s="425">
        <v>5</v>
      </c>
      <c r="B17" s="16" t="s">
        <v>89</v>
      </c>
      <c r="C17" s="427"/>
      <c r="D17" s="427"/>
      <c r="E17" s="427"/>
      <c r="F17" s="427"/>
      <c r="G17" s="427"/>
      <c r="H17" s="427"/>
      <c r="I17" s="427"/>
      <c r="J17" s="427"/>
      <c r="K17" s="429"/>
    </row>
    <row r="18" spans="1:11" s="7" customFormat="1" ht="14.25" customHeight="1">
      <c r="A18" s="426"/>
      <c r="B18" s="18" t="s">
        <v>90</v>
      </c>
      <c r="C18" s="428"/>
      <c r="D18" s="428"/>
      <c r="E18" s="428"/>
      <c r="F18" s="428"/>
      <c r="G18" s="428"/>
      <c r="H18" s="428"/>
      <c r="I18" s="428"/>
      <c r="J18" s="428"/>
      <c r="K18" s="430"/>
    </row>
    <row r="19" spans="1:11" s="7" customFormat="1" ht="14.25" customHeight="1">
      <c r="A19" s="5">
        <v>6</v>
      </c>
      <c r="B19" s="8" t="s">
        <v>92</v>
      </c>
      <c r="C19" s="157"/>
      <c r="D19" s="157"/>
      <c r="E19" s="157"/>
      <c r="F19" s="157"/>
      <c r="G19" s="157"/>
      <c r="H19" s="157"/>
      <c r="I19" s="158"/>
      <c r="J19" s="158"/>
      <c r="K19" s="159"/>
    </row>
    <row r="20" spans="1:11" s="7" customFormat="1" ht="20.25" customHeight="1">
      <c r="A20" s="21" t="s">
        <v>4</v>
      </c>
      <c r="B20" s="20" t="s">
        <v>259</v>
      </c>
      <c r="C20" s="160">
        <f>SUM(C7:C19)</f>
        <v>100000</v>
      </c>
      <c r="D20" s="160">
        <v>0</v>
      </c>
      <c r="E20" s="160">
        <v>0</v>
      </c>
      <c r="F20" s="160">
        <v>0</v>
      </c>
      <c r="G20" s="160">
        <v>0</v>
      </c>
      <c r="H20" s="160">
        <f>SUM(H7:H19)</f>
        <v>280713</v>
      </c>
      <c r="I20" s="165">
        <f>SUM(C20:H20)</f>
        <v>380713</v>
      </c>
      <c r="J20" s="161">
        <v>0</v>
      </c>
      <c r="K20" s="166">
        <f>SUM(K7:K18)</f>
        <v>380713</v>
      </c>
    </row>
    <row r="21" spans="1:11" s="7" customFormat="1" ht="15" customHeight="1">
      <c r="A21" s="425">
        <v>1</v>
      </c>
      <c r="B21" s="8" t="s">
        <v>81</v>
      </c>
      <c r="C21" s="427"/>
      <c r="D21" s="427"/>
      <c r="E21" s="427"/>
      <c r="F21" s="427"/>
      <c r="G21" s="427"/>
      <c r="H21" s="427"/>
      <c r="I21" s="427"/>
      <c r="J21" s="427"/>
      <c r="K21" s="429"/>
    </row>
    <row r="22" spans="1:11" s="7" customFormat="1" ht="14.25" customHeight="1">
      <c r="A22" s="426"/>
      <c r="B22" s="15" t="s">
        <v>82</v>
      </c>
      <c r="C22" s="428"/>
      <c r="D22" s="428"/>
      <c r="E22" s="428"/>
      <c r="F22" s="428"/>
      <c r="G22" s="428"/>
      <c r="H22" s="428"/>
      <c r="I22" s="428"/>
      <c r="J22" s="428"/>
      <c r="K22" s="430"/>
    </row>
    <row r="23" spans="1:11" s="7" customFormat="1" ht="15" customHeight="1">
      <c r="A23" s="425">
        <v>2</v>
      </c>
      <c r="B23" s="16" t="s">
        <v>84</v>
      </c>
      <c r="C23" s="427"/>
      <c r="D23" s="427"/>
      <c r="E23" s="427"/>
      <c r="F23" s="427"/>
      <c r="G23" s="427"/>
      <c r="H23" s="427"/>
      <c r="I23" s="427"/>
      <c r="J23" s="427"/>
      <c r="K23" s="429"/>
    </row>
    <row r="24" spans="1:11" s="7" customFormat="1" ht="14.25" customHeight="1">
      <c r="A24" s="431"/>
      <c r="B24" s="17" t="s">
        <v>85</v>
      </c>
      <c r="C24" s="432"/>
      <c r="D24" s="432"/>
      <c r="E24" s="432"/>
      <c r="F24" s="432"/>
      <c r="G24" s="432"/>
      <c r="H24" s="432"/>
      <c r="I24" s="432"/>
      <c r="J24" s="432"/>
      <c r="K24" s="433"/>
    </row>
    <row r="25" spans="1:11" s="7" customFormat="1" ht="13.5" customHeight="1">
      <c r="A25" s="426"/>
      <c r="B25" s="18" t="s">
        <v>86</v>
      </c>
      <c r="C25" s="428"/>
      <c r="D25" s="428"/>
      <c r="E25" s="428"/>
      <c r="F25" s="428"/>
      <c r="G25" s="428"/>
      <c r="H25" s="428"/>
      <c r="I25" s="428"/>
      <c r="J25" s="428"/>
      <c r="K25" s="430"/>
    </row>
    <row r="26" spans="1:11" s="7" customFormat="1" ht="13.5" customHeight="1">
      <c r="A26" s="5">
        <v>3</v>
      </c>
      <c r="B26" s="8" t="s">
        <v>93</v>
      </c>
      <c r="C26" s="157"/>
      <c r="D26" s="157"/>
      <c r="E26" s="157"/>
      <c r="F26" s="157"/>
      <c r="G26" s="157"/>
      <c r="H26" s="157">
        <v>69300</v>
      </c>
      <c r="I26" s="165">
        <f>SUM(C26:H26)</f>
        <v>69300</v>
      </c>
      <c r="J26" s="161">
        <v>0</v>
      </c>
      <c r="K26" s="164">
        <f>SUM(I26)</f>
        <v>69300</v>
      </c>
    </row>
    <row r="27" spans="1:11" s="7" customFormat="1" ht="13.5" customHeight="1">
      <c r="A27" s="5">
        <v>4</v>
      </c>
      <c r="B27" s="8" t="s">
        <v>88</v>
      </c>
      <c r="C27" s="157"/>
      <c r="D27" s="157"/>
      <c r="E27" s="157"/>
      <c r="F27" s="157"/>
      <c r="G27" s="157"/>
      <c r="H27" s="157"/>
      <c r="I27" s="158"/>
      <c r="J27" s="158"/>
      <c r="K27" s="159"/>
    </row>
    <row r="28" spans="1:11" s="7" customFormat="1" ht="14.25" customHeight="1">
      <c r="A28" s="5">
        <v>5</v>
      </c>
      <c r="B28" s="8" t="s">
        <v>92</v>
      </c>
      <c r="C28" s="157"/>
      <c r="D28" s="157"/>
      <c r="E28" s="157"/>
      <c r="F28" s="157"/>
      <c r="G28" s="157"/>
      <c r="H28" s="157"/>
      <c r="I28" s="158"/>
      <c r="J28" s="158"/>
      <c r="K28" s="159"/>
    </row>
    <row r="29" spans="1:11" s="7" customFormat="1" ht="14.25" customHeight="1">
      <c r="A29" s="5">
        <v>6</v>
      </c>
      <c r="B29" s="8" t="s">
        <v>176</v>
      </c>
      <c r="C29" s="157"/>
      <c r="D29" s="157"/>
      <c r="E29" s="157"/>
      <c r="F29" s="157"/>
      <c r="G29" s="157"/>
      <c r="H29" s="157"/>
      <c r="I29" s="158"/>
      <c r="J29" s="158"/>
      <c r="K29" s="159"/>
    </row>
    <row r="30" spans="1:11" s="7" customFormat="1" ht="20.25" customHeight="1" thickBot="1">
      <c r="A30" s="22" t="s">
        <v>37</v>
      </c>
      <c r="B30" s="23" t="s">
        <v>307</v>
      </c>
      <c r="C30" s="162">
        <f aca="true" t="shared" si="0" ref="C30:K30">SUM(C20:C29)</f>
        <v>100000</v>
      </c>
      <c r="D30" s="162">
        <f t="shared" si="0"/>
        <v>0</v>
      </c>
      <c r="E30" s="162">
        <f t="shared" si="0"/>
        <v>0</v>
      </c>
      <c r="F30" s="162">
        <f t="shared" si="0"/>
        <v>0</v>
      </c>
      <c r="G30" s="162">
        <f t="shared" si="0"/>
        <v>0</v>
      </c>
      <c r="H30" s="162">
        <f t="shared" si="0"/>
        <v>350013</v>
      </c>
      <c r="I30" s="167">
        <f t="shared" si="0"/>
        <v>450013</v>
      </c>
      <c r="J30" s="167">
        <f t="shared" si="0"/>
        <v>0</v>
      </c>
      <c r="K30" s="168">
        <f t="shared" si="0"/>
        <v>450013</v>
      </c>
    </row>
    <row r="31" ht="13.5" customHeight="1" thickTop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</sheetData>
  <sheetProtection/>
  <mergeCells count="54">
    <mergeCell ref="A21:A22"/>
    <mergeCell ref="A23:A25"/>
    <mergeCell ref="K21:K22"/>
    <mergeCell ref="C23:C25"/>
    <mergeCell ref="D23:D25"/>
    <mergeCell ref="E23:E25"/>
    <mergeCell ref="F23:F25"/>
    <mergeCell ref="G23:G25"/>
    <mergeCell ref="H23:H25"/>
    <mergeCell ref="I23:I25"/>
    <mergeCell ref="C21:C22"/>
    <mergeCell ref="D21:D22"/>
    <mergeCell ref="E21:E22"/>
    <mergeCell ref="F21:F22"/>
    <mergeCell ref="J23:J25"/>
    <mergeCell ref="K23:K25"/>
    <mergeCell ref="G21:G22"/>
    <mergeCell ref="H21:H22"/>
    <mergeCell ref="I21:I22"/>
    <mergeCell ref="J21:J22"/>
    <mergeCell ref="K17:K18"/>
    <mergeCell ref="D17:D18"/>
    <mergeCell ref="E17:E18"/>
    <mergeCell ref="F17:F18"/>
    <mergeCell ref="G17:G18"/>
    <mergeCell ref="H17:H18"/>
    <mergeCell ref="I17:I18"/>
    <mergeCell ref="J17:J18"/>
    <mergeCell ref="G12:G14"/>
    <mergeCell ref="H12:H14"/>
    <mergeCell ref="I12:I14"/>
    <mergeCell ref="J12:J14"/>
    <mergeCell ref="A17:A18"/>
    <mergeCell ref="C17:C18"/>
    <mergeCell ref="K10:K11"/>
    <mergeCell ref="H10:H11"/>
    <mergeCell ref="I10:I11"/>
    <mergeCell ref="J10:J11"/>
    <mergeCell ref="A12:A14"/>
    <mergeCell ref="C12:C14"/>
    <mergeCell ref="K12:K14"/>
    <mergeCell ref="D12:D14"/>
    <mergeCell ref="E12:E14"/>
    <mergeCell ref="F12:F14"/>
    <mergeCell ref="A1:K1"/>
    <mergeCell ref="A4:A6"/>
    <mergeCell ref="B4:B6"/>
    <mergeCell ref="C4:I4"/>
    <mergeCell ref="A10:A11"/>
    <mergeCell ref="C10:C11"/>
    <mergeCell ref="D10:D11"/>
    <mergeCell ref="E10:E11"/>
    <mergeCell ref="F10:F11"/>
    <mergeCell ref="G10:G11"/>
  </mergeCells>
  <printOptions horizontalCentered="1"/>
  <pageMargins left="0" right="0" top="0" bottom="0" header="0.511811023622047" footer="0.511811023622047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40"/>
  <sheetViews>
    <sheetView zoomScale="135" zoomScaleNormal="135" zoomScalePageLayoutView="0" workbookViewId="0" topLeftCell="A100">
      <selection activeCell="K63" sqref="K63"/>
    </sheetView>
  </sheetViews>
  <sheetFormatPr defaultColWidth="4.7109375" defaultRowHeight="12.75"/>
  <cols>
    <col min="1" max="1" width="3.57421875" style="0" customWidth="1"/>
    <col min="2" max="2" width="3.8515625" style="0" customWidth="1"/>
    <col min="3" max="5" width="9.00390625" style="0" customWidth="1"/>
    <col min="6" max="6" width="10.00390625" style="0" customWidth="1"/>
    <col min="7" max="8" width="9.00390625" style="0" customWidth="1"/>
    <col min="9" max="9" width="10.421875" style="0" customWidth="1"/>
    <col min="10" max="10" width="9.28125" style="0" customWidth="1"/>
    <col min="11" max="12" width="9.00390625" style="0" customWidth="1"/>
    <col min="13" max="13" width="3.57421875" style="0" customWidth="1"/>
  </cols>
  <sheetData>
    <row r="1" s="1" customFormat="1" ht="18" customHeight="1"/>
    <row r="2" spans="2:13" s="174" customFormat="1" ht="33" customHeight="1">
      <c r="B2" s="211"/>
      <c r="C2" s="211"/>
      <c r="D2" s="211"/>
      <c r="E2" s="211"/>
      <c r="F2" s="211" t="s">
        <v>256</v>
      </c>
      <c r="G2" s="211"/>
      <c r="H2" s="211"/>
      <c r="I2" s="211"/>
      <c r="J2" s="211"/>
      <c r="K2" s="211"/>
      <c r="L2" s="211"/>
      <c r="M2" s="211"/>
    </row>
    <row r="3" spans="2:13" s="174" customFormat="1" ht="6" customHeight="1"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2" s="137" customFormat="1" ht="12.75">
      <c r="A4" s="175"/>
      <c r="B4" s="19"/>
      <c r="C4" s="176" t="s">
        <v>189</v>
      </c>
      <c r="D4" s="177"/>
      <c r="E4" s="177"/>
      <c r="F4" s="177"/>
      <c r="G4" s="177"/>
      <c r="H4" s="177"/>
      <c r="I4" s="177"/>
      <c r="J4" s="177"/>
      <c r="K4" s="178"/>
      <c r="L4" s="19"/>
    </row>
    <row r="5" spans="1:12" s="137" customFormat="1" ht="12.75">
      <c r="A5" s="175"/>
      <c r="B5" s="19"/>
      <c r="C5" s="179"/>
      <c r="D5" s="180" t="s">
        <v>190</v>
      </c>
      <c r="E5" s="180"/>
      <c r="F5" s="180"/>
      <c r="G5" s="180"/>
      <c r="H5" s="180"/>
      <c r="I5" s="180"/>
      <c r="J5" s="180"/>
      <c r="K5" s="181"/>
      <c r="L5" s="180"/>
    </row>
    <row r="6" spans="1:12" s="137" customFormat="1" ht="12.75">
      <c r="A6" s="175"/>
      <c r="B6" s="19"/>
      <c r="C6" s="179"/>
      <c r="D6" s="180" t="s">
        <v>191</v>
      </c>
      <c r="E6" s="180"/>
      <c r="F6" s="180"/>
      <c r="G6" s="180"/>
      <c r="H6" s="180"/>
      <c r="I6" s="180"/>
      <c r="J6" s="180"/>
      <c r="K6" s="181"/>
      <c r="L6" s="180"/>
    </row>
    <row r="7" spans="1:12" s="137" customFormat="1" ht="12.75">
      <c r="A7" s="175"/>
      <c r="B7" s="19"/>
      <c r="C7" s="179" t="s">
        <v>192</v>
      </c>
      <c r="D7" s="180"/>
      <c r="E7" s="180"/>
      <c r="F7" s="180"/>
      <c r="G7" s="180"/>
      <c r="H7" s="180"/>
      <c r="I7" s="180"/>
      <c r="J7" s="180"/>
      <c r="K7" s="181"/>
      <c r="L7" s="180"/>
    </row>
    <row r="8" spans="1:12" s="137" customFormat="1" ht="12.75">
      <c r="A8" s="175"/>
      <c r="B8" s="19"/>
      <c r="C8" s="179"/>
      <c r="D8" s="180"/>
      <c r="E8" s="180" t="s">
        <v>193</v>
      </c>
      <c r="F8" s="180"/>
      <c r="G8" s="180"/>
      <c r="H8" s="180"/>
      <c r="I8" s="180"/>
      <c r="J8" s="180"/>
      <c r="K8" s="181"/>
      <c r="L8" s="180"/>
    </row>
    <row r="9" spans="1:12" s="137" customFormat="1" ht="12.75">
      <c r="A9" s="175"/>
      <c r="B9" s="19"/>
      <c r="C9" s="179"/>
      <c r="D9" s="180"/>
      <c r="E9" s="180" t="s">
        <v>194</v>
      </c>
      <c r="F9" s="180"/>
      <c r="G9" s="180"/>
      <c r="H9" s="180"/>
      <c r="I9" s="180"/>
      <c r="J9" s="180"/>
      <c r="K9" s="181"/>
      <c r="L9" s="180"/>
    </row>
    <row r="10" spans="1:12" s="137" customFormat="1" ht="12.75">
      <c r="A10" s="175"/>
      <c r="B10" s="19"/>
      <c r="C10" s="182"/>
      <c r="D10" s="183"/>
      <c r="E10" s="183" t="s">
        <v>195</v>
      </c>
      <c r="F10" s="183"/>
      <c r="G10" s="183"/>
      <c r="H10" s="183"/>
      <c r="I10" s="183"/>
      <c r="J10" s="183"/>
      <c r="K10" s="184"/>
      <c r="L10" s="180"/>
    </row>
    <row r="11" spans="1:12" s="1" customFormat="1" ht="18" customHeight="1">
      <c r="A11" s="175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80"/>
    </row>
    <row r="12" spans="1:12" s="1" customFormat="1" ht="12.75">
      <c r="A12" s="175"/>
      <c r="B12" s="19"/>
      <c r="C12" s="185" t="s">
        <v>196</v>
      </c>
      <c r="D12" s="186"/>
      <c r="E12" s="186"/>
      <c r="F12" s="19"/>
      <c r="G12" s="19"/>
      <c r="H12" s="19"/>
      <c r="I12" s="19"/>
      <c r="J12" s="19"/>
      <c r="K12" s="19"/>
      <c r="L12" s="19"/>
    </row>
    <row r="13" spans="1:12" s="1" customFormat="1" ht="12.75">
      <c r="A13" s="175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s="1" customFormat="1" ht="12.75">
      <c r="A14" s="175"/>
      <c r="B14" s="19"/>
      <c r="C14" s="187" t="s">
        <v>197</v>
      </c>
      <c r="D14" s="19" t="s">
        <v>198</v>
      </c>
      <c r="E14" s="19"/>
      <c r="F14" s="19"/>
      <c r="G14" s="19"/>
      <c r="H14" s="19"/>
      <c r="I14" s="19"/>
      <c r="J14" s="19"/>
      <c r="K14" s="19"/>
      <c r="L14" s="19"/>
    </row>
    <row r="15" spans="1:12" s="1" customFormat="1" ht="12.75">
      <c r="A15" s="175"/>
      <c r="B15" s="19"/>
      <c r="C15" s="187" t="s">
        <v>197</v>
      </c>
      <c r="D15" s="19" t="s">
        <v>199</v>
      </c>
      <c r="E15" s="19"/>
      <c r="F15" s="19"/>
      <c r="G15" s="19"/>
      <c r="H15" s="19"/>
      <c r="I15" s="19"/>
      <c r="J15" s="19"/>
      <c r="K15" s="19"/>
      <c r="L15" s="19"/>
    </row>
    <row r="16" spans="1:12" s="1" customFormat="1" ht="12.75">
      <c r="A16" s="175"/>
      <c r="B16" s="19"/>
      <c r="C16" s="187" t="s">
        <v>197</v>
      </c>
      <c r="D16" s="19" t="s">
        <v>200</v>
      </c>
      <c r="E16" s="19"/>
      <c r="F16" s="19"/>
      <c r="G16" s="19"/>
      <c r="H16" s="19"/>
      <c r="I16" s="19"/>
      <c r="J16" s="19"/>
      <c r="K16" s="19"/>
      <c r="L16" s="19"/>
    </row>
    <row r="17" spans="1:12" s="1" customFormat="1" ht="12.75">
      <c r="A17" s="175"/>
      <c r="B17" s="19"/>
      <c r="C17" s="187" t="s">
        <v>197</v>
      </c>
      <c r="D17" s="19" t="s">
        <v>201</v>
      </c>
      <c r="E17" s="19"/>
      <c r="F17" s="19"/>
      <c r="G17" s="19"/>
      <c r="H17" s="19"/>
      <c r="I17" s="19"/>
      <c r="J17" s="19"/>
      <c r="K17" s="19"/>
      <c r="L17" s="19"/>
    </row>
    <row r="18" spans="1:12" s="1" customFormat="1" ht="12.75">
      <c r="A18" s="175"/>
      <c r="B18" s="19"/>
      <c r="C18" s="187" t="s">
        <v>197</v>
      </c>
      <c r="D18" s="19" t="s">
        <v>202</v>
      </c>
      <c r="E18" s="19"/>
      <c r="F18" s="19"/>
      <c r="G18" s="19"/>
      <c r="H18" s="19"/>
      <c r="I18" s="19"/>
      <c r="J18" s="19"/>
      <c r="K18" s="19"/>
      <c r="L18" s="19"/>
    </row>
    <row r="19" spans="1:12" s="1" customFormat="1" ht="12.75">
      <c r="A19" s="175"/>
      <c r="B19" s="19"/>
      <c r="C19" s="19" t="s">
        <v>203</v>
      </c>
      <c r="D19" s="19"/>
      <c r="E19" s="19"/>
      <c r="F19" s="19"/>
      <c r="G19" s="19"/>
      <c r="H19" s="19"/>
      <c r="I19" s="19"/>
      <c r="J19" s="19"/>
      <c r="K19" s="19"/>
      <c r="L19" s="19"/>
    </row>
    <row r="20" spans="1:12" s="1" customFormat="1" ht="12.75">
      <c r="A20" s="175"/>
      <c r="B20" s="19"/>
      <c r="C20" s="187" t="s">
        <v>197</v>
      </c>
      <c r="D20" s="19" t="s">
        <v>204</v>
      </c>
      <c r="E20" s="19"/>
      <c r="F20" s="19"/>
      <c r="G20" s="19"/>
      <c r="H20" s="19"/>
      <c r="I20" s="19"/>
      <c r="J20" s="19"/>
      <c r="K20" s="19"/>
      <c r="L20" s="19"/>
    </row>
    <row r="21" spans="1:12" s="1" customFormat="1" ht="12.75">
      <c r="A21" s="175"/>
      <c r="B21" s="19"/>
      <c r="C21" s="19" t="s">
        <v>205</v>
      </c>
      <c r="D21" s="19"/>
      <c r="E21" s="19"/>
      <c r="F21" s="19"/>
      <c r="G21" s="19"/>
      <c r="H21" s="19"/>
      <c r="I21" s="19"/>
      <c r="J21" s="19"/>
      <c r="K21" s="19"/>
      <c r="L21" s="19"/>
    </row>
    <row r="22" spans="1:12" s="1" customFormat="1" ht="12.75">
      <c r="A22" s="175"/>
      <c r="B22" s="19"/>
      <c r="C22" s="19" t="s">
        <v>206</v>
      </c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" customFormat="1" ht="12.75">
      <c r="A23" s="175"/>
      <c r="B23" s="19"/>
      <c r="C23" s="19"/>
      <c r="D23" s="188" t="s">
        <v>207</v>
      </c>
      <c r="E23" s="19"/>
      <c r="F23" s="19"/>
      <c r="G23" s="19"/>
      <c r="H23" s="19"/>
      <c r="I23" s="19"/>
      <c r="J23" s="19"/>
      <c r="K23" s="19"/>
      <c r="L23" s="19"/>
    </row>
    <row r="24" spans="1:12" s="1" customFormat="1" ht="12.75">
      <c r="A24" s="175"/>
      <c r="B24" s="19"/>
      <c r="C24" s="189" t="s">
        <v>197</v>
      </c>
      <c r="D24" s="188" t="s">
        <v>208</v>
      </c>
      <c r="E24"/>
      <c r="F24"/>
      <c r="G24"/>
      <c r="H24"/>
      <c r="I24"/>
      <c r="J24"/>
      <c r="K24"/>
      <c r="L24" s="19"/>
    </row>
    <row r="25" spans="1:12" s="1" customFormat="1" ht="12.75">
      <c r="A25" s="175"/>
      <c r="B25" s="19"/>
      <c r="C25"/>
      <c r="D25" s="188" t="s">
        <v>209</v>
      </c>
      <c r="E25"/>
      <c r="F25"/>
      <c r="G25"/>
      <c r="H25"/>
      <c r="I25"/>
      <c r="J25"/>
      <c r="K25"/>
      <c r="L25" s="19"/>
    </row>
    <row r="26" spans="1:12" s="1" customFormat="1" ht="12.75">
      <c r="A26" s="175"/>
      <c r="B26" s="19"/>
      <c r="C26"/>
      <c r="D26" s="188" t="s">
        <v>210</v>
      </c>
      <c r="E26"/>
      <c r="F26"/>
      <c r="G26"/>
      <c r="H26"/>
      <c r="I26"/>
      <c r="J26"/>
      <c r="K26"/>
      <c r="L26" s="19"/>
    </row>
    <row r="27" spans="1:12" s="1" customFormat="1" ht="12.75">
      <c r="A27" s="175"/>
      <c r="B27" s="19"/>
      <c r="C27"/>
      <c r="D27" s="188" t="s">
        <v>211</v>
      </c>
      <c r="E27"/>
      <c r="F27"/>
      <c r="G27"/>
      <c r="H27"/>
      <c r="I27"/>
      <c r="J27"/>
      <c r="K27"/>
      <c r="L27" s="19"/>
    </row>
    <row r="28" spans="1:12" s="1" customFormat="1" ht="12.75">
      <c r="A28" s="175"/>
      <c r="B28" s="19"/>
      <c r="C28"/>
      <c r="D28" s="188" t="s">
        <v>212</v>
      </c>
      <c r="E28"/>
      <c r="F28"/>
      <c r="G28"/>
      <c r="H28"/>
      <c r="I28"/>
      <c r="J28"/>
      <c r="K28"/>
      <c r="L28" s="19"/>
    </row>
    <row r="29" spans="1:12" s="1" customFormat="1" ht="12.75">
      <c r="A29" s="175"/>
      <c r="B29" s="19"/>
      <c r="C29" s="19"/>
      <c r="D29" s="188" t="s">
        <v>213</v>
      </c>
      <c r="E29" s="19"/>
      <c r="F29" s="19"/>
      <c r="G29" s="19"/>
      <c r="H29" s="19"/>
      <c r="I29" s="19"/>
      <c r="J29" s="19"/>
      <c r="K29" s="19"/>
      <c r="L29" s="19"/>
    </row>
    <row r="30" spans="1:12" s="1" customFormat="1" ht="12.75">
      <c r="A30" s="175"/>
      <c r="B30" s="19"/>
      <c r="C30" s="187" t="s">
        <v>197</v>
      </c>
      <c r="D30" s="188" t="s">
        <v>304</v>
      </c>
      <c r="E30" s="19"/>
      <c r="F30" s="19"/>
      <c r="G30" s="19"/>
      <c r="H30" s="19"/>
      <c r="I30" s="19"/>
      <c r="J30" s="19"/>
      <c r="K30" s="19"/>
      <c r="L30" s="19"/>
    </row>
    <row r="31" spans="1:12" s="1" customFormat="1" ht="12.75">
      <c r="A31" s="175"/>
      <c r="B31" s="19"/>
      <c r="C31" s="175" t="s">
        <v>305</v>
      </c>
      <c r="D31"/>
      <c r="E31"/>
      <c r="F31"/>
      <c r="G31"/>
      <c r="H31"/>
      <c r="I31"/>
      <c r="J31"/>
      <c r="K31" s="19"/>
      <c r="L31" s="19"/>
    </row>
    <row r="32" spans="1:12" s="1" customFormat="1" ht="20.25" customHeight="1">
      <c r="A32" s="175"/>
      <c r="B32" s="19"/>
      <c r="C32"/>
      <c r="D32"/>
      <c r="E32"/>
      <c r="F32"/>
      <c r="G32"/>
      <c r="H32"/>
      <c r="I32"/>
      <c r="J32"/>
      <c r="K32"/>
      <c r="L32" s="19"/>
    </row>
    <row r="33" spans="1:12" s="1" customFormat="1" ht="12.75">
      <c r="A33" s="175"/>
      <c r="B33"/>
      <c r="C33" s="185" t="s">
        <v>214</v>
      </c>
      <c r="D33" s="19"/>
      <c r="E33" s="19"/>
      <c r="F33" s="19"/>
      <c r="G33" s="19"/>
      <c r="H33" s="19"/>
      <c r="I33" s="19"/>
      <c r="J33" s="19"/>
      <c r="K33"/>
      <c r="L33" s="19"/>
    </row>
    <row r="34" spans="1:12" s="1" customFormat="1" ht="12.75">
      <c r="A34" s="175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s="1" customFormat="1" ht="12.75">
      <c r="A35" s="175"/>
      <c r="B35" s="19"/>
      <c r="C35" s="190">
        <v>2.1</v>
      </c>
      <c r="D35" s="191" t="s">
        <v>215</v>
      </c>
      <c r="E35"/>
      <c r="F35"/>
      <c r="G35"/>
      <c r="H35"/>
      <c r="I35"/>
      <c r="J35"/>
      <c r="K35" s="19"/>
      <c r="L35" s="19"/>
    </row>
    <row r="36" spans="1:12" s="1" customFormat="1" ht="12.75">
      <c r="A36" s="175"/>
      <c r="B36" s="19"/>
      <c r="C36" s="190"/>
      <c r="D36" s="191"/>
      <c r="E36"/>
      <c r="F36"/>
      <c r="G36"/>
      <c r="H36"/>
      <c r="I36"/>
      <c r="J36"/>
      <c r="K36" s="19"/>
      <c r="L36" s="19"/>
    </row>
    <row r="37" spans="1:12" s="1" customFormat="1" ht="12.75">
      <c r="A37" s="175"/>
      <c r="B37" s="19"/>
      <c r="C37" s="19" t="s">
        <v>216</v>
      </c>
      <c r="D37" s="19"/>
      <c r="E37" s="19"/>
      <c r="F37" s="19"/>
      <c r="G37" s="19"/>
      <c r="H37" s="19"/>
      <c r="I37" s="207"/>
      <c r="J37" s="19"/>
      <c r="K37" s="19"/>
      <c r="L37" s="19"/>
    </row>
    <row r="38" spans="1:12" s="1" customFormat="1" ht="12.75">
      <c r="A38" s="175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s="1" customFormat="1" ht="12.75">
      <c r="A39" s="212"/>
      <c r="B39" s="213"/>
      <c r="C39" s="215" t="s">
        <v>123</v>
      </c>
      <c r="D39" s="216" t="s">
        <v>308</v>
      </c>
      <c r="E39" s="217"/>
      <c r="F39" s="214"/>
      <c r="G39" s="214"/>
      <c r="H39" s="214"/>
      <c r="I39" s="214"/>
      <c r="J39" s="214"/>
      <c r="K39" s="214"/>
      <c r="L39" s="213"/>
    </row>
    <row r="40" spans="1:12" s="1" customFormat="1" ht="12.75">
      <c r="A40" s="212"/>
      <c r="B40" s="213"/>
      <c r="C40" s="214"/>
      <c r="D40" s="218" t="s">
        <v>29</v>
      </c>
      <c r="E40" s="219"/>
      <c r="F40" s="219"/>
      <c r="G40" s="219"/>
      <c r="H40" s="219"/>
      <c r="I40" s="219"/>
      <c r="J40" s="219"/>
      <c r="K40" s="214"/>
      <c r="L40" s="213"/>
    </row>
    <row r="41" spans="1:12" s="1" customFormat="1" ht="12.75">
      <c r="A41" s="212"/>
      <c r="B41" s="213"/>
      <c r="C41" s="434" t="s">
        <v>2</v>
      </c>
      <c r="D41" s="434" t="s">
        <v>217</v>
      </c>
      <c r="E41" s="434"/>
      <c r="F41" s="434" t="s">
        <v>218</v>
      </c>
      <c r="G41" s="434" t="s">
        <v>219</v>
      </c>
      <c r="H41" s="434"/>
      <c r="I41" s="220" t="s">
        <v>220</v>
      </c>
      <c r="J41" s="220" t="s">
        <v>221</v>
      </c>
      <c r="K41" s="220" t="s">
        <v>220</v>
      </c>
      <c r="L41" s="213"/>
    </row>
    <row r="42" spans="1:12" s="1" customFormat="1" ht="12.75">
      <c r="A42" s="212"/>
      <c r="B42" s="213"/>
      <c r="C42" s="434"/>
      <c r="D42" s="434"/>
      <c r="E42" s="434"/>
      <c r="F42" s="434"/>
      <c r="G42" s="434"/>
      <c r="H42" s="434"/>
      <c r="I42" s="221" t="s">
        <v>222</v>
      </c>
      <c r="J42" s="221" t="s">
        <v>223</v>
      </c>
      <c r="K42" s="221" t="s">
        <v>224</v>
      </c>
      <c r="L42" s="213"/>
    </row>
    <row r="43" spans="1:12" s="1" customFormat="1" ht="12.75">
      <c r="A43" s="212"/>
      <c r="B43" s="213"/>
      <c r="C43" s="222">
        <v>1</v>
      </c>
      <c r="D43" s="223" t="s">
        <v>225</v>
      </c>
      <c r="E43" s="224"/>
      <c r="F43" s="225" t="s">
        <v>226</v>
      </c>
      <c r="G43" s="447"/>
      <c r="H43" s="448"/>
      <c r="I43" s="225">
        <v>0</v>
      </c>
      <c r="J43" s="225"/>
      <c r="K43" s="226">
        <v>68130</v>
      </c>
      <c r="L43" s="213"/>
    </row>
    <row r="44" spans="1:12" s="1" customFormat="1" ht="12.75">
      <c r="A44" s="212"/>
      <c r="B44" s="213"/>
      <c r="C44" s="222">
        <v>2</v>
      </c>
      <c r="D44" s="223" t="s">
        <v>225</v>
      </c>
      <c r="E44" s="224"/>
      <c r="F44" s="225" t="s">
        <v>227</v>
      </c>
      <c r="G44" s="447"/>
      <c r="H44" s="448"/>
      <c r="I44" s="227"/>
      <c r="J44" s="227"/>
      <c r="K44" s="226"/>
      <c r="L44" s="213"/>
    </row>
    <row r="45" spans="1:12" s="1" customFormat="1" ht="12.75">
      <c r="A45" s="212"/>
      <c r="B45" s="213"/>
      <c r="C45" s="227"/>
      <c r="D45" s="449"/>
      <c r="E45" s="448"/>
      <c r="F45" s="225"/>
      <c r="G45" s="447"/>
      <c r="H45" s="448"/>
      <c r="I45" s="225"/>
      <c r="J45" s="225"/>
      <c r="K45" s="226"/>
      <c r="L45" s="213"/>
    </row>
    <row r="46" spans="1:12" s="1" customFormat="1" ht="12.75">
      <c r="A46" s="212"/>
      <c r="B46" s="213"/>
      <c r="C46" s="228"/>
      <c r="D46" s="444" t="s">
        <v>228</v>
      </c>
      <c r="E46" s="445"/>
      <c r="F46" s="445"/>
      <c r="G46" s="445"/>
      <c r="H46" s="445"/>
      <c r="I46" s="445"/>
      <c r="J46" s="446"/>
      <c r="K46" s="229">
        <f>SUM(K43:K45)</f>
        <v>68130</v>
      </c>
      <c r="L46" s="213"/>
    </row>
    <row r="47" spans="1:12" s="19" customFormat="1" ht="12.75">
      <c r="A47" s="212"/>
      <c r="B47" s="213"/>
      <c r="C47" s="230"/>
      <c r="D47" s="231"/>
      <c r="E47" s="231"/>
      <c r="F47" s="231"/>
      <c r="G47" s="231"/>
      <c r="H47" s="231"/>
      <c r="I47" s="231"/>
      <c r="J47" s="231"/>
      <c r="K47" s="232"/>
      <c r="L47" s="213"/>
    </row>
    <row r="48" spans="1:12" s="19" customFormat="1" ht="2.25" customHeight="1" hidden="1">
      <c r="A48" s="233"/>
      <c r="B48" s="233"/>
      <c r="C48" s="212"/>
      <c r="D48" s="212"/>
      <c r="E48" s="212"/>
      <c r="F48" s="212"/>
      <c r="G48" s="212"/>
      <c r="H48" s="212"/>
      <c r="I48" s="212"/>
      <c r="J48" s="212"/>
      <c r="K48" s="238"/>
      <c r="L48" s="233"/>
    </row>
    <row r="49" spans="1:12" s="19" customFormat="1" ht="12.75">
      <c r="A49" s="233"/>
      <c r="B49" s="233"/>
      <c r="C49" s="213"/>
      <c r="D49" s="213" t="s">
        <v>30</v>
      </c>
      <c r="E49" s="213"/>
      <c r="F49" s="213"/>
      <c r="G49" s="213"/>
      <c r="H49" s="213"/>
      <c r="I49" s="212"/>
      <c r="J49" s="212"/>
      <c r="K49" s="212"/>
      <c r="L49" s="233"/>
    </row>
    <row r="50" spans="1:12" s="19" customFormat="1" ht="12.75">
      <c r="A50" s="233"/>
      <c r="B50" s="233"/>
      <c r="C50" s="434" t="s">
        <v>2</v>
      </c>
      <c r="D50" s="435" t="s">
        <v>229</v>
      </c>
      <c r="E50" s="436"/>
      <c r="F50" s="436"/>
      <c r="G50" s="436"/>
      <c r="H50" s="437"/>
      <c r="I50" s="220" t="s">
        <v>220</v>
      </c>
      <c r="J50" s="220" t="s">
        <v>221</v>
      </c>
      <c r="K50" s="220" t="s">
        <v>220</v>
      </c>
      <c r="L50" s="233"/>
    </row>
    <row r="51" spans="1:12" s="19" customFormat="1" ht="12.75">
      <c r="A51" s="233"/>
      <c r="B51" s="233"/>
      <c r="C51" s="434"/>
      <c r="D51" s="438"/>
      <c r="E51" s="439"/>
      <c r="F51" s="439"/>
      <c r="G51" s="439"/>
      <c r="H51" s="440"/>
      <c r="I51" s="221" t="s">
        <v>222</v>
      </c>
      <c r="J51" s="221" t="s">
        <v>223</v>
      </c>
      <c r="K51" s="221" t="s">
        <v>224</v>
      </c>
      <c r="L51" s="233"/>
    </row>
    <row r="52" spans="1:12" s="19" customFormat="1" ht="12.75">
      <c r="A52" s="233"/>
      <c r="B52" s="233"/>
      <c r="C52" s="222">
        <v>1</v>
      </c>
      <c r="D52" s="441" t="s">
        <v>230</v>
      </c>
      <c r="E52" s="442"/>
      <c r="F52" s="442"/>
      <c r="G52" s="442"/>
      <c r="H52" s="443"/>
      <c r="I52" s="225"/>
      <c r="J52" s="225"/>
      <c r="K52" s="226">
        <v>250000</v>
      </c>
      <c r="L52" s="233"/>
    </row>
    <row r="53" spans="1:12" s="1" customFormat="1" ht="12.75">
      <c r="A53" s="233"/>
      <c r="B53" s="233"/>
      <c r="C53" s="222">
        <v>2</v>
      </c>
      <c r="D53" s="441" t="s">
        <v>231</v>
      </c>
      <c r="E53" s="442"/>
      <c r="F53" s="442"/>
      <c r="G53" s="442"/>
      <c r="H53" s="443"/>
      <c r="I53" s="227"/>
      <c r="J53" s="227"/>
      <c r="K53" s="226"/>
      <c r="L53" s="233"/>
    </row>
    <row r="54" spans="1:12" s="1" customFormat="1" ht="12.75">
      <c r="A54" s="233"/>
      <c r="B54" s="233"/>
      <c r="C54" s="227"/>
      <c r="D54" s="441"/>
      <c r="E54" s="442"/>
      <c r="F54" s="442"/>
      <c r="G54" s="442"/>
      <c r="H54" s="443"/>
      <c r="I54" s="227"/>
      <c r="J54" s="227"/>
      <c r="K54" s="226"/>
      <c r="L54" s="233"/>
    </row>
    <row r="55" spans="1:12" s="1" customFormat="1" ht="12.75">
      <c r="A55" s="233"/>
      <c r="B55" s="233"/>
      <c r="C55" s="228"/>
      <c r="D55" s="444" t="s">
        <v>228</v>
      </c>
      <c r="E55" s="445"/>
      <c r="F55" s="445"/>
      <c r="G55" s="445"/>
      <c r="H55" s="445"/>
      <c r="I55" s="445"/>
      <c r="J55" s="446"/>
      <c r="K55" s="229">
        <f>SUM(K52:K54)</f>
        <v>250000</v>
      </c>
      <c r="L55" s="233"/>
    </row>
    <row r="56" spans="1:12" s="1" customFormat="1" ht="18.75" customHeight="1">
      <c r="A56"/>
      <c r="B56"/>
      <c r="C56" s="19"/>
      <c r="D56" s="19"/>
      <c r="E56" s="19"/>
      <c r="F56" s="19"/>
      <c r="G56" s="19"/>
      <c r="H56" s="19"/>
      <c r="I56" s="175"/>
      <c r="J56" s="175"/>
      <c r="K56" s="175"/>
      <c r="L56"/>
    </row>
    <row r="57" spans="1:12" s="214" customFormat="1" ht="15.75" customHeight="1">
      <c r="A57" s="233"/>
      <c r="B57" s="233"/>
      <c r="C57" s="237"/>
      <c r="D57" s="236"/>
      <c r="E57" s="213"/>
      <c r="F57" s="213"/>
      <c r="G57" s="213"/>
      <c r="H57" s="213"/>
      <c r="I57" s="212"/>
      <c r="J57" s="212"/>
      <c r="K57" s="212"/>
      <c r="L57" s="233"/>
    </row>
    <row r="58" spans="1:12" s="1" customFormat="1" ht="0.75" customHeight="1">
      <c r="A58"/>
      <c r="B58"/>
      <c r="C58" s="19"/>
      <c r="D58" s="19"/>
      <c r="E58" s="19"/>
      <c r="F58" s="19"/>
      <c r="G58" s="19"/>
      <c r="H58" s="19"/>
      <c r="I58" s="193"/>
      <c r="J58" s="4"/>
      <c r="K58" s="175"/>
      <c r="L58"/>
    </row>
    <row r="59" spans="1:12" s="1" customFormat="1" ht="12.75">
      <c r="A59"/>
      <c r="B59"/>
      <c r="C59" s="19"/>
      <c r="D59" s="19"/>
      <c r="E59" s="19"/>
      <c r="F59" s="19"/>
      <c r="G59" s="19"/>
      <c r="H59" s="19"/>
      <c r="I59" s="193"/>
      <c r="J59" s="4"/>
      <c r="K59" s="175"/>
      <c r="L59"/>
    </row>
    <row r="60" spans="1:12" s="1" customFormat="1" ht="12.75">
      <c r="A60"/>
      <c r="B60"/>
      <c r="C60" s="187" t="s">
        <v>123</v>
      </c>
      <c r="D60" s="192" t="s">
        <v>318</v>
      </c>
      <c r="E60" s="19"/>
      <c r="F60" s="19"/>
      <c r="G60" s="19"/>
      <c r="H60" s="19"/>
      <c r="I60" s="175"/>
      <c r="J60" s="175"/>
      <c r="K60" s="175"/>
      <c r="L60"/>
    </row>
    <row r="61" spans="1:12" s="1" customFormat="1" ht="12.75">
      <c r="A61"/>
      <c r="B61"/>
      <c r="C61" s="19"/>
      <c r="D61" s="19"/>
      <c r="E61" s="19" t="s">
        <v>232</v>
      </c>
      <c r="F61" s="19"/>
      <c r="G61" s="19"/>
      <c r="H61" s="19"/>
      <c r="I61" s="193">
        <v>1148043</v>
      </c>
      <c r="J61" s="4" t="s">
        <v>224</v>
      </c>
      <c r="K61" s="175"/>
      <c r="L61"/>
    </row>
    <row r="62" spans="1:12" s="1" customFormat="1" ht="12.75">
      <c r="A62"/>
      <c r="B62"/>
      <c r="C62" s="19"/>
      <c r="D62" s="19"/>
      <c r="E62" s="19"/>
      <c r="F62" s="19"/>
      <c r="G62" s="19"/>
      <c r="H62" s="19"/>
      <c r="I62" s="193"/>
      <c r="J62" s="4"/>
      <c r="K62" s="175"/>
      <c r="L62"/>
    </row>
    <row r="63" spans="1:12" s="1" customFormat="1" ht="16.5" customHeight="1">
      <c r="A63"/>
      <c r="B63"/>
      <c r="C63" s="19" t="s">
        <v>233</v>
      </c>
      <c r="D63" s="19"/>
      <c r="E63" s="19"/>
      <c r="F63" s="19"/>
      <c r="G63" s="19"/>
      <c r="H63" s="19"/>
      <c r="I63" s="175"/>
      <c r="J63" s="175"/>
      <c r="K63" s="175"/>
      <c r="L63"/>
    </row>
    <row r="64" spans="1:12" s="1" customFormat="1" ht="12.75">
      <c r="A64"/>
      <c r="B64"/>
      <c r="C64" s="19"/>
      <c r="D64" s="19"/>
      <c r="E64" s="19"/>
      <c r="F64" s="19"/>
      <c r="G64" s="19"/>
      <c r="H64" s="19"/>
      <c r="I64" s="175"/>
      <c r="J64" s="175"/>
      <c r="K64" s="175"/>
      <c r="L64"/>
    </row>
    <row r="65" spans="1:12" s="1" customFormat="1" ht="12.75">
      <c r="A65"/>
      <c r="B65"/>
      <c r="C65" s="187" t="s">
        <v>123</v>
      </c>
      <c r="D65" s="19" t="s">
        <v>234</v>
      </c>
      <c r="E65" s="19"/>
      <c r="F65" s="19"/>
      <c r="G65" s="19"/>
      <c r="H65" s="19"/>
      <c r="I65" s="175"/>
      <c r="J65" s="175"/>
      <c r="K65" s="175"/>
      <c r="L65"/>
    </row>
    <row r="66" spans="1:12" s="1" customFormat="1" ht="12.75">
      <c r="A66"/>
      <c r="B66"/>
      <c r="C66" s="19"/>
      <c r="D66" s="19"/>
      <c r="E66" s="192" t="s">
        <v>235</v>
      </c>
      <c r="F66" s="19"/>
      <c r="G66" s="19"/>
      <c r="H66" s="19"/>
      <c r="I66" s="240">
        <v>15066</v>
      </c>
      <c r="J66" s="4" t="s">
        <v>224</v>
      </c>
      <c r="K66" s="175"/>
      <c r="L66"/>
    </row>
    <row r="67" spans="1:12" s="1" customFormat="1" ht="12.75">
      <c r="A67"/>
      <c r="B67"/>
      <c r="C67" s="19"/>
      <c r="D67" s="19"/>
      <c r="E67" s="192" t="s">
        <v>236</v>
      </c>
      <c r="F67" s="19"/>
      <c r="G67" s="19"/>
      <c r="H67" s="19"/>
      <c r="I67" s="242">
        <v>4400</v>
      </c>
      <c r="J67" s="194" t="s">
        <v>224</v>
      </c>
      <c r="K67" s="175"/>
      <c r="L67"/>
    </row>
    <row r="68" spans="1:12" s="1" customFormat="1" ht="12.75">
      <c r="A68"/>
      <c r="B68"/>
      <c r="C68" s="19"/>
      <c r="D68" s="19"/>
      <c r="E68" s="192" t="s">
        <v>257</v>
      </c>
      <c r="F68" s="19"/>
      <c r="G68" s="19"/>
      <c r="H68" s="19"/>
      <c r="I68" s="241">
        <v>7700</v>
      </c>
      <c r="J68" s="194" t="s">
        <v>224</v>
      </c>
      <c r="K68" s="175"/>
      <c r="L68"/>
    </row>
    <row r="69" spans="1:12" s="1" customFormat="1" ht="12.75">
      <c r="A69"/>
      <c r="B69"/>
      <c r="C69" s="19"/>
      <c r="D69" s="19"/>
      <c r="E69" s="195" t="s">
        <v>237</v>
      </c>
      <c r="F69" s="19"/>
      <c r="G69" s="19"/>
      <c r="H69" s="19"/>
      <c r="I69" s="240">
        <f>SUM(I66:I68)</f>
        <v>27166</v>
      </c>
      <c r="J69" s="4" t="s">
        <v>224</v>
      </c>
      <c r="K69" s="175"/>
      <c r="L69"/>
    </row>
    <row r="70" spans="1:12" s="1" customFormat="1" ht="12.75">
      <c r="A70"/>
      <c r="B70"/>
      <c r="C70" s="187" t="s">
        <v>123</v>
      </c>
      <c r="D70" s="192" t="s">
        <v>309</v>
      </c>
      <c r="E70" s="19"/>
      <c r="F70" s="19"/>
      <c r="G70" s="19"/>
      <c r="H70" s="19"/>
      <c r="I70" s="175"/>
      <c r="J70" s="4"/>
      <c r="K70" s="175"/>
      <c r="L70"/>
    </row>
    <row r="71" spans="1:12" s="1" customFormat="1" ht="12.75">
      <c r="A71"/>
      <c r="B71"/>
      <c r="C71" s="19"/>
      <c r="D71" s="19"/>
      <c r="E71" s="188" t="s">
        <v>237</v>
      </c>
      <c r="F71" s="19"/>
      <c r="G71" s="19"/>
      <c r="H71" s="19"/>
      <c r="I71" s="193">
        <v>54000</v>
      </c>
      <c r="J71" s="4" t="s">
        <v>224</v>
      </c>
      <c r="K71" s="175"/>
      <c r="L71"/>
    </row>
    <row r="72" spans="1:12" s="1" customFormat="1" ht="12.75">
      <c r="A72"/>
      <c r="B72"/>
      <c r="C72"/>
      <c r="D72"/>
      <c r="E72"/>
      <c r="F72"/>
      <c r="G72"/>
      <c r="H72"/>
      <c r="I72"/>
      <c r="J72"/>
      <c r="K72"/>
      <c r="L72"/>
    </row>
    <row r="73" spans="1:12" s="1" customFormat="1" ht="12.75">
      <c r="A73"/>
      <c r="B73"/>
      <c r="C73" s="196" t="s">
        <v>238</v>
      </c>
      <c r="D73" s="19"/>
      <c r="E73" s="19"/>
      <c r="F73" s="19"/>
      <c r="G73" s="19"/>
      <c r="H73" s="19"/>
      <c r="I73" s="175"/>
      <c r="J73" s="175"/>
      <c r="K73" s="175"/>
      <c r="L73"/>
    </row>
    <row r="74" spans="1:12" s="1" customFormat="1" ht="12.75">
      <c r="A74"/>
      <c r="B74"/>
      <c r="C74" s="19"/>
      <c r="D74" s="19"/>
      <c r="E74" s="19"/>
      <c r="F74" s="19"/>
      <c r="G74" s="19"/>
      <c r="H74" s="19"/>
      <c r="I74" s="193"/>
      <c r="J74" s="4"/>
      <c r="K74" s="175"/>
      <c r="L74"/>
    </row>
    <row r="75" spans="1:12" s="1" customFormat="1" ht="12.75">
      <c r="A75"/>
      <c r="B75"/>
      <c r="C75" s="187" t="s">
        <v>123</v>
      </c>
      <c r="D75" s="19" t="s">
        <v>239</v>
      </c>
      <c r="E75" s="19"/>
      <c r="F75" s="19"/>
      <c r="G75" s="19"/>
      <c r="H75" s="19"/>
      <c r="I75" s="240">
        <v>100000</v>
      </c>
      <c r="J75" s="4" t="s">
        <v>224</v>
      </c>
      <c r="K75" s="175"/>
      <c r="L75"/>
    </row>
    <row r="76" spans="1:12" s="1" customFormat="1" ht="12.75">
      <c r="A76"/>
      <c r="B76"/>
      <c r="C76" s="187" t="s">
        <v>123</v>
      </c>
      <c r="D76" s="19" t="s">
        <v>310</v>
      </c>
      <c r="E76" s="19"/>
      <c r="F76" s="19"/>
      <c r="G76" s="19"/>
      <c r="H76" s="19"/>
      <c r="I76" s="240">
        <v>14036</v>
      </c>
      <c r="J76" s="4" t="s">
        <v>224</v>
      </c>
      <c r="K76" s="175"/>
      <c r="L76"/>
    </row>
    <row r="77" spans="1:12" s="1" customFormat="1" ht="12.75">
      <c r="A77"/>
      <c r="B77"/>
      <c r="C77" s="187" t="s">
        <v>123</v>
      </c>
      <c r="D77" s="19" t="s">
        <v>311</v>
      </c>
      <c r="E77" s="19"/>
      <c r="F77" s="19"/>
      <c r="G77" s="19"/>
      <c r="H77" s="19"/>
      <c r="I77" s="240">
        <v>266677</v>
      </c>
      <c r="J77" s="4" t="s">
        <v>224</v>
      </c>
      <c r="K77" s="175"/>
      <c r="L77"/>
    </row>
    <row r="78" spans="1:12" s="1" customFormat="1" ht="12.75">
      <c r="A78"/>
      <c r="B78"/>
      <c r="C78" s="187" t="s">
        <v>123</v>
      </c>
      <c r="D78" s="19" t="s">
        <v>240</v>
      </c>
      <c r="E78" s="19"/>
      <c r="F78" s="19"/>
      <c r="G78" s="19"/>
      <c r="H78" s="19"/>
      <c r="I78" s="240">
        <v>69300</v>
      </c>
      <c r="J78" s="4" t="s">
        <v>224</v>
      </c>
      <c r="K78" s="175"/>
      <c r="L78"/>
    </row>
    <row r="79" spans="1:12" s="1" customFormat="1" ht="12.75">
      <c r="A79"/>
      <c r="B79"/>
      <c r="C79" s="187"/>
      <c r="D79" s="19"/>
      <c r="E79" s="195" t="s">
        <v>237</v>
      </c>
      <c r="F79" s="19"/>
      <c r="G79" s="19"/>
      <c r="H79" s="19"/>
      <c r="I79" s="193">
        <f>SUM(I75:I78)</f>
        <v>450013</v>
      </c>
      <c r="J79" s="4" t="s">
        <v>224</v>
      </c>
      <c r="K79" s="175"/>
      <c r="L79"/>
    </row>
    <row r="80" spans="1:12" s="1" customFormat="1" ht="12.75">
      <c r="A80"/>
      <c r="B80"/>
      <c r="C80" s="19"/>
      <c r="D80" s="19"/>
      <c r="E80" s="19"/>
      <c r="F80" s="19"/>
      <c r="G80" s="19"/>
      <c r="H80" s="19"/>
      <c r="I80" s="175"/>
      <c r="J80" s="175"/>
      <c r="K80" s="175"/>
      <c r="L80"/>
    </row>
    <row r="81" spans="1:12" s="1" customFormat="1" ht="12.75">
      <c r="A81"/>
      <c r="B81"/>
      <c r="C81" s="197">
        <v>2.2</v>
      </c>
      <c r="D81" s="185" t="s">
        <v>241</v>
      </c>
      <c r="E81" s="198"/>
      <c r="F81" s="198"/>
      <c r="G81" s="198"/>
      <c r="H81" s="19"/>
      <c r="I81" s="175"/>
      <c r="J81" s="175"/>
      <c r="K81" s="175"/>
      <c r="L81"/>
    </row>
    <row r="82" spans="1:12" s="1" customFormat="1" ht="12.75">
      <c r="A82"/>
      <c r="B82"/>
      <c r="C82" s="19"/>
      <c r="D82" s="19"/>
      <c r="E82" s="19"/>
      <c r="F82" s="19"/>
      <c r="G82" s="19"/>
      <c r="H82" s="19"/>
      <c r="I82" s="175"/>
      <c r="J82" s="175"/>
      <c r="K82" s="175"/>
      <c r="L82"/>
    </row>
    <row r="83" spans="1:12" s="1" customFormat="1" ht="12.75">
      <c r="A83"/>
      <c r="B83"/>
      <c r="C83" s="187" t="s">
        <v>197</v>
      </c>
      <c r="D83" s="19" t="s">
        <v>242</v>
      </c>
      <c r="E83" s="19"/>
      <c r="F83" s="19"/>
      <c r="G83" s="19"/>
      <c r="H83" s="19"/>
      <c r="I83" s="175"/>
      <c r="J83" s="175"/>
      <c r="K83" s="175"/>
      <c r="L83"/>
    </row>
    <row r="84" spans="1:12" s="1" customFormat="1" ht="12.75">
      <c r="A84"/>
      <c r="B84"/>
      <c r="C84" s="19" t="s">
        <v>243</v>
      </c>
      <c r="D84" s="19"/>
      <c r="E84" s="19"/>
      <c r="F84" s="19"/>
      <c r="G84" s="19"/>
      <c r="H84" s="19"/>
      <c r="I84" s="175"/>
      <c r="J84" s="175"/>
      <c r="K84" s="175"/>
      <c r="L84"/>
    </row>
    <row r="85" spans="1:12" s="1" customFormat="1" ht="12.75">
      <c r="A85"/>
      <c r="B85"/>
      <c r="C85" s="187" t="s">
        <v>197</v>
      </c>
      <c r="D85" s="19" t="s">
        <v>244</v>
      </c>
      <c r="E85" s="19"/>
      <c r="F85" s="19"/>
      <c r="G85" s="19"/>
      <c r="H85" s="19"/>
      <c r="I85" s="175"/>
      <c r="J85" s="175"/>
      <c r="K85" s="175"/>
      <c r="L85"/>
    </row>
    <row r="86" spans="1:12" s="1" customFormat="1" ht="12.75">
      <c r="A86"/>
      <c r="B86"/>
      <c r="C86" s="188" t="s">
        <v>245</v>
      </c>
      <c r="D86" s="19"/>
      <c r="E86" s="19"/>
      <c r="F86" s="19"/>
      <c r="G86" s="19"/>
      <c r="H86" s="19"/>
      <c r="I86" s="175"/>
      <c r="J86" s="175"/>
      <c r="K86" s="175"/>
      <c r="L86"/>
    </row>
    <row r="87" spans="1:12" s="1" customFormat="1" ht="12.75">
      <c r="A87"/>
      <c r="B87"/>
      <c r="C87" s="19"/>
      <c r="D87" s="19"/>
      <c r="E87" s="19"/>
      <c r="F87" s="19"/>
      <c r="G87" s="19"/>
      <c r="H87" s="19"/>
      <c r="I87" s="19"/>
      <c r="J87" s="175"/>
      <c r="K87" s="175"/>
      <c r="L87"/>
    </row>
    <row r="88" spans="1:12" s="1" customFormat="1" ht="12.75">
      <c r="A88"/>
      <c r="B88"/>
      <c r="C88"/>
      <c r="D88"/>
      <c r="E88"/>
      <c r="F88"/>
      <c r="G88"/>
      <c r="H88"/>
      <c r="I88"/>
      <c r="J88"/>
      <c r="K88"/>
      <c r="L88"/>
    </row>
    <row r="89" spans="1:12" s="1" customFormat="1" ht="12.75">
      <c r="A89"/>
      <c r="B89"/>
      <c r="C89" s="187" t="s">
        <v>123</v>
      </c>
      <c r="D89" s="192" t="s">
        <v>312</v>
      </c>
      <c r="E89" s="19"/>
      <c r="F89" s="19"/>
      <c r="G89" s="19"/>
      <c r="H89"/>
      <c r="I89"/>
      <c r="J89" s="175"/>
      <c r="K89" s="175"/>
      <c r="L89"/>
    </row>
    <row r="90" spans="1:12" s="1" customFormat="1" ht="12.75">
      <c r="A90"/>
      <c r="B90"/>
      <c r="C90" s="19"/>
      <c r="D90" s="19"/>
      <c r="E90" s="19" t="s">
        <v>232</v>
      </c>
      <c r="F90" s="19"/>
      <c r="G90" s="19"/>
      <c r="H90"/>
      <c r="I90" s="234">
        <v>763470</v>
      </c>
      <c r="J90" s="4" t="s">
        <v>224</v>
      </c>
      <c r="K90" s="175"/>
      <c r="L90"/>
    </row>
    <row r="91" spans="1:12" s="1" customFormat="1" ht="12.75">
      <c r="A91"/>
      <c r="B91"/>
      <c r="C91" s="189" t="s">
        <v>123</v>
      </c>
      <c r="D91" s="199" t="s">
        <v>258</v>
      </c>
      <c r="E91"/>
      <c r="F91"/>
      <c r="G91"/>
      <c r="H91"/>
      <c r="I91"/>
      <c r="J91"/>
      <c r="K91"/>
      <c r="L91"/>
    </row>
    <row r="92" spans="1:12" s="1" customFormat="1" ht="12.75">
      <c r="A92"/>
      <c r="B92"/>
      <c r="C92"/>
      <c r="D92"/>
      <c r="E92" t="s">
        <v>246</v>
      </c>
      <c r="F92"/>
      <c r="G92"/>
      <c r="H92"/>
      <c r="I92" s="235">
        <v>455152</v>
      </c>
      <c r="J92" s="189" t="s">
        <v>224</v>
      </c>
      <c r="K92"/>
      <c r="L92"/>
    </row>
    <row r="93" spans="1:12" s="1" customFormat="1" ht="12.75">
      <c r="A93"/>
      <c r="B93"/>
      <c r="C93" s="189" t="s">
        <v>123</v>
      </c>
      <c r="D93" s="199" t="s">
        <v>247</v>
      </c>
      <c r="E93"/>
      <c r="F93"/>
      <c r="G93"/>
      <c r="H93"/>
      <c r="I93"/>
      <c r="J93"/>
      <c r="K93"/>
      <c r="L93"/>
    </row>
    <row r="94" spans="1:12" s="1" customFormat="1" ht="12.75">
      <c r="A94"/>
      <c r="B94"/>
      <c r="C94"/>
      <c r="D94" s="199" t="s">
        <v>313</v>
      </c>
      <c r="E94"/>
      <c r="F94"/>
      <c r="G94"/>
      <c r="H94"/>
      <c r="I94" s="235"/>
      <c r="J94" s="200"/>
      <c r="K94"/>
      <c r="L94"/>
    </row>
    <row r="95" spans="1:12" s="1" customFormat="1" ht="12.75">
      <c r="A95"/>
      <c r="B95"/>
      <c r="C95"/>
      <c r="D95" s="199" t="s">
        <v>248</v>
      </c>
      <c r="E95"/>
      <c r="F95"/>
      <c r="G95"/>
      <c r="H95"/>
      <c r="I95" s="274">
        <v>231318</v>
      </c>
      <c r="J95" s="200" t="s">
        <v>224</v>
      </c>
      <c r="K95"/>
      <c r="L95"/>
    </row>
    <row r="96" spans="1:12" s="1" customFormat="1" ht="12.75">
      <c r="A96"/>
      <c r="B96"/>
      <c r="C96"/>
      <c r="D96"/>
      <c r="E96"/>
      <c r="F96"/>
      <c r="G96"/>
      <c r="H96"/>
      <c r="I96" s="274"/>
      <c r="J96" s="200"/>
      <c r="K96"/>
      <c r="L96"/>
    </row>
    <row r="97" spans="1:12" s="1" customFormat="1" ht="12.75">
      <c r="A97"/>
      <c r="B97"/>
      <c r="C97"/>
      <c r="D97"/>
      <c r="E97"/>
      <c r="F97"/>
      <c r="G97"/>
      <c r="H97"/>
      <c r="I97"/>
      <c r="J97"/>
      <c r="K97"/>
      <c r="L97"/>
    </row>
    <row r="98" spans="1:12" s="1" customFormat="1" ht="12.75">
      <c r="A98"/>
      <c r="B98"/>
      <c r="C98" s="189"/>
      <c r="D98" s="199"/>
      <c r="E98" s="201" t="s">
        <v>249</v>
      </c>
      <c r="F98" s="202"/>
      <c r="G98" s="203"/>
      <c r="H98" s="201"/>
      <c r="I98" s="204">
        <v>77000</v>
      </c>
      <c r="J98" s="205" t="s">
        <v>224</v>
      </c>
      <c r="K98"/>
      <c r="L98"/>
    </row>
    <row r="99" spans="1:12" s="1" customFormat="1" ht="12.75">
      <c r="A99"/>
      <c r="B99"/>
      <c r="C99"/>
      <c r="D99"/>
      <c r="E99" s="201" t="s">
        <v>250</v>
      </c>
      <c r="F99" s="202"/>
      <c r="G99" s="203"/>
      <c r="H99" s="201"/>
      <c r="I99" s="204">
        <f>I98*0.1</f>
        <v>7700</v>
      </c>
      <c r="J99" s="205" t="s">
        <v>224</v>
      </c>
      <c r="K99"/>
      <c r="L99"/>
    </row>
    <row r="100" spans="1:12" s="1" customFormat="1" ht="12.75">
      <c r="A100"/>
      <c r="B100"/>
      <c r="C100"/>
      <c r="D100"/>
      <c r="E100" s="201" t="s">
        <v>251</v>
      </c>
      <c r="F100" s="202"/>
      <c r="G100" s="203"/>
      <c r="H100" s="201"/>
      <c r="I100" s="204">
        <f>I98-I99</f>
        <v>69300</v>
      </c>
      <c r="J100" s="205" t="s">
        <v>224</v>
      </c>
      <c r="K100"/>
      <c r="L100"/>
    </row>
    <row r="101" spans="1:12" s="1" customFormat="1" ht="12.75">
      <c r="A101"/>
      <c r="B101"/>
      <c r="C101"/>
      <c r="D101"/>
      <c r="E101"/>
      <c r="F101"/>
      <c r="G101"/>
      <c r="H101"/>
      <c r="I101" s="189"/>
      <c r="J101"/>
      <c r="K101"/>
      <c r="L101"/>
    </row>
    <row r="102" spans="1:12" s="1" customFormat="1" ht="12.7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1" customFormat="1" ht="12.75">
      <c r="A103"/>
      <c r="B103"/>
      <c r="C103" s="190">
        <v>2.3</v>
      </c>
      <c r="D103" s="191" t="s">
        <v>252</v>
      </c>
      <c r="E103" s="206"/>
      <c r="F103" s="206"/>
      <c r="G103"/>
      <c r="H103"/>
      <c r="I103"/>
      <c r="J103"/>
      <c r="K103"/>
      <c r="L103"/>
    </row>
    <row r="104" spans="1:12" s="1" customFormat="1" ht="12.7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s="1" customFormat="1" ht="12.75">
      <c r="A105"/>
      <c r="B105"/>
      <c r="C105" s="189" t="s">
        <v>197</v>
      </c>
      <c r="D105" t="s">
        <v>314</v>
      </c>
      <c r="E105"/>
      <c r="F105"/>
      <c r="G105"/>
      <c r="H105"/>
      <c r="I105"/>
      <c r="J105"/>
      <c r="K105"/>
      <c r="L105"/>
    </row>
    <row r="106" spans="1:12" s="1" customFormat="1" ht="12.75">
      <c r="A106"/>
      <c r="B106"/>
      <c r="C106" s="189" t="s">
        <v>197</v>
      </c>
      <c r="D106" t="s">
        <v>253</v>
      </c>
      <c r="E106"/>
      <c r="F106"/>
      <c r="G106"/>
      <c r="H106"/>
      <c r="I106"/>
      <c r="J106"/>
      <c r="K106"/>
      <c r="L106"/>
    </row>
    <row r="107" spans="1:12" s="1" customFormat="1" ht="12.75">
      <c r="A107"/>
      <c r="B107"/>
      <c r="C107" t="s">
        <v>254</v>
      </c>
      <c r="D107"/>
      <c r="E107"/>
      <c r="F107"/>
      <c r="G107"/>
      <c r="H107"/>
      <c r="I107"/>
      <c r="J107"/>
      <c r="K107"/>
      <c r="L107"/>
    </row>
    <row r="108" spans="1:12" s="1" customFormat="1" ht="12.7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s="1" customFormat="1" ht="13.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s="1" customFormat="1" ht="12.75">
      <c r="A110"/>
      <c r="B110"/>
      <c r="C110" s="208" t="s">
        <v>316</v>
      </c>
      <c r="D110"/>
      <c r="E110"/>
      <c r="F110"/>
      <c r="G110"/>
      <c r="H110"/>
      <c r="I110" s="208" t="s">
        <v>255</v>
      </c>
      <c r="J110" s="209"/>
      <c r="K110" s="209"/>
      <c r="L110" s="209"/>
    </row>
    <row r="111" spans="1:12" s="1" customFormat="1" ht="12.75">
      <c r="A111"/>
      <c r="B111"/>
      <c r="C111"/>
      <c r="D111"/>
      <c r="E111"/>
      <c r="F111"/>
      <c r="G111"/>
      <c r="H111"/>
      <c r="I111" s="208"/>
      <c r="J111" s="209"/>
      <c r="K111" s="209"/>
      <c r="L111" s="209"/>
    </row>
    <row r="112" spans="1:12" s="1" customFormat="1" ht="12.75">
      <c r="A112"/>
      <c r="B112"/>
      <c r="C112" t="s">
        <v>315</v>
      </c>
      <c r="D112"/>
      <c r="E112"/>
      <c r="F112"/>
      <c r="G112"/>
      <c r="H112"/>
      <c r="I112" s="209" t="s">
        <v>317</v>
      </c>
      <c r="J112" s="209"/>
      <c r="K112" s="209"/>
      <c r="L112" s="209"/>
    </row>
    <row r="113" spans="1:12" s="1" customFormat="1" ht="15">
      <c r="A113"/>
      <c r="B113"/>
      <c r="C113"/>
      <c r="D113"/>
      <c r="E113"/>
      <c r="F113"/>
      <c r="G113"/>
      <c r="H113"/>
      <c r="I113" s="210"/>
      <c r="J113" s="175"/>
      <c r="K113" s="175"/>
      <c r="L113"/>
    </row>
    <row r="114" spans="1:12" s="1" customFormat="1" ht="15">
      <c r="A114"/>
      <c r="B114"/>
      <c r="C114"/>
      <c r="D114"/>
      <c r="E114"/>
      <c r="F114"/>
      <c r="G114"/>
      <c r="H114"/>
      <c r="I114" s="210"/>
      <c r="J114" s="175"/>
      <c r="K114" s="175"/>
      <c r="L114"/>
    </row>
    <row r="115" spans="1:12" s="1" customFormat="1" ht="15">
      <c r="A115"/>
      <c r="B115"/>
      <c r="C115"/>
      <c r="D115"/>
      <c r="E115"/>
      <c r="F115"/>
      <c r="G115"/>
      <c r="H115"/>
      <c r="I115" s="210"/>
      <c r="J115" s="175"/>
      <c r="K115" s="175"/>
      <c r="L115"/>
    </row>
    <row r="116" spans="1:12" s="1" customFormat="1" ht="15">
      <c r="A116"/>
      <c r="B116"/>
      <c r="C116"/>
      <c r="D116"/>
      <c r="E116"/>
      <c r="F116"/>
      <c r="G116"/>
      <c r="H116"/>
      <c r="I116" s="210"/>
      <c r="J116" s="175"/>
      <c r="K116" s="175"/>
      <c r="L116"/>
    </row>
    <row r="117" spans="1:12" s="1" customFormat="1" ht="15">
      <c r="A117"/>
      <c r="B117"/>
      <c r="C117"/>
      <c r="D117"/>
      <c r="E117"/>
      <c r="F117"/>
      <c r="G117"/>
      <c r="H117"/>
      <c r="I117" s="210"/>
      <c r="J117" s="175"/>
      <c r="K117" s="175"/>
      <c r="L117"/>
    </row>
    <row r="118" spans="1:12" s="1" customFormat="1" ht="15">
      <c r="A118"/>
      <c r="B118"/>
      <c r="C118"/>
      <c r="D118"/>
      <c r="E118"/>
      <c r="F118"/>
      <c r="G118"/>
      <c r="H118"/>
      <c r="I118" s="210"/>
      <c r="J118" s="175"/>
      <c r="K118" s="175"/>
      <c r="L118"/>
    </row>
    <row r="119" spans="1:12" s="1" customFormat="1" ht="15">
      <c r="A119"/>
      <c r="B119"/>
      <c r="C119"/>
      <c r="D119"/>
      <c r="E119"/>
      <c r="F119"/>
      <c r="G119"/>
      <c r="H119"/>
      <c r="I119" s="210"/>
      <c r="J119" s="175"/>
      <c r="K119" s="175"/>
      <c r="L119"/>
    </row>
    <row r="120" spans="1:12" s="1" customFormat="1" ht="15">
      <c r="A120"/>
      <c r="B120"/>
      <c r="C120"/>
      <c r="D120"/>
      <c r="E120"/>
      <c r="F120"/>
      <c r="G120"/>
      <c r="H120"/>
      <c r="I120" s="210"/>
      <c r="J120" s="175"/>
      <c r="K120" s="175"/>
      <c r="L120"/>
    </row>
    <row r="121" spans="1:12" s="1" customFormat="1" ht="15">
      <c r="A121"/>
      <c r="B121"/>
      <c r="C121"/>
      <c r="D121"/>
      <c r="E121"/>
      <c r="F121"/>
      <c r="G121"/>
      <c r="H121"/>
      <c r="I121" s="210"/>
      <c r="J121" s="175"/>
      <c r="K121" s="175"/>
      <c r="L121"/>
    </row>
    <row r="122" spans="1:12" s="1" customFormat="1" ht="15">
      <c r="A122"/>
      <c r="B122"/>
      <c r="C122"/>
      <c r="D122"/>
      <c r="E122"/>
      <c r="F122"/>
      <c r="G122"/>
      <c r="H122"/>
      <c r="I122" s="210"/>
      <c r="J122" s="175"/>
      <c r="K122" s="175"/>
      <c r="L122"/>
    </row>
    <row r="123" spans="1:12" s="1" customFormat="1" ht="15">
      <c r="A123"/>
      <c r="B123"/>
      <c r="C123"/>
      <c r="D123"/>
      <c r="E123"/>
      <c r="F123"/>
      <c r="G123"/>
      <c r="H123"/>
      <c r="I123" s="210"/>
      <c r="J123" s="175"/>
      <c r="K123" s="175"/>
      <c r="L123"/>
    </row>
    <row r="124" spans="1:12" s="1" customFormat="1" ht="15">
      <c r="A124"/>
      <c r="B124"/>
      <c r="C124"/>
      <c r="D124"/>
      <c r="E124"/>
      <c r="F124"/>
      <c r="G124"/>
      <c r="H124"/>
      <c r="I124" s="210"/>
      <c r="J124" s="175"/>
      <c r="K124" s="175"/>
      <c r="L124"/>
    </row>
    <row r="125" spans="1:12" s="1" customFormat="1" ht="15">
      <c r="A125"/>
      <c r="B125"/>
      <c r="C125"/>
      <c r="D125"/>
      <c r="E125"/>
      <c r="F125"/>
      <c r="G125"/>
      <c r="H125"/>
      <c r="I125" s="210"/>
      <c r="J125" s="175"/>
      <c r="K125" s="175"/>
      <c r="L125"/>
    </row>
    <row r="126" spans="1:12" s="1" customFormat="1" ht="15">
      <c r="A126"/>
      <c r="B126"/>
      <c r="C126"/>
      <c r="D126"/>
      <c r="E126"/>
      <c r="F126"/>
      <c r="G126"/>
      <c r="H126"/>
      <c r="I126" s="210"/>
      <c r="J126" s="175"/>
      <c r="K126" s="175"/>
      <c r="L126"/>
    </row>
    <row r="127" spans="1:12" s="1" customFormat="1" ht="15">
      <c r="A127"/>
      <c r="B127"/>
      <c r="C127"/>
      <c r="D127"/>
      <c r="E127"/>
      <c r="F127"/>
      <c r="G127"/>
      <c r="H127"/>
      <c r="I127" s="210"/>
      <c r="J127" s="175"/>
      <c r="K127" s="175"/>
      <c r="L127"/>
    </row>
    <row r="128" spans="1:12" s="1" customFormat="1" ht="15">
      <c r="A128"/>
      <c r="B128"/>
      <c r="C128"/>
      <c r="D128"/>
      <c r="E128"/>
      <c r="F128"/>
      <c r="G128"/>
      <c r="H128"/>
      <c r="I128" s="210"/>
      <c r="J128" s="175"/>
      <c r="K128" s="175"/>
      <c r="L128"/>
    </row>
    <row r="129" spans="1:12" s="1" customFormat="1" ht="15">
      <c r="A129"/>
      <c r="B129"/>
      <c r="C129"/>
      <c r="D129"/>
      <c r="E129"/>
      <c r="F129"/>
      <c r="G129"/>
      <c r="H129"/>
      <c r="I129" s="210"/>
      <c r="J129" s="175"/>
      <c r="K129" s="175"/>
      <c r="L129"/>
    </row>
    <row r="130" spans="1:12" s="1" customFormat="1" ht="15">
      <c r="A130"/>
      <c r="B130"/>
      <c r="C130"/>
      <c r="D130"/>
      <c r="E130"/>
      <c r="F130"/>
      <c r="G130"/>
      <c r="H130"/>
      <c r="I130" s="210"/>
      <c r="J130" s="175"/>
      <c r="K130" s="175"/>
      <c r="L130"/>
    </row>
    <row r="131" spans="1:12" s="1" customFormat="1" ht="15">
      <c r="A131"/>
      <c r="B131"/>
      <c r="C131"/>
      <c r="D131"/>
      <c r="E131"/>
      <c r="F131"/>
      <c r="G131"/>
      <c r="H131"/>
      <c r="I131" s="210"/>
      <c r="J131" s="175"/>
      <c r="K131" s="175"/>
      <c r="L131"/>
    </row>
    <row r="132" spans="1:12" s="1" customFormat="1" ht="15">
      <c r="A132"/>
      <c r="B132"/>
      <c r="C132"/>
      <c r="D132"/>
      <c r="E132"/>
      <c r="F132"/>
      <c r="G132"/>
      <c r="H132"/>
      <c r="I132" s="210"/>
      <c r="J132" s="175"/>
      <c r="K132" s="175"/>
      <c r="L132"/>
    </row>
    <row r="133" spans="1:12" s="1" customFormat="1" ht="15">
      <c r="A133"/>
      <c r="B133"/>
      <c r="C133"/>
      <c r="D133"/>
      <c r="E133"/>
      <c r="F133"/>
      <c r="G133"/>
      <c r="H133"/>
      <c r="I133" s="210"/>
      <c r="J133" s="175"/>
      <c r="K133" s="175"/>
      <c r="L133"/>
    </row>
    <row r="134" spans="1:12" s="1" customFormat="1" ht="15">
      <c r="A134"/>
      <c r="B134"/>
      <c r="C134"/>
      <c r="D134"/>
      <c r="E134"/>
      <c r="F134"/>
      <c r="G134"/>
      <c r="H134"/>
      <c r="I134" s="210"/>
      <c r="J134" s="175"/>
      <c r="K134" s="175"/>
      <c r="L134"/>
    </row>
    <row r="135" spans="1:12" s="1" customFormat="1" ht="15">
      <c r="A135"/>
      <c r="B135"/>
      <c r="C135"/>
      <c r="D135"/>
      <c r="E135"/>
      <c r="F135"/>
      <c r="G135"/>
      <c r="H135"/>
      <c r="I135" s="210"/>
      <c r="J135" s="175"/>
      <c r="K135" s="175"/>
      <c r="L135"/>
    </row>
    <row r="136" spans="1:12" s="1" customFormat="1" ht="15">
      <c r="A136"/>
      <c r="B136"/>
      <c r="C136"/>
      <c r="D136"/>
      <c r="E136"/>
      <c r="F136"/>
      <c r="G136"/>
      <c r="H136"/>
      <c r="I136" s="210"/>
      <c r="J136" s="175"/>
      <c r="K136" s="175"/>
      <c r="L136"/>
    </row>
    <row r="137" spans="1:12" s="1" customFormat="1" ht="15">
      <c r="A137"/>
      <c r="B137"/>
      <c r="C137"/>
      <c r="D137"/>
      <c r="E137"/>
      <c r="F137"/>
      <c r="G137"/>
      <c r="H137"/>
      <c r="I137" s="210"/>
      <c r="J137" s="175"/>
      <c r="K137" s="175"/>
      <c r="L137"/>
    </row>
    <row r="138" spans="1:12" s="1" customFormat="1" ht="15">
      <c r="A138"/>
      <c r="B138"/>
      <c r="C138"/>
      <c r="D138"/>
      <c r="E138"/>
      <c r="F138"/>
      <c r="G138"/>
      <c r="H138"/>
      <c r="I138" s="210"/>
      <c r="J138" s="175"/>
      <c r="K138" s="175"/>
      <c r="L138"/>
    </row>
    <row r="139" spans="1:12" s="1" customFormat="1" ht="15">
      <c r="A139"/>
      <c r="B139"/>
      <c r="C139"/>
      <c r="D139"/>
      <c r="E139"/>
      <c r="F139"/>
      <c r="G139"/>
      <c r="H139"/>
      <c r="I139" s="210"/>
      <c r="J139" s="175"/>
      <c r="K139" s="175"/>
      <c r="L139" s="243"/>
    </row>
    <row r="140" spans="1:12" s="1" customFormat="1" ht="15">
      <c r="A140"/>
      <c r="B140"/>
      <c r="C140"/>
      <c r="D140"/>
      <c r="E140"/>
      <c r="F140"/>
      <c r="G140"/>
      <c r="H140"/>
      <c r="I140" s="210"/>
      <c r="J140" s="175"/>
      <c r="K140" s="175"/>
      <c r="L140"/>
    </row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</sheetData>
  <sheetProtection/>
  <mergeCells count="15">
    <mergeCell ref="D54:H54"/>
    <mergeCell ref="D55:J55"/>
    <mergeCell ref="D46:J46"/>
    <mergeCell ref="D52:H52"/>
    <mergeCell ref="G43:H43"/>
    <mergeCell ref="G44:H44"/>
    <mergeCell ref="D45:E45"/>
    <mergeCell ref="G45:H45"/>
    <mergeCell ref="D53:H53"/>
    <mergeCell ref="C41:C42"/>
    <mergeCell ref="D41:E42"/>
    <mergeCell ref="F41:F42"/>
    <mergeCell ref="G41:H42"/>
    <mergeCell ref="C50:C51"/>
    <mergeCell ref="D50:H51"/>
  </mergeCells>
  <printOptions horizontalCentered="1" verticalCentered="1"/>
  <pageMargins left="0.25" right="0.25" top="0.5" bottom="0.5" header="0.511811023622047" footer="0.511811023622047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43">
      <selection activeCell="I70" sqref="I70"/>
    </sheetView>
  </sheetViews>
  <sheetFormatPr defaultColWidth="9.140625" defaultRowHeight="12.75"/>
  <cols>
    <col min="1" max="1" width="1.7109375" style="0" customWidth="1"/>
    <col min="7" max="7" width="7.00390625" style="0" customWidth="1"/>
    <col min="8" max="8" width="4.140625" style="0" customWidth="1"/>
    <col min="9" max="9" width="10.140625" style="0" customWidth="1"/>
    <col min="10" max="10" width="6.140625" style="0" customWidth="1"/>
    <col min="11" max="11" width="10.8515625" style="0" customWidth="1"/>
  </cols>
  <sheetData>
    <row r="1" spans="1:11" ht="12.75">
      <c r="A1" s="275"/>
      <c r="B1" s="276"/>
      <c r="C1" s="276"/>
      <c r="D1" s="276"/>
      <c r="E1" s="276"/>
      <c r="F1" s="276"/>
      <c r="G1" s="277"/>
      <c r="H1" s="276"/>
      <c r="I1" s="276"/>
      <c r="J1" s="276"/>
      <c r="K1" s="276"/>
    </row>
    <row r="2" spans="2:11" ht="12.75">
      <c r="B2" s="278" t="s">
        <v>319</v>
      </c>
      <c r="C2" s="276"/>
      <c r="D2" s="276"/>
      <c r="E2" s="276"/>
      <c r="F2" s="277"/>
      <c r="G2" s="279"/>
      <c r="H2" s="280" t="s">
        <v>379</v>
      </c>
      <c r="I2" s="281"/>
      <c r="J2" s="282"/>
      <c r="K2" s="283"/>
    </row>
    <row r="3" spans="2:11" ht="12.75">
      <c r="B3" s="278" t="s">
        <v>320</v>
      </c>
      <c r="C3" s="276"/>
      <c r="D3" s="276"/>
      <c r="E3" s="276"/>
      <c r="F3" s="277"/>
      <c r="G3" s="279"/>
      <c r="H3" s="284"/>
      <c r="I3" s="284" t="s">
        <v>321</v>
      </c>
      <c r="J3" s="285"/>
      <c r="K3" s="279"/>
    </row>
    <row r="4" spans="2:11" ht="12.75">
      <c r="B4" s="276"/>
      <c r="C4" s="276"/>
      <c r="D4" s="276"/>
      <c r="E4" s="276"/>
      <c r="F4" s="277"/>
      <c r="G4" s="279"/>
      <c r="H4" s="286"/>
      <c r="I4" s="286"/>
      <c r="J4" s="287"/>
      <c r="K4" s="288"/>
    </row>
    <row r="5" spans="2:11" ht="12.75">
      <c r="B5" s="286"/>
      <c r="C5" s="276"/>
      <c r="D5" s="276"/>
      <c r="E5" s="276"/>
      <c r="F5" s="277"/>
      <c r="G5" s="277"/>
      <c r="H5" s="276"/>
      <c r="I5" s="276"/>
      <c r="J5" s="276"/>
      <c r="K5" s="276"/>
    </row>
    <row r="6" spans="2:11" ht="12.75">
      <c r="B6" s="289" t="s">
        <v>322</v>
      </c>
      <c r="C6" s="290" t="s">
        <v>380</v>
      </c>
      <c r="D6" s="290"/>
      <c r="E6" s="290"/>
      <c r="F6" s="291"/>
      <c r="G6" s="277"/>
      <c r="H6" s="292"/>
      <c r="I6" s="293" t="s">
        <v>323</v>
      </c>
      <c r="J6" s="294"/>
      <c r="K6" s="276"/>
    </row>
    <row r="7" spans="2:11" ht="12.75">
      <c r="B7" s="295" t="s">
        <v>381</v>
      </c>
      <c r="C7" s="290"/>
      <c r="D7" s="290"/>
      <c r="E7" s="290"/>
      <c r="F7" s="279"/>
      <c r="G7" s="277"/>
      <c r="H7" s="295"/>
      <c r="I7" s="296">
        <v>2010</v>
      </c>
      <c r="J7" s="297"/>
      <c r="K7" s="276"/>
    </row>
    <row r="8" spans="2:11" ht="12.75">
      <c r="B8" s="295" t="s">
        <v>382</v>
      </c>
      <c r="C8" s="290"/>
      <c r="D8" s="290"/>
      <c r="E8" s="290"/>
      <c r="F8" s="279"/>
      <c r="G8" s="277"/>
      <c r="H8" s="298"/>
      <c r="I8" s="290"/>
      <c r="J8" s="299"/>
      <c r="K8" s="276"/>
    </row>
    <row r="9" spans="2:11" ht="12.75">
      <c r="B9" s="298"/>
      <c r="C9" s="286"/>
      <c r="D9" s="286"/>
      <c r="E9" s="286"/>
      <c r="F9" s="288"/>
      <c r="G9" s="277"/>
      <c r="H9" s="277"/>
      <c r="I9" s="277"/>
      <c r="J9" s="285"/>
      <c r="K9" s="276"/>
    </row>
    <row r="10" spans="2:11" ht="12.75">
      <c r="B10" s="300"/>
      <c r="C10" s="277"/>
      <c r="D10" s="277"/>
      <c r="E10" s="277"/>
      <c r="F10" s="277"/>
      <c r="G10" s="277"/>
      <c r="H10" s="276"/>
      <c r="I10" s="276"/>
      <c r="J10" s="276"/>
      <c r="K10" s="276"/>
    </row>
    <row r="11" spans="2:11" ht="12.75">
      <c r="B11" s="301"/>
      <c r="C11" s="302" t="s">
        <v>229</v>
      </c>
      <c r="D11" s="301"/>
      <c r="E11" s="301"/>
      <c r="F11" s="301"/>
      <c r="G11" s="301"/>
      <c r="H11" s="303" t="s">
        <v>378</v>
      </c>
      <c r="I11" s="304"/>
      <c r="J11" s="305"/>
      <c r="K11" s="306" t="s">
        <v>324</v>
      </c>
    </row>
    <row r="12" spans="2:11" ht="12.75">
      <c r="B12" s="302" t="s">
        <v>325</v>
      </c>
      <c r="C12" s="301"/>
      <c r="D12" s="301"/>
      <c r="E12" s="301"/>
      <c r="F12" s="301"/>
      <c r="G12" s="301"/>
      <c r="H12" s="307">
        <v>1</v>
      </c>
      <c r="I12" s="308">
        <v>763470</v>
      </c>
      <c r="J12" s="309">
        <v>2</v>
      </c>
      <c r="K12" s="310">
        <v>763470</v>
      </c>
    </row>
    <row r="13" spans="2:11" ht="12.75">
      <c r="B13" s="276" t="s">
        <v>326</v>
      </c>
      <c r="C13" s="276"/>
      <c r="D13" s="276"/>
      <c r="E13" s="276"/>
      <c r="F13" s="276"/>
      <c r="G13" s="276"/>
      <c r="H13" s="311">
        <v>3</v>
      </c>
      <c r="I13" s="312">
        <v>686470</v>
      </c>
      <c r="J13" s="313">
        <v>4</v>
      </c>
      <c r="K13" s="314">
        <v>686470</v>
      </c>
    </row>
    <row r="14" spans="2:11" ht="12.75">
      <c r="B14" s="315" t="s">
        <v>327</v>
      </c>
      <c r="C14" s="276"/>
      <c r="D14" s="276"/>
      <c r="E14" s="276"/>
      <c r="F14" s="276"/>
      <c r="G14" s="276"/>
      <c r="H14" s="316"/>
      <c r="I14" s="317"/>
      <c r="J14" s="313">
        <v>5</v>
      </c>
      <c r="K14" s="314">
        <v>0</v>
      </c>
    </row>
    <row r="15" spans="2:11" ht="12.75">
      <c r="B15" s="318" t="s">
        <v>328</v>
      </c>
      <c r="C15" s="276"/>
      <c r="D15" s="276"/>
      <c r="E15" s="276"/>
      <c r="F15" s="276"/>
      <c r="G15" s="276"/>
      <c r="H15" s="316"/>
      <c r="I15" s="317"/>
      <c r="J15" s="313">
        <v>6</v>
      </c>
      <c r="K15" s="314"/>
    </row>
    <row r="16" spans="2:11" ht="12.75">
      <c r="B16" s="318" t="s">
        <v>329</v>
      </c>
      <c r="C16" s="276"/>
      <c r="D16" s="276"/>
      <c r="E16" s="276"/>
      <c r="F16" s="276"/>
      <c r="G16" s="276"/>
      <c r="H16" s="316"/>
      <c r="I16" s="317"/>
      <c r="J16" s="313">
        <v>7</v>
      </c>
      <c r="K16" s="314"/>
    </row>
    <row r="17" spans="2:11" ht="12.75">
      <c r="B17" s="318" t="s">
        <v>330</v>
      </c>
      <c r="C17" s="276"/>
      <c r="D17" s="276"/>
      <c r="E17" s="276"/>
      <c r="F17" s="276"/>
      <c r="G17" s="276"/>
      <c r="H17" s="319"/>
      <c r="I17" s="320"/>
      <c r="J17" s="321">
        <v>8</v>
      </c>
      <c r="K17" s="322"/>
    </row>
    <row r="18" spans="2:11" ht="12.75">
      <c r="B18" s="318" t="s">
        <v>331</v>
      </c>
      <c r="C18" s="276"/>
      <c r="D18" s="276"/>
      <c r="E18" s="276"/>
      <c r="F18" s="276"/>
      <c r="G18" s="276"/>
      <c r="H18" s="323"/>
      <c r="I18" s="324"/>
      <c r="J18" s="325"/>
      <c r="K18" s="326"/>
    </row>
    <row r="19" spans="2:11" ht="12.75">
      <c r="B19" s="318" t="s">
        <v>332</v>
      </c>
      <c r="C19" s="276"/>
      <c r="D19" s="276"/>
      <c r="E19" s="276"/>
      <c r="F19" s="276"/>
      <c r="G19" s="276"/>
      <c r="H19" s="316"/>
      <c r="I19" s="317"/>
      <c r="J19" s="313">
        <v>9</v>
      </c>
      <c r="K19" s="314"/>
    </row>
    <row r="20" spans="2:11" ht="12.75">
      <c r="B20" s="318" t="s">
        <v>333</v>
      </c>
      <c r="C20" s="276"/>
      <c r="D20" s="276"/>
      <c r="E20" s="276"/>
      <c r="F20" s="276"/>
      <c r="G20" s="276"/>
      <c r="H20" s="316"/>
      <c r="I20" s="317"/>
      <c r="J20" s="313">
        <v>10</v>
      </c>
      <c r="K20" s="314"/>
    </row>
    <row r="21" spans="2:11" ht="12.75">
      <c r="B21" s="318" t="s">
        <v>334</v>
      </c>
      <c r="C21" s="276"/>
      <c r="D21" s="276"/>
      <c r="E21" s="276"/>
      <c r="F21" s="276"/>
      <c r="G21" s="276"/>
      <c r="H21" s="316"/>
      <c r="I21" s="317"/>
      <c r="J21" s="313">
        <v>11</v>
      </c>
      <c r="K21" s="314"/>
    </row>
    <row r="22" spans="2:11" ht="12.75">
      <c r="B22" s="318" t="s">
        <v>335</v>
      </c>
      <c r="C22" s="276"/>
      <c r="D22" s="276"/>
      <c r="E22" s="276"/>
      <c r="F22" s="276"/>
      <c r="G22" s="276"/>
      <c r="H22" s="319"/>
      <c r="I22" s="320"/>
      <c r="J22" s="321">
        <v>12</v>
      </c>
      <c r="K22" s="322"/>
    </row>
    <row r="23" spans="2:11" ht="12.75">
      <c r="B23" s="318" t="s">
        <v>336</v>
      </c>
      <c r="C23" s="276"/>
      <c r="D23" s="276"/>
      <c r="E23" s="276"/>
      <c r="F23" s="276"/>
      <c r="G23" s="276"/>
      <c r="H23" s="323"/>
      <c r="I23" s="324"/>
      <c r="J23" s="325"/>
      <c r="K23" s="326"/>
    </row>
    <row r="24" spans="2:11" ht="12.75">
      <c r="B24" s="318" t="s">
        <v>337</v>
      </c>
      <c r="C24" s="276"/>
      <c r="D24" s="276"/>
      <c r="E24" s="276"/>
      <c r="F24" s="276"/>
      <c r="G24" s="276"/>
      <c r="H24" s="327"/>
      <c r="I24" s="328"/>
      <c r="J24" s="329">
        <v>13</v>
      </c>
      <c r="K24" s="330"/>
    </row>
    <row r="25" spans="2:11" ht="12.75">
      <c r="B25" s="318" t="s">
        <v>338</v>
      </c>
      <c r="C25" s="276"/>
      <c r="D25" s="276"/>
      <c r="E25" s="276"/>
      <c r="F25" s="276"/>
      <c r="G25" s="276"/>
      <c r="H25" s="316"/>
      <c r="I25" s="317"/>
      <c r="J25" s="313">
        <v>14</v>
      </c>
      <c r="K25" s="314"/>
    </row>
    <row r="26" spans="2:11" ht="12.75">
      <c r="B26" s="318" t="s">
        <v>339</v>
      </c>
      <c r="C26" s="276"/>
      <c r="D26" s="276"/>
      <c r="E26" s="276"/>
      <c r="F26" s="276"/>
      <c r="G26" s="276"/>
      <c r="H26" s="319"/>
      <c r="I26" s="320"/>
      <c r="J26" s="321">
        <v>15</v>
      </c>
      <c r="K26" s="322"/>
    </row>
    <row r="27" spans="2:11" ht="12.75">
      <c r="B27" s="318" t="s">
        <v>340</v>
      </c>
      <c r="C27" s="276"/>
      <c r="D27" s="276"/>
      <c r="E27" s="276"/>
      <c r="F27" s="276"/>
      <c r="G27" s="276"/>
      <c r="H27" s="323"/>
      <c r="I27" s="324"/>
      <c r="J27" s="325"/>
      <c r="K27" s="326"/>
    </row>
    <row r="28" spans="2:11" ht="12.75">
      <c r="B28" s="318" t="s">
        <v>341</v>
      </c>
      <c r="C28" s="276"/>
      <c r="D28" s="276"/>
      <c r="E28" s="276"/>
      <c r="F28" s="276"/>
      <c r="G28" s="276"/>
      <c r="H28" s="316"/>
      <c r="I28" s="317"/>
      <c r="J28" s="313">
        <v>16</v>
      </c>
      <c r="K28" s="314"/>
    </row>
    <row r="29" spans="2:11" ht="12.75">
      <c r="B29" s="318" t="s">
        <v>342</v>
      </c>
      <c r="C29" s="276"/>
      <c r="D29" s="276"/>
      <c r="E29" s="276"/>
      <c r="F29" s="276"/>
      <c r="G29" s="276"/>
      <c r="H29" s="323"/>
      <c r="I29" s="324"/>
      <c r="J29" s="325">
        <v>17</v>
      </c>
      <c r="K29" s="326"/>
    </row>
    <row r="30" spans="2:11" ht="12.75">
      <c r="B30" s="318" t="s">
        <v>343</v>
      </c>
      <c r="C30" s="276"/>
      <c r="D30" s="276"/>
      <c r="E30" s="276"/>
      <c r="F30" s="276"/>
      <c r="G30" s="276"/>
      <c r="H30" s="327"/>
      <c r="I30" s="328"/>
      <c r="J30" s="329">
        <v>18</v>
      </c>
      <c r="K30" s="326"/>
    </row>
    <row r="31" spans="2:11" ht="12.75">
      <c r="B31" s="318" t="s">
        <v>344</v>
      </c>
      <c r="C31" s="276"/>
      <c r="D31" s="276"/>
      <c r="E31" s="276"/>
      <c r="F31" s="276"/>
      <c r="G31" s="276"/>
      <c r="H31" s="316"/>
      <c r="I31" s="317"/>
      <c r="J31" s="325">
        <v>19</v>
      </c>
      <c r="K31" s="326"/>
    </row>
    <row r="32" spans="2:11" ht="12.75">
      <c r="B32" s="318" t="s">
        <v>345</v>
      </c>
      <c r="C32" s="276"/>
      <c r="D32" s="276"/>
      <c r="E32" s="276"/>
      <c r="F32" s="276"/>
      <c r="G32" s="276"/>
      <c r="H32" s="327"/>
      <c r="I32" s="328"/>
      <c r="J32" s="329">
        <v>20</v>
      </c>
      <c r="K32" s="326"/>
    </row>
    <row r="33" spans="2:11" ht="12.75">
      <c r="B33" s="318" t="s">
        <v>346</v>
      </c>
      <c r="C33" s="276"/>
      <c r="D33" s="276"/>
      <c r="E33" s="276"/>
      <c r="F33" s="276"/>
      <c r="G33" s="276"/>
      <c r="H33" s="319"/>
      <c r="I33" s="320"/>
      <c r="J33" s="321">
        <v>21</v>
      </c>
      <c r="K33" s="322"/>
    </row>
    <row r="34" spans="2:11" ht="12.75">
      <c r="B34" s="318" t="s">
        <v>347</v>
      </c>
      <c r="C34" s="276"/>
      <c r="D34" s="276"/>
      <c r="E34" s="276"/>
      <c r="F34" s="276"/>
      <c r="G34" s="276"/>
      <c r="H34" s="327"/>
      <c r="I34" s="328"/>
      <c r="J34" s="329"/>
      <c r="K34" s="330"/>
    </row>
    <row r="35" spans="2:11" ht="12.75">
      <c r="B35" s="318" t="s">
        <v>348</v>
      </c>
      <c r="C35" s="276"/>
      <c r="D35" s="276"/>
      <c r="E35" s="276"/>
      <c r="F35" s="276"/>
      <c r="G35" s="276"/>
      <c r="H35" s="316"/>
      <c r="I35" s="317"/>
      <c r="J35" s="313">
        <v>22</v>
      </c>
      <c r="K35" s="314"/>
    </row>
    <row r="36" spans="2:11" ht="12.75">
      <c r="B36" s="318" t="s">
        <v>349</v>
      </c>
      <c r="C36" s="276"/>
      <c r="D36" s="276"/>
      <c r="E36" s="276"/>
      <c r="F36" s="276"/>
      <c r="G36" s="276"/>
      <c r="H36" s="319"/>
      <c r="I36" s="320"/>
      <c r="J36" s="321">
        <v>23</v>
      </c>
      <c r="K36" s="322"/>
    </row>
    <row r="37" spans="2:11" ht="12.75">
      <c r="B37" s="318" t="s">
        <v>350</v>
      </c>
      <c r="C37" s="276"/>
      <c r="D37" s="276"/>
      <c r="E37" s="276"/>
      <c r="F37" s="276"/>
      <c r="G37" s="276"/>
      <c r="H37" s="323"/>
      <c r="I37" s="324"/>
      <c r="J37" s="325"/>
      <c r="K37" s="326"/>
    </row>
    <row r="38" spans="2:11" ht="12.75">
      <c r="B38" s="318" t="s">
        <v>351</v>
      </c>
      <c r="C38" s="276"/>
      <c r="D38" s="276"/>
      <c r="E38" s="276"/>
      <c r="F38" s="276"/>
      <c r="G38" s="276"/>
      <c r="H38" s="316"/>
      <c r="I38" s="317"/>
      <c r="J38" s="313">
        <v>24</v>
      </c>
      <c r="K38" s="314"/>
    </row>
    <row r="39" spans="2:11" ht="12.75">
      <c r="B39" s="331" t="s">
        <v>352</v>
      </c>
      <c r="C39" s="301"/>
      <c r="D39" s="301"/>
      <c r="E39" s="301"/>
      <c r="F39" s="301"/>
      <c r="G39" s="301"/>
      <c r="H39" s="332"/>
      <c r="I39" s="333"/>
      <c r="J39" s="334"/>
      <c r="K39" s="333"/>
    </row>
    <row r="40" spans="2:11" ht="12.75">
      <c r="B40" s="278" t="s">
        <v>353</v>
      </c>
      <c r="C40" s="276"/>
      <c r="D40" s="276"/>
      <c r="E40" s="276"/>
      <c r="F40" s="276"/>
      <c r="G40" s="276"/>
      <c r="H40" s="311">
        <v>25</v>
      </c>
      <c r="I40" s="314"/>
      <c r="J40" s="313">
        <v>26</v>
      </c>
      <c r="K40" s="314"/>
    </row>
    <row r="41" spans="2:11" ht="12.75">
      <c r="B41" s="278" t="s">
        <v>354</v>
      </c>
      <c r="C41" s="276"/>
      <c r="D41" s="276"/>
      <c r="E41" s="276"/>
      <c r="F41" s="276"/>
      <c r="G41" s="276"/>
      <c r="H41" s="311">
        <v>27</v>
      </c>
      <c r="I41" s="312">
        <v>77000</v>
      </c>
      <c r="J41" s="313">
        <v>28</v>
      </c>
      <c r="K41" s="314">
        <v>77000</v>
      </c>
    </row>
    <row r="42" spans="2:11" ht="12.75">
      <c r="B42" s="318" t="s">
        <v>355</v>
      </c>
      <c r="C42" s="276"/>
      <c r="D42" s="276"/>
      <c r="E42" s="276"/>
      <c r="F42" s="276"/>
      <c r="G42" s="276"/>
      <c r="H42" s="327"/>
      <c r="I42" s="328"/>
      <c r="J42" s="329">
        <v>29</v>
      </c>
      <c r="K42" s="314"/>
    </row>
    <row r="43" spans="2:11" ht="12.75">
      <c r="B43" s="318" t="s">
        <v>356</v>
      </c>
      <c r="C43" s="276"/>
      <c r="D43" s="276"/>
      <c r="E43" s="276"/>
      <c r="F43" s="276"/>
      <c r="G43" s="279"/>
      <c r="H43" s="316"/>
      <c r="I43" s="317"/>
      <c r="J43" s="313">
        <v>30</v>
      </c>
      <c r="K43" s="314"/>
    </row>
    <row r="44" spans="2:11" ht="12.75">
      <c r="B44" s="318" t="s">
        <v>357</v>
      </c>
      <c r="C44" s="276"/>
      <c r="D44" s="276"/>
      <c r="E44" s="276"/>
      <c r="F44" s="276"/>
      <c r="G44" s="279"/>
      <c r="H44" s="335"/>
      <c r="I44" s="336"/>
      <c r="J44" s="329">
        <v>31</v>
      </c>
      <c r="K44" s="314"/>
    </row>
    <row r="45" spans="2:11" ht="12.75">
      <c r="B45" s="278" t="s">
        <v>358</v>
      </c>
      <c r="C45" s="276"/>
      <c r="D45" s="276"/>
      <c r="E45" s="276"/>
      <c r="F45" s="276"/>
      <c r="G45" s="279"/>
      <c r="H45" s="311">
        <v>32</v>
      </c>
      <c r="I45" s="312"/>
      <c r="J45" s="313">
        <v>33</v>
      </c>
      <c r="K45" s="314"/>
    </row>
    <row r="46" spans="2:11" ht="12.75">
      <c r="B46" s="278" t="s">
        <v>359</v>
      </c>
      <c r="C46" s="276"/>
      <c r="D46" s="276"/>
      <c r="E46" s="276"/>
      <c r="F46" s="276"/>
      <c r="G46" s="279"/>
      <c r="H46" s="316"/>
      <c r="I46" s="317"/>
      <c r="J46" s="313">
        <v>34</v>
      </c>
      <c r="K46" s="314"/>
    </row>
    <row r="47" spans="2:11" ht="12.75">
      <c r="B47" s="278" t="s">
        <v>360</v>
      </c>
      <c r="C47" s="276"/>
      <c r="D47" s="276"/>
      <c r="E47" s="276"/>
      <c r="F47" s="276"/>
      <c r="G47" s="279"/>
      <c r="H47" s="335"/>
      <c r="I47" s="336"/>
      <c r="J47" s="329">
        <v>35</v>
      </c>
      <c r="K47" s="330">
        <v>77000</v>
      </c>
    </row>
    <row r="48" spans="2:11" ht="12.75">
      <c r="B48" s="278" t="s">
        <v>361</v>
      </c>
      <c r="C48" s="276"/>
      <c r="D48" s="276"/>
      <c r="E48" s="276"/>
      <c r="F48" s="276"/>
      <c r="G48" s="279"/>
      <c r="H48" s="316"/>
      <c r="I48" s="317"/>
      <c r="J48" s="313">
        <v>36</v>
      </c>
      <c r="K48" s="314">
        <v>7700</v>
      </c>
    </row>
    <row r="49" spans="2:11" ht="12.75">
      <c r="B49" s="278" t="s">
        <v>362</v>
      </c>
      <c r="C49" s="276"/>
      <c r="D49" s="276"/>
      <c r="E49" s="276"/>
      <c r="F49" s="276"/>
      <c r="G49" s="279"/>
      <c r="H49" s="337">
        <v>37</v>
      </c>
      <c r="I49" s="338"/>
      <c r="J49" s="329">
        <v>38</v>
      </c>
      <c r="K49" s="314"/>
    </row>
    <row r="50" spans="2:11" ht="12.75">
      <c r="B50" s="278" t="s">
        <v>363</v>
      </c>
      <c r="C50" s="276"/>
      <c r="D50" s="276"/>
      <c r="E50" s="276"/>
      <c r="F50" s="276"/>
      <c r="G50" s="279"/>
      <c r="H50" s="316"/>
      <c r="I50" s="317"/>
      <c r="J50" s="313">
        <v>39</v>
      </c>
      <c r="K50" s="314">
        <v>69300</v>
      </c>
    </row>
    <row r="51" spans="2:11" ht="12.75">
      <c r="B51" s="278" t="s">
        <v>364</v>
      </c>
      <c r="C51" s="276"/>
      <c r="D51" s="276"/>
      <c r="E51" s="276"/>
      <c r="F51" s="276"/>
      <c r="G51" s="279"/>
      <c r="H51" s="316"/>
      <c r="I51" s="317"/>
      <c r="J51" s="313">
        <v>40</v>
      </c>
      <c r="K51" s="314"/>
    </row>
    <row r="52" spans="2:11" ht="12.75">
      <c r="B52" s="278" t="s">
        <v>365</v>
      </c>
      <c r="C52" s="276"/>
      <c r="D52" s="276"/>
      <c r="E52" s="276"/>
      <c r="F52" s="276"/>
      <c r="G52" s="279"/>
      <c r="H52" s="316"/>
      <c r="I52" s="317"/>
      <c r="J52" s="313">
        <v>41</v>
      </c>
      <c r="K52" s="314"/>
    </row>
    <row r="53" spans="2:11" ht="12.75">
      <c r="B53" s="278" t="s">
        <v>366</v>
      </c>
      <c r="C53" s="276"/>
      <c r="D53" s="276"/>
      <c r="E53" s="276"/>
      <c r="F53" s="276"/>
      <c r="G53" s="279"/>
      <c r="H53" s="323"/>
      <c r="I53" s="324"/>
      <c r="J53" s="325">
        <v>42</v>
      </c>
      <c r="K53" s="314"/>
    </row>
    <row r="54" spans="2:11" ht="12.75">
      <c r="B54" s="278" t="s">
        <v>367</v>
      </c>
      <c r="C54" s="276"/>
      <c r="D54" s="276"/>
      <c r="E54" s="276"/>
      <c r="F54" s="276"/>
      <c r="G54" s="279"/>
      <c r="H54" s="323"/>
      <c r="I54" s="324"/>
      <c r="J54" s="325">
        <v>43</v>
      </c>
      <c r="K54" s="314"/>
    </row>
    <row r="55" spans="2:11" ht="15">
      <c r="B55" s="339" t="s">
        <v>368</v>
      </c>
      <c r="C55" s="301"/>
      <c r="D55" s="301"/>
      <c r="E55" s="301"/>
      <c r="F55" s="301"/>
      <c r="G55" s="340"/>
      <c r="H55" s="332"/>
      <c r="I55" s="333"/>
      <c r="J55" s="334"/>
      <c r="K55" s="333"/>
    </row>
    <row r="56" spans="2:11" ht="12.75">
      <c r="B56" s="278" t="s">
        <v>369</v>
      </c>
      <c r="C56" s="276"/>
      <c r="D56" s="276"/>
      <c r="E56" s="276"/>
      <c r="F56" s="276"/>
      <c r="G56" s="279"/>
      <c r="H56" s="311">
        <v>44</v>
      </c>
      <c r="I56" s="314">
        <v>0</v>
      </c>
      <c r="J56" s="313">
        <v>45</v>
      </c>
      <c r="K56" s="314">
        <v>0</v>
      </c>
    </row>
    <row r="57" spans="2:11" ht="12.75">
      <c r="B57" s="318" t="s">
        <v>370</v>
      </c>
      <c r="C57" s="276"/>
      <c r="D57" s="276"/>
      <c r="E57" s="276"/>
      <c r="F57" s="276"/>
      <c r="G57" s="279"/>
      <c r="H57" s="311">
        <v>46</v>
      </c>
      <c r="I57" s="312"/>
      <c r="J57" s="313">
        <v>47</v>
      </c>
      <c r="K57" s="314"/>
    </row>
    <row r="58" spans="2:11" ht="12.75">
      <c r="B58" s="318" t="s">
        <v>371</v>
      </c>
      <c r="C58" s="276"/>
      <c r="D58" s="276"/>
      <c r="E58" s="276"/>
      <c r="F58" s="276"/>
      <c r="G58" s="279"/>
      <c r="H58" s="311">
        <v>48</v>
      </c>
      <c r="I58" s="312"/>
      <c r="J58" s="313">
        <v>49</v>
      </c>
      <c r="K58" s="314"/>
    </row>
    <row r="59" spans="2:11" ht="12.75">
      <c r="B59" s="318" t="s">
        <v>372</v>
      </c>
      <c r="C59" s="276"/>
      <c r="D59" s="276"/>
      <c r="E59" s="276"/>
      <c r="F59" s="276"/>
      <c r="G59" s="279"/>
      <c r="H59" s="341">
        <v>50</v>
      </c>
      <c r="I59" s="342"/>
      <c r="J59" s="325">
        <v>51</v>
      </c>
      <c r="K59" s="326"/>
    </row>
    <row r="60" spans="2:11" ht="12.75">
      <c r="B60" s="318" t="s">
        <v>373</v>
      </c>
      <c r="C60" s="276"/>
      <c r="D60" s="276"/>
      <c r="E60" s="276"/>
      <c r="F60" s="276"/>
      <c r="G60" s="279"/>
      <c r="H60" s="311">
        <v>52</v>
      </c>
      <c r="I60" s="312"/>
      <c r="J60" s="313">
        <v>53</v>
      </c>
      <c r="K60" s="314"/>
    </row>
    <row r="61" spans="2:11" ht="12.75">
      <c r="B61" s="278" t="s">
        <v>374</v>
      </c>
      <c r="C61" s="276"/>
      <c r="D61" s="276"/>
      <c r="E61" s="276"/>
      <c r="F61" s="276"/>
      <c r="G61" s="279"/>
      <c r="H61" s="323"/>
      <c r="I61" s="324"/>
      <c r="J61" s="325">
        <v>54</v>
      </c>
      <c r="K61" s="326"/>
    </row>
    <row r="62" spans="2:11" ht="12.75">
      <c r="B62" s="278"/>
      <c r="C62" s="276"/>
      <c r="D62" s="276"/>
      <c r="E62" s="276"/>
      <c r="F62" s="276"/>
      <c r="G62" s="277"/>
      <c r="H62" s="343"/>
      <c r="I62" s="344"/>
      <c r="J62" s="343"/>
      <c r="K62" s="277"/>
    </row>
    <row r="63" spans="2:11" ht="12.75">
      <c r="B63" s="345" t="s">
        <v>375</v>
      </c>
      <c r="C63" s="276"/>
      <c r="D63" s="276"/>
      <c r="E63" s="276"/>
      <c r="F63" s="276"/>
      <c r="G63" s="277"/>
      <c r="H63" s="277"/>
      <c r="I63" s="277"/>
      <c r="J63" s="285"/>
      <c r="K63" s="277"/>
    </row>
    <row r="64" spans="2:11" ht="12.75">
      <c r="B64" s="345"/>
      <c r="C64" s="276"/>
      <c r="D64" s="276"/>
      <c r="E64" s="276"/>
      <c r="F64" s="318" t="s">
        <v>376</v>
      </c>
      <c r="G64" s="284"/>
      <c r="H64" s="277"/>
      <c r="I64" s="277"/>
      <c r="J64" s="285"/>
      <c r="K64" s="277"/>
    </row>
    <row r="65" spans="2:11" ht="12.75">
      <c r="B65" s="345"/>
      <c r="C65" s="276"/>
      <c r="D65" s="276"/>
      <c r="E65" s="276"/>
      <c r="F65" s="276"/>
      <c r="G65" s="277"/>
      <c r="H65" s="277"/>
      <c r="I65" s="346" t="s">
        <v>377</v>
      </c>
      <c r="J65" s="285"/>
      <c r="K65" s="277"/>
    </row>
    <row r="67" ht="12.75">
      <c r="H67" t="s">
        <v>404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CT-COMPUTERS</cp:lastModifiedBy>
  <cp:lastPrinted>2011-03-28T08:17:33Z</cp:lastPrinted>
  <dcterms:created xsi:type="dcterms:W3CDTF">2002-02-16T18:16:52Z</dcterms:created>
  <dcterms:modified xsi:type="dcterms:W3CDTF">2011-03-28T08:18:10Z</dcterms:modified>
  <cp:category/>
  <cp:version/>
  <cp:contentType/>
  <cp:contentStatus/>
</cp:coreProperties>
</file>