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11" activeTab="14"/>
  </bookViews>
  <sheets>
    <sheet name="kapaku" sheetId="1" r:id="rId1"/>
    <sheet name="AKTIVET" sheetId="2" r:id="rId2"/>
    <sheet name="PASIVET" sheetId="3" r:id="rId3"/>
    <sheet name="PASH" sheetId="4" r:id="rId4"/>
    <sheet name="Cash flow-M.Indirekte" sheetId="5" r:id="rId5"/>
    <sheet name="Pasq.Kapitalit" sheetId="6" r:id="rId6"/>
    <sheet name="Deklarate" sheetId="7" r:id="rId7"/>
    <sheet name="Pasqyra Nr 1, 2" sheetId="8" r:id="rId8"/>
    <sheet name="Pasqyra Nr 3" sheetId="9" r:id="rId9"/>
    <sheet name="A, A. Materiale" sheetId="10" r:id="rId10"/>
    <sheet name="shenime shpjeguese 1" sheetId="11" r:id="rId11"/>
    <sheet name="Ndryshimet ne AQ" sheetId="12" r:id="rId12"/>
    <sheet name="Blerjet - Materialet" sheetId="13" r:id="rId13"/>
    <sheet name="shenimet te tjera" sheetId="14" r:id="rId14"/>
    <sheet name="shenime shpjeguese 2" sheetId="15" r:id="rId15"/>
  </sheets>
  <definedNames/>
  <calcPr fullCalcOnLoad="1"/>
</workbook>
</file>

<file path=xl/sharedStrings.xml><?xml version="1.0" encoding="utf-8"?>
<sst xmlns="http://schemas.openxmlformats.org/spreadsheetml/2006/main" count="980" uniqueCount="640">
  <si>
    <t>A K T I V E T</t>
  </si>
  <si>
    <t>I</t>
  </si>
  <si>
    <t>Aktive Monetare</t>
  </si>
  <si>
    <t>Derivativet</t>
  </si>
  <si>
    <t>Aktive te Tjera financiare afatshkurtera</t>
  </si>
  <si>
    <t>Inventari</t>
  </si>
  <si>
    <t>Prodhim ne proces</t>
  </si>
  <si>
    <t>Produkte te gatshme</t>
  </si>
  <si>
    <t>Mallra per rishitje</t>
  </si>
  <si>
    <t>Aktivet biologjike afatshkurtera</t>
  </si>
  <si>
    <t>Aktive afatshkurtera te mbajtura per shitje</t>
  </si>
  <si>
    <t>Parapagimet dhe shpenzimet e shtyra</t>
  </si>
  <si>
    <t>II</t>
  </si>
  <si>
    <t>Aktive Afatgjata Materiale</t>
  </si>
  <si>
    <t>Toka</t>
  </si>
  <si>
    <t>Ndertesa</t>
  </si>
  <si>
    <t>Makineri dhe Pajisje</t>
  </si>
  <si>
    <t xml:space="preserve">Investime financiare afatgjata </t>
  </si>
  <si>
    <t>Aktive Biologjike Afatgjata</t>
  </si>
  <si>
    <t>Aktive afatgjata jomateriale</t>
  </si>
  <si>
    <t>Emri I mire</t>
  </si>
  <si>
    <t>Shpenzimet e zhvillimit</t>
  </si>
  <si>
    <t xml:space="preserve">Aktive te tjera afatgjata jomateriale </t>
  </si>
  <si>
    <t>Kapitali aksioner I papaguar</t>
  </si>
  <si>
    <t>Aktive te tjera afatgjata</t>
  </si>
  <si>
    <t>Shenime</t>
  </si>
  <si>
    <t>Huamarrjet</t>
  </si>
  <si>
    <t>Huate dhe Parapagimet</t>
  </si>
  <si>
    <t>Te pagueshme ndaj Furnitoreve</t>
  </si>
  <si>
    <t>Te pagueshme ndaj Punonjesve</t>
  </si>
  <si>
    <t>Grantet dhe te ardhurat e shtyra</t>
  </si>
  <si>
    <t>Provizionet afatshkurtera</t>
  </si>
  <si>
    <t>DETYRIMET AFATGJATA</t>
  </si>
  <si>
    <t>DETYRIMET AFATSHKURTERA</t>
  </si>
  <si>
    <t>Huamarrje te tjera afatgjate</t>
  </si>
  <si>
    <t>Provizionet afatgjate</t>
  </si>
  <si>
    <t>TOTALI I DETYRIMEVE</t>
  </si>
  <si>
    <t>III</t>
  </si>
  <si>
    <t>KAPITALI</t>
  </si>
  <si>
    <t>Kapitali aksionar</t>
  </si>
  <si>
    <t>Primi I aksionit</t>
  </si>
  <si>
    <t>Njesit ose aksionet e thesarit (negative)</t>
  </si>
  <si>
    <t>Rezerva ligjore</t>
  </si>
  <si>
    <t>Rezerva te tjera</t>
  </si>
  <si>
    <t>Fitimet e pashperndara</t>
  </si>
  <si>
    <t>Fitimi (Humbja) e vitit financiar</t>
  </si>
  <si>
    <t>Nr.</t>
  </si>
  <si>
    <t>Pershkrimi I Elementeve</t>
  </si>
  <si>
    <t>Shitjet Neto</t>
  </si>
  <si>
    <t>Te ardhura te tjera nga veprimtarite e shfrytezimit</t>
  </si>
  <si>
    <t>Ndryshimet ne inventarin e produkteve te gatshme dhe prodhimit ne proces</t>
  </si>
  <si>
    <t>Materialet e konsumuara</t>
  </si>
  <si>
    <t>Kostot e punes:</t>
  </si>
  <si>
    <t>* Pagat e Personelit</t>
  </si>
  <si>
    <t>* Shpenzimet per sigurimet shoqerore dhe shendetesore</t>
  </si>
  <si>
    <t>Amortizimi dhe zhvleresimet</t>
  </si>
  <si>
    <t>Shpenzime te tjera</t>
  </si>
  <si>
    <t>Te ardhurat dhe shpenzimet nga interesi</t>
  </si>
  <si>
    <t>Fitimet (Humbjet) nga kursi I kembimit</t>
  </si>
  <si>
    <t>Te ardhura dhe shpenzime te tjera financiare</t>
  </si>
  <si>
    <t>Rezerva statutore</t>
  </si>
  <si>
    <t>Interesi I paguar</t>
  </si>
  <si>
    <t>Fluksi monetar nga veprimtarite investuese</t>
  </si>
  <si>
    <t>Blerja e njesise se kontrolluar X minus parate e arketuara</t>
  </si>
  <si>
    <t>Blerja e aktiveve afatgjata materiale</t>
  </si>
  <si>
    <t>Interesi I arketuar</t>
  </si>
  <si>
    <t>Dividentet e arketuar</t>
  </si>
  <si>
    <t>MM neto te perdorura ne veprimtarite investuese</t>
  </si>
  <si>
    <t>Fluksi monetar nga aktivitetet financiare</t>
  </si>
  <si>
    <t>Te ardhura nga huamarrje afatgjata</t>
  </si>
  <si>
    <t>Divident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</si>
  <si>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</si>
  <si>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</si>
  <si>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</si>
  <si>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</si>
  <si>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Banka</t>
  </si>
  <si>
    <t>Arka</t>
  </si>
  <si>
    <t>Te drejta e detyrime ndaj ortakeve</t>
  </si>
  <si>
    <t>Huadhenie afatshkurtera</t>
  </si>
  <si>
    <t>Qera financiare</t>
  </si>
  <si>
    <t>&gt;</t>
  </si>
  <si>
    <t>Overdraftet bankare</t>
  </si>
  <si>
    <t>Detyrime tatimore per TAP-in</t>
  </si>
  <si>
    <t>Detyrime tatimore per Tatim Fitimin</t>
  </si>
  <si>
    <t>Detyrime tatimore per Tatimin ne Burim</t>
  </si>
  <si>
    <t>TOTALI I DETYRIMEVE, KAPITALIT (I + II + III)</t>
  </si>
  <si>
    <t>Aksionet e pakices   ( PF te konsoliduara )</t>
  </si>
  <si>
    <t>Kapitali aksionereve te shoq.meme  (PF te konsoliduara)</t>
  </si>
  <si>
    <t>P A S I V E T</t>
  </si>
  <si>
    <t>(Bazuar ne klasifikimin e Shpenzimeve sipas Natyres)</t>
  </si>
  <si>
    <t>Periudha Raportuese</t>
  </si>
  <si>
    <t>Periudha Para ardhese</t>
  </si>
  <si>
    <t>Periudha           Para ardhese</t>
  </si>
  <si>
    <t>NR.</t>
  </si>
  <si>
    <t xml:space="preserve">Pasqyra e Fluksit Monetar   -  Metoda  Indirekte  </t>
  </si>
  <si>
    <t>Rregullime per :</t>
  </si>
  <si>
    <t>Amortizimin</t>
  </si>
  <si>
    <t>Humbje nga kembimet valutore</t>
  </si>
  <si>
    <t>Te ardhura nga investimet</t>
  </si>
  <si>
    <t>Shpenzime per interesa</t>
  </si>
  <si>
    <t>Rritje / renie ne tepricen e kerkesave te arketueshme nga aktiviteti, si dhe kerkesave te arketueshme te tjera</t>
  </si>
  <si>
    <t>Rritje / renie ne Tepricen e inventarit</t>
  </si>
  <si>
    <t>Rritje / renie ne Tepricen e detyrimeve per tu paguar nga aktiviteti</t>
  </si>
  <si>
    <t>MM te perfituara nga aktivitetet</t>
  </si>
  <si>
    <t>Tatim mbi fitimin I paguar</t>
  </si>
  <si>
    <t>MM neto nga aktivitetet e shfrytezimit</t>
  </si>
  <si>
    <t>Te ardhura nga shitja e pajisjeve</t>
  </si>
  <si>
    <t>Te ardhura nga emetimi I kapitalit aksioner</t>
  </si>
  <si>
    <t>Pagesat e detyrimeve te qerase financiare</t>
  </si>
  <si>
    <t>Dividentet e paguar</t>
  </si>
  <si>
    <t>Primi aksionit</t>
  </si>
  <si>
    <t>Fitimi I pashperndare</t>
  </si>
  <si>
    <t>TOTALI</t>
  </si>
  <si>
    <t>Emertimi dhe Forma ligjore</t>
  </si>
  <si>
    <t>NIPT - i</t>
  </si>
  <si>
    <t>Adresa e Selise</t>
  </si>
  <si>
    <t>Data e krijimit</t>
  </si>
  <si>
    <t>Nr.i Rregjistrit Tregetar</t>
  </si>
  <si>
    <t>Veprimtaria Kryesore</t>
  </si>
  <si>
    <t>(Ne zbatim te Standartit Kombetar te Kontabilitetit Nr. 2 dhe</t>
  </si>
  <si>
    <t>Ligjit Nr. 9228, Dt.29.04.2004   Per Kontabilitetin dhe Pasqyrat Financiare)</t>
  </si>
  <si>
    <t xml:space="preserve">P A S Q Y R A T     F I N A N C I A R E </t>
  </si>
  <si>
    <t>Pasqyrat Financiare jane individuale</t>
  </si>
  <si>
    <t>Pasqyrat Financiare jane te konsoliduara</t>
  </si>
  <si>
    <t>Pasqyrat Financiare jane te shprehura ne</t>
  </si>
  <si>
    <t>Pasqyrat Financiare jane te rrumbullakosura</t>
  </si>
  <si>
    <t>Periudha kontabel e Pasqyrave Financiare</t>
  </si>
  <si>
    <t>Deri</t>
  </si>
  <si>
    <t>Data e mbylljes se Pasqyrave Financiare</t>
  </si>
  <si>
    <t>Nga</t>
  </si>
  <si>
    <t>PASQYRA   E   AMORTIZIMEVE</t>
  </si>
  <si>
    <t>GJENDJA DHE NDRYSHIMET</t>
  </si>
  <si>
    <t>RUBRIKAT DHE POSTET</t>
  </si>
  <si>
    <t>Shuma e akumuluar ne celje te ushtrimit</t>
  </si>
  <si>
    <t>Plotesime te lidhura me nje rivleresim</t>
  </si>
  <si>
    <t>Amortizimi vjetor</t>
  </si>
  <si>
    <t>Gjithsej</t>
  </si>
  <si>
    <t>Elemente te kaluar ne aktivitet qarkullues</t>
  </si>
  <si>
    <t>Elemente te shitur</t>
  </si>
  <si>
    <t>Elemente te nxjerre jashte perdorimit</t>
  </si>
  <si>
    <t>Shuma e akumuluar ne mbyllje te ushtrimit</t>
  </si>
  <si>
    <t>SHTESA</t>
  </si>
  <si>
    <t>PAKESIME</t>
  </si>
  <si>
    <t>Te tjera ne shfrytezim</t>
  </si>
  <si>
    <t>Ne proces dhe pagesa pjesore</t>
  </si>
  <si>
    <t>AKTIVET   AFATGJATA   MATERIALE</t>
  </si>
  <si>
    <t>Toka, Troje, Terrene</t>
  </si>
  <si>
    <t>Mjete Transporti</t>
  </si>
  <si>
    <t>Paisje zyre dhe Informatike</t>
  </si>
  <si>
    <t>Gjendja ne celje te ushtrimit</t>
  </si>
  <si>
    <t>Blere dhe krijuar</t>
  </si>
  <si>
    <t>Shtesa te tjera</t>
  </si>
  <si>
    <t>Shitje</t>
  </si>
  <si>
    <t>Nxjerrje jashte perdorimit</t>
  </si>
  <si>
    <t>Korigjimi vleres.bruto</t>
  </si>
  <si>
    <t>Gjendja ne mbyllje te ushtrimit</t>
  </si>
  <si>
    <t>SHTESA GJATE USHTRIMIT</t>
  </si>
  <si>
    <t>PAKESIME GJATE USHTRIMIT</t>
  </si>
  <si>
    <t>Ne leke</t>
  </si>
  <si>
    <t>Tatime, Taksa te paguara</t>
  </si>
  <si>
    <t>Furnitura, Nentrajtime e Sherbime</t>
  </si>
  <si>
    <t>Parapagime te dhena</t>
  </si>
  <si>
    <t>Totali I shpenzimeve    ( shuma  3 - 7 )</t>
  </si>
  <si>
    <t>Monedha</t>
  </si>
  <si>
    <t>Arka ne Leke</t>
  </si>
  <si>
    <t>Arka ne Euro</t>
  </si>
  <si>
    <t>Leke</t>
  </si>
  <si>
    <t>Derivative dhe Aktive te mbajtura per tregtim</t>
  </si>
  <si>
    <t>Aktivet e mbajtura per tregtim</t>
  </si>
  <si>
    <t>Totali 2</t>
  </si>
  <si>
    <t>(i)</t>
  </si>
  <si>
    <t>(ii)</t>
  </si>
  <si>
    <t>Llogari/Kerkesa te arketueshme</t>
  </si>
  <si>
    <t>Llogari/Kerkesa te tjera te arketueshme</t>
  </si>
  <si>
    <t>Instrumenta te tjera borxhi</t>
  </si>
  <si>
    <t>Investime te tjera financiare</t>
  </si>
  <si>
    <t>(iii)</t>
  </si>
  <si>
    <t>(iv)</t>
  </si>
  <si>
    <t>Totali 3</t>
  </si>
  <si>
    <t xml:space="preserve">Lendet e para </t>
  </si>
  <si>
    <t>Parapagesa per furnizime</t>
  </si>
  <si>
    <t>(v)</t>
  </si>
  <si>
    <t>Totali 4</t>
  </si>
  <si>
    <t>TOTALI I AKTIVEVE AFATSHKURTRA (I)</t>
  </si>
  <si>
    <t>AKTIVET AFATSHKURTERA</t>
  </si>
  <si>
    <t>AKTIVET AFATGJATA</t>
  </si>
  <si>
    <t>Pjesemarrje te tjera ne njesi te kontrolluara (vetem ne PF)</t>
  </si>
  <si>
    <t>Aksione dhe investime te tjera ne pjesemarrje</t>
  </si>
  <si>
    <t>Aksione dhe letra te tjera me vlere</t>
  </si>
  <si>
    <t>Llogari/Kerkesa te arketueshme afatgjata</t>
  </si>
  <si>
    <t>Total 1</t>
  </si>
  <si>
    <t>Aktive te tjera afatgjata materiale (me vl.kontabel)</t>
  </si>
  <si>
    <t>TOTALI I AKTIVEVE AFATGJATA ( II )</t>
  </si>
  <si>
    <t>TOTALI   I    AKTIVEVE     ( I + II )</t>
  </si>
  <si>
    <t>Huate dhe obligacionet afatshkurtera</t>
  </si>
  <si>
    <t>Kthimet / Ripagesat e huave afatgjata</t>
  </si>
  <si>
    <t>Bono te konvertueshme</t>
  </si>
  <si>
    <t>Detyrime tatimore</t>
  </si>
  <si>
    <t>Hua te tjera</t>
  </si>
  <si>
    <t>Parapagimet e arketuara</t>
  </si>
  <si>
    <t>TOTALI I DETYRIMEVE AFATSHKURTERA ( I )</t>
  </si>
  <si>
    <t>Huat  afatgjata</t>
  </si>
  <si>
    <t>Hua, Bono dhe detyrime nga qiraja financiare</t>
  </si>
  <si>
    <t>Bonot e konvertueshme</t>
  </si>
  <si>
    <t>Totali 1</t>
  </si>
  <si>
    <t>TOTALI I DETYRIMEVE AFATGJATA ( II )</t>
  </si>
  <si>
    <t>Fitimi  apo  Humbja  nga veprimtaria kryesore                   ( 1+2+/-3-8 )</t>
  </si>
  <si>
    <t>Te ardhurat dhe shpenzimet financiare nga pjesmarrjet</t>
  </si>
  <si>
    <t>Te ardhurat dhe shpenzimet financiare nga njesite e kontrolluara</t>
  </si>
  <si>
    <t>Te ardhura dhe shpenzime financiare:</t>
  </si>
  <si>
    <t>Te ardhura dhe shpenzime financiare nga investime te tjera financiare afatgjata</t>
  </si>
  <si>
    <t>Totali I te ardhurave dhe shpenzimeve financiare               (12.1 +/- 12.2 +/- 12.3 +/- 12.4 )</t>
  </si>
  <si>
    <t>Fitimi (Humbja) para tatimit     ( 9 + / - 13 )</t>
  </si>
  <si>
    <t>Shpenzimet e tatimit mbi fitimin</t>
  </si>
  <si>
    <t>Elementet e pasqyrave te konsoliduara</t>
  </si>
  <si>
    <t>Fitimi (Humbja) neto e vitit financiar  ( 14 - 15 )</t>
  </si>
  <si>
    <t>Fluksi I parave nga veprimtarite e shfrytezimit</t>
  </si>
  <si>
    <t>Fitimi para tatimit</t>
  </si>
  <si>
    <t>Efekti I ndryshimeve ne politikat kontabel</t>
  </si>
  <si>
    <t>Pozicioni I rregulluar</t>
  </si>
  <si>
    <t>Fitimi neto per periudhen kontabel</t>
  </si>
  <si>
    <t>Rritje e rezerves se kapitalit</t>
  </si>
  <si>
    <t>Emetimi I aksioneve</t>
  </si>
  <si>
    <t>Nje Pasqyre e pakonsoliduar</t>
  </si>
  <si>
    <t>Emetimi I kapitalit aksioner</t>
  </si>
  <si>
    <t>Aksione te thesarit te riblera</t>
  </si>
  <si>
    <t>Rezerva ligjore statusore</t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</si>
  <si>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</si>
  <si>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</si>
  <si>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</si>
  <si>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</si>
  <si>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</si>
  <si>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</si>
  <si>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</si>
  <si>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</si>
  <si>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</si>
  <si>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</si>
  <si>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</si>
  <si>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</si>
  <si>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</si>
  <si>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</si>
  <si>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</si>
  <si>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</si>
  <si>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</si>
  <si>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</si>
  <si>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</si>
  <si>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</si>
  <si>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</si>
  <si>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</si>
  <si>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</si>
  <si>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</si>
  <si>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</si>
  <si>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</si>
  <si>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</si>
  <si>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</si>
  <si>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</si>
  <si>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</si>
  <si>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</si>
  <si>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</si>
  <si>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</si>
  <si>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</si>
  <si>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</si>
  <si>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</si>
  <si>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</si>
  <si>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</si>
  <si>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</si>
  <si>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</si>
  <si>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</si>
  <si>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</si>
  <si>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</si>
  <si>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</si>
  <si>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</si>
  <si>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</si>
  <si>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</si>
  <si>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</si>
  <si>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</si>
  <si>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</si>
  <si>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</si>
  <si>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</si>
  <si>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</si>
  <si>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</si>
  <si>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Ref.</t>
  </si>
  <si>
    <t>B</t>
  </si>
  <si>
    <t>Shënimet qe shpjegojnë zërat e ndryshëm të pasqyrave financiare</t>
  </si>
  <si>
    <t>AKTIVET  AFAT SHKURTERA</t>
  </si>
  <si>
    <t>Aktivet  monetare</t>
  </si>
  <si>
    <t>Nr</t>
  </si>
  <si>
    <t>Emri i Bankes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</si>
  <si>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</si>
  <si>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</si>
  <si>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</si>
  <si>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</si>
  <si>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</si>
  <si>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</si>
  <si>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</si>
  <si>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</si>
  <si>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Dollare</t>
  </si>
  <si>
    <t>Derivative dhe aktive te mbajtura per tregtim</t>
  </si>
  <si>
    <t>Shoqeria nuk ka derivative dhe aktive te mbajtura per tregtim</t>
  </si>
  <si>
    <t>Aktive te tjera financiare afatshkurtra</t>
  </si>
  <si>
    <t>Kliente per mallra,produkte e sherbime</t>
  </si>
  <si>
    <t>Debitore,Kreditore te tjere</t>
  </si>
  <si>
    <t>Tatimi i derdhur paradhenie</t>
  </si>
  <si>
    <t>Tatimi i vitit ushtrimor</t>
  </si>
  <si>
    <t>Tatim nga viti kaluar</t>
  </si>
  <si>
    <t>Tvsh e zbriteshme ne Blerje gjate vitit</t>
  </si>
  <si>
    <t>Tvsh e pagueshme ne shitje gjate vitit</t>
  </si>
  <si>
    <t xml:space="preserve">Nuk ka </t>
  </si>
  <si>
    <t>Aktive biologjike afatshkurtra</t>
  </si>
  <si>
    <t>Aktive afatshkurtra te mbajtura per rishitje</t>
  </si>
  <si>
    <t>Parapagime dhe shpenzime te shtyra</t>
  </si>
  <si>
    <t>Shpenzime te periudhave te ardhshme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</si>
  <si>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</si>
  <si>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</si>
  <si>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</si>
  <si>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</si>
  <si>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</si>
  <si>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PASIVET  AFATSHKURTRA</t>
  </si>
  <si>
    <t>Huat  dhe  parapagimet</t>
  </si>
  <si>
    <t>Detyrime per Sigurime Shoq.Shend.</t>
  </si>
  <si>
    <t>Detyrime tatimore per Tvsh-ne</t>
  </si>
  <si>
    <t>Dividente per tu paguar</t>
  </si>
  <si>
    <t>Debitore dhe Kreditore te tjere</t>
  </si>
  <si>
    <t>Provizionet afatshkurtra</t>
  </si>
  <si>
    <t>PASIVET  AFATGJATA</t>
  </si>
  <si>
    <t>Huamarje te tjera afatgjata</t>
  </si>
  <si>
    <t>Provizionet afatgjata</t>
  </si>
  <si>
    <t xml:space="preserve">KAPITALI </t>
  </si>
  <si>
    <t>Aksionet e pakices (PF te konsoliduara)</t>
  </si>
  <si>
    <t>Kapitali aksionereve te shoq.meme (PF te kons.)</t>
  </si>
  <si>
    <t>Njesite ose aksionet e thesarit (Negative)</t>
  </si>
  <si>
    <t>Rezervat statutore</t>
  </si>
  <si>
    <t>Rezervat ligjore</t>
  </si>
  <si>
    <t>Rezervat e tjera</t>
  </si>
  <si>
    <t>Fitimet e pa shperndara</t>
  </si>
  <si>
    <t>●</t>
  </si>
  <si>
    <t>Fitimi i ushtrimit</t>
  </si>
  <si>
    <t>Shpenzime te pa zbriteshme</t>
  </si>
  <si>
    <t>Tatimi mbi fitimin</t>
  </si>
  <si>
    <t>C</t>
  </si>
  <si>
    <t>Shënime të tjera shpjegeuse</t>
  </si>
  <si>
    <t>Gabime materiale te ndodhura ne periudhat kontabel te mepareshme te konstatuara gjate</t>
  </si>
  <si>
    <t>Per Drejtimin  e Njesise  Ekonomike</t>
  </si>
  <si>
    <t>""</t>
  </si>
  <si>
    <t>( i )</t>
  </si>
  <si>
    <t>( ii )</t>
  </si>
  <si>
    <t>Ndertesa dhe Instalime te pergjithshme</t>
  </si>
  <si>
    <t>Makineri e Paisje</t>
  </si>
  <si>
    <t xml:space="preserve">TOTALI   </t>
  </si>
  <si>
    <t>Ndertesa, Instal.te Pergjith.</t>
  </si>
  <si>
    <t>Te Tjera ne shfrytezim</t>
  </si>
  <si>
    <t xml:space="preserve">GJENDJA DHE NDRYSHIMET E AKTIVEVE MATERIALE </t>
  </si>
  <si>
    <t>Total (leke)</t>
  </si>
  <si>
    <t>Total</t>
  </si>
  <si>
    <t>"""</t>
  </si>
  <si>
    <t>""""</t>
  </si>
  <si>
    <t>Vlera te tjera ne Arke (Pulla tat.,bileta etj)</t>
  </si>
  <si>
    <t>Tatim mbi fitimin (saldo debitore/kreditore)</t>
  </si>
  <si>
    <t>Tot.</t>
  </si>
  <si>
    <t>Tvsh (saldo debitore / kreditore)</t>
  </si>
  <si>
    <t>Tvsh e rimbursuar gjate vitit</t>
  </si>
  <si>
    <t>Materiale te para</t>
  </si>
  <si>
    <t>Materiale te tjera</t>
  </si>
  <si>
    <t>Inventar I pamberritur ose te te tretet</t>
  </si>
  <si>
    <t>Faqe 1</t>
  </si>
  <si>
    <t>Faqe 3</t>
  </si>
  <si>
    <t>Faqa 2</t>
  </si>
  <si>
    <t>( Pasqyra bashkangjitur )</t>
  </si>
  <si>
    <t>Letra me vlere te borxhit, te emetuara</t>
  </si>
  <si>
    <t>Huamarrje afat shkurtra</t>
  </si>
  <si>
    <t>Kthimet / ripagesat e huave afatgjata</t>
  </si>
  <si>
    <t>Furnitor per mallra, produkte e sherbime</t>
  </si>
  <si>
    <t>Paga dhe shperblime</t>
  </si>
  <si>
    <t>Akciza</t>
  </si>
  <si>
    <t>Tatime te shtyra (tep.kreditore)</t>
  </si>
  <si>
    <t>Hua te Tjera</t>
  </si>
  <si>
    <t>Qera financiare afatshkurter</t>
  </si>
  <si>
    <t>Faqe 4</t>
  </si>
  <si>
    <t>Faqe 5</t>
  </si>
  <si>
    <t>Huamarrje bankare</t>
  </si>
  <si>
    <t xml:space="preserve"> Detyrime nga qeraja financiare</t>
  </si>
  <si>
    <t>Obligacione</t>
  </si>
  <si>
    <t>Faqe 6</t>
  </si>
  <si>
    <t>Nuk ka</t>
  </si>
  <si>
    <t>Kapitali aksionar ( I nenshkruar)</t>
  </si>
  <si>
    <t xml:space="preserve">Ngjarje te ndodhura pas dates se bilancit, per te cilat behen rregullime apo ngjarje te </t>
  </si>
  <si>
    <t>ndodhura pas dates se bilancit per te cilat nuk behen rregullime,  nuk ka.</t>
  </si>
  <si>
    <t>periudhes raportuese dhe qe jane korigjuar, nuk ka.</t>
  </si>
  <si>
    <t>S H E N I M E T        T E      T J E R A</t>
  </si>
  <si>
    <t>Fitimi ushtrimor</t>
  </si>
  <si>
    <t>DURRES</t>
  </si>
  <si>
    <t>Po</t>
  </si>
  <si>
    <t>Jo</t>
  </si>
  <si>
    <t>Rritja e e rezerves se kapitalit</t>
  </si>
  <si>
    <t>euro</t>
  </si>
  <si>
    <t>Shpenzime sherbime bankare</t>
  </si>
  <si>
    <t>Raiffesen bank</t>
  </si>
  <si>
    <t>Gjithsejt</t>
  </si>
  <si>
    <t>DIMEX  SHPK</t>
  </si>
  <si>
    <t>J61805519O</t>
  </si>
  <si>
    <t>L 14 ISH ORMN E VJETER</t>
  </si>
  <si>
    <t>PRODHIM TREGTIM</t>
  </si>
  <si>
    <t>DETERGJENTESH DHE</t>
  </si>
  <si>
    <t>PLUHURAVE LARES</t>
  </si>
  <si>
    <t>005346-01</t>
  </si>
  <si>
    <t>005346-02</t>
  </si>
  <si>
    <r>
      <t xml:space="preserve">(  </t>
    </r>
    <r>
      <rPr>
        <u val="single"/>
        <sz val="12"/>
        <rFont val="Arial"/>
        <family val="2"/>
      </rPr>
      <t xml:space="preserve"> DHIMITER    ROKO___</t>
    </r>
    <r>
      <rPr>
        <sz val="12"/>
        <rFont val="Arial"/>
        <family val="2"/>
      </rPr>
      <t xml:space="preserve">  )</t>
    </r>
  </si>
  <si>
    <t>Shpenzime mirembajtje e riparimi</t>
  </si>
  <si>
    <t>Sherbim kontabel dhe expertize</t>
  </si>
  <si>
    <t>Shpenzime telefonike</t>
  </si>
  <si>
    <t xml:space="preserve">Analiza e "Tev Ardhurave dhe Shpenzime te tjera" </t>
  </si>
  <si>
    <t>Shpenzime siguracioni mjetesh,mallrash</t>
  </si>
  <si>
    <t>Te Ardhurat   nga shitjet neto</t>
  </si>
  <si>
    <t>Ne Leke</t>
  </si>
  <si>
    <t>Te Ardhurat nga shitja e Produktit te Gatshem</t>
  </si>
  <si>
    <t>Te Ardhurat nga shitja e mallrave</t>
  </si>
  <si>
    <t>Te Ardhura te tjera nga veprimtaria e shfrytezimit</t>
  </si>
  <si>
    <t>Te ardhura nga furnitoret e parashkruar</t>
  </si>
  <si>
    <t xml:space="preserve">  HARTUESI</t>
  </si>
  <si>
    <t>KONTABEL I MIRATUAR</t>
  </si>
  <si>
    <t>FIRDUS  KARAGJUZOVIQ</t>
  </si>
  <si>
    <t>Te ardhura nga dhenia e objekteve me qera</t>
  </si>
  <si>
    <t>22-005346-01-01</t>
  </si>
  <si>
    <t xml:space="preserve">           Procredit Bank </t>
  </si>
  <si>
    <t xml:space="preserve">         B K Tregtare</t>
  </si>
  <si>
    <t>B K Tregtare</t>
  </si>
  <si>
    <t>Viti 2011</t>
  </si>
  <si>
    <t>ME VLEREN BRUTO - VITI  2011</t>
  </si>
  <si>
    <t>Pozicioni me 31 Dhjetor  2011</t>
  </si>
  <si>
    <t>Taksa rregjistrimii</t>
  </si>
  <si>
    <t>Tvsh  ne celje te vitit /kreditore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</si>
  <si>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</si>
  <si>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</si>
  <si>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</si>
  <si>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</si>
  <si>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</si>
  <si>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</si>
  <si>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</si>
  <si>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</si>
  <si>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</si>
  <si>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</si>
  <si>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</si>
  <si>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</si>
  <si>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</si>
  <si>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 xml:space="preserve">SHOQERIA  DIMEX  shpk  </t>
  </si>
  <si>
    <t>NIPT  J61905519O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</si>
  <si>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</si>
  <si>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</si>
  <si>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</si>
  <si>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</si>
  <si>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</si>
  <si>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</si>
  <si>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</si>
  <si>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</si>
  <si>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</si>
  <si>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</si>
  <si>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</si>
  <si>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</si>
  <si>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</si>
  <si>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</si>
  <si>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</si>
  <si>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</si>
  <si>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</si>
  <si>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</si>
  <si>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</si>
  <si>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</si>
  <si>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</si>
  <si>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</si>
  <si>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</si>
  <si>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</si>
  <si>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</si>
  <si>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</si>
  <si>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</si>
  <si>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</si>
  <si>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</si>
  <si>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</si>
  <si>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Dhimiter Roko</t>
  </si>
  <si>
    <t>SHOQERIA  DIMEX  SHPK</t>
  </si>
  <si>
    <t>NIPT J61805519O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</si>
  <si>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</si>
  <si>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</si>
  <si>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</si>
  <si>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</si>
  <si>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</si>
  <si>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</si>
  <si>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</si>
  <si>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</si>
  <si>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</si>
  <si>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</si>
  <si>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</si>
  <si>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</si>
  <si>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</si>
  <si>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</si>
  <si>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</si>
  <si>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</si>
  <si>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</si>
  <si>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</si>
  <si>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</si>
  <si>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</si>
  <si>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</si>
  <si>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</si>
  <si>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</si>
  <si>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</si>
  <si>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</si>
  <si>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</si>
  <si>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</si>
  <si>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</si>
  <si>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</si>
  <si>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</si>
  <si>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</si>
  <si>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</si>
  <si>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</si>
  <si>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</si>
  <si>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</si>
  <si>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</si>
  <si>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</si>
  <si>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</si>
  <si>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</si>
  <si>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</si>
  <si>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</si>
  <si>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</si>
  <si>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</si>
  <si>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</si>
  <si>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</si>
  <si>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</si>
  <si>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</si>
  <si>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</si>
  <si>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</si>
  <si>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</si>
  <si>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</si>
  <si>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</si>
  <si>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</si>
  <si>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</si>
  <si>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</si>
  <si>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</si>
  <si>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</si>
  <si>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</si>
  <si>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</si>
  <si>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</si>
  <si>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</si>
  <si>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SHOQERIA_DIMEX  SHPK</t>
  </si>
  <si>
    <t>NIPTI  J61805519O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</si>
  <si>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</si>
  <si>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</si>
  <si>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</si>
  <si>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</si>
  <si>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</si>
  <si>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</si>
  <si>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</si>
  <si>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</si>
  <si>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</si>
  <si>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</si>
  <si>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</si>
  <si>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</si>
  <si>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</si>
  <si>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</si>
  <si>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</si>
  <si>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</si>
  <si>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</si>
  <si>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</si>
  <si>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</si>
  <si>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</si>
  <si>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</si>
  <si>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</si>
  <si>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</si>
  <si>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</si>
  <si>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</si>
  <si>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</si>
  <si>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 (Detergjente lares )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</si>
  <si>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</si>
  <si>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</si>
  <si>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</si>
  <si>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</si>
  <si>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</si>
  <si>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</si>
  <si>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</si>
  <si>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</si>
  <si>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</si>
  <si>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</si>
  <si>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</si>
  <si>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</si>
  <si>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</si>
  <si>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</si>
  <si>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</si>
  <si>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</si>
  <si>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</si>
  <si>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</si>
  <si>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</si>
  <si>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V</t>
  </si>
  <si>
    <t>Totali i te ardhurave nga sherbimet</t>
  </si>
  <si>
    <t>TOALI (I+II+III+IV+V)</t>
  </si>
  <si>
    <t>Nr. I te punesuarve</t>
  </si>
  <si>
    <t>Me page nga 30.001 deri  ne 66.500 leke</t>
  </si>
  <si>
    <t>Me page nga 66.501 deri ne 84.100 leke</t>
  </si>
  <si>
    <t>Me page me te larte se 84.100 leke</t>
  </si>
  <si>
    <t xml:space="preserve"> Dhimiter  Roko</t>
  </si>
  <si>
    <r>
      <t xml:space="preserve">Shenim: </t>
    </r>
    <r>
      <rPr>
        <sz val="10"/>
        <rFont val="Arial"/>
        <family val="2"/>
      </rPr>
      <t>Kjo pasqyre plotesohet edhe on-line.</t>
    </r>
  </si>
  <si>
    <r>
      <t xml:space="preserve">                                                                        </t>
    </r>
    <r>
      <rPr>
        <b/>
        <sz val="12"/>
        <rFont val="Times New Roman"/>
        <family val="1"/>
      </rPr>
      <t>DEKLARATE</t>
    </r>
  </si>
  <si>
    <t xml:space="preserve">                                                                                                                   </t>
  </si>
  <si>
    <t xml:space="preserve">                                    </t>
  </si>
  <si>
    <t xml:space="preserve">                            Hartuesi i pasqyrave financiare eshte :</t>
  </si>
  <si>
    <r>
      <t xml:space="preserve">                           Z.Firdus Karagjuzoviq (kontabel i Miratuar</t>
    </r>
    <r>
      <rPr>
        <sz val="12"/>
        <rFont val="Times New Roman"/>
        <family val="1"/>
      </rPr>
      <t>) me NIPT  K31503547V</t>
    </r>
  </si>
  <si>
    <r>
      <t xml:space="preserve">                                                                                                             </t>
    </r>
    <r>
      <rPr>
        <b/>
        <sz val="12"/>
        <rFont val="Times New Roman"/>
        <family val="1"/>
      </rPr>
      <t>Administratori i Shoqerise</t>
    </r>
  </si>
  <si>
    <t xml:space="preserve">NIPT  J61805519O                                                        </t>
  </si>
  <si>
    <t>L 14 SHKOZET</t>
  </si>
  <si>
    <r>
      <t xml:space="preserve">                          Deklaroj se </t>
    </r>
    <r>
      <rPr>
        <b/>
        <sz val="12"/>
        <rFont val="Times New Roman"/>
        <family val="1"/>
      </rPr>
      <t>Shoqeria</t>
    </r>
    <r>
      <rPr>
        <sz val="12"/>
        <rFont val="Times New Roman"/>
        <family val="1"/>
      </rPr>
      <t xml:space="preserve"> Dimex shpk me </t>
    </r>
    <r>
      <rPr>
        <b/>
        <sz val="12"/>
        <rFont val="Times New Roman"/>
        <family val="1"/>
      </rPr>
      <t>Nipt J61805519O</t>
    </r>
    <r>
      <rPr>
        <sz val="12"/>
        <rFont val="Times New Roman"/>
        <family val="1"/>
      </rPr>
      <t xml:space="preserve"> me  administrator</t>
    </r>
  </si>
  <si>
    <r>
      <t xml:space="preserve">Z.Dhimiter Roko  dhe </t>
    </r>
    <r>
      <rPr>
        <b/>
        <sz val="12"/>
        <rFont val="Times New Roman"/>
        <family val="1"/>
      </rPr>
      <t>aksionere</t>
    </r>
    <r>
      <rPr>
        <sz val="12"/>
        <rFont val="Times New Roman"/>
        <family val="1"/>
      </rPr>
      <t>:</t>
    </r>
  </si>
  <si>
    <t>1.      Z.Dhimiter Roko     perqindja e pjesemarrjes     50 %</t>
  </si>
  <si>
    <t>2.      Z.Zotali Cobanaj     perqindja e pjesemarrjes     50 %</t>
  </si>
  <si>
    <r>
      <t xml:space="preserve">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/ Dhimiter Roko /</t>
    </r>
  </si>
  <si>
    <t>Shoqeria_DImex Shpk</t>
  </si>
  <si>
    <t>NIPTI J61805519O</t>
  </si>
  <si>
    <t>Me page deri ne 20.000 leke</t>
  </si>
  <si>
    <t>Me page nga 20.001 deri ne 30.000 leke</t>
  </si>
  <si>
    <t>Shpenzime Personeli I kancelari</t>
  </si>
  <si>
    <t>01.01.2012</t>
  </si>
  <si>
    <t>31.12.2012</t>
  </si>
  <si>
    <t>B I L A N C I        2 0 1 2</t>
  </si>
  <si>
    <t>PASQYRA E TE ARDHURAVE DHE SHPENZIMEVE 2012</t>
  </si>
  <si>
    <r>
      <t xml:space="preserve">Pasqyra   e   Fluksit   Monetar   -      Metoda    Indirekte    </t>
    </r>
    <r>
      <rPr>
        <b/>
        <u val="single"/>
        <sz val="12"/>
        <rFont val="Arial"/>
        <family val="2"/>
      </rPr>
      <t>2012</t>
    </r>
  </si>
  <si>
    <t>Viti 2012</t>
  </si>
  <si>
    <t>Pasqyra   e   Ndryshimeve   ne   Kapital     2012</t>
  </si>
  <si>
    <t>Pozicioni me 31 Dhjetor 2010</t>
  </si>
  <si>
    <t>Pozicioni me 31 Dhjetor  2012</t>
  </si>
  <si>
    <t>Ka hartuar P F te vitin 2012 konform standarteve kombetare te kontabilitetit</t>
  </si>
  <si>
    <r>
      <t xml:space="preserve">FIRMA DIMEX    SHPK                                                                  </t>
    </r>
    <r>
      <rPr>
        <sz val="12"/>
        <rFont val="Times New Roman"/>
        <family val="1"/>
      </rPr>
      <t>Durres me dt 10.02.2013</t>
    </r>
  </si>
  <si>
    <t xml:space="preserve">Sherbime te tjera </t>
  </si>
  <si>
    <t>Te punesuar mesatarisht per vitin 2012</t>
  </si>
  <si>
    <t>Aktivet Afatgjata Materiale  me vlere fillestare   2012</t>
  </si>
  <si>
    <t>31/12/2011</t>
  </si>
  <si>
    <t>31/12/2012</t>
  </si>
  <si>
    <t>Amortizimi A.A.Materiale   2012</t>
  </si>
  <si>
    <t>Vlera Kontabel Neto e A.A.Materiale  2012</t>
  </si>
  <si>
    <t>per Bilancin e Vitit 2012</t>
  </si>
  <si>
    <t>Te Ardhurat nga dhuratat</t>
  </si>
  <si>
    <t>Shpenzime per sherbime nga te tretet</t>
  </si>
  <si>
    <t>Taksa bashkia durres viti 2012</t>
  </si>
  <si>
    <t>Tatim rimbursuar (kompensim gjobash )</t>
  </si>
  <si>
    <t>Inventari I imet dhe Amballazh,pjese ndrimi</t>
  </si>
  <si>
    <t>12 SHKURT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</si>
</sst>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</numFmts>
  <fonts count="6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i/>
      <sz val="11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u val="single"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41" fontId="0" fillId="0" borderId="11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1" fontId="0" fillId="0" borderId="13" xfId="0" applyNumberFormat="1" applyBorder="1" applyAlignment="1">
      <alignment/>
    </xf>
    <xf numFmtId="41" fontId="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4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34" xfId="0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0" xfId="0" applyFont="1" applyAlignment="1">
      <alignment/>
    </xf>
    <xf numFmtId="0" fontId="2" fillId="0" borderId="38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0" fillId="0" borderId="38" xfId="0" applyBorder="1" applyAlignment="1">
      <alignment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8" xfId="0" applyFont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1" xfId="0" applyFont="1" applyBorder="1" applyAlignment="1">
      <alignment/>
    </xf>
    <xf numFmtId="0" fontId="15" fillId="0" borderId="39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Border="1" applyAlignment="1">
      <alignment horizontal="center"/>
    </xf>
    <xf numFmtId="0" fontId="13" fillId="0" borderId="4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4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0" fontId="0" fillId="0" borderId="46" xfId="0" applyBorder="1" applyAlignment="1">
      <alignment/>
    </xf>
    <xf numFmtId="0" fontId="0" fillId="0" borderId="46" xfId="0" applyFont="1" applyBorder="1" applyAlignment="1">
      <alignment/>
    </xf>
    <xf numFmtId="0" fontId="0" fillId="0" borderId="38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12" fillId="0" borderId="45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0" fillId="0" borderId="51" xfId="0" applyFont="1" applyBorder="1" applyAlignment="1">
      <alignment/>
    </xf>
    <xf numFmtId="0" fontId="0" fillId="0" borderId="47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0" borderId="46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0" fillId="0" borderId="38" xfId="0" applyBorder="1" applyAlignment="1">
      <alignment horizontal="center"/>
    </xf>
    <xf numFmtId="0" fontId="0" fillId="0" borderId="38" xfId="0" applyFill="1" applyBorder="1" applyAlignment="1">
      <alignment vertical="center"/>
    </xf>
    <xf numFmtId="0" fontId="1" fillId="0" borderId="38" xfId="0" applyFont="1" applyBorder="1" applyAlignment="1">
      <alignment/>
    </xf>
    <xf numFmtId="0" fontId="8" fillId="0" borderId="38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0" fillId="0" borderId="23" xfId="0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14" fontId="0" fillId="0" borderId="25" xfId="0" applyNumberFormat="1" applyBorder="1" applyAlignment="1">
      <alignment horizontal="center"/>
    </xf>
    <xf numFmtId="0" fontId="1" fillId="0" borderId="23" xfId="0" applyFont="1" applyBorder="1" applyAlignment="1">
      <alignment/>
    </xf>
    <xf numFmtId="0" fontId="2" fillId="0" borderId="12" xfId="0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0" fillId="0" borderId="45" xfId="0" applyFon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3" fontId="0" fillId="0" borderId="12" xfId="44" applyNumberForma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5" xfId="0" applyBorder="1" applyAlignment="1">
      <alignment/>
    </xf>
    <xf numFmtId="3" fontId="0" fillId="0" borderId="45" xfId="44" applyNumberFormat="1" applyBorder="1" applyAlignment="1">
      <alignment/>
    </xf>
    <xf numFmtId="0" fontId="0" fillId="0" borderId="5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7" fillId="0" borderId="53" xfId="0" applyFont="1" applyBorder="1" applyAlignment="1">
      <alignment horizontal="center" vertical="center"/>
    </xf>
    <xf numFmtId="3" fontId="17" fillId="0" borderId="53" xfId="44" applyNumberFormat="1" applyFont="1" applyBorder="1" applyAlignment="1">
      <alignment vertical="center"/>
    </xf>
    <xf numFmtId="3" fontId="17" fillId="0" borderId="54" xfId="44" applyNumberFormat="1" applyFont="1" applyBorder="1" applyAlignment="1">
      <alignment vertical="center"/>
    </xf>
    <xf numFmtId="1" fontId="0" fillId="0" borderId="12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" fillId="0" borderId="45" xfId="56" applyFont="1" applyBorder="1" applyAlignment="1">
      <alignment horizontal="center"/>
      <protection/>
    </xf>
    <xf numFmtId="2" fontId="25" fillId="0" borderId="20" xfId="56" applyNumberFormat="1" applyFont="1" applyBorder="1" applyAlignment="1">
      <alignment horizontal="center" wrapText="1"/>
      <protection/>
    </xf>
    <xf numFmtId="0" fontId="26" fillId="0" borderId="55" xfId="56" applyFont="1" applyBorder="1" applyAlignment="1">
      <alignment horizontal="center" vertical="center" wrapText="1"/>
      <protection/>
    </xf>
    <xf numFmtId="0" fontId="2" fillId="0" borderId="56" xfId="56" applyFont="1" applyBorder="1" applyAlignment="1">
      <alignment horizontal="center"/>
      <protection/>
    </xf>
    <xf numFmtId="0" fontId="2" fillId="0" borderId="57" xfId="56" applyFont="1" applyBorder="1" applyAlignment="1">
      <alignment horizontal="left" wrapText="1"/>
      <protection/>
    </xf>
    <xf numFmtId="0" fontId="2" fillId="0" borderId="57" xfId="56" applyFont="1" applyBorder="1" applyAlignment="1">
      <alignment/>
      <protection/>
    </xf>
    <xf numFmtId="0" fontId="0" fillId="0" borderId="58" xfId="56" applyFont="1" applyBorder="1" applyAlignment="1">
      <alignment horizontal="center"/>
      <protection/>
    </xf>
    <xf numFmtId="0" fontId="0" fillId="0" borderId="16" xfId="56" applyFont="1" applyBorder="1" applyAlignment="1">
      <alignment horizontal="left" wrapText="1"/>
      <protection/>
    </xf>
    <xf numFmtId="0" fontId="2" fillId="0" borderId="12" xfId="56" applyFont="1" applyBorder="1" applyAlignment="1">
      <alignment/>
      <protection/>
    </xf>
    <xf numFmtId="0" fontId="0" fillId="0" borderId="59" xfId="56" applyFont="1" applyBorder="1" applyAlignment="1">
      <alignment horizontal="center"/>
      <protection/>
    </xf>
    <xf numFmtId="0" fontId="17" fillId="0" borderId="16" xfId="56" applyFont="1" applyBorder="1" applyAlignment="1">
      <alignment horizontal="left" wrapText="1"/>
      <protection/>
    </xf>
    <xf numFmtId="0" fontId="2" fillId="0" borderId="60" xfId="56" applyFont="1" applyBorder="1" applyAlignment="1">
      <alignment horizontal="center"/>
      <protection/>
    </xf>
    <xf numFmtId="0" fontId="2" fillId="0" borderId="16" xfId="56" applyFont="1" applyBorder="1" applyAlignment="1">
      <alignment horizontal="left" wrapText="1"/>
      <protection/>
    </xf>
    <xf numFmtId="0" fontId="0" fillId="0" borderId="17" xfId="56" applyFont="1" applyBorder="1" applyAlignment="1">
      <alignment horizontal="left" wrapText="1"/>
      <protection/>
    </xf>
    <xf numFmtId="0" fontId="0" fillId="0" borderId="61" xfId="56" applyFont="1" applyBorder="1" applyAlignment="1">
      <alignment horizontal="center"/>
      <protection/>
    </xf>
    <xf numFmtId="0" fontId="0" fillId="0" borderId="24" xfId="56" applyFont="1" applyBorder="1" applyAlignment="1">
      <alignment horizontal="left" wrapText="1"/>
      <protection/>
    </xf>
    <xf numFmtId="0" fontId="2" fillId="0" borderId="60" xfId="56" applyFont="1" applyBorder="1" applyAlignment="1">
      <alignment horizontal="center" vertical="center"/>
      <protection/>
    </xf>
    <xf numFmtId="0" fontId="2" fillId="0" borderId="59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horizontal="center" wrapText="1"/>
      <protection/>
    </xf>
    <xf numFmtId="0" fontId="2" fillId="0" borderId="58" xfId="56" applyFont="1" applyBorder="1" applyAlignment="1">
      <alignment horizontal="center"/>
      <protection/>
    </xf>
    <xf numFmtId="0" fontId="21" fillId="0" borderId="12" xfId="56" applyFont="1" applyBorder="1" applyAlignment="1">
      <alignment horizontal="left" wrapText="1"/>
      <protection/>
    </xf>
    <xf numFmtId="0" fontId="2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0" borderId="59" xfId="56" applyFont="1" applyBorder="1" applyAlignment="1">
      <alignment horizontal="center"/>
      <protection/>
    </xf>
    <xf numFmtId="0" fontId="2" fillId="0" borderId="12" xfId="56" applyFont="1" applyBorder="1" applyAlignment="1">
      <alignment horizontal="left" wrapText="1"/>
      <protection/>
    </xf>
    <xf numFmtId="0" fontId="2" fillId="0" borderId="61" xfId="56" applyFont="1" applyBorder="1" applyAlignment="1">
      <alignment horizontal="center"/>
      <protection/>
    </xf>
    <xf numFmtId="0" fontId="2" fillId="0" borderId="17" xfId="56" applyFont="1" applyBorder="1" applyAlignment="1">
      <alignment horizontal="left" wrapText="1"/>
      <protection/>
    </xf>
    <xf numFmtId="0" fontId="2" fillId="0" borderId="62" xfId="56" applyFont="1" applyBorder="1" applyAlignment="1">
      <alignment horizontal="center"/>
      <protection/>
    </xf>
    <xf numFmtId="0" fontId="2" fillId="0" borderId="63" xfId="56" applyFont="1" applyBorder="1" applyAlignment="1">
      <alignment horizontal="left" wrapText="1"/>
      <protection/>
    </xf>
    <xf numFmtId="0" fontId="2" fillId="0" borderId="63" xfId="56" applyFont="1" applyBorder="1" applyAlignment="1">
      <alignment horizontal="right"/>
      <protection/>
    </xf>
    <xf numFmtId="0" fontId="2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left" wrapText="1"/>
      <protection/>
    </xf>
    <xf numFmtId="0" fontId="2" fillId="0" borderId="0" xfId="56" applyFont="1" applyBorder="1" applyAlignment="1">
      <alignment horizontal="left"/>
      <protection/>
    </xf>
    <xf numFmtId="0" fontId="1" fillId="0" borderId="45" xfId="56" applyFont="1" applyBorder="1">
      <alignment/>
      <protection/>
    </xf>
    <xf numFmtId="2" fontId="25" fillId="0" borderId="45" xfId="56" applyNumberFormat="1" applyFont="1" applyBorder="1" applyAlignment="1">
      <alignment horizontal="center" wrapText="1"/>
      <protection/>
    </xf>
    <xf numFmtId="0" fontId="26" fillId="0" borderId="45" xfId="56" applyFont="1" applyBorder="1" applyAlignment="1">
      <alignment horizontal="center" vertical="center" wrapText="1"/>
      <protection/>
    </xf>
    <xf numFmtId="0" fontId="26" fillId="0" borderId="64" xfId="56" applyFont="1" applyBorder="1" applyAlignment="1">
      <alignment horizontal="center"/>
      <protection/>
    </xf>
    <xf numFmtId="0" fontId="26" fillId="0" borderId="57" xfId="56" applyFont="1" applyBorder="1" applyAlignment="1">
      <alignment horizontal="left" wrapText="1"/>
      <protection/>
    </xf>
    <xf numFmtId="0" fontId="26" fillId="0" borderId="57" xfId="56" applyFont="1" applyBorder="1" applyAlignment="1">
      <alignment horizontal="right"/>
      <protection/>
    </xf>
    <xf numFmtId="0" fontId="1" fillId="0" borderId="60" xfId="56" applyFont="1" applyBorder="1" applyAlignment="1">
      <alignment horizontal="left"/>
      <protection/>
    </xf>
    <xf numFmtId="0" fontId="1" fillId="0" borderId="12" xfId="57" applyFont="1" applyFill="1" applyBorder="1" applyAlignment="1">
      <alignment horizontal="left" wrapText="1"/>
      <protection/>
    </xf>
    <xf numFmtId="0" fontId="26" fillId="0" borderId="12" xfId="56" applyFont="1" applyBorder="1" applyAlignment="1">
      <alignment horizontal="right"/>
      <protection/>
    </xf>
    <xf numFmtId="0" fontId="1" fillId="0" borderId="12" xfId="56" applyFont="1" applyBorder="1" applyAlignment="1">
      <alignment horizontal="left" wrapText="1"/>
      <protection/>
    </xf>
    <xf numFmtId="0" fontId="26" fillId="0" borderId="60" xfId="56" applyFont="1" applyBorder="1" applyAlignment="1">
      <alignment horizontal="center"/>
      <protection/>
    </xf>
    <xf numFmtId="0" fontId="26" fillId="0" borderId="12" xfId="56" applyFont="1" applyBorder="1" applyAlignment="1">
      <alignment horizontal="left" wrapText="1"/>
      <protection/>
    </xf>
    <xf numFmtId="0" fontId="1" fillId="0" borderId="60" xfId="56" applyFont="1" applyBorder="1" applyAlignment="1">
      <alignment horizontal="center"/>
      <protection/>
    </xf>
    <xf numFmtId="0" fontId="1" fillId="0" borderId="12" xfId="56" applyFont="1" applyBorder="1" applyAlignment="1">
      <alignment horizontal="left"/>
      <protection/>
    </xf>
    <xf numFmtId="0" fontId="1" fillId="0" borderId="60" xfId="56" applyFont="1" applyFill="1" applyBorder="1" applyAlignment="1">
      <alignment horizontal="center"/>
      <protection/>
    </xf>
    <xf numFmtId="0" fontId="26" fillId="0" borderId="12" xfId="56" applyFont="1" applyBorder="1" applyAlignment="1">
      <alignment horizontal="left"/>
      <protection/>
    </xf>
    <xf numFmtId="0" fontId="1" fillId="0" borderId="65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7" xfId="56" applyFont="1" applyBorder="1" applyAlignment="1">
      <alignment horizontal="right" vertical="center" wrapText="1"/>
      <protection/>
    </xf>
    <xf numFmtId="0" fontId="26" fillId="0" borderId="60" xfId="56" applyFont="1" applyBorder="1">
      <alignment/>
      <protection/>
    </xf>
    <xf numFmtId="0" fontId="1" fillId="0" borderId="60" xfId="0" applyFont="1" applyBorder="1" applyAlignment="1">
      <alignment/>
    </xf>
    <xf numFmtId="0" fontId="1" fillId="0" borderId="60" xfId="56" applyFont="1" applyBorder="1">
      <alignment/>
      <protection/>
    </xf>
    <xf numFmtId="0" fontId="1" fillId="0" borderId="62" xfId="56" applyFont="1" applyBorder="1">
      <alignment/>
      <protection/>
    </xf>
    <xf numFmtId="0" fontId="26" fillId="0" borderId="63" xfId="56" applyFont="1" applyBorder="1" applyAlignment="1">
      <alignment horizontal="left"/>
      <protection/>
    </xf>
    <xf numFmtId="0" fontId="1" fillId="0" borderId="63" xfId="56" applyFont="1" applyBorder="1" applyAlignment="1">
      <alignment horizontal="left"/>
      <protection/>
    </xf>
    <xf numFmtId="0" fontId="26" fillId="0" borderId="0" xfId="56" applyFont="1" applyBorder="1" applyAlignment="1">
      <alignment horizontal="left"/>
      <protection/>
    </xf>
    <xf numFmtId="0" fontId="3" fillId="0" borderId="0" xfId="56" applyFont="1" applyBorder="1" applyAlignment="1">
      <alignment horizontal="left"/>
      <protection/>
    </xf>
    <xf numFmtId="0" fontId="0" fillId="0" borderId="0" xfId="56" applyFont="1">
      <alignment/>
      <protection/>
    </xf>
    <xf numFmtId="0" fontId="0" fillId="0" borderId="55" xfId="0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0" fillId="0" borderId="17" xfId="0" applyBorder="1" applyAlignment="1">
      <alignment/>
    </xf>
    <xf numFmtId="0" fontId="0" fillId="0" borderId="4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8" fillId="0" borderId="0" xfId="0" applyFont="1" applyAlignment="1">
      <alignment/>
    </xf>
    <xf numFmtId="0" fontId="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 horizontal="left" indent="11"/>
    </xf>
    <xf numFmtId="0" fontId="28" fillId="0" borderId="0" xfId="0" applyFont="1" applyAlignment="1">
      <alignment horizontal="left" indent="9"/>
    </xf>
    <xf numFmtId="0" fontId="0" fillId="0" borderId="17" xfId="0" applyFont="1" applyBorder="1" applyAlignment="1">
      <alignment/>
    </xf>
    <xf numFmtId="0" fontId="0" fillId="0" borderId="66" xfId="0" applyBorder="1" applyAlignment="1">
      <alignment/>
    </xf>
    <xf numFmtId="0" fontId="2" fillId="0" borderId="67" xfId="0" applyFont="1" applyBorder="1" applyAlignment="1">
      <alignment horizontal="center"/>
    </xf>
    <xf numFmtId="0" fontId="1" fillId="0" borderId="0" xfId="56" applyFont="1" applyBorder="1">
      <alignment/>
      <protection/>
    </xf>
    <xf numFmtId="0" fontId="27" fillId="0" borderId="0" xfId="56" applyFont="1" applyBorder="1" applyAlignment="1">
      <alignment horizontal="left"/>
      <protection/>
    </xf>
    <xf numFmtId="0" fontId="1" fillId="0" borderId="0" xfId="56" applyFont="1" applyBorder="1" applyAlignment="1">
      <alignment horizontal="left"/>
      <protection/>
    </xf>
    <xf numFmtId="0" fontId="26" fillId="0" borderId="0" xfId="56" applyFont="1" applyBorder="1" applyAlignment="1">
      <alignment horizontal="right"/>
      <protection/>
    </xf>
    <xf numFmtId="0" fontId="2" fillId="0" borderId="12" xfId="0" applyFont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8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5" fillId="0" borderId="38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left"/>
    </xf>
    <xf numFmtId="0" fontId="4" fillId="0" borderId="73" xfId="0" applyFont="1" applyBorder="1" applyAlignment="1">
      <alignment horizontal="left"/>
    </xf>
    <xf numFmtId="0" fontId="4" fillId="0" borderId="74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2" fillId="0" borderId="72" xfId="0" applyFont="1" applyBorder="1" applyAlignment="1">
      <alignment horizontal="left"/>
    </xf>
    <xf numFmtId="0" fontId="2" fillId="0" borderId="73" xfId="0" applyFont="1" applyBorder="1" applyAlignment="1">
      <alignment horizontal="left"/>
    </xf>
    <xf numFmtId="0" fontId="2" fillId="0" borderId="74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8" fillId="0" borderId="75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6" fillId="0" borderId="23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2" fillId="0" borderId="12" xfId="0" applyFont="1" applyBorder="1" applyAlignment="1">
      <alignment horizontal="center" wrapText="1"/>
    </xf>
    <xf numFmtId="0" fontId="26" fillId="0" borderId="12" xfId="56" applyFont="1" applyBorder="1" applyAlignment="1">
      <alignment horizontal="left"/>
      <protection/>
    </xf>
    <xf numFmtId="0" fontId="1" fillId="0" borderId="12" xfId="56" applyFont="1" applyBorder="1" applyAlignment="1">
      <alignment horizontal="left"/>
      <protection/>
    </xf>
    <xf numFmtId="0" fontId="27" fillId="0" borderId="12" xfId="56" applyFont="1" applyBorder="1" applyAlignment="1">
      <alignment horizontal="left"/>
      <protection/>
    </xf>
    <xf numFmtId="0" fontId="27" fillId="0" borderId="63" xfId="56" applyFont="1" applyBorder="1" applyAlignment="1">
      <alignment horizontal="left"/>
      <protection/>
    </xf>
    <xf numFmtId="0" fontId="1" fillId="0" borderId="12" xfId="57" applyFont="1" applyFill="1" applyBorder="1" applyAlignment="1">
      <alignment horizontal="left" wrapText="1"/>
      <protection/>
    </xf>
    <xf numFmtId="0" fontId="26" fillId="0" borderId="12" xfId="56" applyFont="1" applyBorder="1" applyAlignment="1">
      <alignment horizontal="left" wrapText="1"/>
      <protection/>
    </xf>
    <xf numFmtId="0" fontId="27" fillId="0" borderId="12" xfId="57" applyFont="1" applyFill="1" applyBorder="1" applyAlignment="1">
      <alignment horizontal="left" wrapText="1"/>
      <protection/>
    </xf>
    <xf numFmtId="0" fontId="26" fillId="0" borderId="12" xfId="57" applyFont="1" applyFill="1" applyBorder="1" applyAlignment="1">
      <alignment horizontal="left" wrapText="1"/>
      <protection/>
    </xf>
    <xf numFmtId="0" fontId="1" fillId="0" borderId="12" xfId="56" applyFont="1" applyBorder="1" applyAlignment="1">
      <alignment horizontal="left" wrapText="1"/>
      <protection/>
    </xf>
    <xf numFmtId="0" fontId="2" fillId="0" borderId="63" xfId="56" applyFont="1" applyBorder="1" applyAlignment="1">
      <alignment horizontal="left" wrapText="1"/>
      <protection/>
    </xf>
    <xf numFmtId="2" fontId="2" fillId="0" borderId="14" xfId="56" applyNumberFormat="1" applyFont="1" applyBorder="1" applyAlignment="1">
      <alignment horizontal="center" wrapText="1"/>
      <protection/>
    </xf>
    <xf numFmtId="2" fontId="2" fillId="0" borderId="15" xfId="56" applyNumberFormat="1" applyFont="1" applyBorder="1" applyAlignment="1">
      <alignment horizontal="center" wrapText="1"/>
      <protection/>
    </xf>
    <xf numFmtId="2" fontId="2" fillId="0" borderId="16" xfId="56" applyNumberFormat="1" applyFont="1" applyBorder="1" applyAlignment="1">
      <alignment horizontal="center" wrapText="1"/>
      <protection/>
    </xf>
    <xf numFmtId="0" fontId="25" fillId="0" borderId="26" xfId="56" applyFont="1" applyBorder="1" applyAlignment="1">
      <alignment horizontal="center" wrapText="1"/>
      <protection/>
    </xf>
    <xf numFmtId="0" fontId="25" fillId="0" borderId="19" xfId="56" applyFont="1" applyBorder="1" applyAlignment="1">
      <alignment horizontal="center" wrapText="1"/>
      <protection/>
    </xf>
    <xf numFmtId="0" fontId="25" fillId="0" borderId="28" xfId="56" applyFont="1" applyBorder="1" applyAlignment="1">
      <alignment horizontal="center" wrapText="1"/>
      <protection/>
    </xf>
    <xf numFmtId="0" fontId="26" fillId="0" borderId="76" xfId="56" applyFont="1" applyBorder="1" applyAlignment="1">
      <alignment horizontal="left" wrapText="1"/>
      <protection/>
    </xf>
    <xf numFmtId="0" fontId="26" fillId="0" borderId="57" xfId="56" applyFont="1" applyBorder="1" applyAlignment="1">
      <alignment horizontal="left" wrapText="1"/>
      <protection/>
    </xf>
    <xf numFmtId="0" fontId="0" fillId="0" borderId="15" xfId="56" applyFont="1" applyBorder="1" applyAlignment="1">
      <alignment horizontal="center" wrapText="1"/>
      <protection/>
    </xf>
    <xf numFmtId="0" fontId="0" fillId="0" borderId="16" xfId="56" applyFont="1" applyBorder="1" applyAlignment="1">
      <alignment horizontal="center" wrapText="1"/>
      <protection/>
    </xf>
    <xf numFmtId="0" fontId="2" fillId="0" borderId="15" xfId="56" applyFont="1" applyBorder="1" applyAlignment="1">
      <alignment horizontal="left" wrapText="1"/>
      <protection/>
    </xf>
    <xf numFmtId="0" fontId="2" fillId="0" borderId="16" xfId="56" applyFont="1" applyBorder="1" applyAlignment="1">
      <alignment horizontal="left" wrapText="1"/>
      <protection/>
    </xf>
    <xf numFmtId="0" fontId="17" fillId="0" borderId="16" xfId="56" applyFont="1" applyBorder="1" applyAlignment="1">
      <alignment horizontal="left" wrapText="1"/>
      <protection/>
    </xf>
    <xf numFmtId="0" fontId="17" fillId="0" borderId="12" xfId="56" applyFont="1" applyBorder="1" applyAlignment="1">
      <alignment horizontal="left" wrapText="1"/>
      <protection/>
    </xf>
    <xf numFmtId="0" fontId="2" fillId="0" borderId="12" xfId="56" applyFont="1" applyBorder="1" applyAlignment="1">
      <alignment horizontal="left" wrapText="1"/>
      <protection/>
    </xf>
    <xf numFmtId="0" fontId="0" fillId="0" borderId="15" xfId="56" applyFont="1" applyBorder="1" applyAlignment="1">
      <alignment horizontal="left" wrapText="1"/>
      <protection/>
    </xf>
    <xf numFmtId="0" fontId="0" fillId="0" borderId="16" xfId="56" applyFont="1" applyBorder="1" applyAlignment="1">
      <alignment horizontal="left" wrapText="1"/>
      <protection/>
    </xf>
    <xf numFmtId="2" fontId="25" fillId="0" borderId="0" xfId="56" applyNumberFormat="1" applyFont="1" applyBorder="1" applyAlignment="1">
      <alignment horizontal="center" wrapText="1"/>
      <protection/>
    </xf>
    <xf numFmtId="2" fontId="25" fillId="0" borderId="20" xfId="56" applyNumberFormat="1" applyFont="1" applyBorder="1" applyAlignment="1">
      <alignment horizontal="center" wrapText="1"/>
      <protection/>
    </xf>
    <xf numFmtId="0" fontId="2" fillId="0" borderId="76" xfId="56" applyFont="1" applyBorder="1" applyAlignment="1">
      <alignment horizontal="left" wrapText="1"/>
      <protection/>
    </xf>
    <xf numFmtId="0" fontId="2" fillId="0" borderId="57" xfId="56" applyFont="1" applyBorder="1" applyAlignment="1">
      <alignment horizontal="left" wrapText="1"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77" xfId="0" applyFont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0" fillId="0" borderId="79" xfId="0" applyBorder="1" applyAlignment="1">
      <alignment horizontal="left"/>
    </xf>
    <xf numFmtId="0" fontId="0" fillId="0" borderId="80" xfId="0" applyBorder="1" applyAlignment="1">
      <alignment horizontal="left"/>
    </xf>
    <xf numFmtId="0" fontId="0" fillId="0" borderId="81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83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84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sn_2009 Propozimet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46"/>
  <sheetViews>
    <sheetView zoomScalePageLayoutView="0" workbookViewId="0" topLeftCell="A19">
      <selection activeCell="M39" sqref="M39"/>
    </sheetView>
  </sheetViews>
  <sheetFormatPr defaultColWidth="9.140625" defaultRowHeight="12.75"/>
  <cols>
    <col min="1" max="1" width="6.00390625" style="0" customWidth="1"/>
    <col min="2" max="2" width="11.28125" style="0" customWidth="1"/>
  </cols>
  <sheetData>
    <row r="1" spans="1:10" ht="28.5" customHeight="1" thickBot="1">
      <c r="A1" s="46"/>
      <c r="B1" s="43" t="s">
        <v>113</v>
      </c>
      <c r="C1" s="33"/>
      <c r="D1" s="33"/>
      <c r="E1" s="33"/>
      <c r="F1" s="47" t="s">
        <v>398</v>
      </c>
      <c r="G1" s="47"/>
      <c r="H1" s="47"/>
      <c r="I1" s="48"/>
      <c r="J1" s="49"/>
    </row>
    <row r="2" spans="1:10" ht="12.75">
      <c r="A2" s="36"/>
      <c r="B2" s="44"/>
      <c r="C2" s="34"/>
      <c r="D2" s="34"/>
      <c r="E2" s="34"/>
      <c r="F2" s="34"/>
      <c r="G2" s="34"/>
      <c r="H2" s="34"/>
      <c r="I2" s="34"/>
      <c r="J2" s="35"/>
    </row>
    <row r="3" spans="1:10" ht="13.5" thickBot="1">
      <c r="A3" s="36"/>
      <c r="B3" s="44" t="s">
        <v>114</v>
      </c>
      <c r="C3" s="34"/>
      <c r="D3" s="34"/>
      <c r="E3" s="34"/>
      <c r="F3" s="333" t="s">
        <v>399</v>
      </c>
      <c r="G3" s="333"/>
      <c r="H3" s="34"/>
      <c r="I3" s="34"/>
      <c r="J3" s="35"/>
    </row>
    <row r="4" spans="1:10" ht="12.75">
      <c r="A4" s="36"/>
      <c r="B4" s="44"/>
      <c r="C4" s="34"/>
      <c r="D4" s="34"/>
      <c r="E4" s="34"/>
      <c r="F4" s="34"/>
      <c r="G4" s="34"/>
      <c r="H4" s="34"/>
      <c r="I4" s="34"/>
      <c r="J4" s="35"/>
    </row>
    <row r="5" spans="1:10" ht="13.5" thickBot="1">
      <c r="A5" s="36"/>
      <c r="B5" s="44" t="s">
        <v>115</v>
      </c>
      <c r="C5" s="34"/>
      <c r="D5" s="34"/>
      <c r="E5" s="34"/>
      <c r="F5" s="333" t="s">
        <v>400</v>
      </c>
      <c r="G5" s="333"/>
      <c r="H5" s="333"/>
      <c r="I5" s="39"/>
      <c r="J5" s="35"/>
    </row>
    <row r="6" spans="1:10" ht="12.75">
      <c r="A6" s="36"/>
      <c r="B6" s="44"/>
      <c r="C6" s="34"/>
      <c r="D6" s="34"/>
      <c r="E6" s="34"/>
      <c r="F6" s="34"/>
      <c r="G6" s="34"/>
      <c r="H6" s="34"/>
      <c r="I6" s="34"/>
      <c r="J6" s="35"/>
    </row>
    <row r="7" spans="1:10" ht="13.5" thickBot="1">
      <c r="A7" s="36"/>
      <c r="B7" s="44"/>
      <c r="C7" s="34"/>
      <c r="D7" s="34"/>
      <c r="E7" s="34"/>
      <c r="F7" s="34"/>
      <c r="G7" s="333" t="s">
        <v>390</v>
      </c>
      <c r="H7" s="333"/>
      <c r="I7" s="39"/>
      <c r="J7" s="35"/>
    </row>
    <row r="8" spans="1:10" ht="13.5" thickBot="1">
      <c r="A8" s="36"/>
      <c r="B8" s="44" t="s">
        <v>116</v>
      </c>
      <c r="C8" s="34"/>
      <c r="D8" s="34"/>
      <c r="E8" s="34"/>
      <c r="F8" s="224">
        <v>34549</v>
      </c>
      <c r="G8" s="34"/>
      <c r="H8" s="34"/>
      <c r="I8" s="34"/>
      <c r="J8" s="35"/>
    </row>
    <row r="9" spans="1:10" ht="12.75">
      <c r="A9" s="36"/>
      <c r="B9" s="44"/>
      <c r="C9" s="34"/>
      <c r="D9" s="34"/>
      <c r="E9" s="34"/>
      <c r="F9" s="34"/>
      <c r="G9" s="34"/>
      <c r="H9" s="34"/>
      <c r="I9" s="34"/>
      <c r="J9" s="35"/>
    </row>
    <row r="10" spans="1:10" ht="13.5" thickBot="1">
      <c r="A10" s="36"/>
      <c r="B10" s="44" t="s">
        <v>117</v>
      </c>
      <c r="C10" s="34"/>
      <c r="D10" s="34"/>
      <c r="E10" s="34"/>
      <c r="F10" s="45">
        <v>7623</v>
      </c>
      <c r="G10" s="34"/>
      <c r="H10" s="34"/>
      <c r="I10" s="34"/>
      <c r="J10" s="35"/>
    </row>
    <row r="11" spans="1:10" ht="12.75">
      <c r="A11" s="36"/>
      <c r="B11" s="44"/>
      <c r="C11" s="34"/>
      <c r="D11" s="34"/>
      <c r="E11" s="34"/>
      <c r="F11" s="34"/>
      <c r="G11" s="34"/>
      <c r="H11" s="34"/>
      <c r="I11" s="34"/>
      <c r="J11" s="35"/>
    </row>
    <row r="12" spans="1:10" ht="18.75" customHeight="1" thickBot="1">
      <c r="A12" s="36"/>
      <c r="B12" s="44" t="s">
        <v>118</v>
      </c>
      <c r="C12" s="34"/>
      <c r="D12" s="34"/>
      <c r="E12" s="34"/>
      <c r="F12" s="333" t="s">
        <v>401</v>
      </c>
      <c r="G12" s="333"/>
      <c r="H12" s="333"/>
      <c r="I12" s="39"/>
      <c r="J12" s="35"/>
    </row>
    <row r="13" spans="1:10" ht="16.5" customHeight="1" thickBot="1">
      <c r="A13" s="36"/>
      <c r="B13" s="34"/>
      <c r="C13" s="34"/>
      <c r="D13" s="34"/>
      <c r="E13" s="34"/>
      <c r="F13" s="335" t="s">
        <v>402</v>
      </c>
      <c r="G13" s="335"/>
      <c r="H13" s="335"/>
      <c r="I13" s="39"/>
      <c r="J13" s="35"/>
    </row>
    <row r="14" spans="1:10" ht="16.5" customHeight="1" thickBot="1">
      <c r="A14" s="36"/>
      <c r="B14" s="34"/>
      <c r="C14" s="34"/>
      <c r="D14" s="34"/>
      <c r="E14" s="34"/>
      <c r="F14" s="335" t="s">
        <v>403</v>
      </c>
      <c r="G14" s="335"/>
      <c r="H14" s="335"/>
      <c r="I14" s="38"/>
      <c r="J14" s="35"/>
    </row>
    <row r="15" spans="1:10" ht="12.75">
      <c r="A15" s="36"/>
      <c r="B15" s="34"/>
      <c r="C15" s="34"/>
      <c r="D15" s="34"/>
      <c r="E15" s="34"/>
      <c r="F15" s="34"/>
      <c r="G15" s="34"/>
      <c r="H15" s="34"/>
      <c r="I15" s="34"/>
      <c r="J15" s="35"/>
    </row>
    <row r="16" spans="1:10" ht="12.75">
      <c r="A16" s="36"/>
      <c r="B16" s="34"/>
      <c r="C16" s="34"/>
      <c r="D16" s="34"/>
      <c r="E16" s="34"/>
      <c r="F16" s="34"/>
      <c r="G16" s="34"/>
      <c r="H16" s="34"/>
      <c r="I16" s="34"/>
      <c r="J16" s="35"/>
    </row>
    <row r="17" spans="1:10" ht="12.75">
      <c r="A17" s="36"/>
      <c r="B17" s="34"/>
      <c r="C17" s="34"/>
      <c r="D17" s="34"/>
      <c r="E17" s="34"/>
      <c r="F17" s="34"/>
      <c r="G17" s="34"/>
      <c r="H17" s="34"/>
      <c r="I17" s="34"/>
      <c r="J17" s="35"/>
    </row>
    <row r="18" spans="1:10" ht="12.75">
      <c r="A18" s="36"/>
      <c r="B18" s="34"/>
      <c r="C18" s="34"/>
      <c r="D18" s="34"/>
      <c r="E18" s="34"/>
      <c r="F18" s="34"/>
      <c r="G18" s="34"/>
      <c r="H18" s="34"/>
      <c r="I18" s="34"/>
      <c r="J18" s="35"/>
    </row>
    <row r="19" spans="1:10" ht="12.75">
      <c r="A19" s="36"/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12.75">
      <c r="A20" s="36"/>
      <c r="B20" s="34"/>
      <c r="C20" s="34"/>
      <c r="D20" s="34"/>
      <c r="E20" s="34"/>
      <c r="F20" s="34"/>
      <c r="G20" s="34"/>
      <c r="H20" s="34"/>
      <c r="I20" s="34"/>
      <c r="J20" s="35"/>
    </row>
    <row r="21" spans="1:10" ht="12.75">
      <c r="A21" s="36"/>
      <c r="B21" s="34"/>
      <c r="C21" s="34"/>
      <c r="D21" s="34"/>
      <c r="E21" s="34"/>
      <c r="F21" s="34"/>
      <c r="G21" s="34"/>
      <c r="H21" s="34"/>
      <c r="I21" s="34"/>
      <c r="J21" s="35"/>
    </row>
    <row r="22" spans="1:10" ht="23.25">
      <c r="A22" s="36"/>
      <c r="B22" s="336" t="s">
        <v>121</v>
      </c>
      <c r="C22" s="336"/>
      <c r="D22" s="336"/>
      <c r="E22" s="336"/>
      <c r="F22" s="336"/>
      <c r="G22" s="336"/>
      <c r="H22" s="336"/>
      <c r="I22" s="336"/>
      <c r="J22" s="35"/>
    </row>
    <row r="23" spans="1:10" ht="12" customHeight="1">
      <c r="A23" s="36"/>
      <c r="B23" s="37"/>
      <c r="C23" s="37"/>
      <c r="D23" s="37"/>
      <c r="E23" s="37"/>
      <c r="F23" s="37"/>
      <c r="G23" s="37"/>
      <c r="H23" s="37"/>
      <c r="I23" s="37"/>
      <c r="J23" s="35"/>
    </row>
    <row r="24" spans="1:10" ht="12.75">
      <c r="A24" s="36"/>
      <c r="B24" s="34"/>
      <c r="C24" s="334" t="s">
        <v>119</v>
      </c>
      <c r="D24" s="334"/>
      <c r="E24" s="334"/>
      <c r="F24" s="334"/>
      <c r="G24" s="334"/>
      <c r="H24" s="334"/>
      <c r="I24" s="34"/>
      <c r="J24" s="35"/>
    </row>
    <row r="25" spans="1:10" ht="12.75">
      <c r="A25" s="36"/>
      <c r="B25" s="34"/>
      <c r="C25" s="39" t="s">
        <v>120</v>
      </c>
      <c r="D25" s="39"/>
      <c r="E25" s="39"/>
      <c r="F25" s="39"/>
      <c r="G25" s="39"/>
      <c r="H25" s="39"/>
      <c r="I25" s="39"/>
      <c r="J25" s="35"/>
    </row>
    <row r="26" spans="1:10" ht="12.75">
      <c r="A26" s="36"/>
      <c r="B26" s="34"/>
      <c r="C26" s="34"/>
      <c r="D26" s="34"/>
      <c r="E26" s="34"/>
      <c r="F26" s="34"/>
      <c r="G26" s="34"/>
      <c r="H26" s="34"/>
      <c r="I26" s="34"/>
      <c r="J26" s="35"/>
    </row>
    <row r="27" spans="1:10" ht="12.75">
      <c r="A27" s="36"/>
      <c r="B27" s="34"/>
      <c r="C27" s="34"/>
      <c r="D27" s="34"/>
      <c r="E27" s="34"/>
      <c r="F27" s="34"/>
      <c r="G27" s="34"/>
      <c r="H27" s="34"/>
      <c r="I27" s="34"/>
      <c r="J27" s="35"/>
    </row>
    <row r="28" spans="1:10" ht="12.75">
      <c r="A28" s="36"/>
      <c r="B28" s="34"/>
      <c r="C28" s="34"/>
      <c r="D28" s="34"/>
      <c r="E28" s="34"/>
      <c r="F28" s="34"/>
      <c r="G28" s="34"/>
      <c r="H28" s="34"/>
      <c r="I28" s="34"/>
      <c r="J28" s="35"/>
    </row>
    <row r="29" spans="1:10" ht="12.75">
      <c r="A29" s="36"/>
      <c r="B29" s="34"/>
      <c r="C29" s="34"/>
      <c r="D29" s="34"/>
      <c r="E29" s="34"/>
      <c r="F29" s="34"/>
      <c r="G29" s="34"/>
      <c r="H29" s="34"/>
      <c r="I29" s="34"/>
      <c r="J29" s="35"/>
    </row>
    <row r="30" spans="1:10" ht="12.75">
      <c r="A30" s="36"/>
      <c r="B30" s="34"/>
      <c r="C30" s="34"/>
      <c r="D30" s="34"/>
      <c r="E30" s="34"/>
      <c r="F30" s="34"/>
      <c r="G30" s="34"/>
      <c r="H30" s="34"/>
      <c r="I30" s="34"/>
      <c r="J30" s="35"/>
    </row>
    <row r="31" spans="1:10" ht="12.75">
      <c r="A31" s="36"/>
      <c r="B31" s="34"/>
      <c r="C31" s="34"/>
      <c r="D31" s="34"/>
      <c r="E31" s="34"/>
      <c r="F31" s="34"/>
      <c r="G31" s="34"/>
      <c r="H31" s="34"/>
      <c r="I31" s="34"/>
      <c r="J31" s="35"/>
    </row>
    <row r="32" spans="1:10" ht="12.75">
      <c r="A32" s="36"/>
      <c r="B32" s="34"/>
      <c r="C32" s="34"/>
      <c r="D32" s="34"/>
      <c r="E32" s="34"/>
      <c r="F32" s="34"/>
      <c r="G32" s="34"/>
      <c r="H32" s="34"/>
      <c r="I32" s="34"/>
      <c r="J32" s="35"/>
    </row>
    <row r="33" spans="1:10" ht="12.75">
      <c r="A33" s="36"/>
      <c r="B33" s="34"/>
      <c r="C33" s="34"/>
      <c r="D33" s="34"/>
      <c r="E33" s="34"/>
      <c r="F33" s="34"/>
      <c r="G33" s="34"/>
      <c r="H33" s="34"/>
      <c r="I33" s="34"/>
      <c r="J33" s="35"/>
    </row>
    <row r="34" spans="1:10" ht="12.75">
      <c r="A34" s="36"/>
      <c r="B34" s="34"/>
      <c r="C34" s="34"/>
      <c r="D34" s="34"/>
      <c r="E34" s="34"/>
      <c r="F34" s="34"/>
      <c r="G34" s="34"/>
      <c r="H34" s="34"/>
      <c r="I34" s="34"/>
      <c r="J34" s="35"/>
    </row>
    <row r="35" spans="1:10" ht="12.75">
      <c r="A35" s="36"/>
      <c r="B35" s="34"/>
      <c r="C35" s="34"/>
      <c r="D35" s="34"/>
      <c r="E35" s="34"/>
      <c r="F35" s="34"/>
      <c r="G35" s="34"/>
      <c r="H35" s="34"/>
      <c r="I35" s="34"/>
      <c r="J35" s="35"/>
    </row>
    <row r="36" spans="1:10" ht="12.75">
      <c r="A36" s="36"/>
      <c r="B36" s="34"/>
      <c r="C36" s="34"/>
      <c r="D36" s="34"/>
      <c r="E36" s="34"/>
      <c r="F36" s="34"/>
      <c r="G36" s="34"/>
      <c r="H36" s="34"/>
      <c r="I36" s="34"/>
      <c r="J36" s="35"/>
    </row>
    <row r="37" spans="1:10" ht="12.75">
      <c r="A37" s="36"/>
      <c r="B37" s="34"/>
      <c r="C37" s="34"/>
      <c r="D37" s="34"/>
      <c r="E37" s="34"/>
      <c r="F37" s="34"/>
      <c r="G37" s="34"/>
      <c r="H37" s="34"/>
      <c r="I37" s="34"/>
      <c r="J37" s="35"/>
    </row>
    <row r="38" spans="1:10" ht="15.75" customHeight="1" thickBot="1">
      <c r="A38" s="36"/>
      <c r="B38" s="34" t="s">
        <v>122</v>
      </c>
      <c r="C38" s="34"/>
      <c r="D38" s="34"/>
      <c r="E38" s="34"/>
      <c r="F38" s="34"/>
      <c r="G38" s="333" t="s">
        <v>391</v>
      </c>
      <c r="H38" s="333"/>
      <c r="I38" s="333"/>
      <c r="J38" s="35"/>
    </row>
    <row r="39" spans="1:10" ht="15.75" customHeight="1" thickBot="1">
      <c r="A39" s="36"/>
      <c r="B39" s="34" t="s">
        <v>123</v>
      </c>
      <c r="C39" s="34"/>
      <c r="D39" s="34"/>
      <c r="E39" s="34"/>
      <c r="F39" s="34"/>
      <c r="G39" s="335" t="s">
        <v>392</v>
      </c>
      <c r="H39" s="335"/>
      <c r="I39" s="335"/>
      <c r="J39" s="35"/>
    </row>
    <row r="40" spans="1:10" ht="15.75" customHeight="1" thickBot="1">
      <c r="A40" s="36"/>
      <c r="B40" s="34" t="s">
        <v>124</v>
      </c>
      <c r="C40" s="34"/>
      <c r="D40" s="34"/>
      <c r="E40" s="34"/>
      <c r="F40" s="34"/>
      <c r="G40" s="335" t="s">
        <v>166</v>
      </c>
      <c r="H40" s="335"/>
      <c r="I40" s="335"/>
      <c r="J40" s="35"/>
    </row>
    <row r="41" spans="1:10" ht="15.75" customHeight="1" thickBot="1">
      <c r="A41" s="36"/>
      <c r="B41" s="34" t="s">
        <v>125</v>
      </c>
      <c r="C41" s="34"/>
      <c r="D41" s="34"/>
      <c r="E41" s="34"/>
      <c r="F41" s="34"/>
      <c r="G41" s="335" t="s">
        <v>392</v>
      </c>
      <c r="H41" s="335"/>
      <c r="I41" s="335"/>
      <c r="J41" s="35"/>
    </row>
    <row r="42" spans="1:10" ht="12.75">
      <c r="A42" s="36"/>
      <c r="B42" s="34"/>
      <c r="C42" s="34"/>
      <c r="D42" s="34"/>
      <c r="E42" s="34"/>
      <c r="F42" s="34"/>
      <c r="G42" s="34"/>
      <c r="H42" s="34"/>
      <c r="I42" s="34"/>
      <c r="J42" s="35"/>
    </row>
    <row r="43" spans="1:10" ht="23.25" customHeight="1">
      <c r="A43" s="36"/>
      <c r="B43" s="34" t="s">
        <v>126</v>
      </c>
      <c r="C43" s="34"/>
      <c r="D43" s="34"/>
      <c r="E43" s="34"/>
      <c r="F43" s="38" t="s">
        <v>129</v>
      </c>
      <c r="G43" s="34"/>
      <c r="H43" s="34" t="s">
        <v>615</v>
      </c>
      <c r="I43" s="34"/>
      <c r="J43" s="35"/>
    </row>
    <row r="44" spans="1:10" ht="12.75">
      <c r="A44" s="36"/>
      <c r="B44" s="34"/>
      <c r="C44" s="34"/>
      <c r="D44" s="34"/>
      <c r="E44" s="34"/>
      <c r="F44" s="38" t="s">
        <v>127</v>
      </c>
      <c r="G44" s="34"/>
      <c r="H44" s="34" t="s">
        <v>616</v>
      </c>
      <c r="I44" s="34"/>
      <c r="J44" s="35"/>
    </row>
    <row r="45" spans="1:10" ht="21.75" customHeight="1" thickBot="1">
      <c r="A45" s="36"/>
      <c r="B45" s="34" t="s">
        <v>128</v>
      </c>
      <c r="C45" s="34"/>
      <c r="D45" s="34"/>
      <c r="E45" s="34"/>
      <c r="F45" s="34"/>
      <c r="G45" s="333" t="s">
        <v>639</v>
      </c>
      <c r="H45" s="333"/>
      <c r="I45" s="333"/>
      <c r="J45" s="35"/>
    </row>
    <row r="46" spans="1:10" ht="12.75">
      <c r="A46" s="40"/>
      <c r="B46" s="41"/>
      <c r="C46" s="41"/>
      <c r="D46" s="41"/>
      <c r="E46" s="41"/>
      <c r="F46" s="41"/>
      <c r="G46" s="41"/>
      <c r="H46" s="41"/>
      <c r="I46" s="41"/>
      <c r="J46" s="42"/>
    </row>
  </sheetData>
  <sheetProtection/>
  <mergeCells count="13">
    <mergeCell ref="F12:H12"/>
    <mergeCell ref="F13:H13"/>
    <mergeCell ref="F3:G3"/>
    <mergeCell ref="F5:H5"/>
    <mergeCell ref="G7:H7"/>
    <mergeCell ref="G45:I45"/>
    <mergeCell ref="G38:I38"/>
    <mergeCell ref="C24:H24"/>
    <mergeCell ref="F14:H14"/>
    <mergeCell ref="G39:I39"/>
    <mergeCell ref="G40:I40"/>
    <mergeCell ref="G41:I41"/>
    <mergeCell ref="B22:I22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6">
      <selection activeCell="J15" sqref="J15"/>
    </sheetView>
  </sheetViews>
  <sheetFormatPr defaultColWidth="9.140625" defaultRowHeight="12.75"/>
  <cols>
    <col min="2" max="2" width="15.57421875" style="0" customWidth="1"/>
    <col min="4" max="4" width="10.28125" style="0" customWidth="1"/>
    <col min="5" max="5" width="10.140625" style="0" customWidth="1"/>
    <col min="6" max="6" width="10.8515625" style="0" customWidth="1"/>
    <col min="7" max="7" width="10.7109375" style="0" customWidth="1"/>
  </cols>
  <sheetData>
    <row r="1" ht="15">
      <c r="B1" s="230" t="s">
        <v>610</v>
      </c>
    </row>
    <row r="2" ht="12.75">
      <c r="B2" s="231" t="s">
        <v>611</v>
      </c>
    </row>
    <row r="3" ht="12.75">
      <c r="B3" s="231"/>
    </row>
    <row r="4" spans="2:7" ht="15.75">
      <c r="B4" s="404" t="s">
        <v>628</v>
      </c>
      <c r="C4" s="404"/>
      <c r="D4" s="404"/>
      <c r="E4" s="404"/>
      <c r="F4" s="404"/>
      <c r="G4" s="404"/>
    </row>
    <row r="6" spans="1:7" ht="12.75">
      <c r="A6" s="405" t="s">
        <v>286</v>
      </c>
      <c r="B6" s="407" t="s">
        <v>431</v>
      </c>
      <c r="C6" s="405" t="s">
        <v>432</v>
      </c>
      <c r="D6" s="232" t="s">
        <v>433</v>
      </c>
      <c r="E6" s="405" t="s">
        <v>434</v>
      </c>
      <c r="F6" s="405" t="s">
        <v>435</v>
      </c>
      <c r="G6" s="232" t="s">
        <v>433</v>
      </c>
    </row>
    <row r="7" spans="1:7" ht="12.75">
      <c r="A7" s="406"/>
      <c r="B7" s="408"/>
      <c r="C7" s="406"/>
      <c r="D7" s="233">
        <v>40909</v>
      </c>
      <c r="E7" s="406"/>
      <c r="F7" s="406"/>
      <c r="G7" s="233" t="s">
        <v>629</v>
      </c>
    </row>
    <row r="8" spans="1:7" ht="12.75">
      <c r="A8" s="69">
        <v>1</v>
      </c>
      <c r="B8" s="107" t="s">
        <v>14</v>
      </c>
      <c r="C8" s="69"/>
      <c r="D8" s="234">
        <v>2065680</v>
      </c>
      <c r="E8" s="234"/>
      <c r="F8" s="234"/>
      <c r="G8" s="234">
        <f aca="true" t="shared" si="0" ref="G8:G16">D8+E8-F8</f>
        <v>2065680</v>
      </c>
    </row>
    <row r="9" spans="1:7" ht="12.75">
      <c r="A9" s="69">
        <v>2</v>
      </c>
      <c r="B9" s="107" t="s">
        <v>436</v>
      </c>
      <c r="C9" s="69"/>
      <c r="D9" s="234">
        <v>23155695</v>
      </c>
      <c r="E9" s="234"/>
      <c r="F9" s="234"/>
      <c r="G9" s="234">
        <f t="shared" si="0"/>
        <v>23155695</v>
      </c>
    </row>
    <row r="10" spans="1:7" ht="12.75">
      <c r="A10" s="69">
        <v>3</v>
      </c>
      <c r="B10" s="235" t="s">
        <v>437</v>
      </c>
      <c r="C10" s="69"/>
      <c r="D10" s="234">
        <v>19630586</v>
      </c>
      <c r="E10" s="234">
        <v>22500</v>
      </c>
      <c r="F10" s="234"/>
      <c r="G10" s="234">
        <f t="shared" si="0"/>
        <v>19653086</v>
      </c>
    </row>
    <row r="11" spans="1:7" ht="12.75">
      <c r="A11" s="69">
        <v>4</v>
      </c>
      <c r="B11" s="235" t="s">
        <v>438</v>
      </c>
      <c r="C11" s="69"/>
      <c r="D11" s="234">
        <v>4620000</v>
      </c>
      <c r="E11" s="234"/>
      <c r="F11" s="234"/>
      <c r="G11" s="234">
        <f t="shared" si="0"/>
        <v>4620000</v>
      </c>
    </row>
    <row r="12" spans="1:7" ht="12.75">
      <c r="A12" s="69">
        <v>5</v>
      </c>
      <c r="B12" s="235" t="s">
        <v>439</v>
      </c>
      <c r="C12" s="69"/>
      <c r="D12" s="234">
        <v>1107921</v>
      </c>
      <c r="E12" s="234">
        <v>17900</v>
      </c>
      <c r="F12" s="234"/>
      <c r="G12" s="234">
        <f t="shared" si="0"/>
        <v>1125821</v>
      </c>
    </row>
    <row r="13" spans="1:7" ht="12.75">
      <c r="A13" s="69">
        <v>1</v>
      </c>
      <c r="B13" s="235" t="s">
        <v>440</v>
      </c>
      <c r="C13" s="69"/>
      <c r="D13" s="234">
        <v>483900</v>
      </c>
      <c r="E13" s="234"/>
      <c r="F13" s="234"/>
      <c r="G13" s="234">
        <f t="shared" si="0"/>
        <v>483900</v>
      </c>
    </row>
    <row r="14" spans="1:7" ht="12.75">
      <c r="A14" s="69">
        <v>2</v>
      </c>
      <c r="B14" s="20"/>
      <c r="C14" s="69"/>
      <c r="D14" s="234"/>
      <c r="E14" s="234"/>
      <c r="F14" s="234"/>
      <c r="G14" s="234">
        <f t="shared" si="0"/>
        <v>0</v>
      </c>
    </row>
    <row r="15" spans="1:7" ht="12.75">
      <c r="A15" s="69">
        <v>3</v>
      </c>
      <c r="B15" s="20"/>
      <c r="C15" s="69"/>
      <c r="D15" s="234"/>
      <c r="E15" s="234"/>
      <c r="F15" s="234"/>
      <c r="G15" s="234">
        <f t="shared" si="0"/>
        <v>0</v>
      </c>
    </row>
    <row r="16" spans="1:7" ht="13.5" thickBot="1">
      <c r="A16" s="130">
        <v>4</v>
      </c>
      <c r="B16" s="237"/>
      <c r="C16" s="130"/>
      <c r="D16" s="238"/>
      <c r="E16" s="238"/>
      <c r="F16" s="238"/>
      <c r="G16" s="238">
        <f t="shared" si="0"/>
        <v>0</v>
      </c>
    </row>
    <row r="17" spans="1:7" ht="13.5" thickBot="1">
      <c r="A17" s="239"/>
      <c r="B17" s="240" t="s">
        <v>441</v>
      </c>
      <c r="C17" s="241"/>
      <c r="D17" s="242">
        <f>SUM(D8:D16)</f>
        <v>51063782</v>
      </c>
      <c r="E17" s="242">
        <f>SUM(E8:E16)</f>
        <v>40400</v>
      </c>
      <c r="F17" s="242">
        <f>SUM(F8:F16)</f>
        <v>0</v>
      </c>
      <c r="G17" s="243">
        <f>SUM(G8:G16)</f>
        <v>51104182</v>
      </c>
    </row>
    <row r="20" spans="2:7" ht="15.75">
      <c r="B20" s="404" t="s">
        <v>631</v>
      </c>
      <c r="C20" s="404"/>
      <c r="D20" s="404"/>
      <c r="E20" s="404"/>
      <c r="F20" s="404"/>
      <c r="G20" s="404"/>
    </row>
    <row r="22" spans="1:7" ht="12.75">
      <c r="A22" s="405" t="s">
        <v>286</v>
      </c>
      <c r="B22" s="407" t="s">
        <v>431</v>
      </c>
      <c r="C22" s="405" t="s">
        <v>432</v>
      </c>
      <c r="D22" s="232" t="s">
        <v>433</v>
      </c>
      <c r="E22" s="405" t="s">
        <v>434</v>
      </c>
      <c r="F22" s="405" t="s">
        <v>435</v>
      </c>
      <c r="G22" s="232" t="s">
        <v>433</v>
      </c>
    </row>
    <row r="23" spans="1:7" ht="12.75">
      <c r="A23" s="406"/>
      <c r="B23" s="408"/>
      <c r="C23" s="406"/>
      <c r="D23" s="233">
        <v>40909</v>
      </c>
      <c r="E23" s="406"/>
      <c r="F23" s="406"/>
      <c r="G23" s="233" t="s">
        <v>630</v>
      </c>
    </row>
    <row r="24" spans="1:7" ht="12.75">
      <c r="A24" s="69">
        <v>1</v>
      </c>
      <c r="B24" s="107" t="s">
        <v>14</v>
      </c>
      <c r="C24" s="69"/>
      <c r="D24" s="234">
        <v>0</v>
      </c>
      <c r="E24" s="234">
        <v>0</v>
      </c>
      <c r="F24" s="234"/>
      <c r="G24" s="234">
        <f>D24+E24</f>
        <v>0</v>
      </c>
    </row>
    <row r="25" spans="1:7" ht="12.75">
      <c r="A25" s="69">
        <v>2</v>
      </c>
      <c r="B25" s="107" t="s">
        <v>436</v>
      </c>
      <c r="C25" s="69"/>
      <c r="D25" s="234">
        <v>10000633</v>
      </c>
      <c r="E25" s="58">
        <v>263101</v>
      </c>
      <c r="F25" s="234"/>
      <c r="G25" s="234">
        <f>D25+E25</f>
        <v>10263734</v>
      </c>
    </row>
    <row r="26" spans="1:7" ht="12.75">
      <c r="A26" s="69">
        <v>3</v>
      </c>
      <c r="B26" s="235" t="s">
        <v>442</v>
      </c>
      <c r="C26" s="69"/>
      <c r="D26" s="234">
        <v>12835108</v>
      </c>
      <c r="E26" s="58">
        <v>340899</v>
      </c>
      <c r="F26" s="234"/>
      <c r="G26" s="234">
        <f>D26+E26</f>
        <v>13176007</v>
      </c>
    </row>
    <row r="27" spans="1:7" ht="12.75">
      <c r="A27" s="69">
        <v>4</v>
      </c>
      <c r="B27" s="235" t="s">
        <v>438</v>
      </c>
      <c r="C27" s="69"/>
      <c r="D27" s="234">
        <v>1818623</v>
      </c>
      <c r="E27" s="58">
        <v>140068</v>
      </c>
      <c r="F27" s="234"/>
      <c r="G27" s="234">
        <f>D27+E27-F27</f>
        <v>1958691</v>
      </c>
    </row>
    <row r="28" spans="1:7" ht="12.75">
      <c r="A28" s="69">
        <v>5</v>
      </c>
      <c r="B28" s="235" t="s">
        <v>439</v>
      </c>
      <c r="C28" s="69"/>
      <c r="D28" s="234">
        <v>307528</v>
      </c>
      <c r="E28" s="244">
        <v>83039</v>
      </c>
      <c r="F28" s="234"/>
      <c r="G28" s="234">
        <f>D28+E28</f>
        <v>390567</v>
      </c>
    </row>
    <row r="29" spans="1:7" ht="12.75">
      <c r="A29" s="69">
        <v>1</v>
      </c>
      <c r="B29" s="235" t="s">
        <v>440</v>
      </c>
      <c r="C29" s="69"/>
      <c r="D29" s="234">
        <v>440731</v>
      </c>
      <c r="E29" s="234">
        <v>6215</v>
      </c>
      <c r="F29" s="234"/>
      <c r="G29" s="234">
        <f>D29+E29</f>
        <v>446946</v>
      </c>
    </row>
    <row r="30" spans="1:7" ht="12.75">
      <c r="A30" s="69">
        <v>2</v>
      </c>
      <c r="B30" s="20"/>
      <c r="C30" s="69"/>
      <c r="D30" s="234"/>
      <c r="E30" s="234"/>
      <c r="F30" s="234"/>
      <c r="G30" s="234">
        <f>D30+E30</f>
        <v>0</v>
      </c>
    </row>
    <row r="31" spans="1:7" ht="12.75">
      <c r="A31" s="69">
        <v>3</v>
      </c>
      <c r="B31" s="20"/>
      <c r="C31" s="69"/>
      <c r="D31" s="234"/>
      <c r="E31" s="234"/>
      <c r="F31" s="234"/>
      <c r="G31" s="234">
        <f>D31+E31-F31</f>
        <v>0</v>
      </c>
    </row>
    <row r="32" spans="1:7" ht="13.5" thickBot="1">
      <c r="A32" s="130">
        <v>4</v>
      </c>
      <c r="B32" s="237"/>
      <c r="C32" s="130"/>
      <c r="D32" s="238"/>
      <c r="E32" s="238"/>
      <c r="F32" s="238"/>
      <c r="G32" s="238">
        <f>D32+E32-F32</f>
        <v>0</v>
      </c>
    </row>
    <row r="33" spans="1:7" ht="13.5" thickBot="1">
      <c r="A33" s="239"/>
      <c r="B33" s="240" t="s">
        <v>441</v>
      </c>
      <c r="C33" s="241"/>
      <c r="D33" s="242">
        <f>SUM(D24:D32)</f>
        <v>25402623</v>
      </c>
      <c r="E33" s="242">
        <f>SUM(E24:E32)</f>
        <v>833322</v>
      </c>
      <c r="F33" s="242">
        <f>SUM(F24:F32)</f>
        <v>0</v>
      </c>
      <c r="G33" s="243">
        <f>SUM(G24:G32)</f>
        <v>26235945</v>
      </c>
    </row>
    <row r="34" ht="12.75">
      <c r="G34" s="245"/>
    </row>
    <row r="36" spans="2:7" ht="15.75">
      <c r="B36" s="404" t="s">
        <v>632</v>
      </c>
      <c r="C36" s="404"/>
      <c r="D36" s="404"/>
      <c r="E36" s="404"/>
      <c r="F36" s="404"/>
      <c r="G36" s="404"/>
    </row>
    <row r="38" spans="1:7" ht="12.75">
      <c r="A38" s="405" t="s">
        <v>286</v>
      </c>
      <c r="B38" s="407" t="s">
        <v>431</v>
      </c>
      <c r="C38" s="405" t="s">
        <v>432</v>
      </c>
      <c r="D38" s="232" t="s">
        <v>433</v>
      </c>
      <c r="E38" s="405" t="s">
        <v>434</v>
      </c>
      <c r="F38" s="405" t="s">
        <v>435</v>
      </c>
      <c r="G38" s="232" t="s">
        <v>433</v>
      </c>
    </row>
    <row r="39" spans="1:7" ht="12.75">
      <c r="A39" s="406"/>
      <c r="B39" s="408"/>
      <c r="C39" s="406"/>
      <c r="D39" s="233">
        <v>40909</v>
      </c>
      <c r="E39" s="406"/>
      <c r="F39" s="406"/>
      <c r="G39" s="233" t="s">
        <v>629</v>
      </c>
    </row>
    <row r="40" spans="1:7" ht="12.75">
      <c r="A40" s="69">
        <v>1</v>
      </c>
      <c r="B40" s="107" t="s">
        <v>14</v>
      </c>
      <c r="C40" s="69"/>
      <c r="D40" s="234">
        <v>2065680</v>
      </c>
      <c r="E40" s="234"/>
      <c r="F40" s="234">
        <v>0</v>
      </c>
      <c r="G40" s="234">
        <f aca="true" t="shared" si="1" ref="G40:G48">D40+E40-F40</f>
        <v>2065680</v>
      </c>
    </row>
    <row r="41" spans="1:7" ht="12.75">
      <c r="A41" s="69">
        <v>2</v>
      </c>
      <c r="B41" s="235" t="s">
        <v>436</v>
      </c>
      <c r="C41" s="69"/>
      <c r="D41" s="234">
        <v>13155062</v>
      </c>
      <c r="E41" s="234"/>
      <c r="F41" s="58">
        <v>263101</v>
      </c>
      <c r="G41" s="234">
        <f t="shared" si="1"/>
        <v>12891961</v>
      </c>
    </row>
    <row r="42" spans="1:7" ht="12.75">
      <c r="A42" s="69">
        <v>3</v>
      </c>
      <c r="B42" s="235" t="s">
        <v>442</v>
      </c>
      <c r="C42" s="69"/>
      <c r="D42" s="234">
        <v>6795478</v>
      </c>
      <c r="E42" s="234">
        <v>22500</v>
      </c>
      <c r="F42" s="58">
        <v>340899</v>
      </c>
      <c r="G42" s="234">
        <f t="shared" si="1"/>
        <v>6477079</v>
      </c>
    </row>
    <row r="43" spans="1:7" ht="12.75">
      <c r="A43" s="69">
        <v>4</v>
      </c>
      <c r="B43" s="235" t="s">
        <v>438</v>
      </c>
      <c r="C43" s="69"/>
      <c r="D43" s="234">
        <v>2801377</v>
      </c>
      <c r="E43" s="234"/>
      <c r="F43" s="58">
        <v>140068</v>
      </c>
      <c r="G43" s="234">
        <f t="shared" si="1"/>
        <v>2661309</v>
      </c>
    </row>
    <row r="44" spans="1:7" ht="12.75">
      <c r="A44" s="69">
        <v>5</v>
      </c>
      <c r="B44" s="235" t="s">
        <v>439</v>
      </c>
      <c r="C44" s="69"/>
      <c r="D44" s="234">
        <v>800393</v>
      </c>
      <c r="E44" s="234">
        <v>17900</v>
      </c>
      <c r="F44" s="244">
        <v>83039</v>
      </c>
      <c r="G44" s="234">
        <f t="shared" si="1"/>
        <v>735254</v>
      </c>
    </row>
    <row r="45" spans="1:7" ht="12.75">
      <c r="A45" s="69">
        <v>1</v>
      </c>
      <c r="B45" s="235" t="s">
        <v>440</v>
      </c>
      <c r="C45" s="69"/>
      <c r="D45" s="234">
        <v>43169</v>
      </c>
      <c r="E45" s="234"/>
      <c r="F45" s="234">
        <v>6215</v>
      </c>
      <c r="G45" s="234">
        <f t="shared" si="1"/>
        <v>36954</v>
      </c>
    </row>
    <row r="46" spans="1:7" ht="12.75">
      <c r="A46" s="69">
        <v>2</v>
      </c>
      <c r="B46" s="235"/>
      <c r="C46" s="69"/>
      <c r="D46" s="234"/>
      <c r="E46" s="234"/>
      <c r="F46" s="234"/>
      <c r="G46" s="234">
        <f t="shared" si="1"/>
        <v>0</v>
      </c>
    </row>
    <row r="47" spans="1:7" ht="12.75">
      <c r="A47" s="69">
        <v>3</v>
      </c>
      <c r="B47" s="20"/>
      <c r="C47" s="69"/>
      <c r="D47" s="234"/>
      <c r="E47" s="234"/>
      <c r="F47" s="234"/>
      <c r="G47" s="234">
        <f t="shared" si="1"/>
        <v>0</v>
      </c>
    </row>
    <row r="48" spans="1:7" ht="13.5" thickBot="1">
      <c r="A48" s="130">
        <v>4</v>
      </c>
      <c r="B48" s="237"/>
      <c r="C48" s="130"/>
      <c r="D48" s="238"/>
      <c r="E48" s="238"/>
      <c r="F48" s="238"/>
      <c r="G48" s="238">
        <f t="shared" si="1"/>
        <v>0</v>
      </c>
    </row>
    <row r="49" spans="1:7" ht="13.5" thickBot="1">
      <c r="A49" s="239"/>
      <c r="B49" s="240" t="s">
        <v>441</v>
      </c>
      <c r="C49" s="241"/>
      <c r="D49" s="242">
        <f>SUM(D40:D48)</f>
        <v>25661159</v>
      </c>
      <c r="E49" s="242">
        <f>SUM(E40:E48)</f>
        <v>40400</v>
      </c>
      <c r="F49" s="242">
        <f>SUM(F40:F48)</f>
        <v>833322</v>
      </c>
      <c r="G49" s="243">
        <f>SUM(G40:G48)</f>
        <v>24868237</v>
      </c>
    </row>
    <row r="50" spans="1:7" ht="12.75">
      <c r="A50" s="34"/>
      <c r="B50" s="34"/>
      <c r="C50" s="34"/>
      <c r="D50" s="34"/>
      <c r="E50" s="34"/>
      <c r="F50" s="246"/>
      <c r="G50" s="247"/>
    </row>
    <row r="51" spans="4:7" ht="12.75">
      <c r="D51" s="248"/>
      <c r="G51" s="248"/>
    </row>
    <row r="52" spans="4:7" ht="12.75">
      <c r="D52" s="248"/>
      <c r="G52" s="248"/>
    </row>
    <row r="53" spans="5:7" ht="15.75">
      <c r="E53" s="402" t="s">
        <v>443</v>
      </c>
      <c r="F53" s="402"/>
      <c r="G53" s="402"/>
    </row>
    <row r="54" spans="1:7" ht="12.75">
      <c r="A54" s="53"/>
      <c r="B54" s="53"/>
      <c r="C54" s="53"/>
      <c r="D54" s="53"/>
      <c r="E54" s="403" t="s">
        <v>476</v>
      </c>
      <c r="F54" s="403"/>
      <c r="G54" s="403"/>
    </row>
  </sheetData>
  <sheetProtection/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3:G53"/>
    <mergeCell ref="E54:G54"/>
    <mergeCell ref="B36:G36"/>
    <mergeCell ref="A38:A39"/>
    <mergeCell ref="B38:B39"/>
    <mergeCell ref="C38:C39"/>
    <mergeCell ref="E38:E39"/>
    <mergeCell ref="F38:F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25">
      <selection activeCell="C52" sqref="C52"/>
    </sheetView>
  </sheetViews>
  <sheetFormatPr defaultColWidth="4.7109375" defaultRowHeight="12.75"/>
  <cols>
    <col min="1" max="1" width="1.57421875" style="0" customWidth="1"/>
    <col min="2" max="2" width="7.421875" style="0" customWidth="1"/>
    <col min="3" max="3" width="78.28125" style="0" customWidth="1"/>
    <col min="4" max="4" width="4.8515625" style="0" customWidth="1"/>
    <col min="5" max="5" width="1.57421875" style="0" customWidth="1"/>
  </cols>
  <sheetData>
    <row r="1" spans="1:4" s="102" customFormat="1" ht="33" customHeight="1">
      <c r="A1" s="409" t="s">
        <v>227</v>
      </c>
      <c r="B1" s="410"/>
      <c r="C1" s="410"/>
      <c r="D1" s="411"/>
    </row>
    <row r="2" spans="1:4" s="107" customFormat="1" ht="12.75">
      <c r="A2" s="103"/>
      <c r="B2" s="104" t="s">
        <v>228</v>
      </c>
      <c r="C2" s="105"/>
      <c r="D2" s="106"/>
    </row>
    <row r="3" spans="1:4" s="107" customFormat="1" ht="11.25">
      <c r="A3" s="103"/>
      <c r="B3" s="108"/>
      <c r="C3" s="109" t="s">
        <v>229</v>
      </c>
      <c r="D3" s="106"/>
    </row>
    <row r="4" spans="1:4" s="107" customFormat="1" ht="11.25">
      <c r="A4" s="103"/>
      <c r="B4" s="108"/>
      <c r="C4" s="109" t="s">
        <v>230</v>
      </c>
      <c r="D4" s="106"/>
    </row>
    <row r="5" spans="1:4" s="107" customFormat="1" ht="11.25">
      <c r="A5" s="103"/>
      <c r="B5" s="108" t="s">
        <v>231</v>
      </c>
      <c r="C5" s="110"/>
      <c r="D5" s="106"/>
    </row>
    <row r="6" spans="1:4" s="107" customFormat="1" ht="11.25">
      <c r="A6" s="103"/>
      <c r="B6" s="108"/>
      <c r="C6" s="109" t="s">
        <v>232</v>
      </c>
      <c r="D6" s="106"/>
    </row>
    <row r="7" spans="1:4" s="107" customFormat="1" ht="11.25">
      <c r="A7" s="103"/>
      <c r="B7" s="111"/>
      <c r="C7" s="109" t="s">
        <v>233</v>
      </c>
      <c r="D7" s="106"/>
    </row>
    <row r="8" spans="1:4" s="107" customFormat="1" ht="11.25">
      <c r="A8" s="103"/>
      <c r="B8" s="112"/>
      <c r="C8" s="113" t="s">
        <v>234</v>
      </c>
      <c r="D8" s="106"/>
    </row>
    <row r="9" spans="1:4" ht="5.25" customHeight="1">
      <c r="A9" s="36"/>
      <c r="B9" s="34"/>
      <c r="C9" s="34"/>
      <c r="D9" s="35"/>
    </row>
    <row r="10" spans="1:4" ht="15.75">
      <c r="A10" s="36"/>
      <c r="B10" s="114" t="s">
        <v>235</v>
      </c>
      <c r="C10" s="115" t="s">
        <v>236</v>
      </c>
      <c r="D10" s="35"/>
    </row>
    <row r="11" spans="1:4" ht="6" customHeight="1">
      <c r="A11" s="36"/>
      <c r="B11" s="116"/>
      <c r="C11" s="34"/>
      <c r="D11" s="35"/>
    </row>
    <row r="12" spans="1:4" ht="12.75">
      <c r="A12" s="36"/>
      <c r="B12" s="117">
        <v>1</v>
      </c>
      <c r="C12" s="118" t="s">
        <v>237</v>
      </c>
      <c r="D12" s="35"/>
    </row>
    <row r="13" spans="1:4" ht="12.75">
      <c r="A13" s="36"/>
      <c r="B13" s="117">
        <v>2</v>
      </c>
      <c r="C13" s="119" t="s">
        <v>238</v>
      </c>
      <c r="D13" s="35"/>
    </row>
    <row r="14" spans="1:4" ht="12.75">
      <c r="A14" s="36"/>
      <c r="B14" s="119">
        <v>3</v>
      </c>
      <c r="C14" s="119" t="s">
        <v>239</v>
      </c>
      <c r="D14" s="35"/>
    </row>
    <row r="15" spans="1:4" s="82" customFormat="1" ht="12.75">
      <c r="A15" s="120"/>
      <c r="B15" s="119">
        <v>4</v>
      </c>
      <c r="C15" s="119" t="s">
        <v>240</v>
      </c>
      <c r="D15" s="121"/>
    </row>
    <row r="16" spans="1:4" s="82" customFormat="1" ht="12.75">
      <c r="A16" s="120"/>
      <c r="B16" s="119"/>
      <c r="C16" s="118" t="s">
        <v>241</v>
      </c>
      <c r="D16" s="121"/>
    </row>
    <row r="17" spans="1:4" s="82" customFormat="1" ht="12.75">
      <c r="A17" s="120"/>
      <c r="B17" s="119" t="s">
        <v>242</v>
      </c>
      <c r="C17" s="119"/>
      <c r="D17" s="121"/>
    </row>
    <row r="18" spans="1:4" s="82" customFormat="1" ht="12.75">
      <c r="A18" s="120"/>
      <c r="B18" s="119"/>
      <c r="C18" s="118" t="s">
        <v>243</v>
      </c>
      <c r="D18" s="121"/>
    </row>
    <row r="19" spans="1:4" s="82" customFormat="1" ht="12.75">
      <c r="A19" s="120"/>
      <c r="B19" s="119" t="s">
        <v>244</v>
      </c>
      <c r="C19" s="119"/>
      <c r="D19" s="121"/>
    </row>
    <row r="20" spans="1:4" s="82" customFormat="1" ht="12.75">
      <c r="A20" s="120"/>
      <c r="B20" s="119"/>
      <c r="C20" s="118" t="s">
        <v>245</v>
      </c>
      <c r="D20" s="121"/>
    </row>
    <row r="21" spans="1:4" s="82" customFormat="1" ht="12.75">
      <c r="A21" s="120"/>
      <c r="B21" s="119" t="s">
        <v>246</v>
      </c>
      <c r="C21" s="119"/>
      <c r="D21" s="121"/>
    </row>
    <row r="22" spans="1:4" s="82" customFormat="1" ht="12.75">
      <c r="A22" s="120"/>
      <c r="B22" s="119"/>
      <c r="C22" s="119" t="s">
        <v>247</v>
      </c>
      <c r="D22" s="121"/>
    </row>
    <row r="23" spans="1:4" s="82" customFormat="1" ht="12.75">
      <c r="A23" s="120"/>
      <c r="B23" s="119" t="s">
        <v>248</v>
      </c>
      <c r="C23" s="119"/>
      <c r="D23" s="121"/>
    </row>
    <row r="24" spans="1:4" s="82" customFormat="1" ht="12.75">
      <c r="A24" s="120"/>
      <c r="B24" s="118" t="s">
        <v>249</v>
      </c>
      <c r="C24" s="119"/>
      <c r="D24" s="121"/>
    </row>
    <row r="25" spans="1:4" s="82" customFormat="1" ht="12.75">
      <c r="A25" s="120"/>
      <c r="B25" s="119"/>
      <c r="C25" s="119" t="s">
        <v>250</v>
      </c>
      <c r="D25" s="121"/>
    </row>
    <row r="26" spans="1:4" s="82" customFormat="1" ht="12.75">
      <c r="A26" s="120"/>
      <c r="B26" s="118" t="s">
        <v>251</v>
      </c>
      <c r="C26" s="119"/>
      <c r="D26" s="121"/>
    </row>
    <row r="27" spans="1:4" s="82" customFormat="1" ht="12.75">
      <c r="A27" s="120"/>
      <c r="B27" s="119"/>
      <c r="C27" s="119" t="s">
        <v>252</v>
      </c>
      <c r="D27" s="121"/>
    </row>
    <row r="28" spans="1:4" s="82" customFormat="1" ht="12.75">
      <c r="A28" s="120"/>
      <c r="B28" s="118" t="s">
        <v>253</v>
      </c>
      <c r="C28" s="119"/>
      <c r="D28" s="121"/>
    </row>
    <row r="29" spans="1:4" s="82" customFormat="1" ht="12.75">
      <c r="A29" s="120"/>
      <c r="B29" s="119" t="s">
        <v>254</v>
      </c>
      <c r="C29" s="119" t="s">
        <v>255</v>
      </c>
      <c r="D29" s="121"/>
    </row>
    <row r="30" spans="1:4" s="82" customFormat="1" ht="12.75">
      <c r="A30" s="120"/>
      <c r="B30" s="119"/>
      <c r="C30" s="118" t="s">
        <v>256</v>
      </c>
      <c r="D30" s="121"/>
    </row>
    <row r="31" spans="1:4" s="82" customFormat="1" ht="12.75">
      <c r="A31" s="120"/>
      <c r="B31" s="119"/>
      <c r="C31" s="118" t="s">
        <v>257</v>
      </c>
      <c r="D31" s="121"/>
    </row>
    <row r="32" spans="1:4" s="82" customFormat="1" ht="12.75">
      <c r="A32" s="120"/>
      <c r="B32" s="119"/>
      <c r="C32" s="118" t="s">
        <v>258</v>
      </c>
      <c r="D32" s="121"/>
    </row>
    <row r="33" spans="1:4" s="82" customFormat="1" ht="12.75">
      <c r="A33" s="120"/>
      <c r="B33" s="119"/>
      <c r="C33" s="118" t="s">
        <v>259</v>
      </c>
      <c r="D33" s="121"/>
    </row>
    <row r="34" spans="1:4" s="82" customFormat="1" ht="12.75">
      <c r="A34" s="120"/>
      <c r="B34" s="119"/>
      <c r="C34" s="118" t="s">
        <v>260</v>
      </c>
      <c r="D34" s="121"/>
    </row>
    <row r="35" spans="1:4" s="82" customFormat="1" ht="12.75">
      <c r="A35" s="120"/>
      <c r="B35" s="119"/>
      <c r="C35" s="118" t="s">
        <v>261</v>
      </c>
      <c r="D35" s="121"/>
    </row>
    <row r="36" spans="1:4" s="82" customFormat="1" ht="6" customHeight="1">
      <c r="A36" s="120"/>
      <c r="B36" s="119"/>
      <c r="C36" s="119"/>
      <c r="D36" s="121"/>
    </row>
    <row r="37" spans="1:4" s="82" customFormat="1" ht="15.75">
      <c r="A37" s="120"/>
      <c r="B37" s="114" t="s">
        <v>262</v>
      </c>
      <c r="C37" s="115" t="s">
        <v>263</v>
      </c>
      <c r="D37" s="121"/>
    </row>
    <row r="38" spans="1:4" s="82" customFormat="1" ht="4.5" customHeight="1">
      <c r="A38" s="120"/>
      <c r="B38" s="119"/>
      <c r="C38" s="119"/>
      <c r="D38" s="121"/>
    </row>
    <row r="39" spans="1:4" s="82" customFormat="1" ht="12.75">
      <c r="A39" s="120"/>
      <c r="B39" s="119"/>
      <c r="C39" s="118" t="s">
        <v>264</v>
      </c>
      <c r="D39" s="121"/>
    </row>
    <row r="40" spans="1:4" s="82" customFormat="1" ht="12.75">
      <c r="A40" s="120"/>
      <c r="B40" s="119" t="s">
        <v>265</v>
      </c>
      <c r="C40" s="119"/>
      <c r="D40" s="121"/>
    </row>
    <row r="41" spans="1:4" s="82" customFormat="1" ht="12.75">
      <c r="A41" s="120"/>
      <c r="B41" s="119"/>
      <c r="C41" s="119" t="s">
        <v>266</v>
      </c>
      <c r="D41" s="121"/>
    </row>
    <row r="42" spans="1:4" s="82" customFormat="1" ht="12.75">
      <c r="A42" s="120"/>
      <c r="B42" s="119" t="s">
        <v>267</v>
      </c>
      <c r="C42" s="119"/>
      <c r="D42" s="121"/>
    </row>
    <row r="43" spans="1:4" s="82" customFormat="1" ht="12.75">
      <c r="A43" s="120"/>
      <c r="B43" s="119"/>
      <c r="C43" s="119" t="s">
        <v>268</v>
      </c>
      <c r="D43" s="121"/>
    </row>
    <row r="44" spans="1:4" s="82" customFormat="1" ht="12.75">
      <c r="A44" s="120"/>
      <c r="B44" s="119" t="s">
        <v>269</v>
      </c>
      <c r="C44" s="119"/>
      <c r="D44" s="121"/>
    </row>
    <row r="45" spans="1:4" s="82" customFormat="1" ht="12.75">
      <c r="A45" s="120"/>
      <c r="B45" s="119"/>
      <c r="C45" s="119" t="s">
        <v>270</v>
      </c>
      <c r="D45" s="121"/>
    </row>
    <row r="46" spans="1:4" s="82" customFormat="1" ht="12.75">
      <c r="A46" s="120"/>
      <c r="B46" s="119" t="s">
        <v>271</v>
      </c>
      <c r="C46" s="119"/>
      <c r="D46" s="121"/>
    </row>
    <row r="47" spans="1:4" s="82" customFormat="1" ht="12.75">
      <c r="A47" s="120"/>
      <c r="B47" s="119"/>
      <c r="C47" s="119" t="s">
        <v>272</v>
      </c>
      <c r="D47" s="121"/>
    </row>
    <row r="48" spans="1:4" s="82" customFormat="1" ht="12.75">
      <c r="A48" s="120"/>
      <c r="B48" s="119" t="s">
        <v>273</v>
      </c>
      <c r="C48" s="119"/>
      <c r="D48" s="121"/>
    </row>
    <row r="49" spans="1:4" s="82" customFormat="1" ht="12.75">
      <c r="A49" s="120"/>
      <c r="B49" s="119" t="s">
        <v>274</v>
      </c>
      <c r="C49" s="119"/>
      <c r="D49" s="121"/>
    </row>
    <row r="50" spans="1:4" s="82" customFormat="1" ht="12.75">
      <c r="A50" s="120"/>
      <c r="B50" s="119" t="s">
        <v>275</v>
      </c>
      <c r="C50" s="119"/>
      <c r="D50" s="121"/>
    </row>
    <row r="51" spans="1:4" s="82" customFormat="1" ht="12.75">
      <c r="A51" s="120"/>
      <c r="B51" s="119"/>
      <c r="C51" s="119" t="s">
        <v>276</v>
      </c>
      <c r="D51" s="121"/>
    </row>
    <row r="52" spans="1:4" s="82" customFormat="1" ht="12.75">
      <c r="A52" s="120"/>
      <c r="B52" s="119"/>
      <c r="C52" s="119" t="s">
        <v>277</v>
      </c>
      <c r="D52" s="121"/>
    </row>
    <row r="53" spans="1:4" s="82" customFormat="1" ht="12.75">
      <c r="A53" s="120"/>
      <c r="B53" s="119"/>
      <c r="C53" s="119" t="s">
        <v>278</v>
      </c>
      <c r="D53" s="121"/>
    </row>
    <row r="54" spans="1:4" ht="12.75">
      <c r="A54" s="36"/>
      <c r="B54" s="119"/>
      <c r="C54" s="119" t="s">
        <v>279</v>
      </c>
      <c r="D54" s="35"/>
    </row>
    <row r="55" spans="1:4" ht="12.75">
      <c r="A55" s="36"/>
      <c r="B55" s="119" t="s">
        <v>280</v>
      </c>
      <c r="C55" s="119"/>
      <c r="D55" s="35"/>
    </row>
    <row r="56" spans="1:4" ht="12.75">
      <c r="A56" s="40"/>
      <c r="B56" s="208"/>
      <c r="C56" s="208"/>
      <c r="D56" s="4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6"/>
  <sheetViews>
    <sheetView zoomScalePageLayoutView="0" workbookViewId="0" topLeftCell="A1">
      <selection activeCell="F29" sqref="F29"/>
    </sheetView>
  </sheetViews>
  <sheetFormatPr defaultColWidth="9.140625" defaultRowHeight="17.25" customHeight="1"/>
  <cols>
    <col min="1" max="1" width="3.7109375" style="0" customWidth="1"/>
    <col min="2" max="2" width="23.7109375" style="65" bestFit="1" customWidth="1"/>
    <col min="3" max="3" width="11.421875" style="62" customWidth="1"/>
    <col min="4" max="4" width="11.28125" style="0" customWidth="1"/>
    <col min="5" max="5" width="10.140625" style="0" customWidth="1"/>
    <col min="6" max="6" width="9.7109375" style="0" customWidth="1"/>
    <col min="7" max="8" width="9.8515625" style="0" customWidth="1"/>
    <col min="9" max="9" width="10.28125" style="0" customWidth="1"/>
    <col min="10" max="10" width="10.7109375" style="0" customWidth="1"/>
    <col min="11" max="11" width="12.00390625" style="0" customWidth="1"/>
  </cols>
  <sheetData>
    <row r="1" spans="2:11" ht="17.25" customHeight="1">
      <c r="B1" s="421" t="s">
        <v>351</v>
      </c>
      <c r="C1" s="421"/>
      <c r="D1" s="421"/>
      <c r="E1" s="421"/>
      <c r="F1" s="421"/>
      <c r="G1" s="421"/>
      <c r="H1" s="421"/>
      <c r="I1" s="421"/>
      <c r="J1" s="421"/>
      <c r="K1" s="421"/>
    </row>
    <row r="2" spans="2:11" ht="15.75" customHeight="1">
      <c r="B2" s="421" t="s">
        <v>427</v>
      </c>
      <c r="C2" s="421"/>
      <c r="D2" s="421"/>
      <c r="E2" s="421"/>
      <c r="F2" s="421"/>
      <c r="G2" s="421"/>
      <c r="H2" s="421"/>
      <c r="I2" s="421"/>
      <c r="J2" s="421"/>
      <c r="K2" s="421"/>
    </row>
    <row r="3" spans="1:11" ht="17.25" customHeight="1">
      <c r="A3" s="20"/>
      <c r="B3" s="423"/>
      <c r="C3" s="424"/>
      <c r="D3" s="415" t="s">
        <v>149</v>
      </c>
      <c r="E3" s="422" t="s">
        <v>156</v>
      </c>
      <c r="F3" s="422"/>
      <c r="G3" s="422"/>
      <c r="H3" s="422" t="s">
        <v>157</v>
      </c>
      <c r="I3" s="422"/>
      <c r="J3" s="422"/>
      <c r="K3" s="415" t="s">
        <v>155</v>
      </c>
    </row>
    <row r="4" spans="1:12" s="63" customFormat="1" ht="36.75" customHeight="1">
      <c r="A4" s="54"/>
      <c r="B4" s="425"/>
      <c r="C4" s="426"/>
      <c r="D4" s="415"/>
      <c r="E4" s="171" t="s">
        <v>150</v>
      </c>
      <c r="F4" s="171" t="s">
        <v>151</v>
      </c>
      <c r="G4" s="171" t="s">
        <v>397</v>
      </c>
      <c r="H4" s="172" t="s">
        <v>152</v>
      </c>
      <c r="I4" s="171" t="s">
        <v>153</v>
      </c>
      <c r="J4" s="171" t="s">
        <v>154</v>
      </c>
      <c r="K4" s="415"/>
      <c r="L4" s="64"/>
    </row>
    <row r="5" spans="1:11" ht="18" customHeight="1">
      <c r="A5" s="6" t="s">
        <v>46</v>
      </c>
      <c r="B5" s="413" t="s">
        <v>145</v>
      </c>
      <c r="C5" s="414"/>
      <c r="D5" s="57"/>
      <c r="E5" s="58"/>
      <c r="F5" s="58"/>
      <c r="G5" s="58"/>
      <c r="H5" s="66"/>
      <c r="I5" s="58"/>
      <c r="J5" s="58"/>
      <c r="K5" s="59"/>
    </row>
    <row r="6" spans="1:11" ht="17.25" customHeight="1">
      <c r="A6" s="164">
        <v>1</v>
      </c>
      <c r="B6" s="417" t="s">
        <v>146</v>
      </c>
      <c r="C6" s="418"/>
      <c r="D6" s="57">
        <v>2065680</v>
      </c>
      <c r="E6" s="58"/>
      <c r="F6" s="58"/>
      <c r="G6" s="58"/>
      <c r="H6" s="66"/>
      <c r="I6" s="58"/>
      <c r="J6" s="58"/>
      <c r="K6" s="59">
        <f>D6+G6</f>
        <v>2065680</v>
      </c>
    </row>
    <row r="7" spans="1:11" ht="15" customHeight="1">
      <c r="A7" s="164">
        <v>2</v>
      </c>
      <c r="B7" s="417" t="s">
        <v>346</v>
      </c>
      <c r="C7" s="418"/>
      <c r="D7" s="57">
        <v>23155695</v>
      </c>
      <c r="E7" s="58"/>
      <c r="F7" s="58"/>
      <c r="G7" s="58"/>
      <c r="H7" s="66"/>
      <c r="I7" s="58"/>
      <c r="J7" s="58"/>
      <c r="K7" s="59">
        <f>D7+G7</f>
        <v>23155695</v>
      </c>
    </row>
    <row r="8" spans="1:11" ht="15" customHeight="1">
      <c r="A8" s="164">
        <v>3</v>
      </c>
      <c r="B8" s="417" t="s">
        <v>347</v>
      </c>
      <c r="C8" s="418"/>
      <c r="D8" s="57">
        <v>19630586</v>
      </c>
      <c r="E8" s="58">
        <v>22500</v>
      </c>
      <c r="F8" s="58"/>
      <c r="G8" s="58">
        <v>22500</v>
      </c>
      <c r="H8" s="66"/>
      <c r="I8" s="58"/>
      <c r="J8" s="58"/>
      <c r="K8" s="59">
        <v>19653086</v>
      </c>
    </row>
    <row r="9" spans="1:11" ht="17.25" customHeight="1">
      <c r="A9" s="164">
        <v>4</v>
      </c>
      <c r="B9" s="417" t="s">
        <v>147</v>
      </c>
      <c r="C9" s="418"/>
      <c r="D9" s="57">
        <v>4620000</v>
      </c>
      <c r="E9" s="58"/>
      <c r="F9" s="58"/>
      <c r="G9" s="58"/>
      <c r="H9" s="66"/>
      <c r="I9" s="58"/>
      <c r="J9" s="58"/>
      <c r="K9" s="59">
        <f>D9+G9</f>
        <v>4620000</v>
      </c>
    </row>
    <row r="10" spans="1:11" ht="17.25" customHeight="1">
      <c r="A10" s="164">
        <v>5</v>
      </c>
      <c r="B10" s="417" t="s">
        <v>148</v>
      </c>
      <c r="C10" s="418"/>
      <c r="D10" s="57">
        <v>1591821</v>
      </c>
      <c r="E10" s="58">
        <v>17900</v>
      </c>
      <c r="F10" s="58"/>
      <c r="G10" s="58">
        <v>17900</v>
      </c>
      <c r="H10" s="66"/>
      <c r="I10" s="58"/>
      <c r="J10" s="58"/>
      <c r="K10" s="59">
        <f>D10+G10</f>
        <v>1609721</v>
      </c>
    </row>
    <row r="11" spans="1:11" ht="17.25" customHeight="1">
      <c r="A11" s="164">
        <v>6</v>
      </c>
      <c r="B11" s="417" t="s">
        <v>143</v>
      </c>
      <c r="C11" s="418"/>
      <c r="D11" s="57"/>
      <c r="E11" s="58"/>
      <c r="F11" s="58"/>
      <c r="G11" s="58"/>
      <c r="H11" s="66"/>
      <c r="I11" s="58"/>
      <c r="J11" s="58"/>
      <c r="K11" s="59"/>
    </row>
    <row r="12" spans="1:11" ht="17.25" customHeight="1">
      <c r="A12" s="166">
        <v>7</v>
      </c>
      <c r="B12" s="419" t="s">
        <v>144</v>
      </c>
      <c r="C12" s="420"/>
      <c r="D12" s="167"/>
      <c r="E12" s="168"/>
      <c r="F12" s="168"/>
      <c r="G12" s="168"/>
      <c r="H12" s="169"/>
      <c r="I12" s="168"/>
      <c r="J12" s="168"/>
      <c r="K12" s="170"/>
    </row>
    <row r="13" spans="1:11" s="1" customFormat="1" ht="17.25" customHeight="1">
      <c r="A13" s="164"/>
      <c r="B13" s="412" t="s">
        <v>348</v>
      </c>
      <c r="C13" s="412"/>
      <c r="D13" s="6">
        <f>SUM(D6:D12)</f>
        <v>51063782</v>
      </c>
      <c r="E13" s="332">
        <f>SUM(E8:E12)</f>
        <v>40400</v>
      </c>
      <c r="F13" s="332"/>
      <c r="G13" s="332">
        <f>SUM(G8:G12)</f>
        <v>40400</v>
      </c>
      <c r="H13" s="332"/>
      <c r="I13" s="332"/>
      <c r="J13" s="332"/>
      <c r="K13" s="332">
        <f>SUM(K6:K12)</f>
        <v>51104182</v>
      </c>
    </row>
    <row r="14" ht="8.25" customHeight="1"/>
    <row r="15" spans="2:11" ht="20.25" customHeight="1" thickBot="1">
      <c r="B15" s="353" t="s">
        <v>130</v>
      </c>
      <c r="C15" s="353"/>
      <c r="D15" s="353"/>
      <c r="E15" s="353"/>
      <c r="F15" s="353"/>
      <c r="G15" s="353"/>
      <c r="H15" s="353"/>
      <c r="I15" s="353"/>
      <c r="J15" s="353"/>
      <c r="K15" s="353"/>
    </row>
    <row r="16" spans="2:3" ht="6" customHeight="1" thickTop="1">
      <c r="B16" s="53"/>
      <c r="C16"/>
    </row>
    <row r="17" spans="1:11" ht="17.25" customHeight="1">
      <c r="A17" s="20"/>
      <c r="B17" s="60" t="s">
        <v>131</v>
      </c>
      <c r="C17" s="415" t="s">
        <v>133</v>
      </c>
      <c r="D17" s="416" t="s">
        <v>141</v>
      </c>
      <c r="E17" s="416"/>
      <c r="F17" s="416"/>
      <c r="G17" s="416" t="s">
        <v>142</v>
      </c>
      <c r="H17" s="416"/>
      <c r="I17" s="416"/>
      <c r="J17" s="416"/>
      <c r="K17" s="173"/>
    </row>
    <row r="18" spans="1:11" ht="53.25" customHeight="1">
      <c r="A18" s="6" t="s">
        <v>46</v>
      </c>
      <c r="B18" s="54" t="s">
        <v>132</v>
      </c>
      <c r="C18" s="415"/>
      <c r="D18" s="171" t="s">
        <v>134</v>
      </c>
      <c r="E18" s="171" t="s">
        <v>135</v>
      </c>
      <c r="F18" s="171" t="s">
        <v>136</v>
      </c>
      <c r="G18" s="171" t="s">
        <v>137</v>
      </c>
      <c r="H18" s="171" t="s">
        <v>138</v>
      </c>
      <c r="I18" s="171" t="s">
        <v>139</v>
      </c>
      <c r="J18" s="171" t="s">
        <v>136</v>
      </c>
      <c r="K18" s="171" t="s">
        <v>140</v>
      </c>
    </row>
    <row r="19" spans="1:11" ht="17.25" customHeight="1">
      <c r="A19" s="164">
        <v>1</v>
      </c>
      <c r="B19" s="175" t="s">
        <v>146</v>
      </c>
      <c r="C19" s="55"/>
      <c r="D19" s="55"/>
      <c r="E19" s="55"/>
      <c r="F19" s="55"/>
      <c r="G19" s="55"/>
      <c r="H19" s="55"/>
      <c r="I19" s="55"/>
      <c r="J19" s="55"/>
      <c r="K19" s="56"/>
    </row>
    <row r="20" spans="1:11" ht="17.25" customHeight="1">
      <c r="A20" s="164">
        <v>2</v>
      </c>
      <c r="B20" s="165" t="s">
        <v>349</v>
      </c>
      <c r="C20" s="234">
        <v>10000633</v>
      </c>
      <c r="D20" s="58"/>
      <c r="E20" s="58">
        <v>263101</v>
      </c>
      <c r="F20" s="58">
        <f>SUM(D20:E20)</f>
        <v>263101</v>
      </c>
      <c r="G20" s="58"/>
      <c r="H20" s="58"/>
      <c r="I20" s="58"/>
      <c r="J20" s="58"/>
      <c r="K20" s="59">
        <f>C20+F20</f>
        <v>10263734</v>
      </c>
    </row>
    <row r="21" spans="1:11" ht="17.25" customHeight="1">
      <c r="A21" s="164">
        <v>3</v>
      </c>
      <c r="B21" s="165" t="s">
        <v>347</v>
      </c>
      <c r="C21" s="234">
        <v>12835108</v>
      </c>
      <c r="D21" s="58"/>
      <c r="E21" s="58">
        <v>340899</v>
      </c>
      <c r="F21" s="58">
        <f>SUM(D21:E21)</f>
        <v>340899</v>
      </c>
      <c r="G21" s="58"/>
      <c r="H21" s="58"/>
      <c r="I21" s="58"/>
      <c r="J21" s="58"/>
      <c r="K21" s="59">
        <f>C21+F21</f>
        <v>13176007</v>
      </c>
    </row>
    <row r="22" spans="1:11" ht="17.25" customHeight="1">
      <c r="A22" s="164">
        <v>4</v>
      </c>
      <c r="B22" s="165" t="s">
        <v>147</v>
      </c>
      <c r="C22" s="234">
        <v>1818623</v>
      </c>
      <c r="D22" s="58"/>
      <c r="E22" s="58">
        <v>140068</v>
      </c>
      <c r="F22" s="58">
        <f>SUM(D22:E22)</f>
        <v>140068</v>
      </c>
      <c r="G22" s="58"/>
      <c r="H22" s="58"/>
      <c r="I22" s="58"/>
      <c r="J22" s="58"/>
      <c r="K22" s="59">
        <f>C22+F22</f>
        <v>1958691</v>
      </c>
    </row>
    <row r="23" spans="1:11" ht="17.25" customHeight="1">
      <c r="A23" s="164">
        <v>5</v>
      </c>
      <c r="B23" s="165" t="s">
        <v>148</v>
      </c>
      <c r="C23" s="234">
        <v>748259</v>
      </c>
      <c r="D23" s="58"/>
      <c r="E23" s="244">
        <v>89254</v>
      </c>
      <c r="F23" s="58">
        <f>SUM(D23:E23)</f>
        <v>89254</v>
      </c>
      <c r="G23" s="58"/>
      <c r="H23" s="58"/>
      <c r="I23" s="58"/>
      <c r="J23" s="58"/>
      <c r="K23" s="59">
        <f>C23+F23</f>
        <v>837513</v>
      </c>
    </row>
    <row r="24" spans="1:11" ht="17.25" customHeight="1">
      <c r="A24" s="166">
        <v>6</v>
      </c>
      <c r="B24" s="176" t="s">
        <v>350</v>
      </c>
      <c r="C24" s="234"/>
      <c r="D24" s="168"/>
      <c r="E24" s="234"/>
      <c r="F24" s="168"/>
      <c r="G24" s="168"/>
      <c r="H24" s="168"/>
      <c r="I24" s="168"/>
      <c r="J24" s="168"/>
      <c r="K24" s="170"/>
    </row>
    <row r="25" spans="1:11" ht="17.25" customHeight="1">
      <c r="A25" s="166">
        <v>7</v>
      </c>
      <c r="B25" s="167"/>
      <c r="C25" s="168"/>
      <c r="D25" s="168"/>
      <c r="E25" s="168"/>
      <c r="F25" s="168"/>
      <c r="G25" s="168"/>
      <c r="H25" s="168"/>
      <c r="I25" s="168"/>
      <c r="J25" s="168"/>
      <c r="K25" s="170"/>
    </row>
    <row r="26" spans="1:11" ht="17.25" customHeight="1">
      <c r="A26" s="164"/>
      <c r="B26" s="6" t="s">
        <v>112</v>
      </c>
      <c r="C26" s="226">
        <f>SUM(C19:C25)</f>
        <v>25402623</v>
      </c>
      <c r="D26" s="226"/>
      <c r="E26" s="226">
        <f>SUM(E20:E25)</f>
        <v>833322</v>
      </c>
      <c r="F26" s="226">
        <f>SUM(F20:F25)</f>
        <v>833322</v>
      </c>
      <c r="G26" s="226"/>
      <c r="H26" s="226"/>
      <c r="I26" s="226"/>
      <c r="J26" s="226"/>
      <c r="K26" s="226">
        <f>SUM(K19:K25)</f>
        <v>26235945</v>
      </c>
    </row>
  </sheetData>
  <sheetProtection/>
  <mergeCells count="20">
    <mergeCell ref="B10:C10"/>
    <mergeCell ref="B11:C11"/>
    <mergeCell ref="B12:C12"/>
    <mergeCell ref="B1:K1"/>
    <mergeCell ref="B2:K2"/>
    <mergeCell ref="D3:D4"/>
    <mergeCell ref="E3:G3"/>
    <mergeCell ref="K3:K4"/>
    <mergeCell ref="H3:J3"/>
    <mergeCell ref="B3:C4"/>
    <mergeCell ref="B13:C13"/>
    <mergeCell ref="B5:C5"/>
    <mergeCell ref="B15:K15"/>
    <mergeCell ref="C17:C18"/>
    <mergeCell ref="D17:F17"/>
    <mergeCell ref="G17:J17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49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4.140625" style="61" customWidth="1"/>
    <col min="2" max="2" width="53.57421875" style="0" customWidth="1"/>
    <col min="3" max="3" width="19.7109375" style="0" customWidth="1"/>
  </cols>
  <sheetData>
    <row r="1" ht="23.25" customHeight="1"/>
    <row r="2" spans="1:3" ht="12.75">
      <c r="A2" s="427" t="s">
        <v>410</v>
      </c>
      <c r="B2" s="427"/>
      <c r="C2" s="427"/>
    </row>
    <row r="3" spans="1:3" ht="12.75">
      <c r="A3" s="427" t="s">
        <v>633</v>
      </c>
      <c r="B3" s="427"/>
      <c r="C3" s="427"/>
    </row>
    <row r="4" spans="1:3" ht="12.75">
      <c r="A4" s="227"/>
      <c r="B4" s="227"/>
      <c r="C4" s="227"/>
    </row>
    <row r="5" spans="1:3" ht="12.75">
      <c r="A5" s="227"/>
      <c r="B5" s="227"/>
      <c r="C5" s="227"/>
    </row>
    <row r="6" spans="1:3" ht="12.75">
      <c r="A6" s="228" t="s">
        <v>1</v>
      </c>
      <c r="B6" s="228" t="s">
        <v>412</v>
      </c>
      <c r="C6" s="228" t="s">
        <v>413</v>
      </c>
    </row>
    <row r="7" spans="1:3" ht="12.75">
      <c r="A7" s="74">
        <v>1</v>
      </c>
      <c r="B7" s="74" t="s">
        <v>414</v>
      </c>
      <c r="C7" s="74">
        <v>24486620</v>
      </c>
    </row>
    <row r="8" spans="1:3" ht="12.75">
      <c r="A8" s="74">
        <v>2</v>
      </c>
      <c r="B8" s="74" t="s">
        <v>415</v>
      </c>
      <c r="C8" s="74">
        <v>24752205</v>
      </c>
    </row>
    <row r="9" spans="1:3" ht="12.75">
      <c r="A9" s="74">
        <v>3</v>
      </c>
      <c r="B9" s="74" t="s">
        <v>634</v>
      </c>
      <c r="C9" s="74">
        <v>15900</v>
      </c>
    </row>
    <row r="11" spans="1:3" ht="12.75">
      <c r="A11" s="228"/>
      <c r="B11" s="6" t="s">
        <v>112</v>
      </c>
      <c r="C11" s="228">
        <f>SUM(C7:C10)</f>
        <v>49254725</v>
      </c>
    </row>
    <row r="12" spans="1:3" ht="12.75">
      <c r="A12" s="229"/>
      <c r="B12" s="77"/>
      <c r="C12" s="229"/>
    </row>
    <row r="13" spans="1:3" ht="12.75">
      <c r="A13" s="229"/>
      <c r="B13" s="229"/>
      <c r="C13" s="229"/>
    </row>
    <row r="14" spans="1:3" ht="12.75">
      <c r="A14" s="228" t="s">
        <v>12</v>
      </c>
      <c r="B14" s="228" t="s">
        <v>416</v>
      </c>
      <c r="C14" s="228" t="s">
        <v>413</v>
      </c>
    </row>
    <row r="15" spans="1:3" ht="12.75">
      <c r="A15" s="74">
        <v>1</v>
      </c>
      <c r="B15" s="74" t="s">
        <v>417</v>
      </c>
      <c r="C15" s="74"/>
    </row>
    <row r="16" spans="1:3" ht="12.75">
      <c r="A16" s="74">
        <v>3</v>
      </c>
      <c r="B16" s="74" t="s">
        <v>421</v>
      </c>
      <c r="C16" s="74"/>
    </row>
    <row r="17" spans="1:3" ht="12.75">
      <c r="A17" s="74"/>
      <c r="B17" s="6" t="s">
        <v>112</v>
      </c>
      <c r="C17" s="6">
        <f>SUM(C15:C16)</f>
        <v>0</v>
      </c>
    </row>
    <row r="18" spans="1:3" ht="12.75">
      <c r="A18" s="127"/>
      <c r="B18" s="77"/>
      <c r="C18" s="77"/>
    </row>
    <row r="19" spans="1:3" ht="4.5" customHeight="1">
      <c r="A19" s="127"/>
      <c r="B19" s="77"/>
      <c r="C19" s="77"/>
    </row>
    <row r="20" spans="1:3" ht="18" customHeight="1">
      <c r="A20" s="127"/>
      <c r="B20" s="77"/>
      <c r="C20" s="77"/>
    </row>
    <row r="21" ht="12.75" customHeight="1">
      <c r="C21" s="1"/>
    </row>
    <row r="22" spans="1:3" ht="15.75">
      <c r="A22" s="74" t="s">
        <v>1</v>
      </c>
      <c r="B22" s="11" t="s">
        <v>160</v>
      </c>
      <c r="C22" s="6" t="s">
        <v>158</v>
      </c>
    </row>
    <row r="23" spans="1:3" ht="12.75">
      <c r="A23" s="75">
        <v>1</v>
      </c>
      <c r="B23" s="14" t="s">
        <v>409</v>
      </c>
      <c r="C23" s="13">
        <v>357797</v>
      </c>
    </row>
    <row r="24" spans="1:3" ht="12.75">
      <c r="A24" s="76">
        <v>2</v>
      </c>
      <c r="B24" s="3" t="s">
        <v>411</v>
      </c>
      <c r="C24" s="13">
        <v>172601</v>
      </c>
    </row>
    <row r="25" spans="1:3" ht="12.75">
      <c r="A25" s="76">
        <v>3</v>
      </c>
      <c r="B25" s="3" t="s">
        <v>407</v>
      </c>
      <c r="C25" s="13">
        <v>17527</v>
      </c>
    </row>
    <row r="26" spans="1:3" ht="12.75">
      <c r="A26" s="76">
        <v>4</v>
      </c>
      <c r="B26" s="3" t="s">
        <v>395</v>
      </c>
      <c r="C26" s="13">
        <v>55440</v>
      </c>
    </row>
    <row r="27" spans="1:3" ht="12.75">
      <c r="A27" s="76">
        <v>5</v>
      </c>
      <c r="B27" s="3" t="s">
        <v>635</v>
      </c>
      <c r="C27" s="13">
        <v>83309</v>
      </c>
    </row>
    <row r="28" spans="1:3" ht="12.75">
      <c r="A28" s="76">
        <v>6</v>
      </c>
      <c r="B28" s="326" t="s">
        <v>408</v>
      </c>
      <c r="C28" s="327">
        <v>445000</v>
      </c>
    </row>
    <row r="29" spans="1:3" ht="12.75">
      <c r="A29" s="76">
        <v>7</v>
      </c>
      <c r="B29" s="132" t="s">
        <v>614</v>
      </c>
      <c r="C29" s="6">
        <v>120608</v>
      </c>
    </row>
    <row r="30" spans="1:3" ht="13.5" customHeight="1">
      <c r="A30" s="38"/>
      <c r="B30" s="145"/>
      <c r="C30" s="77"/>
    </row>
    <row r="31" spans="1:3" ht="15.75">
      <c r="A31" s="69"/>
      <c r="B31" s="11" t="s">
        <v>112</v>
      </c>
      <c r="C31" s="6">
        <f>SUM(C23:C30)</f>
        <v>1252282</v>
      </c>
    </row>
    <row r="32" spans="1:3" ht="15.75">
      <c r="A32" s="38"/>
      <c r="B32" s="73"/>
      <c r="C32" s="77"/>
    </row>
    <row r="33" ht="12.75">
      <c r="C33" s="1"/>
    </row>
    <row r="34" spans="1:3" ht="15.75">
      <c r="A34" s="74" t="s">
        <v>12</v>
      </c>
      <c r="B34" s="11" t="s">
        <v>159</v>
      </c>
      <c r="C34" s="6" t="s">
        <v>158</v>
      </c>
    </row>
    <row r="35" spans="1:3" ht="12.75">
      <c r="A35" s="75">
        <v>1</v>
      </c>
      <c r="B35" s="14" t="s">
        <v>636</v>
      </c>
      <c r="C35" s="13">
        <v>488360</v>
      </c>
    </row>
    <row r="36" spans="1:3" ht="12.75">
      <c r="A36" s="76">
        <v>2</v>
      </c>
      <c r="B36" s="3" t="s">
        <v>429</v>
      </c>
      <c r="C36" s="2">
        <v>235500</v>
      </c>
    </row>
    <row r="37" spans="1:3" ht="12.75">
      <c r="A37" s="76">
        <v>5</v>
      </c>
      <c r="B37" s="3"/>
      <c r="C37" s="2"/>
    </row>
    <row r="38" spans="1:3" ht="15.75">
      <c r="A38" s="69"/>
      <c r="B38" s="11" t="s">
        <v>112</v>
      </c>
      <c r="C38" s="6">
        <f>SUM(C35:C37)</f>
        <v>723860</v>
      </c>
    </row>
    <row r="39" ht="12.75">
      <c r="C39" s="1"/>
    </row>
    <row r="40" ht="12.75">
      <c r="A40"/>
    </row>
    <row r="41" ht="14.25" customHeight="1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C48" s="1"/>
    </row>
    <row r="49" ht="12.75">
      <c r="C49" s="1"/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I79"/>
  <sheetViews>
    <sheetView zoomScalePageLayoutView="0" workbookViewId="0" topLeftCell="A1">
      <selection activeCell="G5" sqref="G5"/>
    </sheetView>
  </sheetViews>
  <sheetFormatPr defaultColWidth="9.140625" defaultRowHeight="21.75" customHeight="1"/>
  <sheetData>
    <row r="1" spans="1:9" ht="12" customHeight="1">
      <c r="A1" s="46"/>
      <c r="B1" s="33"/>
      <c r="C1" s="33"/>
      <c r="D1" s="33"/>
      <c r="E1" s="33"/>
      <c r="F1" s="33"/>
      <c r="G1" s="33"/>
      <c r="H1" s="33"/>
      <c r="I1" s="49"/>
    </row>
    <row r="2" spans="1:9" ht="21.75" customHeight="1" thickBot="1">
      <c r="A2" s="428" t="s">
        <v>388</v>
      </c>
      <c r="B2" s="429"/>
      <c r="C2" s="429"/>
      <c r="D2" s="429"/>
      <c r="E2" s="429"/>
      <c r="F2" s="429"/>
      <c r="G2" s="429"/>
      <c r="H2" s="429"/>
      <c r="I2" s="430"/>
    </row>
    <row r="3" spans="1:9" ht="21.75" customHeight="1" thickTop="1">
      <c r="A3" s="36"/>
      <c r="B3" s="34"/>
      <c r="C3" s="34"/>
      <c r="D3" s="34"/>
      <c r="E3" s="34"/>
      <c r="F3" s="34"/>
      <c r="G3" s="34"/>
      <c r="H3" s="34"/>
      <c r="I3" s="35"/>
    </row>
    <row r="4" spans="1:9" ht="21.75" customHeight="1">
      <c r="A4" s="40"/>
      <c r="B4" s="41"/>
      <c r="C4" s="41"/>
      <c r="D4" s="41"/>
      <c r="E4" s="41"/>
      <c r="F4" s="41"/>
      <c r="G4" s="41"/>
      <c r="H4" s="41"/>
      <c r="I4" s="42"/>
    </row>
    <row r="5" spans="1:9" ht="21.75" customHeight="1">
      <c r="A5" s="50"/>
      <c r="B5" s="51"/>
      <c r="C5" s="51"/>
      <c r="D5" s="51"/>
      <c r="E5" s="51"/>
      <c r="F5" s="51"/>
      <c r="G5" s="51"/>
      <c r="H5" s="51"/>
      <c r="I5" s="52"/>
    </row>
    <row r="6" spans="1:9" ht="21.75" customHeight="1">
      <c r="A6" s="50"/>
      <c r="B6" s="51"/>
      <c r="C6" s="51"/>
      <c r="D6" s="51"/>
      <c r="E6" s="51"/>
      <c r="F6" s="51"/>
      <c r="G6" s="51"/>
      <c r="H6" s="51"/>
      <c r="I6" s="52"/>
    </row>
    <row r="7" spans="1:9" ht="21.75" customHeight="1">
      <c r="A7" s="50"/>
      <c r="B7" s="51"/>
      <c r="C7" s="51"/>
      <c r="D7" s="51"/>
      <c r="E7" s="51"/>
      <c r="F7" s="51"/>
      <c r="G7" s="51"/>
      <c r="H7" s="51"/>
      <c r="I7" s="52"/>
    </row>
    <row r="8" spans="1:9" ht="21.75" customHeight="1">
      <c r="A8" s="50"/>
      <c r="B8" s="51"/>
      <c r="C8" s="51"/>
      <c r="D8" s="51"/>
      <c r="E8" s="51"/>
      <c r="F8" s="51"/>
      <c r="G8" s="51"/>
      <c r="H8" s="51"/>
      <c r="I8" s="52"/>
    </row>
    <row r="9" spans="1:9" ht="21.75" customHeight="1">
      <c r="A9" s="50"/>
      <c r="B9" s="51"/>
      <c r="C9" s="51"/>
      <c r="D9" s="51"/>
      <c r="E9" s="51"/>
      <c r="F9" s="51"/>
      <c r="G9" s="51"/>
      <c r="H9" s="51"/>
      <c r="I9" s="52"/>
    </row>
    <row r="10" spans="1:9" ht="21.75" customHeight="1">
      <c r="A10" s="50"/>
      <c r="B10" s="51"/>
      <c r="C10" s="51"/>
      <c r="D10" s="51"/>
      <c r="E10" s="51"/>
      <c r="F10" s="51"/>
      <c r="G10" s="51"/>
      <c r="H10" s="51"/>
      <c r="I10" s="52"/>
    </row>
    <row r="11" spans="1:9" ht="21.75" customHeight="1">
      <c r="A11" s="50"/>
      <c r="B11" s="51"/>
      <c r="C11" s="51"/>
      <c r="D11" s="51"/>
      <c r="E11" s="51"/>
      <c r="F11" s="51"/>
      <c r="G11" s="51"/>
      <c r="H11" s="51"/>
      <c r="I11" s="52"/>
    </row>
    <row r="12" spans="1:9" ht="21.75" customHeight="1">
      <c r="A12" s="50"/>
      <c r="B12" s="51"/>
      <c r="C12" s="51"/>
      <c r="D12" s="51"/>
      <c r="E12" s="51"/>
      <c r="F12" s="51"/>
      <c r="G12" s="51"/>
      <c r="H12" s="51"/>
      <c r="I12" s="52"/>
    </row>
    <row r="13" spans="1:9" ht="21.75" customHeight="1">
      <c r="A13" s="50"/>
      <c r="B13" s="51"/>
      <c r="C13" s="51"/>
      <c r="D13" s="51"/>
      <c r="E13" s="51"/>
      <c r="F13" s="51"/>
      <c r="G13" s="51"/>
      <c r="H13" s="51"/>
      <c r="I13" s="52"/>
    </row>
    <row r="14" spans="1:9" ht="21.75" customHeight="1">
      <c r="A14" s="50"/>
      <c r="B14" s="51"/>
      <c r="C14" s="51"/>
      <c r="D14" s="51"/>
      <c r="E14" s="51"/>
      <c r="F14" s="51"/>
      <c r="G14" s="51"/>
      <c r="H14" s="51"/>
      <c r="I14" s="52"/>
    </row>
    <row r="15" spans="1:9" ht="21.75" customHeight="1">
      <c r="A15" s="50"/>
      <c r="B15" s="51"/>
      <c r="C15" s="51"/>
      <c r="D15" s="51"/>
      <c r="E15" s="51"/>
      <c r="F15" s="51"/>
      <c r="G15" s="51"/>
      <c r="H15" s="51"/>
      <c r="I15" s="52"/>
    </row>
    <row r="16" spans="1:9" ht="21.75" customHeight="1">
      <c r="A16" s="50"/>
      <c r="B16" s="51"/>
      <c r="C16" s="51"/>
      <c r="D16" s="51"/>
      <c r="E16" s="51"/>
      <c r="F16" s="51"/>
      <c r="G16" s="51"/>
      <c r="H16" s="51"/>
      <c r="I16" s="52"/>
    </row>
    <row r="17" spans="1:9" ht="21.75" customHeight="1">
      <c r="A17" s="50"/>
      <c r="B17" s="51"/>
      <c r="C17" s="51"/>
      <c r="D17" s="51"/>
      <c r="E17" s="51"/>
      <c r="F17" s="51"/>
      <c r="G17" s="51"/>
      <c r="H17" s="51"/>
      <c r="I17" s="52"/>
    </row>
    <row r="18" spans="1:9" ht="21.75" customHeight="1">
      <c r="A18" s="50"/>
      <c r="B18" s="51"/>
      <c r="C18" s="51"/>
      <c r="D18" s="51"/>
      <c r="E18" s="51"/>
      <c r="F18" s="51"/>
      <c r="G18" s="51"/>
      <c r="H18" s="51"/>
      <c r="I18" s="52"/>
    </row>
    <row r="19" spans="1:9" ht="21.75" customHeight="1">
      <c r="A19" s="50"/>
      <c r="B19" s="51"/>
      <c r="C19" s="51"/>
      <c r="D19" s="51"/>
      <c r="E19" s="51"/>
      <c r="F19" s="51"/>
      <c r="G19" s="51"/>
      <c r="H19" s="51"/>
      <c r="I19" s="52"/>
    </row>
    <row r="20" spans="1:9" ht="21.75" customHeight="1">
      <c r="A20" s="50"/>
      <c r="B20" s="51"/>
      <c r="C20" s="51"/>
      <c r="D20" s="51"/>
      <c r="E20" s="51"/>
      <c r="F20" s="51"/>
      <c r="G20" s="51"/>
      <c r="H20" s="51"/>
      <c r="I20" s="52"/>
    </row>
    <row r="21" spans="1:9" ht="21.75" customHeight="1">
      <c r="A21" s="50"/>
      <c r="B21" s="51"/>
      <c r="C21" s="51"/>
      <c r="D21" s="51"/>
      <c r="E21" s="51"/>
      <c r="F21" s="51"/>
      <c r="G21" s="51"/>
      <c r="H21" s="51"/>
      <c r="I21" s="52"/>
    </row>
    <row r="22" spans="1:9" ht="21.75" customHeight="1">
      <c r="A22" s="50"/>
      <c r="B22" s="51"/>
      <c r="C22" s="51"/>
      <c r="D22" s="51"/>
      <c r="E22" s="51"/>
      <c r="F22" s="51"/>
      <c r="G22" s="51"/>
      <c r="H22" s="51"/>
      <c r="I22" s="52"/>
    </row>
    <row r="23" spans="1:9" ht="21.75" customHeight="1">
      <c r="A23" s="50"/>
      <c r="B23" s="51"/>
      <c r="C23" s="51"/>
      <c r="D23" s="51"/>
      <c r="E23" s="51"/>
      <c r="F23" s="51"/>
      <c r="G23" s="51"/>
      <c r="H23" s="51"/>
      <c r="I23" s="52"/>
    </row>
    <row r="24" spans="1:9" ht="21.75" customHeight="1">
      <c r="A24" s="50"/>
      <c r="B24" s="51"/>
      <c r="C24" s="51"/>
      <c r="D24" s="51"/>
      <c r="E24" s="51"/>
      <c r="F24" s="51"/>
      <c r="G24" s="51"/>
      <c r="H24" s="51"/>
      <c r="I24" s="52"/>
    </row>
    <row r="25" spans="1:9" ht="21.75" customHeight="1">
      <c r="A25" s="50"/>
      <c r="B25" s="51"/>
      <c r="C25" s="51"/>
      <c r="D25" s="51"/>
      <c r="E25" s="51"/>
      <c r="F25" s="51"/>
      <c r="G25" s="51"/>
      <c r="H25" s="51"/>
      <c r="I25" s="52"/>
    </row>
    <row r="26" spans="1:9" ht="21.75" customHeight="1">
      <c r="A26" s="50"/>
      <c r="B26" s="51"/>
      <c r="C26" s="51"/>
      <c r="D26" s="51"/>
      <c r="E26" s="51"/>
      <c r="F26" s="51"/>
      <c r="G26" s="51"/>
      <c r="H26" s="51"/>
      <c r="I26" s="52"/>
    </row>
    <row r="27" spans="1:9" ht="21.75" customHeight="1">
      <c r="A27" s="50"/>
      <c r="B27" s="51"/>
      <c r="C27" s="51"/>
      <c r="D27" s="51"/>
      <c r="E27" s="51"/>
      <c r="F27" s="51"/>
      <c r="G27" s="51"/>
      <c r="H27" s="51"/>
      <c r="I27" s="52"/>
    </row>
    <row r="28" spans="1:9" ht="21.75" customHeight="1">
      <c r="A28" s="50"/>
      <c r="B28" s="51"/>
      <c r="C28" s="51"/>
      <c r="D28" s="51"/>
      <c r="E28" s="51"/>
      <c r="F28" s="51"/>
      <c r="G28" s="51"/>
      <c r="H28" s="51"/>
      <c r="I28" s="52"/>
    </row>
    <row r="29" spans="1:9" ht="21.75" customHeight="1">
      <c r="A29" s="50"/>
      <c r="B29" s="51"/>
      <c r="C29" s="51"/>
      <c r="D29" s="51"/>
      <c r="E29" s="51"/>
      <c r="F29" s="51"/>
      <c r="G29" s="51"/>
      <c r="H29" s="51"/>
      <c r="I29" s="52"/>
    </row>
    <row r="30" spans="1:9" ht="21.75" customHeight="1">
      <c r="A30" s="50"/>
      <c r="B30" s="51"/>
      <c r="C30" s="51"/>
      <c r="D30" s="51"/>
      <c r="E30" s="51"/>
      <c r="F30" s="51"/>
      <c r="G30" s="51"/>
      <c r="H30" s="51"/>
      <c r="I30" s="52"/>
    </row>
    <row r="31" spans="1:9" ht="21.75" customHeight="1">
      <c r="A31" s="50"/>
      <c r="B31" s="51"/>
      <c r="C31" s="51"/>
      <c r="D31" s="51"/>
      <c r="E31" s="51"/>
      <c r="F31" s="51"/>
      <c r="G31" s="51"/>
      <c r="H31" s="51"/>
      <c r="I31" s="52"/>
    </row>
    <row r="32" spans="1:9" ht="21.75" customHeight="1">
      <c r="A32" s="34"/>
      <c r="B32" s="34"/>
      <c r="C32" s="34"/>
      <c r="D32" s="34"/>
      <c r="E32" s="34"/>
      <c r="F32" s="34"/>
      <c r="G32" s="34"/>
      <c r="H32" s="34"/>
      <c r="I32" s="34"/>
    </row>
    <row r="33" spans="1:9" ht="21.75" customHeight="1">
      <c r="A33" s="34"/>
      <c r="B33" s="34"/>
      <c r="C33" s="34"/>
      <c r="D33" s="34"/>
      <c r="E33" s="34"/>
      <c r="F33" s="34"/>
      <c r="G33" s="34"/>
      <c r="H33" s="34"/>
      <c r="I33" s="34"/>
    </row>
    <row r="34" spans="1:9" ht="21.75" customHeight="1">
      <c r="A34" s="34"/>
      <c r="B34" s="34"/>
      <c r="C34" s="34"/>
      <c r="D34" s="34"/>
      <c r="E34" s="34"/>
      <c r="F34" s="34"/>
      <c r="G34" s="34"/>
      <c r="H34" s="34"/>
      <c r="I34" s="34"/>
    </row>
    <row r="35" spans="1:9" ht="21.75" customHeight="1">
      <c r="A35" s="34"/>
      <c r="B35" s="34"/>
      <c r="C35" s="34"/>
      <c r="D35" s="34"/>
      <c r="E35" s="34"/>
      <c r="F35" s="34"/>
      <c r="G35" s="34"/>
      <c r="H35" s="34"/>
      <c r="I35" s="34"/>
    </row>
    <row r="36" spans="1:9" ht="21.75" customHeight="1">
      <c r="A36" s="34"/>
      <c r="B36" s="34"/>
      <c r="C36" s="34"/>
      <c r="D36" s="34"/>
      <c r="E36" s="34"/>
      <c r="F36" s="34"/>
      <c r="G36" s="34"/>
      <c r="H36" s="34"/>
      <c r="I36" s="34"/>
    </row>
    <row r="37" spans="1:9" ht="21.75" customHeight="1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21.75" customHeight="1">
      <c r="A38" s="34"/>
      <c r="B38" s="34"/>
      <c r="C38" s="34"/>
      <c r="D38" s="34"/>
      <c r="E38" s="34"/>
      <c r="F38" s="34"/>
      <c r="G38" s="34"/>
      <c r="H38" s="34"/>
      <c r="I38" s="34"/>
    </row>
    <row r="39" spans="1:9" ht="21.75" customHeight="1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21.75" customHeight="1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21.75" customHeight="1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21.75" customHeight="1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21.75" customHeight="1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21.75" customHeight="1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21.75" customHeight="1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21.75" customHeight="1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21.75" customHeight="1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21.75" customHeight="1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21.75" customHeight="1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21.75" customHeight="1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21.75" customHeight="1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21.75" customHeight="1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21.75" customHeight="1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21.75" customHeight="1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21.75" customHeight="1">
      <c r="A55" s="34"/>
      <c r="B55" s="34"/>
      <c r="C55" s="34"/>
      <c r="D55" s="34"/>
      <c r="E55" s="34"/>
      <c r="F55" s="34"/>
      <c r="G55" s="34"/>
      <c r="H55" s="34"/>
      <c r="I55" s="34"/>
    </row>
    <row r="56" spans="1:9" ht="21.75" customHeight="1">
      <c r="A56" s="34"/>
      <c r="B56" s="34"/>
      <c r="C56" s="34"/>
      <c r="D56" s="34"/>
      <c r="E56" s="34"/>
      <c r="F56" s="34"/>
      <c r="G56" s="34"/>
      <c r="H56" s="34"/>
      <c r="I56" s="34"/>
    </row>
    <row r="57" spans="1:9" ht="21.75" customHeight="1">
      <c r="A57" s="34"/>
      <c r="B57" s="34"/>
      <c r="C57" s="34"/>
      <c r="D57" s="34"/>
      <c r="E57" s="34"/>
      <c r="F57" s="34"/>
      <c r="G57" s="34"/>
      <c r="H57" s="34"/>
      <c r="I57" s="34"/>
    </row>
    <row r="58" spans="1:9" ht="21.75" customHeight="1">
      <c r="A58" s="34"/>
      <c r="B58" s="34"/>
      <c r="C58" s="34"/>
      <c r="D58" s="34"/>
      <c r="E58" s="34"/>
      <c r="F58" s="34"/>
      <c r="G58" s="34"/>
      <c r="H58" s="34"/>
      <c r="I58" s="34"/>
    </row>
    <row r="59" spans="1:9" ht="21.75" customHeight="1">
      <c r="A59" s="34"/>
      <c r="B59" s="34"/>
      <c r="C59" s="34"/>
      <c r="D59" s="34"/>
      <c r="E59" s="34"/>
      <c r="F59" s="34"/>
      <c r="G59" s="34"/>
      <c r="H59" s="34"/>
      <c r="I59" s="34"/>
    </row>
    <row r="60" spans="1:9" ht="21.75" customHeight="1">
      <c r="A60" s="34"/>
      <c r="B60" s="34"/>
      <c r="C60" s="34"/>
      <c r="D60" s="34"/>
      <c r="E60" s="34"/>
      <c r="F60" s="34"/>
      <c r="G60" s="34"/>
      <c r="H60" s="34"/>
      <c r="I60" s="34"/>
    </row>
    <row r="61" spans="1:9" ht="21.75" customHeight="1">
      <c r="A61" s="34"/>
      <c r="B61" s="34"/>
      <c r="C61" s="34"/>
      <c r="D61" s="34"/>
      <c r="E61" s="34"/>
      <c r="F61" s="34"/>
      <c r="G61" s="34"/>
      <c r="H61" s="34"/>
      <c r="I61" s="34"/>
    </row>
    <row r="62" spans="1:9" ht="21.75" customHeight="1">
      <c r="A62" s="34"/>
      <c r="B62" s="34"/>
      <c r="C62" s="34"/>
      <c r="D62" s="34"/>
      <c r="E62" s="34"/>
      <c r="F62" s="34"/>
      <c r="G62" s="34"/>
      <c r="H62" s="34"/>
      <c r="I62" s="34"/>
    </row>
    <row r="63" spans="1:9" ht="21.75" customHeight="1">
      <c r="A63" s="34"/>
      <c r="B63" s="34"/>
      <c r="C63" s="34"/>
      <c r="D63" s="34"/>
      <c r="E63" s="34"/>
      <c r="F63" s="34"/>
      <c r="G63" s="34"/>
      <c r="H63" s="34"/>
      <c r="I63" s="34"/>
    </row>
    <row r="64" spans="1:9" ht="21.75" customHeight="1">
      <c r="A64" s="34"/>
      <c r="B64" s="34"/>
      <c r="C64" s="34"/>
      <c r="D64" s="34"/>
      <c r="E64" s="34"/>
      <c r="F64" s="34"/>
      <c r="G64" s="34"/>
      <c r="H64" s="34"/>
      <c r="I64" s="34"/>
    </row>
    <row r="65" spans="1:9" ht="21.75" customHeight="1">
      <c r="A65" s="34"/>
      <c r="B65" s="34"/>
      <c r="C65" s="34"/>
      <c r="D65" s="34"/>
      <c r="E65" s="34"/>
      <c r="F65" s="34"/>
      <c r="G65" s="34"/>
      <c r="H65" s="34"/>
      <c r="I65" s="34"/>
    </row>
    <row r="66" spans="1:9" ht="21.75" customHeight="1">
      <c r="A66" s="34"/>
      <c r="B66" s="34"/>
      <c r="C66" s="34"/>
      <c r="D66" s="34"/>
      <c r="E66" s="34"/>
      <c r="F66" s="34"/>
      <c r="G66" s="34"/>
      <c r="H66" s="34"/>
      <c r="I66" s="34"/>
    </row>
    <row r="67" spans="1:9" ht="21.75" customHeight="1">
      <c r="A67" s="34"/>
      <c r="B67" s="34"/>
      <c r="C67" s="34"/>
      <c r="D67" s="34"/>
      <c r="E67" s="34"/>
      <c r="F67" s="34"/>
      <c r="G67" s="34"/>
      <c r="H67" s="34"/>
      <c r="I67" s="34"/>
    </row>
    <row r="68" spans="1:9" ht="21.75" customHeight="1">
      <c r="A68" s="34"/>
      <c r="B68" s="34"/>
      <c r="C68" s="34"/>
      <c r="D68" s="34"/>
      <c r="E68" s="34"/>
      <c r="F68" s="34"/>
      <c r="G68" s="34"/>
      <c r="H68" s="34"/>
      <c r="I68" s="34"/>
    </row>
    <row r="69" spans="1:9" ht="21.75" customHeight="1">
      <c r="A69" s="34"/>
      <c r="B69" s="34"/>
      <c r="C69" s="34"/>
      <c r="D69" s="34"/>
      <c r="E69" s="34"/>
      <c r="F69" s="34"/>
      <c r="G69" s="34"/>
      <c r="H69" s="34"/>
      <c r="I69" s="34"/>
    </row>
    <row r="70" spans="1:9" ht="21.75" customHeight="1">
      <c r="A70" s="34"/>
      <c r="B70" s="34"/>
      <c r="C70" s="34"/>
      <c r="D70" s="34"/>
      <c r="E70" s="34"/>
      <c r="F70" s="34"/>
      <c r="G70" s="34"/>
      <c r="H70" s="34"/>
      <c r="I70" s="34"/>
    </row>
    <row r="71" spans="1:9" ht="21.75" customHeight="1">
      <c r="A71" s="34"/>
      <c r="B71" s="34"/>
      <c r="C71" s="34"/>
      <c r="D71" s="34"/>
      <c r="E71" s="34"/>
      <c r="F71" s="34"/>
      <c r="G71" s="34"/>
      <c r="H71" s="34"/>
      <c r="I71" s="34"/>
    </row>
    <row r="72" spans="1:9" ht="21.75" customHeight="1">
      <c r="A72" s="34"/>
      <c r="B72" s="34"/>
      <c r="C72" s="34"/>
      <c r="D72" s="34"/>
      <c r="E72" s="34"/>
      <c r="F72" s="34"/>
      <c r="G72" s="34"/>
      <c r="H72" s="34"/>
      <c r="I72" s="34"/>
    </row>
    <row r="73" spans="1:9" ht="21.75" customHeight="1">
      <c r="A73" s="34"/>
      <c r="B73" s="34"/>
      <c r="C73" s="34"/>
      <c r="D73" s="34"/>
      <c r="E73" s="34"/>
      <c r="F73" s="34"/>
      <c r="G73" s="34"/>
      <c r="H73" s="34"/>
      <c r="I73" s="34"/>
    </row>
    <row r="74" spans="1:9" ht="21.75" customHeight="1">
      <c r="A74" s="34"/>
      <c r="B74" s="34"/>
      <c r="C74" s="34"/>
      <c r="D74" s="34"/>
      <c r="E74" s="34"/>
      <c r="F74" s="34"/>
      <c r="G74" s="34"/>
      <c r="H74" s="34"/>
      <c r="I74" s="34"/>
    </row>
    <row r="75" spans="1:9" ht="21.75" customHeight="1">
      <c r="A75" s="34"/>
      <c r="B75" s="34"/>
      <c r="C75" s="34"/>
      <c r="D75" s="34"/>
      <c r="E75" s="34"/>
      <c r="F75" s="34"/>
      <c r="G75" s="34"/>
      <c r="H75" s="34"/>
      <c r="I75" s="34"/>
    </row>
    <row r="76" spans="1:9" ht="21.75" customHeight="1">
      <c r="A76" s="34"/>
      <c r="B76" s="34"/>
      <c r="C76" s="34"/>
      <c r="D76" s="34"/>
      <c r="E76" s="34"/>
      <c r="F76" s="34"/>
      <c r="G76" s="34"/>
      <c r="H76" s="34"/>
      <c r="I76" s="34"/>
    </row>
    <row r="77" spans="1:9" ht="21.75" customHeight="1">
      <c r="A77" s="34"/>
      <c r="B77" s="34"/>
      <c r="C77" s="34"/>
      <c r="D77" s="34"/>
      <c r="E77" s="34"/>
      <c r="F77" s="34"/>
      <c r="G77" s="34"/>
      <c r="H77" s="34"/>
      <c r="I77" s="34"/>
    </row>
    <row r="78" spans="1:9" ht="21.75" customHeight="1">
      <c r="A78" s="34"/>
      <c r="B78" s="34"/>
      <c r="C78" s="34"/>
      <c r="D78" s="34"/>
      <c r="E78" s="34"/>
      <c r="F78" s="34"/>
      <c r="G78" s="34"/>
      <c r="H78" s="34"/>
      <c r="I78" s="34"/>
    </row>
    <row r="79" spans="1:9" ht="21.75" customHeight="1">
      <c r="A79" s="34"/>
      <c r="B79" s="34"/>
      <c r="C79" s="34"/>
      <c r="D79" s="34"/>
      <c r="E79" s="34"/>
      <c r="F79" s="34"/>
      <c r="G79" s="34"/>
      <c r="H79" s="34"/>
      <c r="I79" s="34"/>
    </row>
  </sheetData>
  <sheetProtection/>
  <mergeCells count="1">
    <mergeCell ref="A2:I2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12"/>
  <sheetViews>
    <sheetView tabSelected="1" zoomScalePageLayoutView="0" workbookViewId="0" topLeftCell="D271">
      <selection activeCell="O290" sqref="O290"/>
    </sheetView>
  </sheetViews>
  <sheetFormatPr defaultColWidth="9.140625" defaultRowHeight="12.75"/>
  <cols>
    <col min="1" max="1" width="1.28515625" style="0" customWidth="1"/>
    <col min="2" max="2" width="3.421875" style="61" customWidth="1"/>
    <col min="3" max="3" width="2.00390625" style="0" customWidth="1"/>
    <col min="4" max="4" width="3.421875" style="0" customWidth="1"/>
    <col min="5" max="5" width="13.7109375" style="0" customWidth="1"/>
    <col min="6" max="11" width="8.7109375" style="0" customWidth="1"/>
    <col min="12" max="12" width="10.421875" style="0" customWidth="1"/>
    <col min="13" max="13" width="5.140625" style="0" customWidth="1"/>
    <col min="14" max="14" width="2.140625" style="0" customWidth="1"/>
  </cols>
  <sheetData>
    <row r="1" spans="1:13" ht="12.75">
      <c r="A1" s="46"/>
      <c r="B1" s="122"/>
      <c r="C1" s="33"/>
      <c r="D1" s="33"/>
      <c r="E1" s="33"/>
      <c r="F1" s="33"/>
      <c r="G1" s="33"/>
      <c r="H1" s="33"/>
      <c r="I1" s="33"/>
      <c r="J1" s="33"/>
      <c r="K1" s="33"/>
      <c r="L1" s="189" t="s">
        <v>364</v>
      </c>
      <c r="M1" s="49"/>
    </row>
    <row r="2" spans="1:13" ht="12.75">
      <c r="A2" s="36"/>
      <c r="B2" s="38" t="s">
        <v>281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02" customFormat="1" ht="33" customHeight="1">
      <c r="A3" s="435" t="s">
        <v>227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7"/>
    </row>
    <row r="4" spans="1:13" s="102" customFormat="1" ht="14.25" customHeight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1"/>
    </row>
    <row r="5" spans="1:13" s="102" customFormat="1" ht="12.75" customHeight="1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</row>
    <row r="6" spans="1:13" ht="15.75">
      <c r="A6" s="36"/>
      <c r="B6" s="38"/>
      <c r="C6" s="438" t="s">
        <v>282</v>
      </c>
      <c r="D6" s="438"/>
      <c r="E6" s="123" t="s">
        <v>283</v>
      </c>
      <c r="F6" s="34"/>
      <c r="G6" s="34"/>
      <c r="H6" s="34"/>
      <c r="I6" s="34"/>
      <c r="J6" s="39"/>
      <c r="K6" s="39"/>
      <c r="L6" s="34"/>
      <c r="M6" s="35"/>
    </row>
    <row r="7" spans="1:13" ht="12.75">
      <c r="A7" s="36"/>
      <c r="B7" s="38"/>
      <c r="C7" s="34"/>
      <c r="D7" s="34"/>
      <c r="E7" s="34"/>
      <c r="F7" s="34"/>
      <c r="G7" s="34"/>
      <c r="H7" s="34"/>
      <c r="I7" s="34"/>
      <c r="J7" s="39"/>
      <c r="K7" s="39"/>
      <c r="L7" s="34"/>
      <c r="M7" s="35"/>
    </row>
    <row r="8" spans="1:13" ht="12.75">
      <c r="A8" s="36"/>
      <c r="B8" s="38"/>
      <c r="C8" s="34"/>
      <c r="D8" s="34"/>
      <c r="E8" s="34"/>
      <c r="F8" s="34"/>
      <c r="G8" s="34"/>
      <c r="H8" s="34"/>
      <c r="I8" s="34"/>
      <c r="J8" s="39"/>
      <c r="K8" s="39"/>
      <c r="L8" s="34"/>
      <c r="M8" s="35"/>
    </row>
    <row r="9" spans="1:13" ht="15.75">
      <c r="A9" s="36"/>
      <c r="B9" s="38"/>
      <c r="C9" s="34"/>
      <c r="D9" s="198" t="s">
        <v>1</v>
      </c>
      <c r="E9" s="197" t="s">
        <v>284</v>
      </c>
      <c r="F9" s="125"/>
      <c r="G9" s="126"/>
      <c r="H9" s="34"/>
      <c r="I9" s="34"/>
      <c r="J9" s="34"/>
      <c r="K9" s="34"/>
      <c r="L9" s="34"/>
      <c r="M9" s="35"/>
    </row>
    <row r="10" spans="1:13" ht="12.75">
      <c r="A10" s="36"/>
      <c r="B10" s="38"/>
      <c r="C10" s="34"/>
      <c r="D10" s="124"/>
      <c r="E10" s="125"/>
      <c r="F10" s="125"/>
      <c r="G10" s="126"/>
      <c r="H10" s="34"/>
      <c r="I10" s="34"/>
      <c r="J10" s="34"/>
      <c r="K10" s="34"/>
      <c r="L10" s="34"/>
      <c r="M10" s="35"/>
    </row>
    <row r="11" spans="1:13" ht="13.5" thickBot="1">
      <c r="A11" s="120"/>
      <c r="B11" s="127"/>
      <c r="C11" s="119"/>
      <c r="D11" s="174">
        <v>1</v>
      </c>
      <c r="E11" s="128" t="s">
        <v>285</v>
      </c>
      <c r="F11" s="129"/>
      <c r="G11" s="34"/>
      <c r="H11" s="34"/>
      <c r="I11" s="34"/>
      <c r="J11" s="84" t="s">
        <v>352</v>
      </c>
      <c r="K11" s="34"/>
      <c r="L11" s="84">
        <v>182371</v>
      </c>
      <c r="M11" s="35"/>
    </row>
    <row r="12" spans="1:13" ht="13.5" thickTop="1">
      <c r="A12" s="120"/>
      <c r="B12" s="127"/>
      <c r="C12" s="119"/>
      <c r="D12" s="191"/>
      <c r="E12" s="128"/>
      <c r="F12" s="129"/>
      <c r="G12" s="34"/>
      <c r="H12" s="34"/>
      <c r="I12" s="34"/>
      <c r="J12" s="44"/>
      <c r="K12" s="34"/>
      <c r="L12" s="34"/>
      <c r="M12" s="35"/>
    </row>
    <row r="13" spans="1:13" ht="13.5" thickBot="1">
      <c r="A13" s="36"/>
      <c r="B13" s="38"/>
      <c r="C13" s="34"/>
      <c r="D13" s="34"/>
      <c r="E13" s="83" t="s">
        <v>75</v>
      </c>
      <c r="F13" s="39"/>
      <c r="G13" s="39"/>
      <c r="H13" s="39"/>
      <c r="I13" s="39"/>
      <c r="J13" s="39"/>
      <c r="K13" s="39"/>
      <c r="L13" s="34"/>
      <c r="M13" s="35"/>
    </row>
    <row r="14" spans="1:13" ht="13.5" thickTop="1">
      <c r="A14" s="36"/>
      <c r="B14" s="38"/>
      <c r="C14" s="34"/>
      <c r="D14" s="34"/>
      <c r="E14" s="77"/>
      <c r="F14" s="39"/>
      <c r="G14" s="39"/>
      <c r="H14" s="39"/>
      <c r="I14" s="39"/>
      <c r="J14" s="39"/>
      <c r="K14" s="39"/>
      <c r="L14" s="34"/>
      <c r="M14" s="35"/>
    </row>
    <row r="15" spans="1:13" ht="12.75">
      <c r="A15" s="36"/>
      <c r="B15" s="195" t="s">
        <v>170</v>
      </c>
      <c r="C15" s="34"/>
      <c r="D15" s="439" t="s">
        <v>286</v>
      </c>
      <c r="E15" s="439" t="s">
        <v>287</v>
      </c>
      <c r="F15" s="439"/>
      <c r="G15" s="439" t="s">
        <v>163</v>
      </c>
      <c r="H15" s="439" t="s">
        <v>288</v>
      </c>
      <c r="I15" s="439"/>
      <c r="J15" s="130" t="s">
        <v>289</v>
      </c>
      <c r="K15" s="130" t="s">
        <v>290</v>
      </c>
      <c r="L15" s="130" t="s">
        <v>289</v>
      </c>
      <c r="M15" s="35"/>
    </row>
    <row r="16" spans="1:13" ht="12.75">
      <c r="A16" s="36"/>
      <c r="B16" s="38"/>
      <c r="C16" s="34"/>
      <c r="D16" s="439"/>
      <c r="E16" s="439"/>
      <c r="F16" s="439"/>
      <c r="G16" s="439"/>
      <c r="H16" s="439"/>
      <c r="I16" s="439"/>
      <c r="J16" s="131" t="s">
        <v>291</v>
      </c>
      <c r="K16" s="131" t="s">
        <v>292</v>
      </c>
      <c r="L16" s="131" t="s">
        <v>293</v>
      </c>
      <c r="M16" s="35"/>
    </row>
    <row r="17" spans="1:13" ht="12.75">
      <c r="A17" s="36"/>
      <c r="B17" s="38"/>
      <c r="C17" s="34"/>
      <c r="D17" s="192">
        <v>1</v>
      </c>
      <c r="E17" s="431" t="s">
        <v>396</v>
      </c>
      <c r="F17" s="432"/>
      <c r="G17" s="135" t="s">
        <v>293</v>
      </c>
      <c r="H17" s="433">
        <v>200000237</v>
      </c>
      <c r="I17" s="434"/>
      <c r="J17" s="135"/>
      <c r="K17" s="135"/>
      <c r="L17" s="20">
        <v>0</v>
      </c>
      <c r="M17" s="35"/>
    </row>
    <row r="18" spans="1:13" ht="12.75">
      <c r="A18" s="36"/>
      <c r="B18" s="38"/>
      <c r="C18" s="34"/>
      <c r="D18" s="192">
        <v>2</v>
      </c>
      <c r="E18" s="133" t="s">
        <v>423</v>
      </c>
      <c r="F18" s="134"/>
      <c r="G18" s="135" t="s">
        <v>293</v>
      </c>
      <c r="H18" s="433" t="s">
        <v>422</v>
      </c>
      <c r="I18" s="434"/>
      <c r="J18" s="135"/>
      <c r="K18" s="135"/>
      <c r="L18" s="20">
        <v>3808</v>
      </c>
      <c r="M18" s="35"/>
    </row>
    <row r="19" spans="1:13" ht="12.75">
      <c r="A19" s="36"/>
      <c r="B19" s="38"/>
      <c r="C19" s="34"/>
      <c r="D19" s="192">
        <v>3</v>
      </c>
      <c r="E19" s="133" t="s">
        <v>424</v>
      </c>
      <c r="F19" s="134"/>
      <c r="G19" s="135" t="s">
        <v>293</v>
      </c>
      <c r="H19" s="433" t="s">
        <v>404</v>
      </c>
      <c r="I19" s="434"/>
      <c r="J19" s="135"/>
      <c r="K19" s="135"/>
      <c r="L19" s="20">
        <v>5430</v>
      </c>
      <c r="M19" s="35"/>
    </row>
    <row r="20" spans="1:13" ht="12.75">
      <c r="A20" s="36"/>
      <c r="B20" s="38"/>
      <c r="C20" s="34"/>
      <c r="D20" s="69">
        <v>4</v>
      </c>
      <c r="E20" s="133" t="s">
        <v>423</v>
      </c>
      <c r="F20" s="134"/>
      <c r="G20" s="135" t="s">
        <v>394</v>
      </c>
      <c r="H20" s="433" t="s">
        <v>405</v>
      </c>
      <c r="I20" s="434"/>
      <c r="J20" s="20">
        <v>60.02</v>
      </c>
      <c r="K20" s="20">
        <v>139.59</v>
      </c>
      <c r="L20" s="20">
        <f>J20*K20</f>
        <v>8378.1918</v>
      </c>
      <c r="M20" s="35"/>
    </row>
    <row r="21" spans="1:13" ht="12.75">
      <c r="A21" s="36"/>
      <c r="B21" s="38"/>
      <c r="C21" s="34"/>
      <c r="D21" s="192">
        <v>5</v>
      </c>
      <c r="E21" s="431" t="s">
        <v>396</v>
      </c>
      <c r="F21" s="432"/>
      <c r="G21" s="135" t="s">
        <v>394</v>
      </c>
      <c r="H21" s="433">
        <v>20005187</v>
      </c>
      <c r="I21" s="434"/>
      <c r="J21" s="20">
        <v>3.08</v>
      </c>
      <c r="K21" s="20">
        <v>139.59</v>
      </c>
      <c r="L21" s="20">
        <f>J21*K21</f>
        <v>429.9372</v>
      </c>
      <c r="M21" s="35"/>
    </row>
    <row r="22" spans="1:13" ht="12.75">
      <c r="A22" s="36"/>
      <c r="B22" s="38"/>
      <c r="C22" s="34"/>
      <c r="D22" s="69">
        <v>6</v>
      </c>
      <c r="E22" s="431" t="s">
        <v>425</v>
      </c>
      <c r="F22" s="432"/>
      <c r="G22" s="135" t="s">
        <v>394</v>
      </c>
      <c r="H22" s="433"/>
      <c r="I22" s="434"/>
      <c r="J22" s="20">
        <v>85.13</v>
      </c>
      <c r="K22" s="20">
        <v>139.59</v>
      </c>
      <c r="L22" s="20">
        <f>J22*K22</f>
        <v>11883.296699999999</v>
      </c>
      <c r="M22" s="35"/>
    </row>
    <row r="23" spans="1:13" ht="12.75">
      <c r="A23" s="36"/>
      <c r="B23" s="38"/>
      <c r="C23" s="34"/>
      <c r="D23" s="139"/>
      <c r="E23" s="440" t="s">
        <v>294</v>
      </c>
      <c r="F23" s="441"/>
      <c r="G23" s="441"/>
      <c r="H23" s="441"/>
      <c r="I23" s="441"/>
      <c r="J23" s="441"/>
      <c r="K23" s="442"/>
      <c r="L23" s="180">
        <v>29930</v>
      </c>
      <c r="M23" s="35"/>
    </row>
    <row r="24" spans="1:13" ht="12.75">
      <c r="A24" s="36"/>
      <c r="B24" s="38"/>
      <c r="C24" s="34"/>
      <c r="D24" s="138"/>
      <c r="E24" s="185"/>
      <c r="F24" s="185"/>
      <c r="G24" s="185"/>
      <c r="H24" s="185"/>
      <c r="I24" s="185"/>
      <c r="J24" s="185"/>
      <c r="K24" s="185"/>
      <c r="L24" s="125"/>
      <c r="M24" s="35"/>
    </row>
    <row r="25" spans="1:13" ht="13.5" thickBot="1">
      <c r="A25" s="36"/>
      <c r="B25" s="38"/>
      <c r="C25" s="34"/>
      <c r="D25" s="141"/>
      <c r="E25" s="83" t="s">
        <v>76</v>
      </c>
      <c r="F25" s="141"/>
      <c r="G25" s="141"/>
      <c r="H25" s="141"/>
      <c r="I25" s="141"/>
      <c r="J25" s="141"/>
      <c r="K25" s="141"/>
      <c r="L25" s="34"/>
      <c r="M25" s="35"/>
    </row>
    <row r="26" spans="1:13" ht="13.5" thickTop="1">
      <c r="A26" s="36"/>
      <c r="B26" s="38"/>
      <c r="C26" s="34"/>
      <c r="D26" s="141"/>
      <c r="E26" s="127"/>
      <c r="F26" s="141"/>
      <c r="G26" s="141"/>
      <c r="H26" s="141"/>
      <c r="I26" s="141"/>
      <c r="J26" s="141"/>
      <c r="K26" s="141"/>
      <c r="L26" s="34"/>
      <c r="M26" s="35"/>
    </row>
    <row r="27" spans="1:13" ht="12.75">
      <c r="A27" s="36"/>
      <c r="B27" s="38"/>
      <c r="C27" s="34"/>
      <c r="D27" s="439" t="s">
        <v>286</v>
      </c>
      <c r="E27" s="443" t="s">
        <v>295</v>
      </c>
      <c r="F27" s="444"/>
      <c r="G27" s="444"/>
      <c r="H27" s="444"/>
      <c r="I27" s="445"/>
      <c r="J27" s="130" t="s">
        <v>289</v>
      </c>
      <c r="K27" s="130" t="s">
        <v>290</v>
      </c>
      <c r="L27" s="130" t="s">
        <v>289</v>
      </c>
      <c r="M27" s="35"/>
    </row>
    <row r="28" spans="1:13" ht="12.75">
      <c r="A28" s="36"/>
      <c r="B28" s="38"/>
      <c r="C28" s="34"/>
      <c r="D28" s="439"/>
      <c r="E28" s="446"/>
      <c r="F28" s="447"/>
      <c r="G28" s="447"/>
      <c r="H28" s="447"/>
      <c r="I28" s="448"/>
      <c r="J28" s="131" t="s">
        <v>291</v>
      </c>
      <c r="K28" s="131" t="s">
        <v>292</v>
      </c>
      <c r="L28" s="131" t="s">
        <v>293</v>
      </c>
      <c r="M28" s="35"/>
    </row>
    <row r="29" spans="1:13" s="102" customFormat="1" ht="21" customHeight="1">
      <c r="A29" s="136"/>
      <c r="B29" s="137"/>
      <c r="C29" s="138"/>
      <c r="D29" s="132"/>
      <c r="E29" s="451" t="s">
        <v>164</v>
      </c>
      <c r="F29" s="452"/>
      <c r="G29" s="452"/>
      <c r="H29" s="452"/>
      <c r="I29" s="453"/>
      <c r="J29" s="135"/>
      <c r="K29" s="135"/>
      <c r="L29" s="20">
        <v>152441</v>
      </c>
      <c r="M29" s="140"/>
    </row>
    <row r="30" spans="1:13" s="102" customFormat="1" ht="21" customHeight="1">
      <c r="A30" s="136"/>
      <c r="B30" s="137"/>
      <c r="C30" s="138"/>
      <c r="D30" s="20"/>
      <c r="E30" s="451" t="s">
        <v>165</v>
      </c>
      <c r="F30" s="452"/>
      <c r="G30" s="452"/>
      <c r="H30" s="452"/>
      <c r="I30" s="453"/>
      <c r="J30" s="20"/>
      <c r="K30" s="20"/>
      <c r="L30" s="20"/>
      <c r="M30" s="140"/>
    </row>
    <row r="31" spans="1:13" ht="12.75">
      <c r="A31" s="36"/>
      <c r="B31" s="38"/>
      <c r="C31" s="34"/>
      <c r="D31" s="20"/>
      <c r="E31" s="451" t="s">
        <v>296</v>
      </c>
      <c r="F31" s="452"/>
      <c r="G31" s="452"/>
      <c r="H31" s="452"/>
      <c r="I31" s="453"/>
      <c r="J31" s="20"/>
      <c r="K31" s="20"/>
      <c r="L31" s="20"/>
      <c r="M31" s="35"/>
    </row>
    <row r="32" spans="1:13" ht="12.75">
      <c r="A32" s="36"/>
      <c r="B32" s="38"/>
      <c r="C32" s="34"/>
      <c r="D32" s="20"/>
      <c r="E32" s="451"/>
      <c r="F32" s="452"/>
      <c r="G32" s="452"/>
      <c r="H32" s="452"/>
      <c r="I32" s="453"/>
      <c r="J32" s="20"/>
      <c r="K32" s="20"/>
      <c r="L32" s="20"/>
      <c r="M32" s="35"/>
    </row>
    <row r="33" spans="1:13" ht="12.75">
      <c r="A33" s="36"/>
      <c r="B33" s="195" t="s">
        <v>171</v>
      </c>
      <c r="C33" s="34"/>
      <c r="D33" s="139"/>
      <c r="E33" s="440" t="s">
        <v>294</v>
      </c>
      <c r="F33" s="441"/>
      <c r="G33" s="441"/>
      <c r="H33" s="441"/>
      <c r="I33" s="441"/>
      <c r="J33" s="441"/>
      <c r="K33" s="442"/>
      <c r="L33" s="180">
        <f>SUM(L29:L32)</f>
        <v>152441</v>
      </c>
      <c r="M33" s="35"/>
    </row>
    <row r="34" spans="1:13" ht="12.75">
      <c r="A34" s="36"/>
      <c r="B34" s="38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</row>
    <row r="35" spans="1:13" ht="12.75">
      <c r="A35" s="36"/>
      <c r="B35" s="38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5"/>
    </row>
    <row r="36" spans="1:13" ht="12.75">
      <c r="A36" s="36"/>
      <c r="B36" s="38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5"/>
    </row>
    <row r="37" spans="1:13" ht="13.5" thickBot="1">
      <c r="A37" s="36"/>
      <c r="B37" s="38"/>
      <c r="C37" s="34"/>
      <c r="D37" s="142" t="s">
        <v>80</v>
      </c>
      <c r="E37" s="119" t="s">
        <v>356</v>
      </c>
      <c r="F37" s="34"/>
      <c r="G37" s="34"/>
      <c r="H37" s="34"/>
      <c r="I37" s="34"/>
      <c r="J37" s="127" t="s">
        <v>166</v>
      </c>
      <c r="K37" s="85"/>
      <c r="L37" s="85"/>
      <c r="M37" s="35"/>
    </row>
    <row r="38" spans="1:13" ht="13.5" thickTop="1">
      <c r="A38" s="36"/>
      <c r="B38" s="38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5"/>
    </row>
    <row r="39" spans="1:13" ht="18" customHeight="1">
      <c r="A39" s="36"/>
      <c r="B39" s="38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</row>
    <row r="40" spans="1:13" ht="12.75">
      <c r="A40" s="36"/>
      <c r="B40" s="38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</row>
    <row r="41" spans="1:13" ht="12.75">
      <c r="A41" s="36"/>
      <c r="B41" s="38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</row>
    <row r="42" spans="1:13" ht="12.75">
      <c r="A42" s="36"/>
      <c r="B42" s="38"/>
      <c r="C42" s="34"/>
      <c r="D42" s="174">
        <v>2</v>
      </c>
      <c r="E42" s="128" t="s">
        <v>297</v>
      </c>
      <c r="F42" s="129"/>
      <c r="G42" s="34"/>
      <c r="H42" s="34"/>
      <c r="I42" s="34"/>
      <c r="J42" s="34"/>
      <c r="K42" s="34"/>
      <c r="L42" s="34"/>
      <c r="M42" s="35"/>
    </row>
    <row r="43" spans="1:13" ht="12.75">
      <c r="A43" s="36"/>
      <c r="B43" s="195" t="s">
        <v>176</v>
      </c>
      <c r="C43" s="34"/>
      <c r="D43" s="191"/>
      <c r="E43" s="128"/>
      <c r="F43" s="129"/>
      <c r="G43" s="34"/>
      <c r="H43" s="34"/>
      <c r="I43" s="34"/>
      <c r="J43" s="34"/>
      <c r="K43" s="34"/>
      <c r="L43" s="34"/>
      <c r="M43" s="35"/>
    </row>
    <row r="44" spans="1:13" ht="12.75">
      <c r="A44" s="36"/>
      <c r="B44" s="38"/>
      <c r="C44" s="34"/>
      <c r="D44" s="34"/>
      <c r="E44" s="34"/>
      <c r="F44" s="34" t="s">
        <v>298</v>
      </c>
      <c r="G44" s="34"/>
      <c r="H44" s="34"/>
      <c r="I44" s="34"/>
      <c r="J44" s="34"/>
      <c r="K44" s="34"/>
      <c r="L44" s="34"/>
      <c r="M44" s="35"/>
    </row>
    <row r="45" spans="1:13" ht="12.75">
      <c r="A45" s="36"/>
      <c r="B45" s="38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5"/>
    </row>
    <row r="46" spans="1:13" ht="12.75">
      <c r="A46" s="36"/>
      <c r="B46" s="38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5"/>
    </row>
    <row r="47" spans="1:13" ht="12.75">
      <c r="A47" s="36"/>
      <c r="B47" s="38"/>
      <c r="C47" s="34"/>
      <c r="D47" s="41"/>
      <c r="E47" s="41"/>
      <c r="F47" s="41"/>
      <c r="G47" s="41"/>
      <c r="H47" s="41"/>
      <c r="I47" s="41"/>
      <c r="J47" s="41"/>
      <c r="K47" s="41"/>
      <c r="L47" s="41"/>
      <c r="M47" s="35"/>
    </row>
    <row r="48" spans="1:13" ht="12.75">
      <c r="A48" s="36"/>
      <c r="B48" s="38"/>
      <c r="C48" s="34"/>
      <c r="D48" s="33"/>
      <c r="E48" s="33"/>
      <c r="F48" s="33"/>
      <c r="G48" s="33"/>
      <c r="H48" s="33"/>
      <c r="I48" s="33"/>
      <c r="J48" s="33"/>
      <c r="K48" s="33"/>
      <c r="L48" s="189" t="s">
        <v>366</v>
      </c>
      <c r="M48" s="35"/>
    </row>
    <row r="49" spans="1:13" ht="12.75">
      <c r="A49" s="36"/>
      <c r="B49" s="38"/>
      <c r="C49" s="34"/>
      <c r="D49" s="34"/>
      <c r="E49" s="34"/>
      <c r="F49" s="34"/>
      <c r="G49" s="34"/>
      <c r="H49" s="34"/>
      <c r="I49" s="34"/>
      <c r="J49" s="34"/>
      <c r="K49" s="34"/>
      <c r="L49" s="190"/>
      <c r="M49" s="35"/>
    </row>
    <row r="50" spans="1:13" ht="13.5" thickBot="1">
      <c r="A50" s="36"/>
      <c r="B50" s="38"/>
      <c r="C50" s="34"/>
      <c r="D50" s="174">
        <v>3</v>
      </c>
      <c r="E50" s="128" t="s">
        <v>299</v>
      </c>
      <c r="F50" s="129"/>
      <c r="G50" s="34"/>
      <c r="H50" s="34"/>
      <c r="I50" s="34"/>
      <c r="J50" s="77" t="s">
        <v>353</v>
      </c>
      <c r="K50" s="85"/>
      <c r="L50" s="84">
        <v>31412115</v>
      </c>
      <c r="M50" s="35"/>
    </row>
    <row r="51" spans="1:13" ht="13.5" thickTop="1">
      <c r="A51" s="36"/>
      <c r="B51" s="38"/>
      <c r="C51" s="34"/>
      <c r="D51" s="142"/>
      <c r="E51" s="143"/>
      <c r="F51" s="129"/>
      <c r="G51" s="34"/>
      <c r="H51" s="34"/>
      <c r="I51" s="34"/>
      <c r="J51" s="34"/>
      <c r="K51" s="34"/>
      <c r="L51" s="34"/>
      <c r="M51" s="35"/>
    </row>
    <row r="52" spans="1:13" ht="13.5" thickBot="1">
      <c r="A52" s="36"/>
      <c r="B52" s="38"/>
      <c r="C52" s="34"/>
      <c r="D52" s="142" t="s">
        <v>80</v>
      </c>
      <c r="E52" s="144" t="s">
        <v>300</v>
      </c>
      <c r="F52" s="34"/>
      <c r="G52" s="34"/>
      <c r="H52" s="34"/>
      <c r="I52" s="34"/>
      <c r="J52" s="38" t="s">
        <v>166</v>
      </c>
      <c r="K52" s="85"/>
      <c r="L52" s="85">
        <v>30985359</v>
      </c>
      <c r="M52" s="35"/>
    </row>
    <row r="53" spans="1:13" ht="13.5" thickTop="1">
      <c r="A53" s="40"/>
      <c r="B53" s="202"/>
      <c r="C53" s="41"/>
      <c r="D53" s="34"/>
      <c r="E53" s="34"/>
      <c r="F53" s="34"/>
      <c r="G53" s="34"/>
      <c r="H53" s="34"/>
      <c r="I53" s="34"/>
      <c r="J53" s="34"/>
      <c r="K53" s="34"/>
      <c r="L53" s="34"/>
      <c r="M53" s="42"/>
    </row>
    <row r="54" spans="1:13" ht="13.5" thickBot="1">
      <c r="A54" s="46"/>
      <c r="B54" s="122"/>
      <c r="C54" s="33"/>
      <c r="D54" s="142" t="s">
        <v>80</v>
      </c>
      <c r="E54" s="144" t="s">
        <v>301</v>
      </c>
      <c r="F54" s="34"/>
      <c r="G54" s="34"/>
      <c r="H54" s="34"/>
      <c r="I54" s="34"/>
      <c r="J54" s="38" t="s">
        <v>166</v>
      </c>
      <c r="K54" s="85"/>
      <c r="L54" s="85">
        <v>426756</v>
      </c>
      <c r="M54" s="49"/>
    </row>
    <row r="55" spans="1:13" ht="13.5" thickTop="1">
      <c r="A55" s="36"/>
      <c r="B55" s="38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5"/>
    </row>
    <row r="56" spans="1:13" ht="12.75">
      <c r="A56" s="36"/>
      <c r="B56" s="38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5"/>
    </row>
    <row r="57" spans="1:13" ht="13.5" thickBot="1">
      <c r="A57" s="36"/>
      <c r="B57" s="38"/>
      <c r="C57" s="34"/>
      <c r="D57" s="142" t="s">
        <v>80</v>
      </c>
      <c r="E57" s="144" t="s">
        <v>357</v>
      </c>
      <c r="F57" s="34"/>
      <c r="G57" s="39"/>
      <c r="H57" s="39"/>
      <c r="I57" s="34"/>
      <c r="J57" s="77" t="s">
        <v>358</v>
      </c>
      <c r="K57" s="85"/>
      <c r="L57" s="84">
        <v>426756</v>
      </c>
      <c r="M57" s="35"/>
    </row>
    <row r="58" spans="1:13" ht="13.5" thickTop="1">
      <c r="A58" s="36"/>
      <c r="B58" s="177" t="s">
        <v>344</v>
      </c>
      <c r="C58" s="34"/>
      <c r="D58" s="142"/>
      <c r="E58" s="144"/>
      <c r="F58" s="34"/>
      <c r="G58" s="39"/>
      <c r="H58" s="39"/>
      <c r="I58" s="34"/>
      <c r="J58" s="34"/>
      <c r="K58" s="34"/>
      <c r="L58" s="34"/>
      <c r="M58" s="35"/>
    </row>
    <row r="59" spans="1:13" ht="13.5" thickBot="1">
      <c r="A59" s="36"/>
      <c r="B59" s="38"/>
      <c r="C59" s="34"/>
      <c r="D59" s="142"/>
      <c r="E59" s="144"/>
      <c r="F59" s="119" t="s">
        <v>304</v>
      </c>
      <c r="G59" s="38"/>
      <c r="H59" s="38"/>
      <c r="I59" s="34"/>
      <c r="J59" s="38" t="s">
        <v>166</v>
      </c>
      <c r="K59" s="85"/>
      <c r="L59" s="85">
        <v>632247</v>
      </c>
      <c r="M59" s="35"/>
    </row>
    <row r="60" spans="1:13" ht="14.25" thickBot="1" thickTop="1">
      <c r="A60" s="36"/>
      <c r="B60" s="177" t="s">
        <v>345</v>
      </c>
      <c r="C60" s="34"/>
      <c r="D60" s="34"/>
      <c r="E60" s="34"/>
      <c r="F60" s="34" t="s">
        <v>302</v>
      </c>
      <c r="G60" s="34"/>
      <c r="H60" s="34"/>
      <c r="I60" s="34"/>
      <c r="J60" s="127" t="s">
        <v>343</v>
      </c>
      <c r="K60" s="85"/>
      <c r="L60" s="85">
        <v>380000</v>
      </c>
      <c r="M60" s="35"/>
    </row>
    <row r="61" spans="1:13" ht="14.25" thickBot="1" thickTop="1">
      <c r="A61" s="36"/>
      <c r="B61" s="38"/>
      <c r="C61" s="34"/>
      <c r="D61" s="34"/>
      <c r="E61" s="34"/>
      <c r="F61" s="119" t="s">
        <v>637</v>
      </c>
      <c r="G61" s="34"/>
      <c r="H61" s="34"/>
      <c r="I61" s="34"/>
      <c r="J61" s="127" t="s">
        <v>343</v>
      </c>
      <c r="K61" s="179"/>
      <c r="L61" s="161">
        <v>446101</v>
      </c>
      <c r="M61" s="35"/>
    </row>
    <row r="62" spans="1:13" ht="14.25" thickBot="1" thickTop="1">
      <c r="A62" s="36"/>
      <c r="B62" s="38"/>
      <c r="C62" s="34"/>
      <c r="D62" s="34"/>
      <c r="E62" s="34"/>
      <c r="F62" s="119" t="s">
        <v>303</v>
      </c>
      <c r="G62" s="34"/>
      <c r="H62" s="34"/>
      <c r="I62" s="34"/>
      <c r="J62" s="127" t="s">
        <v>343</v>
      </c>
      <c r="K62" s="179"/>
      <c r="L62" s="161">
        <v>139390</v>
      </c>
      <c r="M62" s="35"/>
    </row>
    <row r="63" spans="1:13" ht="13.5" thickTop="1">
      <c r="A63" s="36"/>
      <c r="B63" s="38"/>
      <c r="C63" s="34"/>
      <c r="D63" s="119"/>
      <c r="E63" s="119"/>
      <c r="F63" s="119"/>
      <c r="G63" s="119"/>
      <c r="H63" s="119"/>
      <c r="I63" s="119"/>
      <c r="J63" s="127"/>
      <c r="K63" s="34"/>
      <c r="L63" s="189"/>
      <c r="M63" s="35"/>
    </row>
    <row r="64" spans="1:13" ht="12.75">
      <c r="A64" s="36"/>
      <c r="B64" s="38"/>
      <c r="C64" s="34"/>
      <c r="D64" s="119"/>
      <c r="E64" s="119"/>
      <c r="F64" s="119"/>
      <c r="G64" s="119"/>
      <c r="H64" s="119"/>
      <c r="I64" s="119"/>
      <c r="J64" s="127"/>
      <c r="K64" s="34"/>
      <c r="L64" s="190"/>
      <c r="M64" s="35"/>
    </row>
    <row r="65" spans="1:13" ht="15.75" thickBot="1">
      <c r="A65" s="36"/>
      <c r="B65" s="38"/>
      <c r="C65" s="34"/>
      <c r="D65" s="142" t="s">
        <v>80</v>
      </c>
      <c r="E65" s="144" t="s">
        <v>359</v>
      </c>
      <c r="F65" s="146"/>
      <c r="G65" s="146"/>
      <c r="H65" s="146"/>
      <c r="I65" s="146"/>
      <c r="J65" s="77" t="s">
        <v>358</v>
      </c>
      <c r="K65" s="184"/>
      <c r="L65" s="84">
        <v>235934</v>
      </c>
      <c r="M65" s="35"/>
    </row>
    <row r="66" spans="1:13" ht="15.75" thickTop="1">
      <c r="A66" s="36"/>
      <c r="B66" s="38"/>
      <c r="C66" s="34"/>
      <c r="D66" s="142"/>
      <c r="E66" s="144"/>
      <c r="F66" s="146"/>
      <c r="G66" s="146"/>
      <c r="H66" s="146"/>
      <c r="I66" s="146"/>
      <c r="J66" s="146"/>
      <c r="K66" s="146"/>
      <c r="L66" s="119"/>
      <c r="M66" s="35"/>
    </row>
    <row r="67" spans="1:13" ht="13.5" thickBot="1">
      <c r="A67" s="36"/>
      <c r="B67" s="38"/>
      <c r="C67" s="34"/>
      <c r="D67" s="119"/>
      <c r="E67" s="119"/>
      <c r="F67" s="119" t="s">
        <v>430</v>
      </c>
      <c r="G67" s="119"/>
      <c r="H67" s="119"/>
      <c r="I67" s="119"/>
      <c r="J67" s="38" t="s">
        <v>166</v>
      </c>
      <c r="K67" s="85"/>
      <c r="L67" s="163">
        <v>190195</v>
      </c>
      <c r="M67" s="35"/>
    </row>
    <row r="68" spans="1:13" ht="14.25" thickBot="1" thickTop="1">
      <c r="A68" s="36"/>
      <c r="B68" s="38"/>
      <c r="C68" s="34"/>
      <c r="D68" s="119"/>
      <c r="E68" s="119"/>
      <c r="F68" s="147" t="s">
        <v>306</v>
      </c>
      <c r="G68" s="119"/>
      <c r="H68" s="119"/>
      <c r="I68" s="119"/>
      <c r="J68" s="127" t="s">
        <v>343</v>
      </c>
      <c r="K68" s="161"/>
      <c r="L68" s="162">
        <v>9847765</v>
      </c>
      <c r="M68" s="35"/>
    </row>
    <row r="69" spans="1:13" s="82" customFormat="1" ht="14.25" thickBot="1" thickTop="1">
      <c r="A69" s="120"/>
      <c r="B69" s="127"/>
      <c r="C69" s="119"/>
      <c r="D69" s="119"/>
      <c r="E69" s="119"/>
      <c r="F69" s="119" t="s">
        <v>305</v>
      </c>
      <c r="G69" s="119"/>
      <c r="H69" s="119"/>
      <c r="I69" s="119"/>
      <c r="J69" s="127" t="s">
        <v>343</v>
      </c>
      <c r="K69" s="161"/>
      <c r="L69" s="162">
        <v>9611831</v>
      </c>
      <c r="M69" s="121"/>
    </row>
    <row r="70" spans="1:13" s="82" customFormat="1" ht="14.25" thickBot="1" thickTop="1">
      <c r="A70" s="120"/>
      <c r="B70" s="127"/>
      <c r="C70" s="119"/>
      <c r="D70" s="34"/>
      <c r="E70" s="34"/>
      <c r="F70" s="119" t="s">
        <v>360</v>
      </c>
      <c r="G70" s="34"/>
      <c r="H70" s="34"/>
      <c r="I70" s="34"/>
      <c r="J70" s="34"/>
      <c r="K70" s="161"/>
      <c r="L70" s="161">
        <v>0</v>
      </c>
      <c r="M70" s="121"/>
    </row>
    <row r="71" spans="1:13" s="82" customFormat="1" ht="13.5" thickTop="1">
      <c r="A71" s="120"/>
      <c r="B71" s="127"/>
      <c r="C71" s="119"/>
      <c r="D71" s="119"/>
      <c r="E71" s="44"/>
      <c r="F71" s="44"/>
      <c r="G71" s="44"/>
      <c r="H71" s="44"/>
      <c r="I71" s="44"/>
      <c r="J71" s="127"/>
      <c r="K71" s="44"/>
      <c r="L71" s="119"/>
      <c r="M71" s="121"/>
    </row>
    <row r="72" spans="1:13" s="82" customFormat="1" ht="12.75">
      <c r="A72" s="120"/>
      <c r="B72" s="127"/>
      <c r="C72" s="119"/>
      <c r="D72" s="119"/>
      <c r="E72" s="44"/>
      <c r="F72" s="44"/>
      <c r="G72" s="44"/>
      <c r="H72" s="44"/>
      <c r="I72" s="44"/>
      <c r="J72" s="127"/>
      <c r="K72" s="44"/>
      <c r="L72" s="119"/>
      <c r="M72" s="121"/>
    </row>
    <row r="73" spans="1:13" s="82" customFormat="1" ht="13.5" thickBot="1">
      <c r="A73" s="120"/>
      <c r="B73" s="127"/>
      <c r="C73" s="119"/>
      <c r="D73" s="142" t="s">
        <v>80</v>
      </c>
      <c r="E73" s="144" t="s">
        <v>77</v>
      </c>
      <c r="F73" s="125"/>
      <c r="G73" s="126"/>
      <c r="H73" s="34"/>
      <c r="I73" s="34"/>
      <c r="J73" s="127" t="s">
        <v>166</v>
      </c>
      <c r="K73" s="85"/>
      <c r="L73" s="163"/>
      <c r="M73" s="121"/>
    </row>
    <row r="74" spans="1:13" s="82" customFormat="1" ht="13.5" thickTop="1">
      <c r="A74" s="120"/>
      <c r="B74" s="127"/>
      <c r="C74" s="119"/>
      <c r="D74" s="34"/>
      <c r="E74" s="144"/>
      <c r="F74" s="129"/>
      <c r="G74" s="34"/>
      <c r="H74" s="34"/>
      <c r="I74" s="34"/>
      <c r="J74" s="38"/>
      <c r="K74" s="34"/>
      <c r="L74" s="119"/>
      <c r="M74" s="121"/>
    </row>
    <row r="75" spans="1:13" s="82" customFormat="1" ht="13.5" thickBot="1">
      <c r="A75" s="120"/>
      <c r="B75" s="127"/>
      <c r="C75" s="119"/>
      <c r="D75" s="142" t="s">
        <v>80</v>
      </c>
      <c r="E75" s="144" t="s">
        <v>161</v>
      </c>
      <c r="F75" s="125"/>
      <c r="G75" s="126"/>
      <c r="H75" s="34"/>
      <c r="I75" s="34"/>
      <c r="J75" s="127" t="s">
        <v>343</v>
      </c>
      <c r="K75" s="85"/>
      <c r="L75" s="163"/>
      <c r="M75" s="121"/>
    </row>
    <row r="76" spans="1:13" ht="13.5" thickTop="1">
      <c r="A76" s="36"/>
      <c r="B76" s="38"/>
      <c r="C76" s="34"/>
      <c r="D76" s="34"/>
      <c r="E76" s="138"/>
      <c r="F76" s="138"/>
      <c r="G76" s="138"/>
      <c r="H76" s="138"/>
      <c r="I76" s="34"/>
      <c r="J76" s="38"/>
      <c r="K76" s="38"/>
      <c r="L76" s="119"/>
      <c r="M76" s="35"/>
    </row>
    <row r="77" spans="1:13" ht="13.5" thickBot="1">
      <c r="A77" s="120"/>
      <c r="B77" s="127"/>
      <c r="C77" s="119"/>
      <c r="D77" s="142" t="s">
        <v>80</v>
      </c>
      <c r="E77" s="144" t="s">
        <v>78</v>
      </c>
      <c r="F77" s="125"/>
      <c r="G77" s="126"/>
      <c r="H77" s="34"/>
      <c r="I77" s="34"/>
      <c r="J77" s="127" t="s">
        <v>354</v>
      </c>
      <c r="K77" s="85"/>
      <c r="L77" s="163"/>
      <c r="M77" s="121"/>
    </row>
    <row r="78" spans="1:13" ht="13.5" thickTop="1">
      <c r="A78" s="120"/>
      <c r="B78" s="127"/>
      <c r="C78" s="119"/>
      <c r="D78" s="142"/>
      <c r="E78" s="144"/>
      <c r="F78" s="125"/>
      <c r="G78" s="126"/>
      <c r="H78" s="34"/>
      <c r="I78" s="34"/>
      <c r="J78" s="127"/>
      <c r="K78" s="34"/>
      <c r="L78" s="119"/>
      <c r="M78" s="121"/>
    </row>
    <row r="79" spans="1:13" ht="13.5" thickBot="1">
      <c r="A79" s="120"/>
      <c r="B79" s="142"/>
      <c r="C79" s="148"/>
      <c r="D79" s="142" t="s">
        <v>80</v>
      </c>
      <c r="E79" s="144" t="s">
        <v>79</v>
      </c>
      <c r="F79" s="125"/>
      <c r="G79" s="126"/>
      <c r="H79" s="34"/>
      <c r="I79" s="34"/>
      <c r="J79" s="127" t="s">
        <v>354</v>
      </c>
      <c r="K79" s="85"/>
      <c r="L79" s="163"/>
      <c r="M79" s="121"/>
    </row>
    <row r="80" spans="1:13" ht="13.5" thickTop="1">
      <c r="A80" s="120"/>
      <c r="B80" s="127"/>
      <c r="C80" s="119"/>
      <c r="D80" s="34"/>
      <c r="E80" s="149"/>
      <c r="F80" s="149"/>
      <c r="G80" s="39"/>
      <c r="H80" s="39"/>
      <c r="I80" s="34"/>
      <c r="J80" s="38"/>
      <c r="K80" s="39"/>
      <c r="L80" s="119"/>
      <c r="M80" s="121"/>
    </row>
    <row r="81" spans="1:13" ht="12.75">
      <c r="A81" s="120"/>
      <c r="B81" s="142"/>
      <c r="C81" s="148"/>
      <c r="D81" s="34"/>
      <c r="E81" s="149"/>
      <c r="F81" s="149"/>
      <c r="G81" s="39"/>
      <c r="H81" s="39"/>
      <c r="I81" s="34"/>
      <c r="J81" s="38"/>
      <c r="K81" s="39"/>
      <c r="L81" s="119"/>
      <c r="M81" s="121"/>
    </row>
    <row r="82" spans="1:13" ht="13.5" thickBot="1">
      <c r="A82" s="120"/>
      <c r="B82" s="38"/>
      <c r="C82" s="34"/>
      <c r="D82" s="178">
        <v>4</v>
      </c>
      <c r="E82" s="150" t="s">
        <v>5</v>
      </c>
      <c r="F82" s="149"/>
      <c r="G82" s="39"/>
      <c r="H82" s="39"/>
      <c r="I82" s="34"/>
      <c r="J82" s="77" t="s">
        <v>353</v>
      </c>
      <c r="K82" s="85"/>
      <c r="L82" s="84">
        <v>10608740</v>
      </c>
      <c r="M82" s="121"/>
    </row>
    <row r="83" spans="1:13" ht="13.5" thickTop="1">
      <c r="A83" s="120"/>
      <c r="B83" s="178" t="s">
        <v>176</v>
      </c>
      <c r="C83" s="148"/>
      <c r="D83" s="34"/>
      <c r="E83" s="149"/>
      <c r="F83" s="149"/>
      <c r="G83" s="39"/>
      <c r="H83" s="39"/>
      <c r="I83" s="34"/>
      <c r="J83" s="38"/>
      <c r="K83" s="34"/>
      <c r="L83" s="119"/>
      <c r="M83" s="121"/>
    </row>
    <row r="84" spans="1:13" ht="12.75">
      <c r="A84" s="120"/>
      <c r="B84" s="186"/>
      <c r="C84" s="148"/>
      <c r="D84" s="119" t="s">
        <v>80</v>
      </c>
      <c r="E84" s="151" t="s">
        <v>361</v>
      </c>
      <c r="F84" s="149"/>
      <c r="G84" s="39"/>
      <c r="H84" s="39"/>
      <c r="I84" s="34"/>
      <c r="J84" s="38" t="s">
        <v>166</v>
      </c>
      <c r="K84" s="225"/>
      <c r="L84" s="208">
        <v>2498619</v>
      </c>
      <c r="M84" s="121"/>
    </row>
    <row r="85" spans="1:13" ht="12.75">
      <c r="A85" s="120"/>
      <c r="B85" s="178" t="s">
        <v>177</v>
      </c>
      <c r="C85" s="148"/>
      <c r="D85" s="119"/>
      <c r="E85" s="155"/>
      <c r="F85" s="149"/>
      <c r="G85" s="39"/>
      <c r="H85" s="39"/>
      <c r="I85" s="34"/>
      <c r="J85" s="38"/>
      <c r="K85" s="152"/>
      <c r="L85" s="119"/>
      <c r="M85" s="121"/>
    </row>
    <row r="86" spans="1:13" ht="13.5" thickBot="1">
      <c r="A86" s="120"/>
      <c r="B86" s="38"/>
      <c r="C86" s="34"/>
      <c r="D86" s="119" t="s">
        <v>80</v>
      </c>
      <c r="E86" s="151" t="s">
        <v>362</v>
      </c>
      <c r="F86" s="153"/>
      <c r="G86" s="153"/>
      <c r="H86" s="153"/>
      <c r="I86" s="34"/>
      <c r="J86" s="127" t="s">
        <v>354</v>
      </c>
      <c r="K86" s="182"/>
      <c r="L86" s="163">
        <v>2572722</v>
      </c>
      <c r="M86" s="121"/>
    </row>
    <row r="87" spans="1:13" ht="13.5" thickTop="1">
      <c r="A87" s="120"/>
      <c r="B87" s="38"/>
      <c r="C87" s="34"/>
      <c r="D87" s="119"/>
      <c r="E87" s="155"/>
      <c r="F87" s="141"/>
      <c r="G87" s="141"/>
      <c r="H87" s="141"/>
      <c r="I87" s="34"/>
      <c r="J87" s="38"/>
      <c r="K87" s="141"/>
      <c r="L87" s="119"/>
      <c r="M87" s="121"/>
    </row>
    <row r="88" spans="1:13" ht="13.5" thickBot="1">
      <c r="A88" s="120"/>
      <c r="B88" s="38"/>
      <c r="C88" s="34"/>
      <c r="D88" s="119" t="s">
        <v>80</v>
      </c>
      <c r="E88" s="155" t="s">
        <v>638</v>
      </c>
      <c r="F88" s="141"/>
      <c r="G88" s="141"/>
      <c r="H88" s="141"/>
      <c r="I88" s="34"/>
      <c r="J88" s="127" t="s">
        <v>343</v>
      </c>
      <c r="K88" s="183"/>
      <c r="L88" s="163">
        <v>434286</v>
      </c>
      <c r="M88" s="121"/>
    </row>
    <row r="89" spans="1:13" ht="13.5" thickTop="1">
      <c r="A89" s="120"/>
      <c r="B89" s="38"/>
      <c r="C89" s="34"/>
      <c r="D89" s="119"/>
      <c r="E89" s="155"/>
      <c r="F89" s="141"/>
      <c r="G89" s="141"/>
      <c r="H89" s="141"/>
      <c r="I89" s="34"/>
      <c r="J89" s="127"/>
      <c r="K89" s="141"/>
      <c r="L89" s="119"/>
      <c r="M89" s="121"/>
    </row>
    <row r="90" spans="1:13" ht="13.5" thickBot="1">
      <c r="A90" s="120"/>
      <c r="B90" s="178" t="s">
        <v>170</v>
      </c>
      <c r="C90" s="34"/>
      <c r="D90" s="129" t="s">
        <v>80</v>
      </c>
      <c r="E90" s="154" t="s">
        <v>6</v>
      </c>
      <c r="F90" s="141"/>
      <c r="G90" s="141"/>
      <c r="H90" s="141"/>
      <c r="I90" s="34"/>
      <c r="J90" s="127" t="s">
        <v>354</v>
      </c>
      <c r="K90" s="183"/>
      <c r="L90" s="163"/>
      <c r="M90" s="121"/>
    </row>
    <row r="91" spans="1:13" ht="13.5" thickTop="1">
      <c r="A91" s="120"/>
      <c r="B91" s="38"/>
      <c r="C91" s="34"/>
      <c r="D91" s="129"/>
      <c r="E91" s="154"/>
      <c r="F91" s="141"/>
      <c r="G91" s="141"/>
      <c r="H91" s="141"/>
      <c r="I91" s="34"/>
      <c r="J91" s="127"/>
      <c r="K91" s="141"/>
      <c r="L91" s="119"/>
      <c r="M91" s="121"/>
    </row>
    <row r="92" spans="1:13" ht="12.75">
      <c r="A92" s="120"/>
      <c r="B92" s="127"/>
      <c r="C92" s="138"/>
      <c r="D92" s="119"/>
      <c r="E92" s="155"/>
      <c r="F92" s="138"/>
      <c r="G92" s="138"/>
      <c r="H92" s="138"/>
      <c r="I92" s="34"/>
      <c r="J92" s="38"/>
      <c r="K92" s="38"/>
      <c r="L92" s="119"/>
      <c r="M92" s="121"/>
    </row>
    <row r="93" spans="1:13" ht="13.5" thickBot="1">
      <c r="A93" s="120"/>
      <c r="B93" s="38"/>
      <c r="C93" s="34"/>
      <c r="D93" s="119" t="s">
        <v>80</v>
      </c>
      <c r="E93" s="155" t="s">
        <v>7</v>
      </c>
      <c r="F93" s="138"/>
      <c r="G93" s="138"/>
      <c r="H93" s="138"/>
      <c r="I93" s="34"/>
      <c r="J93" s="127" t="s">
        <v>354</v>
      </c>
      <c r="K93" s="181"/>
      <c r="L93" s="163">
        <v>4733274</v>
      </c>
      <c r="M93" s="121"/>
    </row>
    <row r="94" spans="1:13" ht="13.5" thickTop="1">
      <c r="A94" s="120"/>
      <c r="B94" s="38"/>
      <c r="C94" s="34"/>
      <c r="D94" s="119"/>
      <c r="E94" s="155"/>
      <c r="F94" s="138"/>
      <c r="G94" s="138"/>
      <c r="H94" s="138"/>
      <c r="I94" s="34"/>
      <c r="J94" s="127"/>
      <c r="K94" s="38"/>
      <c r="L94" s="119"/>
      <c r="M94" s="121"/>
    </row>
    <row r="95" spans="1:13" ht="12.75">
      <c r="A95" s="120"/>
      <c r="B95" s="38"/>
      <c r="C95" s="34"/>
      <c r="D95" s="119"/>
      <c r="E95" s="155"/>
      <c r="F95" s="149"/>
      <c r="G95" s="149"/>
      <c r="H95" s="149"/>
      <c r="I95" s="34"/>
      <c r="J95" s="38"/>
      <c r="K95" s="39"/>
      <c r="L95" s="119"/>
      <c r="M95" s="121"/>
    </row>
    <row r="96" spans="1:13" ht="13.5" thickBot="1">
      <c r="A96" s="120"/>
      <c r="B96" s="178" t="s">
        <v>171</v>
      </c>
      <c r="C96" s="34"/>
      <c r="D96" s="119" t="s">
        <v>80</v>
      </c>
      <c r="E96" s="156" t="s">
        <v>8</v>
      </c>
      <c r="F96" s="149"/>
      <c r="G96" s="149"/>
      <c r="H96" s="149"/>
      <c r="I96" s="34"/>
      <c r="J96" s="127" t="s">
        <v>354</v>
      </c>
      <c r="K96" s="85"/>
      <c r="L96" s="163">
        <v>369839</v>
      </c>
      <c r="M96" s="121"/>
    </row>
    <row r="97" spans="1:13" ht="13.5" thickTop="1">
      <c r="A97" s="120"/>
      <c r="B97" s="186"/>
      <c r="C97" s="34"/>
      <c r="D97" s="119"/>
      <c r="E97" s="156"/>
      <c r="F97" s="149"/>
      <c r="G97" s="149"/>
      <c r="H97" s="149"/>
      <c r="I97" s="34"/>
      <c r="J97" s="127"/>
      <c r="K97" s="34"/>
      <c r="L97" s="119"/>
      <c r="M97" s="121"/>
    </row>
    <row r="98" spans="1:13" ht="13.5" thickBot="1">
      <c r="A98" s="120"/>
      <c r="B98" s="38"/>
      <c r="C98" s="34"/>
      <c r="D98" s="129" t="s">
        <v>80</v>
      </c>
      <c r="E98" s="144" t="s">
        <v>363</v>
      </c>
      <c r="F98" s="149"/>
      <c r="G98" s="149"/>
      <c r="H98" s="149"/>
      <c r="I98" s="34"/>
      <c r="J98" s="127" t="s">
        <v>355</v>
      </c>
      <c r="K98" s="85"/>
      <c r="L98" s="163"/>
      <c r="M98" s="121"/>
    </row>
    <row r="99" spans="1:13" ht="13.5" thickTop="1">
      <c r="A99" s="120"/>
      <c r="B99" s="178" t="s">
        <v>176</v>
      </c>
      <c r="C99" s="34"/>
      <c r="D99" s="204"/>
      <c r="E99" s="205"/>
      <c r="F99" s="206"/>
      <c r="G99" s="206"/>
      <c r="H99" s="206"/>
      <c r="I99" s="41"/>
      <c r="J99" s="207"/>
      <c r="K99" s="41"/>
      <c r="L99" s="208"/>
      <c r="M99" s="121"/>
    </row>
    <row r="100" spans="1:13" ht="12.75">
      <c r="A100" s="120"/>
      <c r="B100" s="186"/>
      <c r="C100" s="34"/>
      <c r="D100" s="119"/>
      <c r="E100" s="155"/>
      <c r="F100" s="153"/>
      <c r="G100" s="153"/>
      <c r="H100" s="153"/>
      <c r="I100" s="34"/>
      <c r="J100" s="38"/>
      <c r="K100" s="153"/>
      <c r="L100" s="119"/>
      <c r="M100" s="121"/>
    </row>
    <row r="101" spans="1:13" ht="12.75">
      <c r="A101" s="120"/>
      <c r="B101" s="38"/>
      <c r="C101" s="34"/>
      <c r="D101" s="129"/>
      <c r="E101" s="144"/>
      <c r="F101" s="34"/>
      <c r="G101" s="34"/>
      <c r="H101" s="34"/>
      <c r="I101" s="34"/>
      <c r="J101" s="38"/>
      <c r="K101" s="34"/>
      <c r="L101" s="190" t="s">
        <v>365</v>
      </c>
      <c r="M101" s="121"/>
    </row>
    <row r="102" spans="1:13" ht="12.75">
      <c r="A102" s="120"/>
      <c r="B102" s="178" t="s">
        <v>177</v>
      </c>
      <c r="C102" s="34"/>
      <c r="D102" s="129"/>
      <c r="E102" s="144"/>
      <c r="F102" s="34"/>
      <c r="G102" s="34"/>
      <c r="H102" s="34"/>
      <c r="I102" s="34"/>
      <c r="J102" s="38"/>
      <c r="K102" s="34"/>
      <c r="L102" s="190"/>
      <c r="M102" s="121"/>
    </row>
    <row r="103" spans="1:13" ht="12.75">
      <c r="A103" s="120"/>
      <c r="B103" s="186"/>
      <c r="C103" s="34"/>
      <c r="D103" s="142"/>
      <c r="E103" s="143"/>
      <c r="F103" s="129"/>
      <c r="G103" s="34"/>
      <c r="H103" s="34"/>
      <c r="I103" s="34"/>
      <c r="J103" s="38"/>
      <c r="K103" s="34"/>
      <c r="L103" s="119"/>
      <c r="M103" s="121"/>
    </row>
    <row r="104" spans="1:13" ht="12.75">
      <c r="A104" s="119"/>
      <c r="B104" s="178" t="s">
        <v>181</v>
      </c>
      <c r="C104" s="34"/>
      <c r="D104" s="178">
        <v>5</v>
      </c>
      <c r="E104" s="150" t="s">
        <v>308</v>
      </c>
      <c r="F104" s="129"/>
      <c r="G104" s="34"/>
      <c r="H104" s="34"/>
      <c r="I104" s="34"/>
      <c r="J104" s="38" t="s">
        <v>307</v>
      </c>
      <c r="K104" s="34"/>
      <c r="L104" s="119"/>
      <c r="M104" s="119"/>
    </row>
    <row r="105" spans="1:13" ht="12.75">
      <c r="A105" s="119"/>
      <c r="B105" s="223"/>
      <c r="C105" s="41"/>
      <c r="D105" s="186"/>
      <c r="E105" s="150"/>
      <c r="F105" s="129"/>
      <c r="G105" s="34"/>
      <c r="H105" s="34"/>
      <c r="I105" s="34"/>
      <c r="J105" s="38"/>
      <c r="K105" s="34"/>
      <c r="L105" s="119"/>
      <c r="M105" s="208"/>
    </row>
    <row r="106" spans="1:13" ht="12.75">
      <c r="A106" s="120"/>
      <c r="B106" s="38"/>
      <c r="C106" s="34"/>
      <c r="D106" s="34"/>
      <c r="E106" s="34"/>
      <c r="F106" s="34"/>
      <c r="G106" s="34"/>
      <c r="H106" s="34"/>
      <c r="I106" s="34"/>
      <c r="J106" s="38"/>
      <c r="K106" s="34"/>
      <c r="L106" s="119"/>
      <c r="M106" s="121"/>
    </row>
    <row r="107" spans="1:13" ht="13.5" thickBot="1">
      <c r="A107" s="120"/>
      <c r="B107" s="38"/>
      <c r="C107" s="34"/>
      <c r="D107" s="178">
        <v>6</v>
      </c>
      <c r="E107" s="150" t="s">
        <v>309</v>
      </c>
      <c r="F107" s="129"/>
      <c r="G107" s="34"/>
      <c r="H107" s="34"/>
      <c r="I107" s="34"/>
      <c r="J107" s="127" t="s">
        <v>166</v>
      </c>
      <c r="K107" s="85"/>
      <c r="L107" s="163"/>
      <c r="M107" s="121"/>
    </row>
    <row r="108" spans="1:13" ht="13.5" thickTop="1">
      <c r="A108" s="120"/>
      <c r="B108" s="38"/>
      <c r="C108" s="34"/>
      <c r="D108" s="186"/>
      <c r="E108" s="150"/>
      <c r="F108" s="129"/>
      <c r="G108" s="34"/>
      <c r="H108" s="34"/>
      <c r="I108" s="34"/>
      <c r="J108" s="38"/>
      <c r="K108" s="34"/>
      <c r="L108" s="119"/>
      <c r="M108" s="121"/>
    </row>
    <row r="109" spans="1:13" ht="12.75">
      <c r="A109" s="120"/>
      <c r="B109" s="38"/>
      <c r="C109" s="34"/>
      <c r="D109" s="34"/>
      <c r="E109" s="34"/>
      <c r="F109" s="34"/>
      <c r="G109" s="34"/>
      <c r="H109" s="34"/>
      <c r="I109" s="34"/>
      <c r="J109" s="38"/>
      <c r="K109" s="34"/>
      <c r="L109" s="119"/>
      <c r="M109" s="121"/>
    </row>
    <row r="110" spans="1:13" ht="13.5" thickBot="1">
      <c r="A110" s="120"/>
      <c r="B110" s="38"/>
      <c r="C110" s="34"/>
      <c r="D110" s="178">
        <v>7</v>
      </c>
      <c r="E110" s="150" t="s">
        <v>310</v>
      </c>
      <c r="F110" s="129"/>
      <c r="G110" s="34"/>
      <c r="H110" s="34"/>
      <c r="I110" s="34"/>
      <c r="J110" s="77" t="s">
        <v>353</v>
      </c>
      <c r="K110" s="85"/>
      <c r="L110" s="84">
        <v>2867743</v>
      </c>
      <c r="M110" s="121"/>
    </row>
    <row r="111" spans="1:13" ht="13.5" thickTop="1">
      <c r="A111" s="120"/>
      <c r="B111" s="38"/>
      <c r="C111" s="34"/>
      <c r="D111" s="186"/>
      <c r="E111" s="150"/>
      <c r="F111" s="129"/>
      <c r="G111" s="34"/>
      <c r="H111" s="34"/>
      <c r="I111" s="34"/>
      <c r="J111" s="38"/>
      <c r="K111" s="34"/>
      <c r="L111" s="119"/>
      <c r="M111" s="121"/>
    </row>
    <row r="112" spans="1:13" ht="12.75">
      <c r="A112" s="120"/>
      <c r="B112" s="38"/>
      <c r="C112" s="34"/>
      <c r="D112" s="34"/>
      <c r="E112" s="34"/>
      <c r="F112" s="34"/>
      <c r="G112" s="34"/>
      <c r="H112" s="38"/>
      <c r="I112" s="34"/>
      <c r="J112" s="38"/>
      <c r="K112" s="34"/>
      <c r="L112" s="119"/>
      <c r="M112" s="121"/>
    </row>
    <row r="113" spans="1:13" ht="13.5" thickBot="1">
      <c r="A113" s="120"/>
      <c r="B113" s="38"/>
      <c r="C113" s="34"/>
      <c r="D113" s="142" t="s">
        <v>80</v>
      </c>
      <c r="E113" s="129" t="s">
        <v>311</v>
      </c>
      <c r="F113" s="34"/>
      <c r="G113" s="34"/>
      <c r="H113" s="38"/>
      <c r="I113" s="34"/>
      <c r="J113" s="127" t="s">
        <v>166</v>
      </c>
      <c r="K113" s="85"/>
      <c r="L113" s="163"/>
      <c r="M113" s="121"/>
    </row>
    <row r="114" spans="1:13" ht="13.5" thickTop="1">
      <c r="A114" s="120"/>
      <c r="B114" s="38"/>
      <c r="C114" s="34"/>
      <c r="D114" s="34"/>
      <c r="E114" s="34"/>
      <c r="F114" s="34"/>
      <c r="G114" s="34"/>
      <c r="H114" s="38"/>
      <c r="I114" s="34"/>
      <c r="J114" s="38"/>
      <c r="K114" s="34"/>
      <c r="L114" s="119"/>
      <c r="M114" s="121"/>
    </row>
    <row r="115" spans="1:13" ht="12.75">
      <c r="A115" s="120"/>
      <c r="B115" s="38"/>
      <c r="C115" s="34"/>
      <c r="D115" s="142" t="s">
        <v>80</v>
      </c>
      <c r="E115" s="34"/>
      <c r="F115" s="34"/>
      <c r="G115" s="34"/>
      <c r="H115" s="38"/>
      <c r="I115" s="34"/>
      <c r="J115" s="38"/>
      <c r="K115" s="34"/>
      <c r="L115" s="119"/>
      <c r="M115" s="121"/>
    </row>
    <row r="116" spans="1:13" ht="12.75">
      <c r="A116" s="120"/>
      <c r="B116" s="38"/>
      <c r="C116" s="34"/>
      <c r="D116" s="142"/>
      <c r="E116" s="34"/>
      <c r="F116" s="34"/>
      <c r="G116" s="34"/>
      <c r="H116" s="38"/>
      <c r="I116" s="34"/>
      <c r="J116" s="38"/>
      <c r="K116" s="34"/>
      <c r="L116" s="119"/>
      <c r="M116" s="121"/>
    </row>
    <row r="117" spans="1:13" ht="12.75">
      <c r="A117" s="120"/>
      <c r="B117" s="38"/>
      <c r="C117" s="34"/>
      <c r="D117" s="142"/>
      <c r="E117" s="34"/>
      <c r="F117" s="34"/>
      <c r="G117" s="34"/>
      <c r="H117" s="38"/>
      <c r="I117" s="34"/>
      <c r="J117" s="38"/>
      <c r="K117" s="34"/>
      <c r="L117" s="119"/>
      <c r="M117" s="121"/>
    </row>
    <row r="118" spans="1:13" ht="12.75">
      <c r="A118" s="120"/>
      <c r="B118" s="38"/>
      <c r="C118" s="34"/>
      <c r="D118" s="34"/>
      <c r="E118" s="129"/>
      <c r="F118" s="34"/>
      <c r="G118" s="34"/>
      <c r="H118" s="38"/>
      <c r="I118" s="34"/>
      <c r="J118" s="38"/>
      <c r="K118" s="34"/>
      <c r="L118" s="190"/>
      <c r="M118" s="121"/>
    </row>
    <row r="119" spans="1:13" ht="15.75">
      <c r="A119" s="120"/>
      <c r="B119" s="38"/>
      <c r="C119" s="34"/>
      <c r="D119" s="194" t="s">
        <v>12</v>
      </c>
      <c r="E119" s="196" t="s">
        <v>185</v>
      </c>
      <c r="F119" s="34"/>
      <c r="G119" s="34"/>
      <c r="H119" s="38"/>
      <c r="I119" s="34"/>
      <c r="J119" s="38"/>
      <c r="K119" s="34"/>
      <c r="L119" s="119"/>
      <c r="M119" s="121"/>
    </row>
    <row r="120" spans="1:13" ht="12.75">
      <c r="A120" s="120"/>
      <c r="B120" s="38"/>
      <c r="C120" s="34"/>
      <c r="D120" s="194"/>
      <c r="E120" s="193"/>
      <c r="F120" s="34"/>
      <c r="G120" s="34"/>
      <c r="H120" s="38"/>
      <c r="I120" s="34"/>
      <c r="J120" s="38"/>
      <c r="K120" s="34"/>
      <c r="L120" s="119"/>
      <c r="M120" s="121"/>
    </row>
    <row r="121" spans="1:13" ht="12.75">
      <c r="A121" s="120"/>
      <c r="B121" s="38"/>
      <c r="C121" s="34"/>
      <c r="D121" s="34"/>
      <c r="E121" s="149"/>
      <c r="F121" s="149"/>
      <c r="G121" s="34"/>
      <c r="H121" s="38"/>
      <c r="I121" s="34"/>
      <c r="J121" s="38"/>
      <c r="K121" s="34"/>
      <c r="L121" s="119"/>
      <c r="M121" s="121"/>
    </row>
    <row r="122" spans="1:13" ht="13.5" thickBot="1">
      <c r="A122" s="120"/>
      <c r="B122" s="38"/>
      <c r="C122" s="34"/>
      <c r="D122" s="178">
        <v>1</v>
      </c>
      <c r="E122" s="157" t="s">
        <v>312</v>
      </c>
      <c r="F122" s="34"/>
      <c r="G122" s="34"/>
      <c r="H122" s="38"/>
      <c r="I122" s="34"/>
      <c r="J122" s="127" t="s">
        <v>166</v>
      </c>
      <c r="K122" s="34"/>
      <c r="L122" s="163"/>
      <c r="M122" s="121"/>
    </row>
    <row r="123" spans="1:13" ht="13.5" thickTop="1">
      <c r="A123" s="120"/>
      <c r="B123" s="38"/>
      <c r="C123" s="34"/>
      <c r="D123" s="186"/>
      <c r="E123" s="157"/>
      <c r="F123" s="34"/>
      <c r="G123" s="34"/>
      <c r="H123" s="38"/>
      <c r="I123" s="34"/>
      <c r="J123" s="127"/>
      <c r="K123" s="34"/>
      <c r="L123" s="119"/>
      <c r="M123" s="121"/>
    </row>
    <row r="124" spans="1:13" ht="12.75">
      <c r="A124" s="120"/>
      <c r="B124" s="38"/>
      <c r="C124" s="34"/>
      <c r="D124" s="44"/>
      <c r="E124" s="157"/>
      <c r="F124" s="34"/>
      <c r="G124" s="34"/>
      <c r="H124" s="38"/>
      <c r="I124" s="34"/>
      <c r="J124" s="38"/>
      <c r="K124" s="34"/>
      <c r="L124" s="119"/>
      <c r="M124" s="121"/>
    </row>
    <row r="125" spans="1:13" ht="13.5" thickBot="1">
      <c r="A125" s="120"/>
      <c r="B125" s="38"/>
      <c r="C125" s="34"/>
      <c r="D125" s="178">
        <v>2</v>
      </c>
      <c r="E125" s="44" t="s">
        <v>313</v>
      </c>
      <c r="F125" s="34"/>
      <c r="G125" s="34"/>
      <c r="H125" s="34"/>
      <c r="I125" s="34"/>
      <c r="J125" s="77" t="s">
        <v>353</v>
      </c>
      <c r="K125" s="85"/>
      <c r="L125" s="84">
        <v>24868237</v>
      </c>
      <c r="M125" s="121"/>
    </row>
    <row r="126" spans="1:13" ht="13.5" thickTop="1">
      <c r="A126" s="120"/>
      <c r="B126" s="38"/>
      <c r="C126" s="34"/>
      <c r="D126" s="34"/>
      <c r="E126" s="34"/>
      <c r="F126" s="34"/>
      <c r="G126" s="34"/>
      <c r="H126" s="34"/>
      <c r="I126" s="34"/>
      <c r="J126" s="34"/>
      <c r="K126" s="34"/>
      <c r="L126" s="119"/>
      <c r="M126" s="121"/>
    </row>
    <row r="127" spans="1:13" ht="12.75">
      <c r="A127" s="120"/>
      <c r="B127" s="38"/>
      <c r="C127" s="34"/>
      <c r="D127" s="34"/>
      <c r="E127" s="34"/>
      <c r="F127" s="155" t="s">
        <v>367</v>
      </c>
      <c r="G127" s="34"/>
      <c r="H127" s="34"/>
      <c r="I127" s="34"/>
      <c r="J127" s="34"/>
      <c r="K127" s="34"/>
      <c r="L127" s="119"/>
      <c r="M127" s="121"/>
    </row>
    <row r="128" spans="1:13" ht="12.75">
      <c r="A128" s="120"/>
      <c r="B128" s="38"/>
      <c r="C128" s="34"/>
      <c r="D128" s="119"/>
      <c r="E128" s="44"/>
      <c r="F128" s="44"/>
      <c r="G128" s="44"/>
      <c r="H128" s="44"/>
      <c r="I128" s="44"/>
      <c r="J128" s="127"/>
      <c r="K128" s="44"/>
      <c r="L128" s="119"/>
      <c r="M128" s="121"/>
    </row>
    <row r="129" spans="1:13" ht="12.75">
      <c r="A129" s="120"/>
      <c r="B129" s="38"/>
      <c r="C129" s="34"/>
      <c r="D129" s="119"/>
      <c r="E129" s="44"/>
      <c r="F129" s="44"/>
      <c r="G129" s="44"/>
      <c r="H129" s="44"/>
      <c r="I129" s="44"/>
      <c r="J129" s="127"/>
      <c r="K129" s="44"/>
      <c r="L129" s="119"/>
      <c r="M129" s="121"/>
    </row>
    <row r="130" spans="1:13" ht="12.75">
      <c r="A130" s="120"/>
      <c r="B130" s="38"/>
      <c r="C130" s="34"/>
      <c r="D130" s="119"/>
      <c r="E130" s="44"/>
      <c r="F130" s="44"/>
      <c r="G130" s="44"/>
      <c r="H130" s="44"/>
      <c r="I130" s="44"/>
      <c r="J130" s="127"/>
      <c r="K130" s="44"/>
      <c r="L130" s="119"/>
      <c r="M130" s="121"/>
    </row>
    <row r="131" spans="1:13" ht="13.5" thickBot="1">
      <c r="A131" s="120"/>
      <c r="B131" s="38"/>
      <c r="C131" s="34"/>
      <c r="D131" s="178">
        <v>3</v>
      </c>
      <c r="E131" s="44" t="s">
        <v>314</v>
      </c>
      <c r="F131" s="34"/>
      <c r="G131" s="34"/>
      <c r="H131" s="34"/>
      <c r="I131" s="34"/>
      <c r="J131" s="127" t="s">
        <v>166</v>
      </c>
      <c r="K131" s="44"/>
      <c r="L131" s="163"/>
      <c r="M131" s="121"/>
    </row>
    <row r="132" spans="1:13" ht="13.5" thickTop="1">
      <c r="A132" s="120"/>
      <c r="B132" s="38"/>
      <c r="C132" s="34"/>
      <c r="D132" s="186"/>
      <c r="E132" s="44"/>
      <c r="F132" s="34"/>
      <c r="G132" s="34"/>
      <c r="H132" s="34"/>
      <c r="I132" s="34"/>
      <c r="J132" s="127"/>
      <c r="K132" s="44"/>
      <c r="L132" s="119"/>
      <c r="M132" s="121"/>
    </row>
    <row r="133" spans="1:13" ht="12.75">
      <c r="A133" s="120"/>
      <c r="B133" s="38"/>
      <c r="C133" s="34"/>
      <c r="D133" s="44"/>
      <c r="E133" s="44"/>
      <c r="F133" s="34"/>
      <c r="G133" s="34"/>
      <c r="H133" s="34"/>
      <c r="I133" s="34"/>
      <c r="J133" s="34"/>
      <c r="K133" s="44"/>
      <c r="L133" s="119"/>
      <c r="M133" s="121"/>
    </row>
    <row r="134" spans="1:13" ht="13.5" thickBot="1">
      <c r="A134" s="120"/>
      <c r="B134" s="127"/>
      <c r="C134" s="119"/>
      <c r="D134" s="178">
        <v>4</v>
      </c>
      <c r="E134" s="44" t="s">
        <v>315</v>
      </c>
      <c r="F134" s="119"/>
      <c r="G134" s="119"/>
      <c r="H134" s="119"/>
      <c r="I134" s="34"/>
      <c r="J134" s="127" t="s">
        <v>343</v>
      </c>
      <c r="K134" s="44"/>
      <c r="L134" s="163"/>
      <c r="M134" s="121"/>
    </row>
    <row r="135" spans="1:13" ht="13.5" thickTop="1">
      <c r="A135" s="120"/>
      <c r="B135" s="127"/>
      <c r="C135" s="119"/>
      <c r="D135" s="186"/>
      <c r="E135" s="44"/>
      <c r="F135" s="119"/>
      <c r="G135" s="119"/>
      <c r="H135" s="119"/>
      <c r="I135" s="34"/>
      <c r="J135" s="127"/>
      <c r="K135" s="44"/>
      <c r="L135" s="119"/>
      <c r="M135" s="121"/>
    </row>
    <row r="136" spans="1:13" ht="12.75">
      <c r="A136" s="120"/>
      <c r="B136" s="127"/>
      <c r="C136" s="119"/>
      <c r="D136" s="44"/>
      <c r="E136" s="44"/>
      <c r="F136" s="119"/>
      <c r="G136" s="119"/>
      <c r="H136" s="119"/>
      <c r="I136" s="34"/>
      <c r="J136" s="119"/>
      <c r="K136" s="44"/>
      <c r="L136" s="119"/>
      <c r="M136" s="121"/>
    </row>
    <row r="137" spans="1:13" ht="15.75" thickBot="1">
      <c r="A137" s="120"/>
      <c r="B137" s="38"/>
      <c r="C137" s="34"/>
      <c r="D137" s="178">
        <v>5</v>
      </c>
      <c r="E137" s="44" t="s">
        <v>316</v>
      </c>
      <c r="F137" s="119"/>
      <c r="G137" s="146"/>
      <c r="H137" s="146"/>
      <c r="I137" s="34"/>
      <c r="J137" s="127" t="s">
        <v>354</v>
      </c>
      <c r="K137" s="44"/>
      <c r="L137" s="163"/>
      <c r="M137" s="121"/>
    </row>
    <row r="138" spans="1:13" ht="15.75" thickTop="1">
      <c r="A138" s="120"/>
      <c r="B138" s="38"/>
      <c r="C138" s="34"/>
      <c r="D138" s="186"/>
      <c r="E138" s="44"/>
      <c r="F138" s="119"/>
      <c r="G138" s="146"/>
      <c r="H138" s="146"/>
      <c r="I138" s="34"/>
      <c r="J138" s="127"/>
      <c r="K138" s="44"/>
      <c r="L138" s="119"/>
      <c r="M138" s="121"/>
    </row>
    <row r="139" spans="1:13" ht="15">
      <c r="A139" s="120"/>
      <c r="B139" s="38"/>
      <c r="C139" s="34"/>
      <c r="D139" s="44"/>
      <c r="E139" s="44"/>
      <c r="F139" s="119"/>
      <c r="G139" s="146"/>
      <c r="H139" s="146"/>
      <c r="I139" s="34"/>
      <c r="J139" s="127"/>
      <c r="K139" s="44"/>
      <c r="L139" s="119"/>
      <c r="M139" s="121"/>
    </row>
    <row r="140" spans="1:13" ht="15.75" thickBot="1">
      <c r="A140" s="120"/>
      <c r="B140" s="38"/>
      <c r="C140" s="119"/>
      <c r="D140" s="178">
        <v>6</v>
      </c>
      <c r="E140" s="44" t="s">
        <v>24</v>
      </c>
      <c r="F140" s="146"/>
      <c r="G140" s="146"/>
      <c r="H140" s="146"/>
      <c r="I140" s="34"/>
      <c r="J140" s="127" t="s">
        <v>354</v>
      </c>
      <c r="K140" s="44"/>
      <c r="L140" s="163"/>
      <c r="M140" s="121"/>
    </row>
    <row r="141" spans="1:13" ht="15.75" thickTop="1">
      <c r="A141" s="120"/>
      <c r="B141" s="38"/>
      <c r="C141" s="119"/>
      <c r="D141" s="44"/>
      <c r="E141" s="44"/>
      <c r="F141" s="146"/>
      <c r="G141" s="146"/>
      <c r="H141" s="146"/>
      <c r="I141" s="119"/>
      <c r="J141" s="127"/>
      <c r="K141" s="44"/>
      <c r="L141" s="119"/>
      <c r="M141" s="121"/>
    </row>
    <row r="142" spans="1:13" ht="15">
      <c r="A142" s="120"/>
      <c r="B142" s="38"/>
      <c r="C142" s="119"/>
      <c r="D142" s="44"/>
      <c r="E142" s="44"/>
      <c r="F142" s="146"/>
      <c r="G142" s="146"/>
      <c r="H142" s="146"/>
      <c r="I142" s="119"/>
      <c r="J142" s="127"/>
      <c r="K142" s="44"/>
      <c r="L142" s="119"/>
      <c r="M142" s="121"/>
    </row>
    <row r="143" spans="1:13" ht="15">
      <c r="A143" s="120"/>
      <c r="B143" s="38"/>
      <c r="C143" s="119"/>
      <c r="D143" s="44"/>
      <c r="E143" s="44"/>
      <c r="F143" s="146"/>
      <c r="G143" s="146"/>
      <c r="H143" s="146"/>
      <c r="I143" s="119"/>
      <c r="J143" s="127"/>
      <c r="K143" s="44"/>
      <c r="L143" s="119"/>
      <c r="M143" s="121"/>
    </row>
    <row r="144" spans="1:13" ht="15">
      <c r="A144" s="120"/>
      <c r="B144" s="38"/>
      <c r="C144" s="119"/>
      <c r="D144" s="44"/>
      <c r="E144" s="44"/>
      <c r="F144" s="146"/>
      <c r="G144" s="146"/>
      <c r="H144" s="146"/>
      <c r="I144" s="119"/>
      <c r="J144" s="127"/>
      <c r="K144" s="44"/>
      <c r="L144" s="119"/>
      <c r="M144" s="121"/>
    </row>
    <row r="145" spans="1:13" ht="15">
      <c r="A145" s="120"/>
      <c r="B145" s="38"/>
      <c r="C145" s="119"/>
      <c r="D145" s="44"/>
      <c r="E145" s="44"/>
      <c r="F145" s="146"/>
      <c r="G145" s="146"/>
      <c r="H145" s="146"/>
      <c r="I145" s="119"/>
      <c r="J145" s="127"/>
      <c r="K145" s="44"/>
      <c r="L145" s="119"/>
      <c r="M145" s="121"/>
    </row>
    <row r="146" spans="1:13" ht="15">
      <c r="A146" s="120"/>
      <c r="B146" s="38"/>
      <c r="C146" s="119"/>
      <c r="D146" s="44"/>
      <c r="E146" s="44"/>
      <c r="F146" s="146"/>
      <c r="G146" s="146"/>
      <c r="H146" s="146"/>
      <c r="I146" s="119"/>
      <c r="J146" s="127"/>
      <c r="K146" s="44"/>
      <c r="L146" s="119"/>
      <c r="M146" s="121"/>
    </row>
    <row r="147" spans="1:13" ht="15">
      <c r="A147" s="120"/>
      <c r="B147" s="38"/>
      <c r="C147" s="119"/>
      <c r="D147" s="44"/>
      <c r="E147" s="44"/>
      <c r="F147" s="146"/>
      <c r="G147" s="146"/>
      <c r="H147" s="146"/>
      <c r="I147" s="119"/>
      <c r="J147" s="127"/>
      <c r="K147" s="44"/>
      <c r="L147" s="119"/>
      <c r="M147" s="121"/>
    </row>
    <row r="148" spans="1:13" ht="15">
      <c r="A148" s="120"/>
      <c r="B148" s="38"/>
      <c r="C148" s="119"/>
      <c r="D148" s="44"/>
      <c r="E148" s="44"/>
      <c r="F148" s="146"/>
      <c r="G148" s="146"/>
      <c r="H148" s="146"/>
      <c r="I148" s="119"/>
      <c r="J148" s="127"/>
      <c r="K148" s="44"/>
      <c r="L148" s="119"/>
      <c r="M148" s="121"/>
    </row>
    <row r="149" spans="1:13" ht="15">
      <c r="A149" s="120"/>
      <c r="B149" s="38"/>
      <c r="C149" s="119"/>
      <c r="D149" s="44"/>
      <c r="E149" s="44"/>
      <c r="F149" s="146"/>
      <c r="G149" s="146"/>
      <c r="H149" s="146"/>
      <c r="I149" s="119"/>
      <c r="J149" s="127"/>
      <c r="K149" s="44"/>
      <c r="L149" s="119"/>
      <c r="M149" s="121"/>
    </row>
    <row r="150" spans="1:13" ht="15">
      <c r="A150" s="120"/>
      <c r="B150" s="38"/>
      <c r="C150" s="119"/>
      <c r="D150" s="212"/>
      <c r="E150" s="212"/>
      <c r="F150" s="213"/>
      <c r="G150" s="213"/>
      <c r="H150" s="213"/>
      <c r="I150" s="208"/>
      <c r="J150" s="207"/>
      <c r="K150" s="212"/>
      <c r="L150" s="208"/>
      <c r="M150" s="121"/>
    </row>
    <row r="151" spans="1:13" ht="15">
      <c r="A151" s="120"/>
      <c r="B151" s="38"/>
      <c r="C151" s="119"/>
      <c r="D151" s="43"/>
      <c r="E151" s="43"/>
      <c r="F151" s="214"/>
      <c r="G151" s="214"/>
      <c r="H151" s="214"/>
      <c r="I151" s="187"/>
      <c r="J151" s="188"/>
      <c r="K151" s="43"/>
      <c r="L151" s="189" t="s">
        <v>377</v>
      </c>
      <c r="M151" s="121"/>
    </row>
    <row r="152" spans="1:13" ht="15">
      <c r="A152" s="120"/>
      <c r="B152" s="38"/>
      <c r="C152" s="119"/>
      <c r="D152" s="44"/>
      <c r="E152" s="44"/>
      <c r="F152" s="146"/>
      <c r="G152" s="146"/>
      <c r="H152" s="146"/>
      <c r="I152" s="119"/>
      <c r="J152" s="127"/>
      <c r="K152" s="44"/>
      <c r="L152" s="119"/>
      <c r="M152" s="121"/>
    </row>
    <row r="153" spans="1:13" ht="15.75">
      <c r="A153" s="120"/>
      <c r="B153" s="38"/>
      <c r="C153" s="119"/>
      <c r="D153" s="194" t="s">
        <v>1</v>
      </c>
      <c r="E153" s="196" t="s">
        <v>317</v>
      </c>
      <c r="F153" s="125"/>
      <c r="G153" s="158"/>
      <c r="H153" s="158"/>
      <c r="I153" s="119"/>
      <c r="J153" s="127"/>
      <c r="K153" s="44"/>
      <c r="L153" s="119"/>
      <c r="M153" s="121"/>
    </row>
    <row r="154" spans="1:13" ht="15.75">
      <c r="A154" s="120"/>
      <c r="B154" s="38"/>
      <c r="C154" s="119"/>
      <c r="D154" s="194"/>
      <c r="E154" s="196"/>
      <c r="F154" s="125"/>
      <c r="G154" s="158"/>
      <c r="H154" s="158"/>
      <c r="I154" s="119"/>
      <c r="J154" s="127"/>
      <c r="K154" s="44"/>
      <c r="L154" s="119"/>
      <c r="M154" s="121"/>
    </row>
    <row r="155" spans="1:13" ht="12.75">
      <c r="A155" s="120"/>
      <c r="B155" s="38"/>
      <c r="C155" s="119"/>
      <c r="D155" s="77"/>
      <c r="E155" s="125"/>
      <c r="F155" s="125"/>
      <c r="G155" s="158"/>
      <c r="H155" s="158"/>
      <c r="I155" s="119"/>
      <c r="J155" s="127"/>
      <c r="K155" s="44"/>
      <c r="L155" s="119"/>
      <c r="M155" s="121"/>
    </row>
    <row r="156" spans="1:13" ht="12.75">
      <c r="A156" s="203"/>
      <c r="B156" s="202"/>
      <c r="C156" s="208"/>
      <c r="D156" s="178">
        <v>1</v>
      </c>
      <c r="E156" s="150" t="s">
        <v>3</v>
      </c>
      <c r="F156" s="129"/>
      <c r="G156" s="44"/>
      <c r="H156" s="44"/>
      <c r="I156" s="34"/>
      <c r="J156" s="127" t="s">
        <v>307</v>
      </c>
      <c r="K156" s="44"/>
      <c r="L156" s="119"/>
      <c r="M156" s="209"/>
    </row>
    <row r="157" spans="1:13" ht="12.75">
      <c r="A157" s="210"/>
      <c r="B157" s="122"/>
      <c r="C157" s="187"/>
      <c r="D157" s="186"/>
      <c r="E157" s="150"/>
      <c r="F157" s="129"/>
      <c r="G157" s="44"/>
      <c r="H157" s="44"/>
      <c r="I157" s="34"/>
      <c r="J157" s="127"/>
      <c r="K157" s="44"/>
      <c r="L157" s="119"/>
      <c r="M157" s="211"/>
    </row>
    <row r="158" spans="1:13" ht="12.75">
      <c r="A158" s="120"/>
      <c r="B158" s="38"/>
      <c r="C158" s="119"/>
      <c r="D158" s="124"/>
      <c r="E158" s="150"/>
      <c r="F158" s="129"/>
      <c r="G158" s="44"/>
      <c r="H158" s="44"/>
      <c r="I158" s="34"/>
      <c r="J158" s="119"/>
      <c r="K158" s="44"/>
      <c r="L158" s="119"/>
      <c r="M158" s="121"/>
    </row>
    <row r="159" spans="1:13" ht="13.5" thickBot="1">
      <c r="A159" s="120"/>
      <c r="B159" s="127"/>
      <c r="C159" s="119"/>
      <c r="D159" s="178">
        <v>2</v>
      </c>
      <c r="E159" s="150" t="s">
        <v>26</v>
      </c>
      <c r="F159" s="129"/>
      <c r="G159" s="119"/>
      <c r="H159" s="119"/>
      <c r="I159" s="34"/>
      <c r="J159" s="77" t="s">
        <v>353</v>
      </c>
      <c r="K159" s="85"/>
      <c r="L159" s="84">
        <v>5360053</v>
      </c>
      <c r="M159" s="121"/>
    </row>
    <row r="160" spans="1:13" ht="13.5" thickTop="1">
      <c r="A160" s="120"/>
      <c r="B160" s="127"/>
      <c r="C160" s="119"/>
      <c r="D160" s="186"/>
      <c r="E160" s="150"/>
      <c r="F160" s="129"/>
      <c r="G160" s="119"/>
      <c r="H160" s="119"/>
      <c r="I160" s="34"/>
      <c r="J160" s="77"/>
      <c r="K160" s="34"/>
      <c r="L160" s="34"/>
      <c r="M160" s="121"/>
    </row>
    <row r="161" spans="1:13" ht="12.75">
      <c r="A161" s="120"/>
      <c r="B161" s="127"/>
      <c r="C161" s="119"/>
      <c r="D161" s="124"/>
      <c r="E161" s="150"/>
      <c r="F161" s="129"/>
      <c r="G161" s="119"/>
      <c r="H161" s="119"/>
      <c r="I161" s="34"/>
      <c r="J161" s="119"/>
      <c r="K161" s="34"/>
      <c r="L161" s="34"/>
      <c r="M161" s="121"/>
    </row>
    <row r="162" spans="1:13" ht="13.5" thickBot="1">
      <c r="A162" s="120"/>
      <c r="B162" s="127"/>
      <c r="C162" s="119"/>
      <c r="D162" s="142" t="s">
        <v>80</v>
      </c>
      <c r="E162" s="144" t="s">
        <v>81</v>
      </c>
      <c r="F162" s="119"/>
      <c r="G162" s="119"/>
      <c r="H162" s="119"/>
      <c r="I162" s="34"/>
      <c r="J162" s="127" t="s">
        <v>166</v>
      </c>
      <c r="K162" s="85"/>
      <c r="L162" s="85">
        <v>5360053</v>
      </c>
      <c r="M162" s="121"/>
    </row>
    <row r="163" spans="1:13" ht="13.5" thickTop="1">
      <c r="A163" s="120"/>
      <c r="B163" s="127"/>
      <c r="C163" s="119"/>
      <c r="D163" s="142"/>
      <c r="E163" s="144"/>
      <c r="F163" s="119"/>
      <c r="G163" s="119"/>
      <c r="H163" s="119"/>
      <c r="I163" s="34"/>
      <c r="J163" s="119"/>
      <c r="K163" s="34"/>
      <c r="L163" s="34"/>
      <c r="M163" s="121"/>
    </row>
    <row r="164" spans="1:13" ht="13.5" thickBot="1">
      <c r="A164" s="120"/>
      <c r="B164" s="127"/>
      <c r="C164" s="119"/>
      <c r="D164" s="142" t="s">
        <v>80</v>
      </c>
      <c r="E164" s="144" t="s">
        <v>369</v>
      </c>
      <c r="F164" s="119"/>
      <c r="G164" s="119"/>
      <c r="H164" s="119"/>
      <c r="I164" s="34"/>
      <c r="J164" s="127" t="s">
        <v>354</v>
      </c>
      <c r="K164" s="85"/>
      <c r="L164" s="85"/>
      <c r="M164" s="121"/>
    </row>
    <row r="165" spans="1:13" ht="13.5" thickTop="1">
      <c r="A165" s="36"/>
      <c r="B165" s="127"/>
      <c r="C165" s="119"/>
      <c r="D165" s="142"/>
      <c r="E165" s="144"/>
      <c r="F165" s="119"/>
      <c r="G165" s="119"/>
      <c r="H165" s="119"/>
      <c r="I165" s="34"/>
      <c r="J165" s="127"/>
      <c r="K165" s="34"/>
      <c r="L165" s="34"/>
      <c r="M165" s="35"/>
    </row>
    <row r="166" spans="1:13" ht="13.5" thickBot="1">
      <c r="A166" s="36"/>
      <c r="B166" s="127"/>
      <c r="C166" s="119"/>
      <c r="D166" s="142" t="s">
        <v>80</v>
      </c>
      <c r="E166" s="144" t="s">
        <v>368</v>
      </c>
      <c r="F166" s="119"/>
      <c r="G166" s="119"/>
      <c r="H166" s="119"/>
      <c r="I166" s="34"/>
      <c r="J166" s="127" t="s">
        <v>354</v>
      </c>
      <c r="K166" s="85"/>
      <c r="L166" s="85"/>
      <c r="M166" s="35"/>
    </row>
    <row r="167" spans="1:13" ht="13.5" thickTop="1">
      <c r="A167" s="36"/>
      <c r="B167" s="127"/>
      <c r="C167" s="119"/>
      <c r="D167" s="142"/>
      <c r="E167" s="144"/>
      <c r="F167" s="119"/>
      <c r="G167" s="119"/>
      <c r="H167" s="119"/>
      <c r="I167" s="34"/>
      <c r="J167" s="127"/>
      <c r="K167" s="34"/>
      <c r="L167" s="34"/>
      <c r="M167" s="35"/>
    </row>
    <row r="168" spans="1:13" ht="12.75">
      <c r="A168" s="36"/>
      <c r="B168" s="178" t="s">
        <v>170</v>
      </c>
      <c r="C168" s="119"/>
      <c r="D168" s="142"/>
      <c r="E168" s="144"/>
      <c r="F168" s="119"/>
      <c r="G168" s="119"/>
      <c r="H168" s="119"/>
      <c r="I168" s="34"/>
      <c r="J168" s="119"/>
      <c r="K168" s="34"/>
      <c r="L168" s="34"/>
      <c r="M168" s="35"/>
    </row>
    <row r="169" spans="1:13" ht="13.5" thickBot="1">
      <c r="A169" s="36"/>
      <c r="B169" s="127"/>
      <c r="C169" s="119"/>
      <c r="D169" s="142" t="s">
        <v>80</v>
      </c>
      <c r="E169" s="144" t="s">
        <v>370</v>
      </c>
      <c r="F169" s="119"/>
      <c r="G169" s="119"/>
      <c r="H169" s="119"/>
      <c r="I169" s="34"/>
      <c r="J169" s="127" t="s">
        <v>166</v>
      </c>
      <c r="K169" s="85"/>
      <c r="L169" s="85"/>
      <c r="M169" s="35"/>
    </row>
    <row r="170" spans="1:13" ht="13.5" thickTop="1">
      <c r="A170" s="36"/>
      <c r="B170" s="127"/>
      <c r="C170" s="119"/>
      <c r="D170" s="142"/>
      <c r="E170" s="144"/>
      <c r="F170" s="119"/>
      <c r="G170" s="119"/>
      <c r="H170" s="119"/>
      <c r="I170" s="34"/>
      <c r="J170" s="127"/>
      <c r="K170" s="34"/>
      <c r="L170" s="34"/>
      <c r="M170" s="35"/>
    </row>
    <row r="171" spans="1:13" ht="12.75">
      <c r="A171" s="36"/>
      <c r="B171" s="127"/>
      <c r="C171" s="119"/>
      <c r="D171" s="142"/>
      <c r="E171" s="144"/>
      <c r="F171" s="119"/>
      <c r="G171" s="119"/>
      <c r="H171" s="119"/>
      <c r="I171" s="34"/>
      <c r="J171" s="119"/>
      <c r="K171" s="34"/>
      <c r="L171" s="34"/>
      <c r="M171" s="35"/>
    </row>
    <row r="172" spans="1:13" ht="13.5" thickBot="1">
      <c r="A172" s="36"/>
      <c r="B172" s="127"/>
      <c r="C172" s="119"/>
      <c r="D172" s="142" t="s">
        <v>80</v>
      </c>
      <c r="E172" s="144" t="s">
        <v>196</v>
      </c>
      <c r="F172" s="119"/>
      <c r="G172" s="119"/>
      <c r="H172" s="119"/>
      <c r="I172" s="34"/>
      <c r="J172" s="127" t="s">
        <v>166</v>
      </c>
      <c r="K172" s="85"/>
      <c r="L172" s="85"/>
      <c r="M172" s="35"/>
    </row>
    <row r="173" spans="1:13" ht="13.5" thickTop="1">
      <c r="A173" s="36"/>
      <c r="B173" s="127"/>
      <c r="C173" s="119"/>
      <c r="D173" s="142"/>
      <c r="E173" s="144"/>
      <c r="F173" s="119"/>
      <c r="G173" s="119"/>
      <c r="H173" s="119"/>
      <c r="I173" s="34"/>
      <c r="J173" s="119"/>
      <c r="K173" s="34"/>
      <c r="L173" s="34"/>
      <c r="M173" s="35"/>
    </row>
    <row r="174" spans="1:13" ht="12.75">
      <c r="A174" s="36"/>
      <c r="B174" s="127"/>
      <c r="C174" s="119"/>
      <c r="D174" s="142"/>
      <c r="E174" s="144"/>
      <c r="F174" s="119"/>
      <c r="G174" s="119"/>
      <c r="H174" s="119"/>
      <c r="I174" s="34"/>
      <c r="J174" s="119"/>
      <c r="K174" s="34"/>
      <c r="L174" s="34"/>
      <c r="M174" s="35"/>
    </row>
    <row r="175" spans="1:13" ht="12.75">
      <c r="A175" s="36"/>
      <c r="B175" s="178" t="s">
        <v>171</v>
      </c>
      <c r="C175" s="119"/>
      <c r="D175" s="142"/>
      <c r="E175" s="144"/>
      <c r="F175" s="119"/>
      <c r="G175" s="119"/>
      <c r="H175" s="119"/>
      <c r="I175" s="34"/>
      <c r="J175" s="119"/>
      <c r="K175" s="34"/>
      <c r="L175" s="34"/>
      <c r="M175" s="35"/>
    </row>
    <row r="176" spans="1:13" ht="13.5" thickBot="1">
      <c r="A176" s="36"/>
      <c r="B176" s="186"/>
      <c r="C176" s="119"/>
      <c r="D176" s="178">
        <v>3</v>
      </c>
      <c r="E176" s="150" t="s">
        <v>318</v>
      </c>
      <c r="F176" s="129"/>
      <c r="G176" s="119"/>
      <c r="H176" s="119"/>
      <c r="I176" s="34"/>
      <c r="J176" s="77" t="s">
        <v>353</v>
      </c>
      <c r="K176" s="85"/>
      <c r="L176" s="84">
        <v>42132398</v>
      </c>
      <c r="M176" s="35"/>
    </row>
    <row r="177" spans="1:13" ht="13.5" thickTop="1">
      <c r="A177" s="36"/>
      <c r="B177" s="127"/>
      <c r="C177" s="119"/>
      <c r="D177" s="124"/>
      <c r="E177" s="150"/>
      <c r="F177" s="129"/>
      <c r="G177" s="119"/>
      <c r="H177" s="119"/>
      <c r="I177" s="34"/>
      <c r="J177" s="119"/>
      <c r="K177" s="34"/>
      <c r="L177" s="34"/>
      <c r="M177" s="35"/>
    </row>
    <row r="178" spans="1:13" ht="12.75">
      <c r="A178" s="36"/>
      <c r="B178" s="178" t="s">
        <v>176</v>
      </c>
      <c r="C178" s="119"/>
      <c r="D178" s="124"/>
      <c r="E178" s="150"/>
      <c r="F178" s="129"/>
      <c r="G178" s="119"/>
      <c r="H178" s="119"/>
      <c r="I178" s="34"/>
      <c r="J178" s="119"/>
      <c r="K178" s="34"/>
      <c r="L178" s="34"/>
      <c r="M178" s="35"/>
    </row>
    <row r="179" spans="1:13" ht="13.5" thickBot="1">
      <c r="A179" s="36"/>
      <c r="B179" s="127"/>
      <c r="C179" s="119"/>
      <c r="D179" s="142" t="s">
        <v>80</v>
      </c>
      <c r="E179" s="144" t="s">
        <v>371</v>
      </c>
      <c r="F179" s="119"/>
      <c r="G179" s="119"/>
      <c r="H179" s="119"/>
      <c r="I179" s="34"/>
      <c r="J179" s="127" t="s">
        <v>166</v>
      </c>
      <c r="K179" s="85"/>
      <c r="L179" s="85">
        <v>28633868</v>
      </c>
      <c r="M179" s="35"/>
    </row>
    <row r="180" spans="1:13" ht="13.5" thickTop="1">
      <c r="A180" s="36"/>
      <c r="B180" s="127"/>
      <c r="C180" s="119"/>
      <c r="D180" s="142"/>
      <c r="E180" s="144"/>
      <c r="F180" s="119"/>
      <c r="G180" s="119"/>
      <c r="H180" s="119"/>
      <c r="I180" s="34"/>
      <c r="J180" s="127"/>
      <c r="K180" s="34"/>
      <c r="L180" s="34"/>
      <c r="M180" s="35"/>
    </row>
    <row r="181" spans="1:13" ht="12.75">
      <c r="A181" s="36"/>
      <c r="B181" s="127"/>
      <c r="C181" s="119"/>
      <c r="D181" s="142"/>
      <c r="E181" s="144"/>
      <c r="F181" s="119"/>
      <c r="G181" s="119"/>
      <c r="H181" s="119"/>
      <c r="I181" s="34"/>
      <c r="J181" s="127"/>
      <c r="K181" s="34"/>
      <c r="L181" s="34"/>
      <c r="M181" s="35"/>
    </row>
    <row r="182" spans="1:13" ht="13.5" thickBot="1">
      <c r="A182" s="36"/>
      <c r="B182" s="127"/>
      <c r="C182" s="119"/>
      <c r="D182" s="142" t="s">
        <v>80</v>
      </c>
      <c r="E182" s="144" t="s">
        <v>372</v>
      </c>
      <c r="F182" s="119"/>
      <c r="G182" s="119"/>
      <c r="H182" s="119"/>
      <c r="I182" s="34"/>
      <c r="J182" s="127" t="s">
        <v>343</v>
      </c>
      <c r="K182" s="85"/>
      <c r="L182" s="85">
        <v>4256306</v>
      </c>
      <c r="M182" s="35"/>
    </row>
    <row r="183" spans="1:13" ht="13.5" thickTop="1">
      <c r="A183" s="36"/>
      <c r="B183" s="127"/>
      <c r="C183" s="119"/>
      <c r="D183" s="142"/>
      <c r="E183" s="144"/>
      <c r="F183" s="119"/>
      <c r="G183" s="119"/>
      <c r="H183" s="119"/>
      <c r="I183" s="34"/>
      <c r="J183" s="127"/>
      <c r="K183" s="34"/>
      <c r="L183" s="34"/>
      <c r="M183" s="35"/>
    </row>
    <row r="184" spans="1:13" ht="12.75">
      <c r="A184" s="36"/>
      <c r="B184" s="127"/>
      <c r="C184" s="119"/>
      <c r="D184" s="142"/>
      <c r="E184" s="144"/>
      <c r="F184" s="119"/>
      <c r="G184" s="119"/>
      <c r="H184" s="119"/>
      <c r="I184" s="34"/>
      <c r="J184" s="119"/>
      <c r="K184" s="34"/>
      <c r="L184" s="34"/>
      <c r="M184" s="35"/>
    </row>
    <row r="185" spans="1:13" ht="13.5" thickBot="1">
      <c r="A185" s="36"/>
      <c r="B185" s="178" t="s">
        <v>170</v>
      </c>
      <c r="C185" s="119"/>
      <c r="D185" s="142"/>
      <c r="E185" s="199" t="s">
        <v>197</v>
      </c>
      <c r="F185" s="119"/>
      <c r="G185" s="119"/>
      <c r="H185" s="119"/>
      <c r="I185" s="34"/>
      <c r="J185" s="77" t="s">
        <v>353</v>
      </c>
      <c r="K185" s="85"/>
      <c r="L185" s="84">
        <v>376421</v>
      </c>
      <c r="M185" s="35"/>
    </row>
    <row r="186" spans="1:13" ht="13.5" thickTop="1">
      <c r="A186" s="36"/>
      <c r="B186" s="186"/>
      <c r="C186" s="119"/>
      <c r="D186" s="142"/>
      <c r="E186" s="199"/>
      <c r="F186" s="119"/>
      <c r="G186" s="119"/>
      <c r="H186" s="119"/>
      <c r="I186" s="34"/>
      <c r="J186" s="77"/>
      <c r="K186" s="34"/>
      <c r="L186" s="34"/>
      <c r="M186" s="35"/>
    </row>
    <row r="187" spans="1:13" ht="12.75">
      <c r="A187" s="36"/>
      <c r="B187" s="127"/>
      <c r="C187" s="119"/>
      <c r="D187" s="142"/>
      <c r="E187" s="144"/>
      <c r="F187" s="119"/>
      <c r="G187" s="119"/>
      <c r="H187" s="119"/>
      <c r="I187" s="34"/>
      <c r="J187" s="127"/>
      <c r="K187" s="34"/>
      <c r="L187" s="34"/>
      <c r="M187" s="35"/>
    </row>
    <row r="188" spans="1:13" ht="13.5" thickBot="1">
      <c r="A188" s="36"/>
      <c r="B188" s="178" t="s">
        <v>171</v>
      </c>
      <c r="C188" s="119"/>
      <c r="D188" s="142" t="s">
        <v>80</v>
      </c>
      <c r="E188" s="144" t="s">
        <v>319</v>
      </c>
      <c r="F188" s="119"/>
      <c r="G188" s="119"/>
      <c r="H188" s="119"/>
      <c r="I188" s="34"/>
      <c r="J188" s="127" t="s">
        <v>166</v>
      </c>
      <c r="K188" s="85"/>
      <c r="L188" s="85">
        <v>112437</v>
      </c>
      <c r="M188" s="35"/>
    </row>
    <row r="189" spans="1:13" ht="13.5" thickTop="1">
      <c r="A189" s="36"/>
      <c r="B189" s="186"/>
      <c r="C189" s="119"/>
      <c r="D189" s="142"/>
      <c r="E189" s="144"/>
      <c r="F189" s="119"/>
      <c r="G189" s="119"/>
      <c r="H189" s="119"/>
      <c r="I189" s="34"/>
      <c r="J189" s="119"/>
      <c r="K189" s="34"/>
      <c r="L189" s="34"/>
      <c r="M189" s="35"/>
    </row>
    <row r="190" spans="1:13" ht="13.5" thickBot="1">
      <c r="A190" s="36"/>
      <c r="B190" s="127"/>
      <c r="C190" s="119"/>
      <c r="D190" s="142" t="s">
        <v>80</v>
      </c>
      <c r="E190" s="144" t="s">
        <v>82</v>
      </c>
      <c r="F190" s="119"/>
      <c r="G190" s="119"/>
      <c r="H190" s="119"/>
      <c r="I190" s="34"/>
      <c r="J190" s="127" t="s">
        <v>343</v>
      </c>
      <c r="K190" s="85"/>
      <c r="L190" s="85">
        <v>28050</v>
      </c>
      <c r="M190" s="35"/>
    </row>
    <row r="191" spans="1:13" ht="13.5" thickTop="1">
      <c r="A191" s="36"/>
      <c r="B191" s="178" t="s">
        <v>176</v>
      </c>
      <c r="C191" s="119"/>
      <c r="D191" s="142"/>
      <c r="E191" s="144"/>
      <c r="F191" s="119"/>
      <c r="G191" s="119"/>
      <c r="H191" s="119"/>
      <c r="I191" s="34"/>
      <c r="J191" s="127"/>
      <c r="K191" s="34"/>
      <c r="L191" s="34"/>
      <c r="M191" s="35"/>
    </row>
    <row r="192" spans="1:13" ht="13.5" thickBot="1">
      <c r="A192" s="36"/>
      <c r="B192" s="186"/>
      <c r="C192" s="119"/>
      <c r="D192" s="142" t="s">
        <v>80</v>
      </c>
      <c r="E192" s="144" t="s">
        <v>373</v>
      </c>
      <c r="F192" s="119"/>
      <c r="G192" s="119"/>
      <c r="H192" s="119"/>
      <c r="I192" s="34"/>
      <c r="J192" s="127" t="s">
        <v>343</v>
      </c>
      <c r="K192" s="85"/>
      <c r="L192" s="85"/>
      <c r="M192" s="35"/>
    </row>
    <row r="193" spans="1:13" ht="13.5" thickTop="1">
      <c r="A193" s="36"/>
      <c r="B193" s="186"/>
      <c r="C193" s="119"/>
      <c r="D193" s="142"/>
      <c r="E193" s="144"/>
      <c r="F193" s="119"/>
      <c r="G193" s="119"/>
      <c r="H193" s="119"/>
      <c r="I193" s="34"/>
      <c r="J193" s="127"/>
      <c r="K193" s="34"/>
      <c r="L193" s="34"/>
      <c r="M193" s="35"/>
    </row>
    <row r="194" spans="1:13" ht="13.5" thickBot="1">
      <c r="A194" s="36"/>
      <c r="B194" s="38"/>
      <c r="C194" s="119"/>
      <c r="D194" s="142" t="s">
        <v>80</v>
      </c>
      <c r="E194" s="144" t="s">
        <v>83</v>
      </c>
      <c r="F194" s="119"/>
      <c r="G194" s="119"/>
      <c r="H194" s="119"/>
      <c r="I194" s="34"/>
      <c r="J194" s="127" t="s">
        <v>354</v>
      </c>
      <c r="K194" s="85"/>
      <c r="L194" s="85"/>
      <c r="M194" s="35"/>
    </row>
    <row r="195" spans="1:13" ht="13.5" thickTop="1">
      <c r="A195" s="36"/>
      <c r="B195" s="127"/>
      <c r="C195" s="119"/>
      <c r="D195" s="142"/>
      <c r="E195" s="144"/>
      <c r="F195" s="119"/>
      <c r="G195" s="119"/>
      <c r="H195" s="119"/>
      <c r="I195" s="34"/>
      <c r="J195" s="127"/>
      <c r="K195" s="34"/>
      <c r="L195" s="34"/>
      <c r="M195" s="35"/>
    </row>
    <row r="196" spans="1:13" ht="13.5" thickBot="1">
      <c r="A196" s="36"/>
      <c r="B196" s="127"/>
      <c r="C196" s="119"/>
      <c r="D196" s="142" t="s">
        <v>80</v>
      </c>
      <c r="E196" s="144" t="s">
        <v>320</v>
      </c>
      <c r="F196" s="119"/>
      <c r="G196" s="119"/>
      <c r="H196" s="119"/>
      <c r="I196" s="34"/>
      <c r="J196" s="127" t="s">
        <v>354</v>
      </c>
      <c r="K196" s="85"/>
      <c r="L196" s="85">
        <v>235934</v>
      </c>
      <c r="M196" s="35"/>
    </row>
    <row r="197" spans="1:13" ht="13.5" thickTop="1">
      <c r="A197" s="36"/>
      <c r="B197" s="127"/>
      <c r="C197" s="119"/>
      <c r="D197" s="142"/>
      <c r="E197" s="144"/>
      <c r="F197" s="119"/>
      <c r="G197" s="119"/>
      <c r="H197" s="119"/>
      <c r="I197" s="34"/>
      <c r="J197" s="127"/>
      <c r="K197" s="34"/>
      <c r="L197" s="34"/>
      <c r="M197" s="35"/>
    </row>
    <row r="198" spans="1:13" ht="13.5" thickBot="1">
      <c r="A198" s="36"/>
      <c r="B198" s="127"/>
      <c r="C198" s="119"/>
      <c r="D198" s="142" t="s">
        <v>80</v>
      </c>
      <c r="E198" s="144" t="s">
        <v>84</v>
      </c>
      <c r="F198" s="119"/>
      <c r="G198" s="119"/>
      <c r="H198" s="119"/>
      <c r="I198" s="34"/>
      <c r="J198" s="127" t="s">
        <v>354</v>
      </c>
      <c r="K198" s="85"/>
      <c r="L198" s="85"/>
      <c r="M198" s="35"/>
    </row>
    <row r="199" spans="1:13" ht="13.5" thickTop="1">
      <c r="A199" s="36"/>
      <c r="B199" s="127"/>
      <c r="C199" s="119"/>
      <c r="D199" s="142"/>
      <c r="E199" s="144"/>
      <c r="F199" s="119"/>
      <c r="G199" s="119"/>
      <c r="H199" s="119"/>
      <c r="I199" s="34"/>
      <c r="J199" s="127"/>
      <c r="K199" s="34"/>
      <c r="L199" s="34"/>
      <c r="M199" s="35"/>
    </row>
    <row r="200" spans="1:13" ht="13.5" thickBot="1">
      <c r="A200" s="36"/>
      <c r="B200" s="127"/>
      <c r="C200" s="119"/>
      <c r="D200" s="142" t="s">
        <v>80</v>
      </c>
      <c r="E200" s="144" t="s">
        <v>374</v>
      </c>
      <c r="F200" s="119"/>
      <c r="G200" s="119"/>
      <c r="H200" s="119"/>
      <c r="I200" s="34"/>
      <c r="J200" s="127" t="s">
        <v>354</v>
      </c>
      <c r="K200" s="85"/>
      <c r="L200" s="85"/>
      <c r="M200" s="35"/>
    </row>
    <row r="201" spans="1:13" ht="13.5" thickTop="1">
      <c r="A201" s="36"/>
      <c r="B201" s="127"/>
      <c r="C201" s="119"/>
      <c r="D201" s="142"/>
      <c r="E201" s="144"/>
      <c r="F201" s="119"/>
      <c r="G201" s="119"/>
      <c r="H201" s="119"/>
      <c r="I201" s="34"/>
      <c r="J201" s="127"/>
      <c r="K201" s="34"/>
      <c r="L201" s="34"/>
      <c r="M201" s="35"/>
    </row>
    <row r="202" spans="1:13" ht="12.75">
      <c r="A202" s="36"/>
      <c r="B202" s="127"/>
      <c r="C202" s="119"/>
      <c r="D202" s="215"/>
      <c r="E202" s="205"/>
      <c r="F202" s="208"/>
      <c r="G202" s="208"/>
      <c r="H202" s="208"/>
      <c r="I202" s="41"/>
      <c r="J202" s="208"/>
      <c r="K202" s="41"/>
      <c r="L202" s="41"/>
      <c r="M202" s="35"/>
    </row>
    <row r="203" spans="1:13" ht="12.75">
      <c r="A203" s="36"/>
      <c r="B203" s="127"/>
      <c r="C203" s="119"/>
      <c r="D203" s="216"/>
      <c r="E203" s="217"/>
      <c r="F203" s="187"/>
      <c r="G203" s="187"/>
      <c r="H203" s="187"/>
      <c r="I203" s="33"/>
      <c r="J203" s="187"/>
      <c r="K203" s="33"/>
      <c r="L203" s="189" t="s">
        <v>378</v>
      </c>
      <c r="M203" s="35"/>
    </row>
    <row r="204" spans="1:13" ht="12.75">
      <c r="A204" s="36"/>
      <c r="B204" s="127"/>
      <c r="C204" s="119"/>
      <c r="D204" s="142"/>
      <c r="E204" s="144"/>
      <c r="F204" s="119"/>
      <c r="G204" s="119"/>
      <c r="H204" s="119"/>
      <c r="I204" s="34"/>
      <c r="J204" s="119"/>
      <c r="K204" s="34"/>
      <c r="L204" s="190"/>
      <c r="M204" s="35"/>
    </row>
    <row r="205" spans="1:13" ht="13.5" thickBot="1">
      <c r="A205" s="36"/>
      <c r="B205" s="127"/>
      <c r="C205" s="119"/>
      <c r="D205" s="142"/>
      <c r="E205" s="199" t="s">
        <v>375</v>
      </c>
      <c r="F205" s="119"/>
      <c r="G205" s="119"/>
      <c r="H205" s="119"/>
      <c r="I205" s="34"/>
      <c r="J205" s="77" t="s">
        <v>353</v>
      </c>
      <c r="K205" s="85"/>
      <c r="L205" s="84">
        <v>8744791</v>
      </c>
      <c r="M205" s="35"/>
    </row>
    <row r="206" spans="1:13" ht="13.5" thickTop="1">
      <c r="A206" s="36"/>
      <c r="B206" s="127"/>
      <c r="C206" s="119"/>
      <c r="D206" s="142"/>
      <c r="E206" s="144"/>
      <c r="F206" s="119"/>
      <c r="G206" s="119"/>
      <c r="H206" s="119"/>
      <c r="I206" s="34"/>
      <c r="J206" s="119"/>
      <c r="K206" s="34"/>
      <c r="L206" s="34"/>
      <c r="M206" s="35"/>
    </row>
    <row r="207" spans="1:13" ht="12.75">
      <c r="A207" s="36"/>
      <c r="B207" s="127"/>
      <c r="C207" s="119"/>
      <c r="D207" s="142"/>
      <c r="E207" s="144"/>
      <c r="F207" s="119"/>
      <c r="G207" s="119"/>
      <c r="H207" s="119"/>
      <c r="I207" s="34"/>
      <c r="J207" s="119"/>
      <c r="K207" s="34"/>
      <c r="L207" s="34"/>
      <c r="M207" s="35"/>
    </row>
    <row r="208" spans="1:13" ht="13.5" thickBot="1">
      <c r="A208" s="40"/>
      <c r="B208" s="207"/>
      <c r="C208" s="208"/>
      <c r="D208" s="142" t="s">
        <v>80</v>
      </c>
      <c r="E208" s="144" t="s">
        <v>77</v>
      </c>
      <c r="F208" s="119"/>
      <c r="G208" s="119"/>
      <c r="H208" s="119"/>
      <c r="I208" s="34"/>
      <c r="J208" s="127" t="s">
        <v>166</v>
      </c>
      <c r="K208" s="85"/>
      <c r="L208" s="85">
        <v>2000000</v>
      </c>
      <c r="M208" s="42"/>
    </row>
    <row r="209" spans="1:13" ht="13.5" thickTop="1">
      <c r="A209" s="46"/>
      <c r="B209" s="188"/>
      <c r="C209" s="187"/>
      <c r="D209" s="142"/>
      <c r="E209" s="144"/>
      <c r="F209" s="119"/>
      <c r="G209" s="119"/>
      <c r="H209" s="119"/>
      <c r="I209" s="34"/>
      <c r="J209" s="127"/>
      <c r="K209" s="34"/>
      <c r="L209" s="34"/>
      <c r="M209" s="49"/>
    </row>
    <row r="210" spans="1:13" ht="13.5" thickBot="1">
      <c r="A210" s="36"/>
      <c r="B210" s="127"/>
      <c r="C210" s="119"/>
      <c r="D210" s="142" t="s">
        <v>80</v>
      </c>
      <c r="E210" s="144" t="s">
        <v>321</v>
      </c>
      <c r="F210" s="119"/>
      <c r="G210" s="119"/>
      <c r="H210" s="119"/>
      <c r="I210" s="34"/>
      <c r="J210" s="127" t="s">
        <v>354</v>
      </c>
      <c r="K210" s="85"/>
      <c r="L210" s="85">
        <v>6744791</v>
      </c>
      <c r="M210" s="35"/>
    </row>
    <row r="211" spans="1:13" ht="13.5" thickTop="1">
      <c r="A211" s="36"/>
      <c r="B211" s="178" t="s">
        <v>177</v>
      </c>
      <c r="C211" s="119"/>
      <c r="D211" s="142"/>
      <c r="E211" s="144"/>
      <c r="F211" s="119"/>
      <c r="G211" s="119"/>
      <c r="H211" s="119"/>
      <c r="I211" s="34"/>
      <c r="J211" s="127"/>
      <c r="K211" s="34"/>
      <c r="L211" s="34"/>
      <c r="M211" s="35"/>
    </row>
    <row r="212" spans="1:13" ht="13.5" thickBot="1">
      <c r="A212" s="36"/>
      <c r="B212" s="127"/>
      <c r="C212" s="119"/>
      <c r="D212" s="142" t="s">
        <v>80</v>
      </c>
      <c r="E212" s="144" t="s">
        <v>322</v>
      </c>
      <c r="F212" s="119"/>
      <c r="G212" s="119"/>
      <c r="H212" s="119"/>
      <c r="I212" s="34"/>
      <c r="J212" s="127" t="s">
        <v>355</v>
      </c>
      <c r="K212" s="85"/>
      <c r="L212" s="85"/>
      <c r="M212" s="35"/>
    </row>
    <row r="213" spans="1:13" ht="13.5" thickTop="1">
      <c r="A213" s="36"/>
      <c r="B213" s="127"/>
      <c r="C213" s="119"/>
      <c r="D213" s="142"/>
      <c r="E213" s="144"/>
      <c r="F213" s="119"/>
      <c r="G213" s="119"/>
      <c r="H213" s="119"/>
      <c r="I213" s="34"/>
      <c r="J213" s="127"/>
      <c r="K213" s="34"/>
      <c r="L213" s="34"/>
      <c r="M213" s="35"/>
    </row>
    <row r="214" spans="1:13" ht="13.5" thickBot="1">
      <c r="A214" s="36"/>
      <c r="B214" s="38"/>
      <c r="C214" s="119"/>
      <c r="D214" s="142" t="s">
        <v>80</v>
      </c>
      <c r="E214" s="144" t="s">
        <v>376</v>
      </c>
      <c r="F214" s="119"/>
      <c r="G214" s="119"/>
      <c r="H214" s="119"/>
      <c r="I214" s="34"/>
      <c r="J214" s="127" t="s">
        <v>354</v>
      </c>
      <c r="K214" s="85"/>
      <c r="L214" s="85"/>
      <c r="M214" s="35"/>
    </row>
    <row r="215" spans="1:13" ht="13.5" thickTop="1">
      <c r="A215" s="36"/>
      <c r="B215" s="127"/>
      <c r="C215" s="119"/>
      <c r="D215" s="142"/>
      <c r="E215" s="144"/>
      <c r="F215" s="119"/>
      <c r="G215" s="119"/>
      <c r="H215" s="119"/>
      <c r="I215" s="34"/>
      <c r="J215" s="119"/>
      <c r="K215" s="34"/>
      <c r="L215" s="190"/>
      <c r="M215" s="35"/>
    </row>
    <row r="216" spans="1:13" ht="12.75">
      <c r="A216" s="36"/>
      <c r="B216" s="127"/>
      <c r="C216" s="119"/>
      <c r="D216" s="142"/>
      <c r="E216" s="144"/>
      <c r="F216" s="119"/>
      <c r="G216" s="119"/>
      <c r="H216" s="119"/>
      <c r="I216" s="34"/>
      <c r="J216" s="119"/>
      <c r="K216" s="34"/>
      <c r="L216" s="190"/>
      <c r="M216" s="35"/>
    </row>
    <row r="217" spans="1:13" ht="13.5" thickBot="1">
      <c r="A217" s="36"/>
      <c r="B217" s="127"/>
      <c r="C217" s="119"/>
      <c r="D217" s="142"/>
      <c r="E217" s="199" t="s">
        <v>199</v>
      </c>
      <c r="F217" s="119"/>
      <c r="G217" s="119"/>
      <c r="H217" s="119"/>
      <c r="I217" s="34"/>
      <c r="J217" s="127" t="s">
        <v>166</v>
      </c>
      <c r="K217" s="85"/>
      <c r="L217" s="84">
        <v>121012</v>
      </c>
      <c r="M217" s="35"/>
    </row>
    <row r="218" spans="1:13" ht="13.5" thickTop="1">
      <c r="A218" s="36"/>
      <c r="B218" s="127"/>
      <c r="C218" s="119"/>
      <c r="D218" s="142"/>
      <c r="E218" s="144"/>
      <c r="F218" s="119"/>
      <c r="G218" s="119"/>
      <c r="H218" s="119"/>
      <c r="I218" s="34"/>
      <c r="J218" s="119"/>
      <c r="K218" s="34"/>
      <c r="L218" s="34"/>
      <c r="M218" s="35"/>
    </row>
    <row r="219" spans="1:13" ht="12.75">
      <c r="A219" s="36"/>
      <c r="B219" s="127"/>
      <c r="C219" s="119"/>
      <c r="D219" s="142"/>
      <c r="E219" s="144"/>
      <c r="F219" s="119"/>
      <c r="G219" s="119"/>
      <c r="H219" s="119"/>
      <c r="I219" s="34"/>
      <c r="J219" s="119"/>
      <c r="K219" s="34"/>
      <c r="L219" s="34"/>
      <c r="M219" s="35"/>
    </row>
    <row r="220" spans="1:13" ht="13.5" thickBot="1">
      <c r="A220" s="36"/>
      <c r="B220" s="127"/>
      <c r="C220" s="119"/>
      <c r="D220" s="178">
        <v>4</v>
      </c>
      <c r="E220" s="150" t="s">
        <v>30</v>
      </c>
      <c r="F220" s="129"/>
      <c r="G220" s="119"/>
      <c r="H220" s="119"/>
      <c r="I220" s="34"/>
      <c r="J220" s="127" t="s">
        <v>166</v>
      </c>
      <c r="K220" s="85"/>
      <c r="L220" s="85"/>
      <c r="M220" s="35"/>
    </row>
    <row r="221" spans="1:13" ht="13.5" thickTop="1">
      <c r="A221" s="36"/>
      <c r="B221" s="127"/>
      <c r="C221" s="119"/>
      <c r="D221" s="124"/>
      <c r="E221" s="150"/>
      <c r="F221" s="129"/>
      <c r="G221" s="119"/>
      <c r="H221" s="119"/>
      <c r="I221" s="34"/>
      <c r="J221" s="119"/>
      <c r="K221" s="34"/>
      <c r="L221" s="34"/>
      <c r="M221" s="35"/>
    </row>
    <row r="222" spans="1:13" ht="12.75">
      <c r="A222" s="36"/>
      <c r="B222" s="127"/>
      <c r="C222" s="119"/>
      <c r="D222" s="124"/>
      <c r="E222" s="150"/>
      <c r="F222" s="129"/>
      <c r="G222" s="119"/>
      <c r="H222" s="119"/>
      <c r="I222" s="34"/>
      <c r="J222" s="119"/>
      <c r="K222" s="34"/>
      <c r="L222" s="34"/>
      <c r="M222" s="35"/>
    </row>
    <row r="223" spans="1:13" ht="13.5" thickBot="1">
      <c r="A223" s="36"/>
      <c r="B223" s="178" t="s">
        <v>181</v>
      </c>
      <c r="C223" s="119"/>
      <c r="D223" s="178">
        <v>5</v>
      </c>
      <c r="E223" s="150" t="s">
        <v>323</v>
      </c>
      <c r="F223" s="129"/>
      <c r="G223" s="119"/>
      <c r="H223" s="119"/>
      <c r="I223" s="34"/>
      <c r="J223" s="127" t="s">
        <v>166</v>
      </c>
      <c r="K223" s="85"/>
      <c r="L223" s="85"/>
      <c r="M223" s="35"/>
    </row>
    <row r="224" spans="1:13" ht="13.5" thickTop="1">
      <c r="A224" s="36"/>
      <c r="B224" s="186"/>
      <c r="C224" s="119"/>
      <c r="D224" s="124"/>
      <c r="E224" s="150"/>
      <c r="F224" s="129"/>
      <c r="G224" s="119"/>
      <c r="H224" s="119"/>
      <c r="I224" s="34"/>
      <c r="J224" s="119"/>
      <c r="K224" s="34"/>
      <c r="L224" s="34"/>
      <c r="M224" s="35"/>
    </row>
    <row r="225" spans="1:13" ht="12.75">
      <c r="A225" s="36"/>
      <c r="B225" s="186"/>
      <c r="C225" s="119"/>
      <c r="D225" s="124"/>
      <c r="E225" s="150"/>
      <c r="F225" s="129"/>
      <c r="G225" s="119"/>
      <c r="H225" s="119"/>
      <c r="I225" s="34"/>
      <c r="J225" s="119"/>
      <c r="K225" s="34"/>
      <c r="L225" s="34"/>
      <c r="M225" s="35"/>
    </row>
    <row r="226" spans="1:13" ht="12.75">
      <c r="A226" s="36"/>
      <c r="B226" s="127"/>
      <c r="C226" s="119"/>
      <c r="D226" s="124"/>
      <c r="E226" s="150"/>
      <c r="F226" s="129"/>
      <c r="G226" s="119"/>
      <c r="H226" s="119"/>
      <c r="I226" s="34"/>
      <c r="J226" s="119"/>
      <c r="K226" s="34"/>
      <c r="L226" s="34"/>
      <c r="M226" s="35"/>
    </row>
    <row r="227" spans="1:13" ht="12.75">
      <c r="A227" s="36"/>
      <c r="B227" s="127"/>
      <c r="C227" s="119"/>
      <c r="D227" s="124"/>
      <c r="E227" s="150"/>
      <c r="F227" s="129"/>
      <c r="G227" s="119"/>
      <c r="H227" s="119"/>
      <c r="I227" s="34"/>
      <c r="J227" s="119"/>
      <c r="K227" s="34"/>
      <c r="L227" s="34"/>
      <c r="M227" s="35"/>
    </row>
    <row r="228" spans="1:13" ht="15.75">
      <c r="A228" s="36"/>
      <c r="B228" s="127"/>
      <c r="C228" s="119"/>
      <c r="D228" s="194" t="s">
        <v>12</v>
      </c>
      <c r="E228" s="201" t="s">
        <v>324</v>
      </c>
      <c r="F228" s="125"/>
      <c r="G228" s="119"/>
      <c r="H228" s="119"/>
      <c r="I228" s="34"/>
      <c r="J228" s="119"/>
      <c r="K228" s="34"/>
      <c r="L228" s="34"/>
      <c r="M228" s="35"/>
    </row>
    <row r="229" spans="1:13" ht="15.75">
      <c r="A229" s="36"/>
      <c r="B229" s="127"/>
      <c r="C229" s="119"/>
      <c r="D229" s="194"/>
      <c r="E229" s="196"/>
      <c r="F229" s="125"/>
      <c r="G229" s="119"/>
      <c r="H229" s="119"/>
      <c r="I229" s="34"/>
      <c r="J229" s="119"/>
      <c r="K229" s="34"/>
      <c r="L229" s="34"/>
      <c r="M229" s="35"/>
    </row>
    <row r="230" spans="1:13" ht="15.75">
      <c r="A230" s="36"/>
      <c r="B230" s="127"/>
      <c r="C230" s="119"/>
      <c r="D230" s="194"/>
      <c r="E230" s="196"/>
      <c r="F230" s="125"/>
      <c r="G230" s="119"/>
      <c r="H230" s="119"/>
      <c r="I230" s="34"/>
      <c r="J230" s="119"/>
      <c r="K230" s="34"/>
      <c r="L230" s="34"/>
      <c r="M230" s="35"/>
    </row>
    <row r="231" spans="1:13" ht="12.75">
      <c r="A231" s="36"/>
      <c r="B231" s="127"/>
      <c r="C231" s="119"/>
      <c r="D231" s="44"/>
      <c r="E231" s="125"/>
      <c r="F231" s="125"/>
      <c r="G231" s="119"/>
      <c r="H231" s="119"/>
      <c r="I231" s="34"/>
      <c r="J231" s="119"/>
      <c r="K231" s="34"/>
      <c r="L231" s="34"/>
      <c r="M231" s="35"/>
    </row>
    <row r="232" spans="1:13" ht="13.5" thickBot="1">
      <c r="A232" s="36"/>
      <c r="B232" s="127"/>
      <c r="C232" s="119"/>
      <c r="D232" s="178">
        <v>1</v>
      </c>
      <c r="E232" s="150" t="s">
        <v>201</v>
      </c>
      <c r="F232" s="125"/>
      <c r="G232" s="119"/>
      <c r="H232" s="119"/>
      <c r="I232" s="34"/>
      <c r="J232" s="77" t="s">
        <v>353</v>
      </c>
      <c r="K232" s="85"/>
      <c r="L232" s="84"/>
      <c r="M232" s="35"/>
    </row>
    <row r="233" spans="1:13" ht="13.5" thickTop="1">
      <c r="A233" s="36"/>
      <c r="B233" s="127"/>
      <c r="C233" s="119"/>
      <c r="D233" s="186"/>
      <c r="E233" s="150"/>
      <c r="F233" s="125"/>
      <c r="G233" s="119"/>
      <c r="H233" s="119"/>
      <c r="I233" s="34"/>
      <c r="J233" s="77"/>
      <c r="K233" s="34"/>
      <c r="L233" s="34"/>
      <c r="M233" s="35"/>
    </row>
    <row r="234" spans="1:13" ht="12.75">
      <c r="A234" s="36"/>
      <c r="B234" s="127"/>
      <c r="C234" s="119"/>
      <c r="D234" s="124"/>
      <c r="E234" s="150"/>
      <c r="F234" s="125"/>
      <c r="G234" s="119"/>
      <c r="H234" s="119"/>
      <c r="I234" s="34"/>
      <c r="J234" s="119"/>
      <c r="K234" s="34"/>
      <c r="L234" s="34"/>
      <c r="M234" s="35"/>
    </row>
    <row r="235" spans="1:13" ht="13.5" thickBot="1">
      <c r="A235" s="36"/>
      <c r="B235" s="127"/>
      <c r="C235" s="119"/>
      <c r="D235" s="142" t="s">
        <v>80</v>
      </c>
      <c r="E235" s="144" t="s">
        <v>379</v>
      </c>
      <c r="F235" s="119"/>
      <c r="G235" s="119"/>
      <c r="H235" s="119"/>
      <c r="I235" s="34"/>
      <c r="J235" s="127" t="s">
        <v>166</v>
      </c>
      <c r="K235" s="85"/>
      <c r="L235" s="85"/>
      <c r="M235" s="35"/>
    </row>
    <row r="236" spans="1:13" ht="13.5" thickTop="1">
      <c r="A236" s="36"/>
      <c r="B236" s="127"/>
      <c r="C236" s="119"/>
      <c r="D236" s="142"/>
      <c r="E236" s="144"/>
      <c r="F236" s="119"/>
      <c r="G236" s="119"/>
      <c r="H236" s="119"/>
      <c r="I236" s="34"/>
      <c r="J236" s="127"/>
      <c r="K236" s="34"/>
      <c r="L236" s="34"/>
      <c r="M236" s="35"/>
    </row>
    <row r="237" spans="1:13" ht="13.5" thickBot="1">
      <c r="A237" s="36"/>
      <c r="B237" s="127"/>
      <c r="C237" s="119"/>
      <c r="D237" s="142" t="s">
        <v>80</v>
      </c>
      <c r="E237" s="144" t="s">
        <v>380</v>
      </c>
      <c r="F237" s="119"/>
      <c r="G237" s="119"/>
      <c r="H237" s="119"/>
      <c r="I237" s="34"/>
      <c r="J237" s="127" t="s">
        <v>354</v>
      </c>
      <c r="K237" s="85"/>
      <c r="L237" s="85"/>
      <c r="M237" s="35"/>
    </row>
    <row r="238" spans="1:13" ht="13.5" thickTop="1">
      <c r="A238" s="36"/>
      <c r="B238" s="127"/>
      <c r="C238" s="119"/>
      <c r="D238" s="142"/>
      <c r="E238" s="144"/>
      <c r="F238" s="119"/>
      <c r="G238" s="119"/>
      <c r="H238" s="119"/>
      <c r="I238" s="34"/>
      <c r="J238" s="127"/>
      <c r="K238" s="34"/>
      <c r="L238" s="34"/>
      <c r="M238" s="35"/>
    </row>
    <row r="239" spans="1:13" ht="13.5" thickBot="1">
      <c r="A239" s="36"/>
      <c r="B239" s="127"/>
      <c r="C239" s="119"/>
      <c r="D239" s="142" t="s">
        <v>80</v>
      </c>
      <c r="E239" s="144" t="s">
        <v>381</v>
      </c>
      <c r="F239" s="119"/>
      <c r="G239" s="119"/>
      <c r="H239" s="119"/>
      <c r="I239" s="34"/>
      <c r="J239" s="127" t="s">
        <v>354</v>
      </c>
      <c r="K239" s="85"/>
      <c r="L239" s="85"/>
      <c r="M239" s="35"/>
    </row>
    <row r="240" spans="1:13" ht="13.5" thickTop="1">
      <c r="A240" s="36"/>
      <c r="B240" s="127"/>
      <c r="C240" s="119"/>
      <c r="D240" s="142"/>
      <c r="E240" s="144"/>
      <c r="F240" s="119"/>
      <c r="G240" s="119"/>
      <c r="H240" s="119"/>
      <c r="I240" s="34"/>
      <c r="J240" s="127"/>
      <c r="K240" s="34"/>
      <c r="L240" s="34"/>
      <c r="M240" s="35"/>
    </row>
    <row r="241" spans="1:13" ht="12.75">
      <c r="A241" s="36"/>
      <c r="B241" s="178" t="s">
        <v>170</v>
      </c>
      <c r="C241" s="119"/>
      <c r="D241" s="142"/>
      <c r="E241" s="144"/>
      <c r="F241" s="119"/>
      <c r="G241" s="119"/>
      <c r="H241" s="119"/>
      <c r="I241" s="34"/>
      <c r="J241" s="119"/>
      <c r="K241" s="34"/>
      <c r="L241" s="34"/>
      <c r="M241" s="35"/>
    </row>
    <row r="242" spans="1:13" ht="13.5" thickBot="1">
      <c r="A242" s="36"/>
      <c r="B242" s="127"/>
      <c r="C242" s="119"/>
      <c r="D242" s="142" t="s">
        <v>80</v>
      </c>
      <c r="E242" s="144" t="s">
        <v>196</v>
      </c>
      <c r="F242" s="119"/>
      <c r="G242" s="119"/>
      <c r="H242" s="119"/>
      <c r="I242" s="34"/>
      <c r="J242" s="127" t="s">
        <v>166</v>
      </c>
      <c r="K242" s="85"/>
      <c r="L242" s="85"/>
      <c r="M242" s="35"/>
    </row>
    <row r="243" spans="1:13" ht="13.5" thickTop="1">
      <c r="A243" s="36"/>
      <c r="B243" s="127"/>
      <c r="C243" s="119"/>
      <c r="D243" s="142"/>
      <c r="E243" s="144"/>
      <c r="F243" s="119"/>
      <c r="G243" s="119"/>
      <c r="H243" s="119"/>
      <c r="I243" s="34"/>
      <c r="J243" s="119"/>
      <c r="K243" s="34"/>
      <c r="L243" s="34"/>
      <c r="M243" s="35"/>
    </row>
    <row r="244" spans="1:13" ht="12.75">
      <c r="A244" s="36"/>
      <c r="B244" s="127"/>
      <c r="C244" s="119"/>
      <c r="D244" s="142"/>
      <c r="E244" s="144"/>
      <c r="F244" s="119"/>
      <c r="G244" s="119"/>
      <c r="H244" s="119"/>
      <c r="I244" s="34"/>
      <c r="J244" s="119"/>
      <c r="K244" s="34"/>
      <c r="L244" s="34"/>
      <c r="M244" s="35"/>
    </row>
    <row r="245" spans="1:13" ht="12.75">
      <c r="A245" s="36"/>
      <c r="B245" s="127"/>
      <c r="C245" s="119"/>
      <c r="D245" s="142"/>
      <c r="E245" s="144"/>
      <c r="F245" s="119"/>
      <c r="G245" s="119"/>
      <c r="H245" s="119"/>
      <c r="I245" s="34"/>
      <c r="J245" s="119"/>
      <c r="K245" s="34"/>
      <c r="L245" s="34"/>
      <c r="M245" s="35"/>
    </row>
    <row r="246" spans="1:13" ht="13.5" thickBot="1">
      <c r="A246" s="36"/>
      <c r="B246" s="127"/>
      <c r="C246" s="119"/>
      <c r="D246" s="178">
        <v>2</v>
      </c>
      <c r="E246" s="150" t="s">
        <v>325</v>
      </c>
      <c r="F246" s="129"/>
      <c r="G246" s="119"/>
      <c r="H246" s="119"/>
      <c r="I246" s="34"/>
      <c r="J246" s="127" t="s">
        <v>166</v>
      </c>
      <c r="K246" s="85"/>
      <c r="L246" s="85"/>
      <c r="M246" s="35"/>
    </row>
    <row r="247" spans="1:13" ht="13.5" thickTop="1">
      <c r="A247" s="36"/>
      <c r="B247" s="127"/>
      <c r="C247" s="119"/>
      <c r="D247" s="124"/>
      <c r="E247" s="150"/>
      <c r="F247" s="129"/>
      <c r="G247" s="119"/>
      <c r="H247" s="119"/>
      <c r="I247" s="34"/>
      <c r="J247" s="127"/>
      <c r="K247" s="34"/>
      <c r="L247" s="34"/>
      <c r="M247" s="35"/>
    </row>
    <row r="248" spans="1:13" ht="12.75">
      <c r="A248" s="36"/>
      <c r="B248" s="178" t="s">
        <v>171</v>
      </c>
      <c r="C248" s="119"/>
      <c r="D248" s="124"/>
      <c r="E248" s="150"/>
      <c r="F248" s="129"/>
      <c r="G248" s="119"/>
      <c r="H248" s="119"/>
      <c r="I248" s="34"/>
      <c r="J248" s="127"/>
      <c r="K248" s="34"/>
      <c r="L248" s="34"/>
      <c r="M248" s="35"/>
    </row>
    <row r="249" spans="1:13" ht="13.5" thickBot="1">
      <c r="A249" s="36"/>
      <c r="B249" s="127"/>
      <c r="C249" s="119"/>
      <c r="D249" s="178">
        <v>3</v>
      </c>
      <c r="E249" s="150" t="s">
        <v>30</v>
      </c>
      <c r="F249" s="129"/>
      <c r="G249" s="119"/>
      <c r="H249" s="119"/>
      <c r="I249" s="34"/>
      <c r="J249" s="127" t="s">
        <v>166</v>
      </c>
      <c r="K249" s="85"/>
      <c r="L249" s="85"/>
      <c r="M249" s="35"/>
    </row>
    <row r="250" spans="1:13" ht="13.5" thickTop="1">
      <c r="A250" s="36"/>
      <c r="B250" s="127"/>
      <c r="C250" s="119"/>
      <c r="D250" s="124"/>
      <c r="E250" s="150"/>
      <c r="F250" s="129"/>
      <c r="G250" s="119"/>
      <c r="H250" s="119"/>
      <c r="I250" s="34"/>
      <c r="J250" s="127"/>
      <c r="K250" s="34"/>
      <c r="L250" s="34"/>
      <c r="M250" s="35"/>
    </row>
    <row r="251" spans="1:13" ht="12.75">
      <c r="A251" s="36"/>
      <c r="B251" s="127"/>
      <c r="C251" s="119"/>
      <c r="D251" s="124"/>
      <c r="E251" s="150"/>
      <c r="F251" s="129"/>
      <c r="G251" s="119"/>
      <c r="H251" s="119"/>
      <c r="I251" s="34"/>
      <c r="J251" s="127"/>
      <c r="K251" s="34"/>
      <c r="L251" s="34"/>
      <c r="M251" s="35"/>
    </row>
    <row r="252" spans="1:13" ht="13.5" thickBot="1">
      <c r="A252" s="36"/>
      <c r="B252" s="127"/>
      <c r="C252" s="119"/>
      <c r="D252" s="178">
        <v>4</v>
      </c>
      <c r="E252" s="150" t="s">
        <v>326</v>
      </c>
      <c r="F252" s="129"/>
      <c r="G252" s="119"/>
      <c r="H252" s="119"/>
      <c r="I252" s="34"/>
      <c r="J252" s="127" t="s">
        <v>166</v>
      </c>
      <c r="K252" s="85"/>
      <c r="L252" s="85"/>
      <c r="M252" s="35"/>
    </row>
    <row r="253" spans="1:13" ht="13.5" thickTop="1">
      <c r="A253" s="36"/>
      <c r="B253" s="127"/>
      <c r="C253" s="119"/>
      <c r="D253" s="124"/>
      <c r="E253" s="150"/>
      <c r="F253" s="129"/>
      <c r="G253" s="119"/>
      <c r="H253" s="119"/>
      <c r="I253" s="34"/>
      <c r="J253" s="119"/>
      <c r="K253" s="34"/>
      <c r="L253" s="34"/>
      <c r="M253" s="35"/>
    </row>
    <row r="254" spans="1:13" ht="12.75">
      <c r="A254" s="36"/>
      <c r="B254" s="127"/>
      <c r="C254" s="119"/>
      <c r="D254" s="218"/>
      <c r="E254" s="219"/>
      <c r="F254" s="204"/>
      <c r="G254" s="208"/>
      <c r="H254" s="208"/>
      <c r="I254" s="41"/>
      <c r="J254" s="208"/>
      <c r="K254" s="41"/>
      <c r="L254" s="41"/>
      <c r="M254" s="35"/>
    </row>
    <row r="255" spans="1:13" ht="12.75">
      <c r="A255" s="36"/>
      <c r="B255" s="127"/>
      <c r="C255" s="119"/>
      <c r="D255" s="220"/>
      <c r="E255" s="221"/>
      <c r="F255" s="222"/>
      <c r="G255" s="187"/>
      <c r="H255" s="187"/>
      <c r="I255" s="33"/>
      <c r="J255" s="187"/>
      <c r="K255" s="33"/>
      <c r="L255" s="189" t="s">
        <v>382</v>
      </c>
      <c r="M255" s="35"/>
    </row>
    <row r="256" spans="1:13" ht="12.75">
      <c r="A256" s="36"/>
      <c r="B256" s="127"/>
      <c r="C256" s="119"/>
      <c r="D256" s="124"/>
      <c r="E256" s="150"/>
      <c r="F256" s="129"/>
      <c r="G256" s="119"/>
      <c r="H256" s="119"/>
      <c r="I256" s="34"/>
      <c r="J256" s="119"/>
      <c r="K256" s="34"/>
      <c r="L256" s="34"/>
      <c r="M256" s="35"/>
    </row>
    <row r="257" spans="1:13" ht="16.5" thickBot="1">
      <c r="A257" s="36"/>
      <c r="B257" s="127"/>
      <c r="C257" s="119"/>
      <c r="D257" s="194" t="s">
        <v>37</v>
      </c>
      <c r="E257" s="200" t="s">
        <v>327</v>
      </c>
      <c r="F257" s="125"/>
      <c r="G257" s="119"/>
      <c r="H257" s="119"/>
      <c r="I257" s="34"/>
      <c r="J257" s="119"/>
      <c r="K257" s="85"/>
      <c r="L257" s="84">
        <v>22446755</v>
      </c>
      <c r="M257" s="35"/>
    </row>
    <row r="258" spans="1:13" ht="16.5" thickTop="1">
      <c r="A258" s="36"/>
      <c r="B258" s="127"/>
      <c r="C258" s="119"/>
      <c r="D258" s="194"/>
      <c r="E258" s="196"/>
      <c r="F258" s="125"/>
      <c r="G258" s="119"/>
      <c r="H258" s="119"/>
      <c r="I258" s="34"/>
      <c r="J258" s="119"/>
      <c r="K258" s="34"/>
      <c r="L258" s="34"/>
      <c r="M258" s="35"/>
    </row>
    <row r="259" spans="1:13" ht="12.75">
      <c r="A259" s="36"/>
      <c r="B259" s="127"/>
      <c r="C259" s="119"/>
      <c r="D259" s="178">
        <v>1</v>
      </c>
      <c r="E259" s="150" t="s">
        <v>328</v>
      </c>
      <c r="F259" s="129"/>
      <c r="G259" s="119"/>
      <c r="H259" s="119"/>
      <c r="I259" s="34"/>
      <c r="J259" s="119"/>
      <c r="K259" s="34"/>
      <c r="L259" s="127" t="s">
        <v>383</v>
      </c>
      <c r="M259" s="35"/>
    </row>
    <row r="260" spans="1:13" ht="12.75">
      <c r="A260" s="40"/>
      <c r="B260" s="207"/>
      <c r="C260" s="208"/>
      <c r="D260" s="124"/>
      <c r="E260" s="150"/>
      <c r="F260" s="129"/>
      <c r="G260" s="119"/>
      <c r="H260" s="119"/>
      <c r="I260" s="34"/>
      <c r="J260" s="119"/>
      <c r="K260" s="34"/>
      <c r="L260" s="38"/>
      <c r="M260" s="42"/>
    </row>
    <row r="261" spans="1:13" ht="12.75">
      <c r="A261" s="46"/>
      <c r="B261" s="188"/>
      <c r="C261" s="187"/>
      <c r="D261" s="178">
        <v>2</v>
      </c>
      <c r="E261" s="150" t="s">
        <v>329</v>
      </c>
      <c r="F261" s="129"/>
      <c r="G261" s="119"/>
      <c r="H261" s="119"/>
      <c r="I261" s="34"/>
      <c r="J261" s="119"/>
      <c r="K261" s="34"/>
      <c r="L261" s="127" t="s">
        <v>355</v>
      </c>
      <c r="M261" s="49"/>
    </row>
    <row r="262" spans="1:13" ht="12.75">
      <c r="A262" s="36"/>
      <c r="B262" s="127"/>
      <c r="C262" s="119"/>
      <c r="D262" s="124"/>
      <c r="E262" s="150"/>
      <c r="F262" s="129"/>
      <c r="G262" s="119"/>
      <c r="H262" s="119"/>
      <c r="I262" s="34"/>
      <c r="J262" s="119"/>
      <c r="K262" s="34"/>
      <c r="L262" s="127"/>
      <c r="M262" s="35"/>
    </row>
    <row r="263" spans="1:13" ht="12.75">
      <c r="A263" s="36"/>
      <c r="B263" s="127"/>
      <c r="C263" s="119"/>
      <c r="D263" s="124"/>
      <c r="E263" s="150"/>
      <c r="F263" s="129"/>
      <c r="G263" s="119"/>
      <c r="H263" s="119"/>
      <c r="I263" s="34"/>
      <c r="J263" s="119"/>
      <c r="K263" s="34"/>
      <c r="L263" s="34"/>
      <c r="M263" s="35"/>
    </row>
    <row r="264" spans="1:13" ht="13.5" thickBot="1">
      <c r="A264" s="36"/>
      <c r="B264" s="127"/>
      <c r="C264" s="119"/>
      <c r="D264" s="178">
        <v>3</v>
      </c>
      <c r="E264" s="150" t="s">
        <v>384</v>
      </c>
      <c r="F264" s="129"/>
      <c r="G264" s="119"/>
      <c r="H264" s="119"/>
      <c r="I264" s="34"/>
      <c r="J264" s="127" t="s">
        <v>166</v>
      </c>
      <c r="K264" s="85"/>
      <c r="L264" s="85">
        <v>19265680</v>
      </c>
      <c r="M264" s="35"/>
    </row>
    <row r="265" spans="1:13" ht="13.5" thickTop="1">
      <c r="A265" s="36"/>
      <c r="B265" s="127"/>
      <c r="C265" s="119"/>
      <c r="D265" s="124"/>
      <c r="E265" s="150"/>
      <c r="F265" s="129"/>
      <c r="G265" s="119"/>
      <c r="H265" s="119"/>
      <c r="I265" s="34"/>
      <c r="J265" s="127"/>
      <c r="K265" s="34"/>
      <c r="L265" s="34"/>
      <c r="M265" s="35"/>
    </row>
    <row r="266" spans="1:13" ht="12.75">
      <c r="A266" s="36"/>
      <c r="B266" s="127"/>
      <c r="C266" s="119"/>
      <c r="D266" s="124"/>
      <c r="E266" s="150"/>
      <c r="F266" s="129"/>
      <c r="G266" s="119"/>
      <c r="H266" s="119"/>
      <c r="I266" s="34"/>
      <c r="J266" s="119"/>
      <c r="K266" s="34"/>
      <c r="L266" s="34"/>
      <c r="M266" s="35"/>
    </row>
    <row r="267" spans="1:13" ht="12.75">
      <c r="A267" s="36"/>
      <c r="B267" s="127"/>
      <c r="C267" s="119"/>
      <c r="D267" s="178">
        <v>4</v>
      </c>
      <c r="E267" s="150" t="s">
        <v>110</v>
      </c>
      <c r="F267" s="129"/>
      <c r="G267" s="119"/>
      <c r="H267" s="119"/>
      <c r="I267" s="34"/>
      <c r="J267" s="119"/>
      <c r="K267" s="34"/>
      <c r="L267" s="127" t="s">
        <v>383</v>
      </c>
      <c r="M267" s="35"/>
    </row>
    <row r="268" spans="1:13" ht="12.75">
      <c r="A268" s="36"/>
      <c r="B268" s="127"/>
      <c r="C268" s="119"/>
      <c r="D268" s="124"/>
      <c r="E268" s="150"/>
      <c r="F268" s="129"/>
      <c r="G268" s="119"/>
      <c r="H268" s="119"/>
      <c r="I268" s="34"/>
      <c r="J268" s="119"/>
      <c r="K268" s="34"/>
      <c r="L268" s="38"/>
      <c r="M268" s="35"/>
    </row>
    <row r="269" spans="1:13" ht="12.75">
      <c r="A269" s="36"/>
      <c r="B269" s="127"/>
      <c r="C269" s="119"/>
      <c r="D269" s="178">
        <v>5</v>
      </c>
      <c r="E269" s="150" t="s">
        <v>330</v>
      </c>
      <c r="F269" s="129"/>
      <c r="G269" s="119"/>
      <c r="H269" s="119"/>
      <c r="I269" s="34"/>
      <c r="J269" s="119"/>
      <c r="K269" s="34"/>
      <c r="L269" s="127" t="s">
        <v>383</v>
      </c>
      <c r="M269" s="35"/>
    </row>
    <row r="270" spans="1:13" ht="12.75">
      <c r="A270" s="36"/>
      <c r="B270" s="127"/>
      <c r="C270" s="119"/>
      <c r="D270" s="124"/>
      <c r="E270" s="150"/>
      <c r="F270" s="129"/>
      <c r="G270" s="119"/>
      <c r="H270" s="119"/>
      <c r="I270" s="34"/>
      <c r="J270" s="119"/>
      <c r="K270" s="34"/>
      <c r="L270" s="127"/>
      <c r="M270" s="35"/>
    </row>
    <row r="271" spans="1:13" ht="12.75">
      <c r="A271" s="36"/>
      <c r="B271" s="127"/>
      <c r="C271" s="119"/>
      <c r="D271" s="124"/>
      <c r="E271" s="150"/>
      <c r="F271" s="129"/>
      <c r="G271" s="119"/>
      <c r="H271" s="119"/>
      <c r="I271" s="34"/>
      <c r="J271" s="119"/>
      <c r="K271" s="34"/>
      <c r="L271" s="34"/>
      <c r="M271" s="35"/>
    </row>
    <row r="272" spans="1:13" ht="13.5" thickBot="1">
      <c r="A272" s="36"/>
      <c r="B272" s="127"/>
      <c r="C272" s="119"/>
      <c r="D272" s="178">
        <v>6</v>
      </c>
      <c r="E272" s="150" t="s">
        <v>331</v>
      </c>
      <c r="F272" s="129"/>
      <c r="G272" s="119"/>
      <c r="H272" s="119"/>
      <c r="I272" s="34"/>
      <c r="J272" s="127" t="s">
        <v>166</v>
      </c>
      <c r="K272" s="85"/>
      <c r="L272" s="85"/>
      <c r="M272" s="35"/>
    </row>
    <row r="273" spans="1:13" ht="13.5" thickTop="1">
      <c r="A273" s="36"/>
      <c r="B273" s="127"/>
      <c r="C273" s="119"/>
      <c r="D273" s="124"/>
      <c r="E273" s="150"/>
      <c r="F273" s="129"/>
      <c r="G273" s="119"/>
      <c r="H273" s="119"/>
      <c r="I273" s="34"/>
      <c r="J273" s="127"/>
      <c r="K273" s="34"/>
      <c r="L273" s="34"/>
      <c r="M273" s="35"/>
    </row>
    <row r="274" spans="1:13" ht="12.75">
      <c r="A274" s="36"/>
      <c r="B274" s="127"/>
      <c r="C274" s="119"/>
      <c r="D274" s="124"/>
      <c r="E274" s="150"/>
      <c r="F274" s="129"/>
      <c r="G274" s="119"/>
      <c r="H274" s="119"/>
      <c r="I274" s="34"/>
      <c r="J274" s="127"/>
      <c r="K274" s="34"/>
      <c r="L274" s="34"/>
      <c r="M274" s="35"/>
    </row>
    <row r="275" spans="1:13" ht="13.5" thickBot="1">
      <c r="A275" s="36"/>
      <c r="B275" s="127"/>
      <c r="C275" s="119"/>
      <c r="D275" s="178">
        <v>7</v>
      </c>
      <c r="E275" s="150" t="s">
        <v>332</v>
      </c>
      <c r="F275" s="129"/>
      <c r="G275" s="119"/>
      <c r="H275" s="119"/>
      <c r="I275" s="34"/>
      <c r="J275" s="127" t="s">
        <v>166</v>
      </c>
      <c r="K275" s="85"/>
      <c r="L275" s="85">
        <v>1926568</v>
      </c>
      <c r="M275" s="35"/>
    </row>
    <row r="276" spans="1:13" ht="13.5" thickTop="1">
      <c r="A276" s="36"/>
      <c r="B276" s="127"/>
      <c r="C276" s="119"/>
      <c r="D276" s="124"/>
      <c r="E276" s="150"/>
      <c r="F276" s="129"/>
      <c r="G276" s="119"/>
      <c r="H276" s="119"/>
      <c r="I276" s="34"/>
      <c r="J276" s="127"/>
      <c r="K276" s="34"/>
      <c r="L276" s="34"/>
      <c r="M276" s="35"/>
    </row>
    <row r="277" spans="1:13" ht="12.75">
      <c r="A277" s="36"/>
      <c r="B277" s="127"/>
      <c r="C277" s="119"/>
      <c r="D277" s="124"/>
      <c r="E277" s="150"/>
      <c r="F277" s="129"/>
      <c r="G277" s="119"/>
      <c r="H277" s="119"/>
      <c r="I277" s="34"/>
      <c r="J277" s="127"/>
      <c r="K277" s="34"/>
      <c r="L277" s="34"/>
      <c r="M277" s="35"/>
    </row>
    <row r="278" spans="1:13" ht="13.5" thickBot="1">
      <c r="A278" s="36"/>
      <c r="B278" s="127"/>
      <c r="C278" s="119"/>
      <c r="D278" s="178">
        <v>8</v>
      </c>
      <c r="E278" s="150" t="s">
        <v>333</v>
      </c>
      <c r="F278" s="129"/>
      <c r="G278" s="119"/>
      <c r="H278" s="119"/>
      <c r="I278" s="34"/>
      <c r="J278" s="127" t="s">
        <v>166</v>
      </c>
      <c r="K278" s="85"/>
      <c r="L278" s="85"/>
      <c r="M278" s="35"/>
    </row>
    <row r="279" spans="1:13" ht="13.5" thickTop="1">
      <c r="A279" s="36"/>
      <c r="B279" s="127"/>
      <c r="C279" s="119"/>
      <c r="D279" s="124"/>
      <c r="E279" s="150"/>
      <c r="F279" s="129"/>
      <c r="G279" s="119"/>
      <c r="H279" s="119"/>
      <c r="I279" s="34"/>
      <c r="J279" s="127"/>
      <c r="K279" s="34"/>
      <c r="L279" s="34"/>
      <c r="M279" s="35"/>
    </row>
    <row r="280" spans="1:13" ht="12.75">
      <c r="A280" s="36"/>
      <c r="B280" s="127"/>
      <c r="C280" s="119"/>
      <c r="D280" s="124"/>
      <c r="E280" s="150"/>
      <c r="F280" s="129"/>
      <c r="G280" s="119"/>
      <c r="H280" s="119"/>
      <c r="I280" s="34"/>
      <c r="J280" s="127"/>
      <c r="K280" s="34"/>
      <c r="L280" s="34"/>
      <c r="M280" s="35"/>
    </row>
    <row r="281" spans="1:13" ht="13.5" thickBot="1">
      <c r="A281" s="36"/>
      <c r="B281" s="127"/>
      <c r="C281" s="119"/>
      <c r="D281" s="178">
        <v>9</v>
      </c>
      <c r="E281" s="150" t="s">
        <v>334</v>
      </c>
      <c r="F281" s="129"/>
      <c r="G281" s="119"/>
      <c r="H281" s="119"/>
      <c r="I281" s="34"/>
      <c r="J281" s="127" t="s">
        <v>166</v>
      </c>
      <c r="K281" s="85"/>
      <c r="L281" s="85"/>
      <c r="M281" s="35"/>
    </row>
    <row r="282" spans="1:13" ht="13.5" thickTop="1">
      <c r="A282" s="36"/>
      <c r="B282" s="127"/>
      <c r="C282" s="119"/>
      <c r="D282" s="124"/>
      <c r="E282" s="150"/>
      <c r="F282" s="129"/>
      <c r="G282" s="119"/>
      <c r="H282" s="119"/>
      <c r="I282" s="34"/>
      <c r="J282" s="127"/>
      <c r="K282" s="34"/>
      <c r="L282" s="34"/>
      <c r="M282" s="35"/>
    </row>
    <row r="283" spans="1:13" ht="12.75">
      <c r="A283" s="36"/>
      <c r="B283" s="127"/>
      <c r="C283" s="119"/>
      <c r="D283" s="124"/>
      <c r="E283" s="150"/>
      <c r="F283" s="129"/>
      <c r="G283" s="119"/>
      <c r="H283" s="119"/>
      <c r="I283" s="34"/>
      <c r="J283" s="127"/>
      <c r="K283" s="34"/>
      <c r="L283" s="34"/>
      <c r="M283" s="35"/>
    </row>
    <row r="284" spans="1:13" ht="13.5" thickBot="1">
      <c r="A284" s="36"/>
      <c r="B284" s="127"/>
      <c r="C284" s="119"/>
      <c r="D284" s="178">
        <v>10</v>
      </c>
      <c r="E284" s="150" t="s">
        <v>45</v>
      </c>
      <c r="F284" s="129"/>
      <c r="G284" s="119"/>
      <c r="H284" s="119"/>
      <c r="I284" s="34"/>
      <c r="J284" s="77" t="s">
        <v>294</v>
      </c>
      <c r="K284" s="85"/>
      <c r="L284" s="85">
        <v>1254507</v>
      </c>
      <c r="M284" s="35"/>
    </row>
    <row r="285" spans="1:13" ht="13.5" thickTop="1">
      <c r="A285" s="36"/>
      <c r="B285" s="127"/>
      <c r="C285" s="119"/>
      <c r="D285" s="124"/>
      <c r="E285" s="150"/>
      <c r="F285" s="129"/>
      <c r="G285" s="119"/>
      <c r="H285" s="119"/>
      <c r="I285" s="34"/>
      <c r="J285" s="77"/>
      <c r="K285" s="34"/>
      <c r="L285" s="34"/>
      <c r="M285" s="35"/>
    </row>
    <row r="286" spans="1:13" ht="12.75">
      <c r="A286" s="36"/>
      <c r="B286" s="127"/>
      <c r="C286" s="119"/>
      <c r="D286" s="34"/>
      <c r="E286" s="34"/>
      <c r="F286" s="34"/>
      <c r="G286" s="34"/>
      <c r="H286" s="34"/>
      <c r="I286" s="34"/>
      <c r="J286" s="34"/>
      <c r="K286" s="34"/>
      <c r="L286" s="34"/>
      <c r="M286" s="35"/>
    </row>
    <row r="287" spans="1:13" ht="12.75">
      <c r="A287" s="36"/>
      <c r="B287" s="127"/>
      <c r="C287" s="119"/>
      <c r="D287" s="34"/>
      <c r="E287" s="159" t="s">
        <v>335</v>
      </c>
      <c r="F287" s="39" t="s">
        <v>336</v>
      </c>
      <c r="G287" s="34"/>
      <c r="H287" s="34"/>
      <c r="I287" s="34"/>
      <c r="J287" s="38" t="s">
        <v>166</v>
      </c>
      <c r="K287" s="41"/>
      <c r="L287" s="41">
        <v>1393897</v>
      </c>
      <c r="M287" s="35"/>
    </row>
    <row r="288" spans="1:13" ht="12.75">
      <c r="A288" s="36"/>
      <c r="B288" s="127"/>
      <c r="C288" s="119"/>
      <c r="D288" s="34"/>
      <c r="E288" s="159" t="s">
        <v>335</v>
      </c>
      <c r="F288" s="34" t="s">
        <v>337</v>
      </c>
      <c r="G288" s="34"/>
      <c r="H288" s="34"/>
      <c r="I288" s="34"/>
      <c r="J288" s="127" t="s">
        <v>343</v>
      </c>
      <c r="K288" s="51"/>
      <c r="L288" s="51">
        <v>0</v>
      </c>
      <c r="M288" s="35"/>
    </row>
    <row r="289" spans="1:13" ht="12.75">
      <c r="A289" s="36"/>
      <c r="B289" s="127"/>
      <c r="C289" s="119"/>
      <c r="D289" s="34"/>
      <c r="E289" s="159" t="s">
        <v>335</v>
      </c>
      <c r="F289" s="34" t="s">
        <v>217</v>
      </c>
      <c r="G289" s="34"/>
      <c r="H289" s="34"/>
      <c r="I289" s="34"/>
      <c r="J289" s="127" t="s">
        <v>343</v>
      </c>
      <c r="K289" s="51"/>
      <c r="L289" s="51">
        <v>1393897</v>
      </c>
      <c r="M289" s="35"/>
    </row>
    <row r="290" spans="1:13" ht="12.75">
      <c r="A290" s="36"/>
      <c r="B290" s="127"/>
      <c r="C290" s="119"/>
      <c r="D290" s="34"/>
      <c r="E290" s="159" t="s">
        <v>335</v>
      </c>
      <c r="F290" s="145" t="s">
        <v>338</v>
      </c>
      <c r="G290" s="34"/>
      <c r="H290" s="34"/>
      <c r="I290" s="34"/>
      <c r="J290" s="127" t="s">
        <v>343</v>
      </c>
      <c r="K290" s="51"/>
      <c r="L290" s="51">
        <v>139390</v>
      </c>
      <c r="M290" s="35"/>
    </row>
    <row r="291" spans="1:13" ht="12.75">
      <c r="A291" s="36"/>
      <c r="B291" s="127"/>
      <c r="C291" s="119"/>
      <c r="D291" s="34"/>
      <c r="E291" s="159"/>
      <c r="F291" s="145"/>
      <c r="G291" s="34"/>
      <c r="H291" s="34"/>
      <c r="I291" s="34"/>
      <c r="J291" s="38"/>
      <c r="K291" s="34"/>
      <c r="L291" s="34"/>
      <c r="M291" s="35"/>
    </row>
    <row r="292" spans="1:13" ht="12.75">
      <c r="A292" s="36"/>
      <c r="B292" s="38"/>
      <c r="C292" s="34"/>
      <c r="D292" s="34"/>
      <c r="E292" s="159"/>
      <c r="F292" s="145"/>
      <c r="G292" s="34"/>
      <c r="H292" s="34"/>
      <c r="I292" s="34"/>
      <c r="J292" s="38"/>
      <c r="K292" s="34"/>
      <c r="L292" s="34"/>
      <c r="M292" s="35"/>
    </row>
    <row r="293" spans="1:13" ht="12.75">
      <c r="A293" s="36"/>
      <c r="B293" s="38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5"/>
    </row>
    <row r="294" spans="1:13" ht="12.75">
      <c r="A294" s="36"/>
      <c r="B294" s="38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5"/>
    </row>
    <row r="295" spans="1:13" ht="15.75">
      <c r="A295" s="36"/>
      <c r="B295" s="38"/>
      <c r="C295" s="34"/>
      <c r="D295" s="160"/>
      <c r="E295" s="115" t="s">
        <v>340</v>
      </c>
      <c r="F295" s="34"/>
      <c r="G295" s="34"/>
      <c r="H295" s="34"/>
      <c r="I295" s="34"/>
      <c r="J295" s="34"/>
      <c r="K295" s="34"/>
      <c r="L295" s="34"/>
      <c r="M295" s="35"/>
    </row>
    <row r="296" spans="1:13" ht="15.75">
      <c r="A296" s="36"/>
      <c r="B296" s="38"/>
      <c r="C296" s="34"/>
      <c r="D296" s="160"/>
      <c r="E296" s="115"/>
      <c r="F296" s="34"/>
      <c r="G296" s="34"/>
      <c r="H296" s="34"/>
      <c r="I296" s="34"/>
      <c r="J296" s="34"/>
      <c r="K296" s="34"/>
      <c r="L296" s="34"/>
      <c r="M296" s="35"/>
    </row>
    <row r="297" spans="1:13" ht="12.75">
      <c r="A297" s="36"/>
      <c r="B297" s="38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5"/>
    </row>
    <row r="298" spans="1:13" ht="12.75">
      <c r="A298" s="36"/>
      <c r="B298" s="38"/>
      <c r="C298" s="34"/>
      <c r="D298" s="118"/>
      <c r="E298" s="119" t="s">
        <v>385</v>
      </c>
      <c r="F298" s="34"/>
      <c r="G298" s="34"/>
      <c r="H298" s="34"/>
      <c r="I298" s="34"/>
      <c r="J298" s="34"/>
      <c r="K298" s="34"/>
      <c r="L298" s="34"/>
      <c r="M298" s="35"/>
    </row>
    <row r="299" spans="1:13" ht="12.75">
      <c r="A299" s="36"/>
      <c r="B299" s="38"/>
      <c r="C299" s="34"/>
      <c r="D299" s="119" t="s">
        <v>386</v>
      </c>
      <c r="E299" s="119"/>
      <c r="F299" s="34"/>
      <c r="G299" s="34"/>
      <c r="H299" s="34"/>
      <c r="I299" s="34"/>
      <c r="J299" s="34"/>
      <c r="K299" s="34"/>
      <c r="L299" s="34"/>
      <c r="M299" s="35"/>
    </row>
    <row r="300" spans="1:13" ht="12.75">
      <c r="A300" s="36"/>
      <c r="B300" s="38"/>
      <c r="C300" s="34"/>
      <c r="D300" s="119"/>
      <c r="E300" s="119" t="s">
        <v>341</v>
      </c>
      <c r="F300" s="34"/>
      <c r="G300" s="34"/>
      <c r="H300" s="34"/>
      <c r="I300" s="34"/>
      <c r="J300" s="34"/>
      <c r="K300" s="34"/>
      <c r="L300" s="34"/>
      <c r="M300" s="35"/>
    </row>
    <row r="301" spans="1:13" ht="15.75">
      <c r="A301" s="36"/>
      <c r="B301" s="38"/>
      <c r="C301" s="160" t="s">
        <v>339</v>
      </c>
      <c r="D301" s="119" t="s">
        <v>387</v>
      </c>
      <c r="E301" s="119"/>
      <c r="F301" s="34"/>
      <c r="G301" s="34"/>
      <c r="H301" s="34"/>
      <c r="I301" s="34"/>
      <c r="J301" s="34"/>
      <c r="K301" s="34"/>
      <c r="L301" s="34"/>
      <c r="M301" s="35"/>
    </row>
    <row r="302" spans="1:13" ht="15.75">
      <c r="A302" s="36"/>
      <c r="B302" s="38"/>
      <c r="C302" s="160"/>
      <c r="D302" s="34"/>
      <c r="E302" s="34"/>
      <c r="F302" s="34"/>
      <c r="G302" s="34"/>
      <c r="H302" s="34"/>
      <c r="I302" s="34"/>
      <c r="J302" s="34"/>
      <c r="K302" s="34"/>
      <c r="L302" s="34"/>
      <c r="M302" s="35"/>
    </row>
    <row r="303" spans="1:13" ht="12.75">
      <c r="A303" s="36"/>
      <c r="B303" s="38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5"/>
    </row>
    <row r="304" spans="1:13" ht="15">
      <c r="A304" s="36"/>
      <c r="B304" s="38"/>
      <c r="C304" s="34"/>
      <c r="D304" s="34"/>
      <c r="E304" s="34" t="s">
        <v>418</v>
      </c>
      <c r="F304" s="34"/>
      <c r="G304" s="34"/>
      <c r="H304" s="450" t="s">
        <v>342</v>
      </c>
      <c r="I304" s="450"/>
      <c r="J304" s="450"/>
      <c r="K304" s="450"/>
      <c r="L304" s="450"/>
      <c r="M304" s="35"/>
    </row>
    <row r="305" spans="1:13" ht="15">
      <c r="A305" s="36"/>
      <c r="B305" s="38"/>
      <c r="C305" s="34"/>
      <c r="D305" s="34"/>
      <c r="E305" s="34" t="s">
        <v>419</v>
      </c>
      <c r="F305" s="34"/>
      <c r="G305" s="34"/>
      <c r="H305" s="449" t="s">
        <v>406</v>
      </c>
      <c r="I305" s="449"/>
      <c r="J305" s="449"/>
      <c r="K305" s="449"/>
      <c r="L305" s="449"/>
      <c r="M305" s="35"/>
    </row>
    <row r="306" spans="1:13" ht="17.25" customHeight="1">
      <c r="A306" s="36"/>
      <c r="B306" s="38"/>
      <c r="C306" s="34"/>
      <c r="D306" s="41"/>
      <c r="E306" s="41" t="s">
        <v>420</v>
      </c>
      <c r="F306" s="41"/>
      <c r="G306" s="41"/>
      <c r="H306" s="41"/>
      <c r="I306" s="41"/>
      <c r="J306" s="41"/>
      <c r="K306" s="41"/>
      <c r="L306" s="41"/>
      <c r="M306" s="35"/>
    </row>
    <row r="307" spans="1:13" ht="12.75">
      <c r="A307" s="36"/>
      <c r="B307" s="38"/>
      <c r="C307" s="34"/>
      <c r="M307" s="35"/>
    </row>
    <row r="308" spans="1:3" ht="12.75">
      <c r="A308" s="36"/>
      <c r="B308" s="38"/>
      <c r="C308" s="34"/>
    </row>
    <row r="309" spans="1:3" ht="12.75">
      <c r="A309" s="36"/>
      <c r="B309" s="38"/>
      <c r="C309" s="34"/>
    </row>
    <row r="310" spans="1:3" ht="12.75">
      <c r="A310" s="36"/>
      <c r="B310" s="38"/>
      <c r="C310" s="34"/>
    </row>
    <row r="311" spans="1:3" ht="18.75" customHeight="1">
      <c r="A311" s="36"/>
      <c r="B311" s="38"/>
      <c r="C311" s="34"/>
    </row>
    <row r="312" spans="1:3" ht="12.75">
      <c r="A312" s="40"/>
      <c r="B312" s="202"/>
      <c r="C312" s="41"/>
    </row>
  </sheetData>
  <sheetProtection/>
  <mergeCells count="25">
    <mergeCell ref="H19:I19"/>
    <mergeCell ref="E21:F21"/>
    <mergeCell ref="H21:I21"/>
    <mergeCell ref="H20:I20"/>
    <mergeCell ref="H305:L305"/>
    <mergeCell ref="H304:L304"/>
    <mergeCell ref="E29:I29"/>
    <mergeCell ref="E30:I30"/>
    <mergeCell ref="E31:I31"/>
    <mergeCell ref="E32:I32"/>
    <mergeCell ref="E33:K33"/>
    <mergeCell ref="E22:F22"/>
    <mergeCell ref="H22:I22"/>
    <mergeCell ref="E23:K23"/>
    <mergeCell ref="D27:D28"/>
    <mergeCell ref="E27:I28"/>
    <mergeCell ref="E17:F17"/>
    <mergeCell ref="H17:I17"/>
    <mergeCell ref="H18:I18"/>
    <mergeCell ref="A3:M3"/>
    <mergeCell ref="C6:D6"/>
    <mergeCell ref="D15:D16"/>
    <mergeCell ref="E15:F16"/>
    <mergeCell ref="G15:G16"/>
    <mergeCell ref="H15:I1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49"/>
  <sheetViews>
    <sheetView zoomScalePageLayoutView="0" workbookViewId="0" topLeftCell="A12">
      <selection activeCell="K6" sqref="K6"/>
    </sheetView>
  </sheetViews>
  <sheetFormatPr defaultColWidth="9.140625" defaultRowHeight="15" customHeight="1"/>
  <cols>
    <col min="1" max="1" width="5.28125" style="1" customWidth="1"/>
    <col min="6" max="6" width="12.140625" style="0" customWidth="1"/>
    <col min="7" max="7" width="11.57421875" style="0" customWidth="1"/>
    <col min="8" max="8" width="12.140625" style="0" customWidth="1"/>
    <col min="9" max="9" width="12.00390625" style="0" customWidth="1"/>
  </cols>
  <sheetData>
    <row r="1" spans="1:9" ht="18.75" customHeight="1" thickBot="1">
      <c r="A1" s="343" t="s">
        <v>617</v>
      </c>
      <c r="B1" s="343"/>
      <c r="C1" s="343"/>
      <c r="D1" s="343"/>
      <c r="E1" s="343"/>
      <c r="F1" s="343"/>
      <c r="G1" s="343"/>
      <c r="H1" s="343"/>
      <c r="I1" s="343"/>
    </row>
    <row r="2" spans="1:9" ht="17.25" customHeight="1" thickBot="1" thickTop="1">
      <c r="A2" s="6"/>
      <c r="B2" s="347" t="s">
        <v>0</v>
      </c>
      <c r="C2" s="348"/>
      <c r="D2" s="348"/>
      <c r="E2" s="348"/>
      <c r="F2" s="349"/>
      <c r="G2" s="10" t="s">
        <v>25</v>
      </c>
      <c r="H2" s="10" t="s">
        <v>620</v>
      </c>
      <c r="I2" s="10" t="s">
        <v>426</v>
      </c>
    </row>
    <row r="3" spans="1:9" ht="15" customHeight="1" thickTop="1">
      <c r="A3" s="27" t="s">
        <v>1</v>
      </c>
      <c r="B3" s="350" t="s">
        <v>184</v>
      </c>
      <c r="C3" s="351"/>
      <c r="D3" s="351"/>
      <c r="E3" s="351"/>
      <c r="F3" s="352"/>
      <c r="G3" s="5"/>
      <c r="H3" s="7"/>
      <c r="I3" s="7"/>
    </row>
    <row r="4" spans="1:9" ht="15" customHeight="1">
      <c r="A4" s="29">
        <v>1</v>
      </c>
      <c r="B4" s="340" t="s">
        <v>2</v>
      </c>
      <c r="C4" s="341"/>
      <c r="D4" s="341"/>
      <c r="E4" s="341"/>
      <c r="F4" s="342"/>
      <c r="G4" s="3"/>
      <c r="H4" s="8">
        <v>182371</v>
      </c>
      <c r="I4" s="8">
        <v>74018</v>
      </c>
    </row>
    <row r="5" spans="1:9" ht="15" customHeight="1">
      <c r="A5" s="29">
        <v>2</v>
      </c>
      <c r="B5" s="340" t="s">
        <v>167</v>
      </c>
      <c r="C5" s="341"/>
      <c r="D5" s="341"/>
      <c r="E5" s="341"/>
      <c r="F5" s="342"/>
      <c r="G5" s="3"/>
      <c r="H5" s="8">
        <v>0</v>
      </c>
      <c r="I5" s="8">
        <v>0</v>
      </c>
    </row>
    <row r="6" spans="1:9" ht="15" customHeight="1">
      <c r="A6" s="2" t="s">
        <v>170</v>
      </c>
      <c r="B6" s="337" t="s">
        <v>3</v>
      </c>
      <c r="C6" s="338"/>
      <c r="D6" s="338"/>
      <c r="E6" s="338"/>
      <c r="F6" s="339"/>
      <c r="G6" s="3"/>
      <c r="H6" s="8">
        <v>0</v>
      </c>
      <c r="I6" s="8">
        <v>0</v>
      </c>
    </row>
    <row r="7" spans="1:9" ht="15" customHeight="1">
      <c r="A7" s="2" t="s">
        <v>171</v>
      </c>
      <c r="B7" s="70" t="s">
        <v>168</v>
      </c>
      <c r="G7" s="3"/>
      <c r="H7" s="8">
        <v>0</v>
      </c>
      <c r="I7" s="8">
        <v>0</v>
      </c>
    </row>
    <row r="8" spans="1:9" ht="15" customHeight="1">
      <c r="A8" s="26"/>
      <c r="B8" s="81" t="s">
        <v>169</v>
      </c>
      <c r="G8" s="3"/>
      <c r="H8" s="8">
        <v>0</v>
      </c>
      <c r="I8" s="8">
        <v>0</v>
      </c>
    </row>
    <row r="9" spans="1:9" ht="15" customHeight="1">
      <c r="A9" s="29">
        <v>3</v>
      </c>
      <c r="B9" s="340" t="s">
        <v>4</v>
      </c>
      <c r="C9" s="341"/>
      <c r="D9" s="341"/>
      <c r="E9" s="341"/>
      <c r="F9" s="342"/>
      <c r="G9" s="8"/>
      <c r="H9" s="8"/>
      <c r="I9" s="8"/>
    </row>
    <row r="10" spans="1:9" ht="15" customHeight="1">
      <c r="A10" s="2" t="s">
        <v>170</v>
      </c>
      <c r="B10" s="337" t="s">
        <v>172</v>
      </c>
      <c r="C10" s="338"/>
      <c r="D10" s="338"/>
      <c r="E10" s="338"/>
      <c r="F10" s="339"/>
      <c r="G10" s="3"/>
      <c r="H10" s="8">
        <v>30985359</v>
      </c>
      <c r="I10" s="8">
        <v>10269859</v>
      </c>
    </row>
    <row r="11" spans="1:9" ht="15" customHeight="1">
      <c r="A11" s="2" t="s">
        <v>171</v>
      </c>
      <c r="B11" s="337" t="s">
        <v>173</v>
      </c>
      <c r="C11" s="338"/>
      <c r="D11" s="338"/>
      <c r="E11" s="338"/>
      <c r="F11" s="339"/>
      <c r="G11" s="3"/>
      <c r="H11" s="8">
        <v>426756</v>
      </c>
      <c r="I11" s="8">
        <v>632247</v>
      </c>
    </row>
    <row r="12" spans="1:9" ht="15" customHeight="1">
      <c r="A12" s="2" t="s">
        <v>176</v>
      </c>
      <c r="B12" s="337" t="s">
        <v>174</v>
      </c>
      <c r="C12" s="338"/>
      <c r="D12" s="338"/>
      <c r="E12" s="338"/>
      <c r="F12" s="339"/>
      <c r="G12" s="3"/>
      <c r="H12" s="8">
        <v>0</v>
      </c>
      <c r="I12" s="8">
        <v>0</v>
      </c>
    </row>
    <row r="13" spans="1:9" ht="15" customHeight="1">
      <c r="A13" s="2" t="s">
        <v>177</v>
      </c>
      <c r="B13" s="337" t="s">
        <v>175</v>
      </c>
      <c r="C13" s="338"/>
      <c r="D13" s="338"/>
      <c r="E13" s="338"/>
      <c r="F13" s="339"/>
      <c r="G13" s="3"/>
      <c r="H13" s="8">
        <v>0</v>
      </c>
      <c r="I13" s="8">
        <v>0</v>
      </c>
    </row>
    <row r="14" spans="1:9" ht="15" customHeight="1">
      <c r="A14" s="2"/>
      <c r="B14" s="53" t="s">
        <v>178</v>
      </c>
      <c r="G14" s="3"/>
      <c r="H14" s="8">
        <f>SUM(H10:H13)</f>
        <v>31412115</v>
      </c>
      <c r="I14" s="8">
        <f>SUM(I10:I13)</f>
        <v>10902106</v>
      </c>
    </row>
    <row r="15" spans="1:9" ht="15" customHeight="1">
      <c r="A15" s="29">
        <v>4</v>
      </c>
      <c r="B15" s="340" t="s">
        <v>5</v>
      </c>
      <c r="C15" s="341"/>
      <c r="D15" s="341"/>
      <c r="E15" s="341"/>
      <c r="F15" s="342"/>
      <c r="G15" s="3"/>
      <c r="H15" s="8"/>
      <c r="I15" s="8"/>
    </row>
    <row r="16" spans="1:9" ht="15" customHeight="1">
      <c r="A16" s="2" t="s">
        <v>170</v>
      </c>
      <c r="B16" s="337" t="s">
        <v>179</v>
      </c>
      <c r="C16" s="338"/>
      <c r="D16" s="338"/>
      <c r="E16" s="338"/>
      <c r="F16" s="339"/>
      <c r="G16" s="3"/>
      <c r="H16" s="8">
        <v>5505627</v>
      </c>
      <c r="I16" s="8">
        <v>7960753</v>
      </c>
    </row>
    <row r="17" spans="1:9" ht="15" customHeight="1">
      <c r="A17" s="2" t="s">
        <v>171</v>
      </c>
      <c r="B17" s="337" t="s">
        <v>6</v>
      </c>
      <c r="C17" s="338"/>
      <c r="D17" s="338"/>
      <c r="E17" s="338"/>
      <c r="F17" s="339"/>
      <c r="G17" s="3"/>
      <c r="H17" s="8"/>
      <c r="I17" s="8"/>
    </row>
    <row r="18" spans="1:9" ht="15" customHeight="1">
      <c r="A18" s="2" t="s">
        <v>176</v>
      </c>
      <c r="B18" s="337" t="s">
        <v>7</v>
      </c>
      <c r="C18" s="338"/>
      <c r="D18" s="338"/>
      <c r="E18" s="338"/>
      <c r="F18" s="339"/>
      <c r="G18" s="3"/>
      <c r="H18" s="8">
        <v>4733274</v>
      </c>
      <c r="I18" s="8">
        <v>3457437</v>
      </c>
    </row>
    <row r="19" spans="1:9" ht="15" customHeight="1">
      <c r="A19" s="2" t="s">
        <v>181</v>
      </c>
      <c r="B19" s="337" t="s">
        <v>8</v>
      </c>
      <c r="C19" s="338"/>
      <c r="D19" s="338"/>
      <c r="E19" s="338"/>
      <c r="F19" s="339"/>
      <c r="G19" s="3"/>
      <c r="H19" s="8">
        <v>369839</v>
      </c>
      <c r="I19" s="8">
        <v>386841</v>
      </c>
    </row>
    <row r="20" spans="1:9" ht="15" customHeight="1">
      <c r="A20" s="2" t="s">
        <v>177</v>
      </c>
      <c r="B20" s="337" t="s">
        <v>180</v>
      </c>
      <c r="C20" s="338"/>
      <c r="D20" s="338"/>
      <c r="E20" s="338"/>
      <c r="F20" s="339"/>
      <c r="G20" s="3"/>
      <c r="H20" s="8"/>
      <c r="I20" s="8"/>
    </row>
    <row r="21" spans="1:9" ht="15" customHeight="1">
      <c r="A21" s="2"/>
      <c r="B21" s="81" t="s">
        <v>182</v>
      </c>
      <c r="C21" s="71"/>
      <c r="D21" s="71"/>
      <c r="E21" s="71"/>
      <c r="F21" s="72"/>
      <c r="G21" s="3"/>
      <c r="H21" s="8">
        <f>SUM(H16:H20)</f>
        <v>10608740</v>
      </c>
      <c r="I21" s="8">
        <f>SUM(I16:I20)</f>
        <v>11805031</v>
      </c>
    </row>
    <row r="22" spans="1:9" ht="15" customHeight="1">
      <c r="A22" s="29">
        <v>5</v>
      </c>
      <c r="B22" s="340" t="s">
        <v>9</v>
      </c>
      <c r="C22" s="341"/>
      <c r="D22" s="341"/>
      <c r="E22" s="341"/>
      <c r="F22" s="342"/>
      <c r="G22" s="3"/>
      <c r="H22" s="8"/>
      <c r="I22" s="8"/>
    </row>
    <row r="23" spans="1:9" ht="15" customHeight="1">
      <c r="A23" s="29">
        <v>6</v>
      </c>
      <c r="B23" s="340" t="s">
        <v>10</v>
      </c>
      <c r="C23" s="341"/>
      <c r="D23" s="341"/>
      <c r="E23" s="341"/>
      <c r="F23" s="342"/>
      <c r="G23" s="3"/>
      <c r="H23" s="8"/>
      <c r="I23" s="8"/>
    </row>
    <row r="24" spans="1:9" ht="15" customHeight="1">
      <c r="A24" s="29">
        <v>7</v>
      </c>
      <c r="B24" s="340" t="s">
        <v>11</v>
      </c>
      <c r="C24" s="341"/>
      <c r="D24" s="341"/>
      <c r="E24" s="341"/>
      <c r="F24" s="342"/>
      <c r="G24" s="3"/>
      <c r="H24" s="8">
        <v>2867743</v>
      </c>
      <c r="I24" s="8">
        <v>1920848</v>
      </c>
    </row>
    <row r="25" spans="1:9" ht="15" customHeight="1">
      <c r="A25" s="91"/>
      <c r="B25" s="78" t="s">
        <v>183</v>
      </c>
      <c r="C25" s="79"/>
      <c r="D25" s="79"/>
      <c r="E25" s="79"/>
      <c r="F25" s="80"/>
      <c r="G25" s="3"/>
      <c r="H25" s="8">
        <f>H4+H14+H21+H24</f>
        <v>45070969</v>
      </c>
      <c r="I25" s="8">
        <f>I4+I14+I21+I24</f>
        <v>24702003</v>
      </c>
    </row>
    <row r="26" spans="1:9" ht="15" customHeight="1">
      <c r="A26" s="91"/>
      <c r="B26" s="78"/>
      <c r="C26" s="79"/>
      <c r="D26" s="79"/>
      <c r="E26" s="79"/>
      <c r="F26" s="80"/>
      <c r="G26" s="3"/>
      <c r="H26" s="8"/>
      <c r="I26" s="8"/>
    </row>
    <row r="27" spans="1:9" ht="15" customHeight="1">
      <c r="A27" s="28" t="s">
        <v>12</v>
      </c>
      <c r="B27" s="344" t="s">
        <v>185</v>
      </c>
      <c r="C27" s="345"/>
      <c r="D27" s="345"/>
      <c r="E27" s="345"/>
      <c r="F27" s="346"/>
      <c r="G27" s="3"/>
      <c r="H27" s="8"/>
      <c r="I27" s="8"/>
    </row>
    <row r="28" spans="1:9" ht="15" customHeight="1">
      <c r="A28" s="29">
        <v>1</v>
      </c>
      <c r="B28" s="340" t="s">
        <v>17</v>
      </c>
      <c r="C28" s="341"/>
      <c r="D28" s="341"/>
      <c r="E28" s="341"/>
      <c r="F28" s="342"/>
      <c r="G28" s="3"/>
      <c r="H28" s="8"/>
      <c r="I28" s="8"/>
    </row>
    <row r="29" spans="1:9" ht="15" customHeight="1">
      <c r="A29" s="2" t="s">
        <v>170</v>
      </c>
      <c r="B29" s="337" t="s">
        <v>186</v>
      </c>
      <c r="C29" s="338"/>
      <c r="D29" s="338"/>
      <c r="E29" s="338"/>
      <c r="F29" s="339"/>
      <c r="G29" s="3"/>
      <c r="H29" s="8"/>
      <c r="I29" s="8"/>
    </row>
    <row r="30" spans="1:9" ht="15" customHeight="1">
      <c r="A30" s="2" t="s">
        <v>171</v>
      </c>
      <c r="B30" s="337" t="s">
        <v>187</v>
      </c>
      <c r="C30" s="338"/>
      <c r="D30" s="338"/>
      <c r="E30" s="338"/>
      <c r="F30" s="339"/>
      <c r="G30" s="3"/>
      <c r="H30" s="8"/>
      <c r="I30" s="8"/>
    </row>
    <row r="31" spans="1:9" ht="15" customHeight="1">
      <c r="A31" s="2" t="s">
        <v>176</v>
      </c>
      <c r="B31" s="337" t="s">
        <v>188</v>
      </c>
      <c r="C31" s="338"/>
      <c r="D31" s="338"/>
      <c r="E31" s="338"/>
      <c r="F31" s="339"/>
      <c r="G31" s="3"/>
      <c r="H31" s="8"/>
      <c r="I31" s="8"/>
    </row>
    <row r="32" spans="1:9" ht="15" customHeight="1">
      <c r="A32" s="2" t="s">
        <v>177</v>
      </c>
      <c r="B32" s="337" t="s">
        <v>189</v>
      </c>
      <c r="C32" s="338"/>
      <c r="D32" s="338"/>
      <c r="E32" s="338"/>
      <c r="F32" s="339"/>
      <c r="G32" s="3"/>
      <c r="H32" s="8"/>
      <c r="I32" s="8"/>
    </row>
    <row r="33" spans="1:9" ht="15" customHeight="1">
      <c r="A33" s="2"/>
      <c r="B33" s="81" t="s">
        <v>190</v>
      </c>
      <c r="C33" s="71"/>
      <c r="D33" s="71"/>
      <c r="E33" s="71"/>
      <c r="F33" s="72"/>
      <c r="G33" s="3"/>
      <c r="H33" s="8"/>
      <c r="I33" s="8"/>
    </row>
    <row r="34" spans="1:9" ht="15" customHeight="1">
      <c r="A34" s="29">
        <v>2</v>
      </c>
      <c r="B34" s="340" t="s">
        <v>13</v>
      </c>
      <c r="C34" s="341"/>
      <c r="D34" s="341"/>
      <c r="E34" s="341"/>
      <c r="F34" s="342"/>
      <c r="G34" s="3"/>
      <c r="H34" s="8"/>
      <c r="I34" s="8"/>
    </row>
    <row r="35" spans="1:9" ht="15" customHeight="1">
      <c r="A35" s="26" t="s">
        <v>80</v>
      </c>
      <c r="B35" s="337" t="s">
        <v>14</v>
      </c>
      <c r="C35" s="338"/>
      <c r="D35" s="338"/>
      <c r="E35" s="338"/>
      <c r="F35" s="339"/>
      <c r="G35" s="3"/>
      <c r="H35" s="8">
        <v>2065680</v>
      </c>
      <c r="I35" s="8">
        <v>2065680</v>
      </c>
    </row>
    <row r="36" spans="1:9" ht="15" customHeight="1">
      <c r="A36" s="26" t="s">
        <v>80</v>
      </c>
      <c r="B36" s="337" t="s">
        <v>15</v>
      </c>
      <c r="C36" s="338"/>
      <c r="D36" s="338"/>
      <c r="E36" s="338"/>
      <c r="F36" s="339"/>
      <c r="G36" s="3"/>
      <c r="H36" s="8">
        <v>12891961</v>
      </c>
      <c r="I36" s="8">
        <v>13155062</v>
      </c>
    </row>
    <row r="37" spans="1:9" ht="15" customHeight="1">
      <c r="A37" s="26" t="s">
        <v>80</v>
      </c>
      <c r="B37" s="337" t="s">
        <v>16</v>
      </c>
      <c r="C37" s="338"/>
      <c r="D37" s="338"/>
      <c r="E37" s="338"/>
      <c r="F37" s="339"/>
      <c r="G37" s="3"/>
      <c r="H37" s="8">
        <v>9138388</v>
      </c>
      <c r="I37" s="8">
        <v>9596855</v>
      </c>
    </row>
    <row r="38" spans="1:9" ht="15" customHeight="1">
      <c r="A38" s="26" t="s">
        <v>80</v>
      </c>
      <c r="B38" s="337" t="s">
        <v>191</v>
      </c>
      <c r="C38" s="338"/>
      <c r="D38" s="338"/>
      <c r="E38" s="338"/>
      <c r="F38" s="339"/>
      <c r="G38" s="3"/>
      <c r="H38" s="8">
        <v>772208</v>
      </c>
      <c r="I38" s="8">
        <v>843562</v>
      </c>
    </row>
    <row r="39" spans="1:9" ht="15" customHeight="1">
      <c r="A39" s="26"/>
      <c r="B39" s="81" t="s">
        <v>169</v>
      </c>
      <c r="C39" s="71"/>
      <c r="D39" s="71"/>
      <c r="E39" s="71"/>
      <c r="F39" s="72"/>
      <c r="G39" s="3"/>
      <c r="H39" s="8">
        <f>SUM(H35:H38)</f>
        <v>24868237</v>
      </c>
      <c r="I39" s="8">
        <f>SUM(I35:I38)</f>
        <v>25661159</v>
      </c>
    </row>
    <row r="40" spans="1:9" ht="15" customHeight="1">
      <c r="A40" s="29">
        <v>3</v>
      </c>
      <c r="B40" s="340" t="s">
        <v>18</v>
      </c>
      <c r="C40" s="341"/>
      <c r="D40" s="341"/>
      <c r="E40" s="341"/>
      <c r="F40" s="342"/>
      <c r="G40" s="3"/>
      <c r="H40" s="8"/>
      <c r="I40" s="8"/>
    </row>
    <row r="41" spans="1:9" ht="15" customHeight="1">
      <c r="A41" s="29">
        <v>4</v>
      </c>
      <c r="B41" s="340" t="s">
        <v>19</v>
      </c>
      <c r="C41" s="341"/>
      <c r="D41" s="341"/>
      <c r="E41" s="341"/>
      <c r="F41" s="342"/>
      <c r="G41" s="3"/>
      <c r="H41" s="8"/>
      <c r="I41" s="8"/>
    </row>
    <row r="42" spans="1:9" ht="15" customHeight="1">
      <c r="A42" s="26" t="s">
        <v>80</v>
      </c>
      <c r="B42" s="337" t="s">
        <v>20</v>
      </c>
      <c r="C42" s="338"/>
      <c r="D42" s="338"/>
      <c r="E42" s="338"/>
      <c r="F42" s="339"/>
      <c r="G42" s="3"/>
      <c r="H42" s="8"/>
      <c r="I42" s="8"/>
    </row>
    <row r="43" spans="1:9" ht="15" customHeight="1">
      <c r="A43" s="26" t="s">
        <v>80</v>
      </c>
      <c r="B43" s="337" t="s">
        <v>21</v>
      </c>
      <c r="C43" s="338"/>
      <c r="D43" s="338"/>
      <c r="E43" s="338"/>
      <c r="F43" s="339"/>
      <c r="G43" s="3"/>
      <c r="H43" s="8"/>
      <c r="I43" s="8"/>
    </row>
    <row r="44" spans="1:9" ht="15" customHeight="1">
      <c r="A44" s="26" t="s">
        <v>80</v>
      </c>
      <c r="B44" s="337" t="s">
        <v>22</v>
      </c>
      <c r="C44" s="338"/>
      <c r="D44" s="338"/>
      <c r="E44" s="338"/>
      <c r="F44" s="339"/>
      <c r="G44" s="3"/>
      <c r="H44" s="8"/>
      <c r="I44" s="8"/>
    </row>
    <row r="45" spans="1:9" ht="15" customHeight="1">
      <c r="A45" s="26"/>
      <c r="B45" s="81" t="s">
        <v>182</v>
      </c>
      <c r="C45" s="71"/>
      <c r="D45" s="71"/>
      <c r="E45" s="71"/>
      <c r="F45" s="72"/>
      <c r="G45" s="3"/>
      <c r="H45" s="8"/>
      <c r="I45" s="8"/>
    </row>
    <row r="46" spans="1:9" ht="15" customHeight="1">
      <c r="A46" s="29">
        <v>5</v>
      </c>
      <c r="B46" s="340" t="s">
        <v>23</v>
      </c>
      <c r="C46" s="341"/>
      <c r="D46" s="341"/>
      <c r="E46" s="341"/>
      <c r="F46" s="342"/>
      <c r="G46" s="3"/>
      <c r="H46" s="8"/>
      <c r="I46" s="8"/>
    </row>
    <row r="47" spans="1:9" ht="15" customHeight="1">
      <c r="A47" s="29">
        <v>6</v>
      </c>
      <c r="B47" s="340" t="s">
        <v>24</v>
      </c>
      <c r="C47" s="341"/>
      <c r="D47" s="341"/>
      <c r="E47" s="341"/>
      <c r="F47" s="342"/>
      <c r="G47" s="3"/>
      <c r="H47" s="8"/>
      <c r="I47" s="8"/>
    </row>
    <row r="48" spans="1:9" ht="15" customHeight="1">
      <c r="A48" s="28"/>
      <c r="B48" s="344" t="s">
        <v>192</v>
      </c>
      <c r="C48" s="345"/>
      <c r="D48" s="345"/>
      <c r="E48" s="345"/>
      <c r="F48" s="346"/>
      <c r="G48" s="3"/>
      <c r="H48" s="8">
        <f>H39</f>
        <v>24868237</v>
      </c>
      <c r="I48" s="8">
        <f>I39</f>
        <v>25661159</v>
      </c>
    </row>
    <row r="49" spans="1:9" ht="15" customHeight="1">
      <c r="A49" s="91"/>
      <c r="B49" s="344" t="s">
        <v>193</v>
      </c>
      <c r="C49" s="345"/>
      <c r="D49" s="345"/>
      <c r="E49" s="345"/>
      <c r="F49" s="346"/>
      <c r="G49" s="3"/>
      <c r="H49" s="8">
        <f>H25+H48</f>
        <v>69939206</v>
      </c>
      <c r="I49" s="8">
        <f>I25+I48</f>
        <v>50363162</v>
      </c>
    </row>
  </sheetData>
  <sheetProtection/>
  <mergeCells count="40">
    <mergeCell ref="B49:F49"/>
    <mergeCell ref="B11:F11"/>
    <mergeCell ref="B12:F12"/>
    <mergeCell ref="B13:F13"/>
    <mergeCell ref="B18:F18"/>
    <mergeCell ref="B48:F48"/>
    <mergeCell ref="B29:F29"/>
    <mergeCell ref="B30:F30"/>
    <mergeCell ref="B31:F31"/>
    <mergeCell ref="B32:F32"/>
    <mergeCell ref="B20:F20"/>
    <mergeCell ref="B9:F9"/>
    <mergeCell ref="B2:F2"/>
    <mergeCell ref="B3:F3"/>
    <mergeCell ref="B4:F4"/>
    <mergeCell ref="B5:F5"/>
    <mergeCell ref="B6:F6"/>
    <mergeCell ref="B19:F19"/>
    <mergeCell ref="B15:F15"/>
    <mergeCell ref="B16:F16"/>
    <mergeCell ref="B17:F17"/>
    <mergeCell ref="B46:F46"/>
    <mergeCell ref="B47:F47"/>
    <mergeCell ref="B41:F41"/>
    <mergeCell ref="B42:F42"/>
    <mergeCell ref="B43:F43"/>
    <mergeCell ref="B34:F34"/>
    <mergeCell ref="B35:F35"/>
    <mergeCell ref="B36:F36"/>
    <mergeCell ref="B44:F44"/>
    <mergeCell ref="B37:F37"/>
    <mergeCell ref="B38:F38"/>
    <mergeCell ref="B40:F40"/>
    <mergeCell ref="A1:I1"/>
    <mergeCell ref="B27:F27"/>
    <mergeCell ref="B28:F28"/>
    <mergeCell ref="B22:F22"/>
    <mergeCell ref="B23:F23"/>
    <mergeCell ref="B10:F10"/>
    <mergeCell ref="B24:F24"/>
  </mergeCells>
  <printOptions/>
  <pageMargins left="0.75" right="0.7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43"/>
  <sheetViews>
    <sheetView zoomScalePageLayoutView="0" workbookViewId="0" topLeftCell="A6">
      <selection activeCell="L13" sqref="L13"/>
    </sheetView>
  </sheetViews>
  <sheetFormatPr defaultColWidth="9.140625" defaultRowHeight="15" customHeight="1"/>
  <cols>
    <col min="1" max="1" width="5.28125" style="1" customWidth="1"/>
    <col min="6" max="6" width="12.7109375" style="0" customWidth="1"/>
    <col min="7" max="7" width="11.57421875" style="0" customWidth="1"/>
    <col min="8" max="8" width="12.140625" style="0" customWidth="1"/>
    <col min="9" max="9" width="12.00390625" style="0" customWidth="1"/>
  </cols>
  <sheetData>
    <row r="1" spans="1:9" ht="18" customHeight="1" thickBot="1">
      <c r="A1" s="353" t="s">
        <v>617</v>
      </c>
      <c r="B1" s="353"/>
      <c r="C1" s="353"/>
      <c r="D1" s="353"/>
      <c r="E1" s="353"/>
      <c r="F1" s="353"/>
      <c r="G1" s="353"/>
      <c r="H1" s="353"/>
      <c r="I1" s="353"/>
    </row>
    <row r="2" spans="1:9" ht="21.75" customHeight="1" thickBot="1" thickTop="1">
      <c r="A2" s="6"/>
      <c r="B2" s="347" t="s">
        <v>88</v>
      </c>
      <c r="C2" s="348"/>
      <c r="D2" s="348"/>
      <c r="E2" s="348"/>
      <c r="F2" s="349"/>
      <c r="G2" s="6" t="s">
        <v>25</v>
      </c>
      <c r="H2" s="6" t="s">
        <v>620</v>
      </c>
      <c r="I2" s="6" t="s">
        <v>426</v>
      </c>
    </row>
    <row r="3" spans="1:9" ht="15" customHeight="1" thickTop="1">
      <c r="A3" s="4" t="s">
        <v>1</v>
      </c>
      <c r="B3" s="354" t="s">
        <v>33</v>
      </c>
      <c r="C3" s="355"/>
      <c r="D3" s="355"/>
      <c r="E3" s="355"/>
      <c r="F3" s="356"/>
      <c r="G3" s="5"/>
      <c r="H3" s="7"/>
      <c r="I3" s="7"/>
    </row>
    <row r="4" spans="1:9" ht="15" customHeight="1">
      <c r="A4" s="2">
        <v>1</v>
      </c>
      <c r="B4" s="340" t="s">
        <v>3</v>
      </c>
      <c r="C4" s="341"/>
      <c r="D4" s="341"/>
      <c r="E4" s="341"/>
      <c r="F4" s="342"/>
      <c r="G4" s="3"/>
      <c r="H4" s="8"/>
      <c r="I4" s="8"/>
    </row>
    <row r="5" spans="1:9" ht="15" customHeight="1">
      <c r="A5" s="2">
        <v>2</v>
      </c>
      <c r="B5" s="340" t="s">
        <v>26</v>
      </c>
      <c r="C5" s="341"/>
      <c r="D5" s="341"/>
      <c r="E5" s="341"/>
      <c r="F5" s="342"/>
      <c r="G5" s="3"/>
      <c r="H5" s="8"/>
      <c r="I5" s="8"/>
    </row>
    <row r="6" spans="1:9" ht="15" customHeight="1">
      <c r="A6" s="26" t="s">
        <v>170</v>
      </c>
      <c r="B6" s="357" t="s">
        <v>194</v>
      </c>
      <c r="C6" s="358"/>
      <c r="D6" s="358"/>
      <c r="E6" s="358"/>
      <c r="F6" s="359"/>
      <c r="G6" s="3"/>
      <c r="H6" s="8">
        <v>5360053</v>
      </c>
      <c r="I6" s="8">
        <v>5512668</v>
      </c>
    </row>
    <row r="7" spans="1:9" ht="15" customHeight="1">
      <c r="A7" s="26" t="s">
        <v>171</v>
      </c>
      <c r="B7" s="357" t="s">
        <v>195</v>
      </c>
      <c r="C7" s="358"/>
      <c r="D7" s="358"/>
      <c r="E7" s="358"/>
      <c r="F7" s="359"/>
      <c r="G7" s="3"/>
      <c r="H7" s="8"/>
      <c r="I7" s="8"/>
    </row>
    <row r="8" spans="1:9" ht="15" customHeight="1">
      <c r="A8" s="26" t="s">
        <v>176</v>
      </c>
      <c r="B8" s="88" t="s">
        <v>196</v>
      </c>
      <c r="C8" s="89"/>
      <c r="D8" s="89"/>
      <c r="E8" s="89"/>
      <c r="F8" s="90"/>
      <c r="G8" s="3"/>
      <c r="H8" s="8"/>
      <c r="I8" s="8"/>
    </row>
    <row r="9" spans="1:9" ht="15" customHeight="1">
      <c r="A9" s="26"/>
      <c r="B9" s="81" t="s">
        <v>169</v>
      </c>
      <c r="C9" s="89"/>
      <c r="D9" s="89"/>
      <c r="E9" s="89"/>
      <c r="F9" s="90"/>
      <c r="G9" s="3"/>
      <c r="H9" s="8">
        <f>SUM(H6:H8)</f>
        <v>5360053</v>
      </c>
      <c r="I9" s="8">
        <f>SUM(I6:I8)</f>
        <v>5512668</v>
      </c>
    </row>
    <row r="10" spans="1:9" ht="15" customHeight="1">
      <c r="A10" s="2">
        <v>3</v>
      </c>
      <c r="B10" s="340" t="s">
        <v>27</v>
      </c>
      <c r="C10" s="341"/>
      <c r="D10" s="341"/>
      <c r="E10" s="341"/>
      <c r="F10" s="342"/>
      <c r="G10" s="3"/>
      <c r="H10" s="8"/>
      <c r="I10" s="8"/>
    </row>
    <row r="11" spans="1:9" ht="15" customHeight="1">
      <c r="A11" s="26" t="s">
        <v>170</v>
      </c>
      <c r="B11" s="337" t="s">
        <v>28</v>
      </c>
      <c r="C11" s="338"/>
      <c r="D11" s="338"/>
      <c r="E11" s="338"/>
      <c r="F11" s="339"/>
      <c r="G11" s="3"/>
      <c r="H11" s="8">
        <v>28633868</v>
      </c>
      <c r="I11" s="8">
        <v>12710649</v>
      </c>
    </row>
    <row r="12" spans="1:9" ht="15" customHeight="1">
      <c r="A12" s="26" t="s">
        <v>171</v>
      </c>
      <c r="B12" s="337" t="s">
        <v>29</v>
      </c>
      <c r="C12" s="338"/>
      <c r="D12" s="338"/>
      <c r="E12" s="338"/>
      <c r="F12" s="339"/>
      <c r="G12" s="3"/>
      <c r="H12" s="8">
        <v>4256306</v>
      </c>
      <c r="I12" s="8">
        <v>3665206</v>
      </c>
    </row>
    <row r="13" spans="1:9" ht="15" customHeight="1">
      <c r="A13" s="26" t="s">
        <v>176</v>
      </c>
      <c r="B13" s="70" t="s">
        <v>197</v>
      </c>
      <c r="C13" s="71"/>
      <c r="D13" s="71"/>
      <c r="E13" s="71"/>
      <c r="F13" s="72"/>
      <c r="G13" s="3"/>
      <c r="H13" s="8">
        <v>376421</v>
      </c>
      <c r="I13" s="8">
        <v>344509</v>
      </c>
    </row>
    <row r="14" spans="1:9" ht="15" customHeight="1">
      <c r="A14" s="26" t="s">
        <v>177</v>
      </c>
      <c r="B14" s="70" t="s">
        <v>198</v>
      </c>
      <c r="C14" s="71"/>
      <c r="D14" s="71"/>
      <c r="E14" s="71"/>
      <c r="F14" s="72"/>
      <c r="G14" s="3"/>
      <c r="H14" s="8">
        <v>8744791</v>
      </c>
      <c r="I14" s="8">
        <v>6100000</v>
      </c>
    </row>
    <row r="15" spans="1:9" ht="15" customHeight="1">
      <c r="A15" s="26" t="s">
        <v>181</v>
      </c>
      <c r="B15" s="70" t="s">
        <v>199</v>
      </c>
      <c r="C15" s="71"/>
      <c r="D15" s="71"/>
      <c r="E15" s="71"/>
      <c r="F15" s="72"/>
      <c r="G15" s="3"/>
      <c r="H15" s="8">
        <v>121012</v>
      </c>
      <c r="I15" s="8"/>
    </row>
    <row r="16" spans="1:9" ht="15" customHeight="1">
      <c r="A16" s="26"/>
      <c r="B16" s="81" t="s">
        <v>178</v>
      </c>
      <c r="C16" s="71"/>
      <c r="D16" s="71"/>
      <c r="E16" s="71"/>
      <c r="F16" s="72"/>
      <c r="G16" s="3"/>
      <c r="H16" s="8">
        <f>SUM(H11:H15)</f>
        <v>42132398</v>
      </c>
      <c r="I16" s="8">
        <f>SUM(I11:I15)</f>
        <v>22820364</v>
      </c>
    </row>
    <row r="17" spans="1:9" ht="15" customHeight="1">
      <c r="A17" s="2">
        <v>4</v>
      </c>
      <c r="B17" s="340" t="s">
        <v>30</v>
      </c>
      <c r="C17" s="341"/>
      <c r="D17" s="341"/>
      <c r="E17" s="341"/>
      <c r="F17" s="342"/>
      <c r="G17" s="3"/>
      <c r="H17" s="8"/>
      <c r="I17" s="8"/>
    </row>
    <row r="18" spans="1:9" ht="15" customHeight="1">
      <c r="A18" s="2">
        <v>5</v>
      </c>
      <c r="B18" s="340" t="s">
        <v>31</v>
      </c>
      <c r="C18" s="341"/>
      <c r="D18" s="341"/>
      <c r="E18" s="341"/>
      <c r="F18" s="342"/>
      <c r="G18" s="3"/>
      <c r="H18" s="8"/>
      <c r="I18" s="8"/>
    </row>
    <row r="19" spans="1:9" ht="16.5" customHeight="1">
      <c r="A19" s="28"/>
      <c r="B19" s="78" t="s">
        <v>200</v>
      </c>
      <c r="C19" s="86"/>
      <c r="D19" s="86"/>
      <c r="E19" s="86"/>
      <c r="F19" s="87"/>
      <c r="G19" s="3"/>
      <c r="H19" s="8">
        <f>H16</f>
        <v>42132398</v>
      </c>
      <c r="I19" s="8">
        <f>I16</f>
        <v>22820364</v>
      </c>
    </row>
    <row r="20" spans="1:9" ht="15" customHeight="1">
      <c r="A20" s="2"/>
      <c r="B20" s="81"/>
      <c r="C20" s="86"/>
      <c r="D20" s="86"/>
      <c r="E20" s="86"/>
      <c r="F20" s="87"/>
      <c r="G20" s="3"/>
      <c r="H20" s="8"/>
      <c r="I20" s="8"/>
    </row>
    <row r="21" spans="1:9" ht="15" customHeight="1">
      <c r="A21" s="2" t="s">
        <v>12</v>
      </c>
      <c r="B21" s="340" t="s">
        <v>32</v>
      </c>
      <c r="C21" s="341"/>
      <c r="D21" s="341"/>
      <c r="E21" s="341"/>
      <c r="F21" s="342"/>
      <c r="G21" s="3"/>
      <c r="H21" s="8"/>
      <c r="I21" s="8"/>
    </row>
    <row r="22" spans="1:9" ht="15" customHeight="1">
      <c r="A22" s="2">
        <v>1</v>
      </c>
      <c r="B22" s="340" t="s">
        <v>201</v>
      </c>
      <c r="C22" s="341"/>
      <c r="D22" s="341"/>
      <c r="E22" s="341"/>
      <c r="F22" s="342"/>
      <c r="G22" s="3"/>
      <c r="H22" s="8"/>
      <c r="I22" s="8"/>
    </row>
    <row r="23" spans="1:9" ht="15" customHeight="1">
      <c r="A23" s="26" t="s">
        <v>170</v>
      </c>
      <c r="B23" s="337" t="s">
        <v>202</v>
      </c>
      <c r="C23" s="338"/>
      <c r="D23" s="338"/>
      <c r="E23" s="338"/>
      <c r="F23" s="339"/>
      <c r="G23" s="3"/>
      <c r="H23" s="8"/>
      <c r="I23" s="8"/>
    </row>
    <row r="24" spans="1:9" ht="15" customHeight="1">
      <c r="A24" s="2" t="s">
        <v>171</v>
      </c>
      <c r="B24" s="70" t="s">
        <v>203</v>
      </c>
      <c r="C24" s="71"/>
      <c r="D24" s="71"/>
      <c r="E24" s="71"/>
      <c r="F24" s="72"/>
      <c r="G24" s="3"/>
      <c r="H24" s="8"/>
      <c r="I24" s="8"/>
    </row>
    <row r="25" spans="1:9" ht="15" customHeight="1">
      <c r="A25" s="26"/>
      <c r="B25" s="81" t="s">
        <v>204</v>
      </c>
      <c r="C25" s="71"/>
      <c r="D25" s="71"/>
      <c r="E25" s="71"/>
      <c r="F25" s="72"/>
      <c r="G25" s="3"/>
      <c r="H25" s="8">
        <f>SUM(H22:H24)</f>
        <v>0</v>
      </c>
      <c r="I25" s="8">
        <f>SUM(I22:I24)</f>
        <v>0</v>
      </c>
    </row>
    <row r="26" spans="1:9" ht="15" customHeight="1">
      <c r="A26" s="2">
        <v>2</v>
      </c>
      <c r="B26" s="340" t="s">
        <v>34</v>
      </c>
      <c r="C26" s="341"/>
      <c r="D26" s="341"/>
      <c r="E26" s="341"/>
      <c r="F26" s="342"/>
      <c r="G26" s="3"/>
      <c r="H26" s="8"/>
      <c r="I26" s="8"/>
    </row>
    <row r="27" spans="1:9" ht="15" customHeight="1">
      <c r="A27" s="2">
        <v>3</v>
      </c>
      <c r="B27" s="340" t="s">
        <v>35</v>
      </c>
      <c r="C27" s="341"/>
      <c r="D27" s="341"/>
      <c r="E27" s="341"/>
      <c r="F27" s="342"/>
      <c r="G27" s="3"/>
      <c r="H27" s="8"/>
      <c r="I27" s="8"/>
    </row>
    <row r="28" spans="1:9" ht="15" customHeight="1">
      <c r="A28" s="2">
        <v>4</v>
      </c>
      <c r="B28" s="340" t="s">
        <v>30</v>
      </c>
      <c r="C28" s="341"/>
      <c r="D28" s="341"/>
      <c r="E28" s="341"/>
      <c r="F28" s="342"/>
      <c r="G28" s="3"/>
      <c r="H28" s="8"/>
      <c r="I28" s="8"/>
    </row>
    <row r="29" spans="1:9" ht="18" customHeight="1">
      <c r="A29" s="28"/>
      <c r="B29" s="78" t="s">
        <v>205</v>
      </c>
      <c r="C29" s="86"/>
      <c r="D29" s="86"/>
      <c r="E29" s="86"/>
      <c r="F29" s="87"/>
      <c r="G29" s="3"/>
      <c r="H29" s="8"/>
      <c r="I29" s="8"/>
    </row>
    <row r="30" spans="1:9" ht="16.5" customHeight="1">
      <c r="A30" s="2"/>
      <c r="B30" s="344" t="s">
        <v>36</v>
      </c>
      <c r="C30" s="345"/>
      <c r="D30" s="345"/>
      <c r="E30" s="345"/>
      <c r="F30" s="346"/>
      <c r="G30" s="3"/>
      <c r="H30" s="8">
        <f>H19+H29+H9</f>
        <v>47492451</v>
      </c>
      <c r="I30" s="8">
        <f>I19+I29+I9</f>
        <v>28333032</v>
      </c>
    </row>
    <row r="31" spans="1:9" ht="15" customHeight="1">
      <c r="A31" s="2"/>
      <c r="B31" s="81"/>
      <c r="C31" s="86"/>
      <c r="D31" s="86"/>
      <c r="E31" s="86"/>
      <c r="F31" s="87"/>
      <c r="G31" s="3"/>
      <c r="H31" s="8"/>
      <c r="I31" s="8"/>
    </row>
    <row r="32" spans="1:9" ht="15" customHeight="1">
      <c r="A32" s="2" t="s">
        <v>37</v>
      </c>
      <c r="B32" s="344" t="s">
        <v>38</v>
      </c>
      <c r="C32" s="345"/>
      <c r="D32" s="345"/>
      <c r="E32" s="345"/>
      <c r="F32" s="346"/>
      <c r="G32" s="3"/>
      <c r="H32" s="8">
        <f>H35+H38+H39+H40+H41+H42</f>
        <v>22446755</v>
      </c>
      <c r="I32" s="8">
        <f>I35+I38+I39+I40+I41+I42</f>
        <v>22030130</v>
      </c>
    </row>
    <row r="33" spans="1:9" ht="15" customHeight="1">
      <c r="A33" s="2">
        <v>1</v>
      </c>
      <c r="B33" s="337" t="s">
        <v>86</v>
      </c>
      <c r="C33" s="338"/>
      <c r="D33" s="338"/>
      <c r="E33" s="338"/>
      <c r="F33" s="339"/>
      <c r="G33" s="3"/>
      <c r="H33" s="8"/>
      <c r="I33" s="8"/>
    </row>
    <row r="34" spans="1:9" ht="15" customHeight="1">
      <c r="A34" s="2">
        <v>2</v>
      </c>
      <c r="B34" s="337" t="s">
        <v>87</v>
      </c>
      <c r="C34" s="338"/>
      <c r="D34" s="338"/>
      <c r="E34" s="338"/>
      <c r="F34" s="339"/>
      <c r="G34" s="3"/>
      <c r="H34" s="8"/>
      <c r="I34" s="8"/>
    </row>
    <row r="35" spans="1:9" ht="15" customHeight="1">
      <c r="A35" s="2">
        <v>3</v>
      </c>
      <c r="B35" s="337" t="s">
        <v>39</v>
      </c>
      <c r="C35" s="338"/>
      <c r="D35" s="338"/>
      <c r="E35" s="338"/>
      <c r="F35" s="339"/>
      <c r="G35" s="3"/>
      <c r="H35" s="8">
        <v>19265680</v>
      </c>
      <c r="I35" s="8">
        <v>19265680</v>
      </c>
    </row>
    <row r="36" spans="1:9" ht="15" customHeight="1">
      <c r="A36" s="2">
        <v>4</v>
      </c>
      <c r="B36" s="337" t="s">
        <v>40</v>
      </c>
      <c r="C36" s="338"/>
      <c r="D36" s="338"/>
      <c r="E36" s="338"/>
      <c r="F36" s="339"/>
      <c r="G36" s="3"/>
      <c r="H36" s="8"/>
      <c r="I36" s="8"/>
    </row>
    <row r="37" spans="1:9" ht="15" customHeight="1">
      <c r="A37" s="2">
        <v>5</v>
      </c>
      <c r="B37" s="337" t="s">
        <v>41</v>
      </c>
      <c r="C37" s="338"/>
      <c r="D37" s="338"/>
      <c r="E37" s="338"/>
      <c r="F37" s="339"/>
      <c r="G37" s="3"/>
      <c r="H37" s="8"/>
      <c r="I37" s="8"/>
    </row>
    <row r="38" spans="1:9" ht="15" customHeight="1">
      <c r="A38" s="2">
        <v>6</v>
      </c>
      <c r="B38" s="337" t="s">
        <v>60</v>
      </c>
      <c r="C38" s="338"/>
      <c r="D38" s="338"/>
      <c r="E38" s="338"/>
      <c r="F38" s="339"/>
      <c r="G38" s="3"/>
      <c r="H38" s="8"/>
      <c r="I38" s="8"/>
    </row>
    <row r="39" spans="1:9" ht="15" customHeight="1">
      <c r="A39" s="2">
        <v>7</v>
      </c>
      <c r="B39" s="337" t="s">
        <v>42</v>
      </c>
      <c r="C39" s="338"/>
      <c r="D39" s="338"/>
      <c r="E39" s="338"/>
      <c r="F39" s="339"/>
      <c r="G39" s="3"/>
      <c r="H39" s="8">
        <v>1926568</v>
      </c>
      <c r="I39" s="8">
        <v>1926568</v>
      </c>
    </row>
    <row r="40" spans="1:9" ht="15" customHeight="1">
      <c r="A40" s="2">
        <v>8</v>
      </c>
      <c r="B40" s="337" t="s">
        <v>43</v>
      </c>
      <c r="C40" s="338"/>
      <c r="D40" s="338"/>
      <c r="E40" s="338"/>
      <c r="F40" s="339"/>
      <c r="G40" s="3"/>
      <c r="H40" s="8">
        <v>0</v>
      </c>
      <c r="I40" s="8">
        <v>0</v>
      </c>
    </row>
    <row r="41" spans="1:9" ht="15" customHeight="1">
      <c r="A41" s="2">
        <v>9</v>
      </c>
      <c r="B41" s="337" t="s">
        <v>44</v>
      </c>
      <c r="C41" s="338"/>
      <c r="D41" s="338"/>
      <c r="E41" s="338"/>
      <c r="F41" s="339"/>
      <c r="G41" s="3"/>
      <c r="H41" s="8"/>
      <c r="I41" s="8"/>
    </row>
    <row r="42" spans="1:9" ht="15" customHeight="1">
      <c r="A42" s="2">
        <v>10</v>
      </c>
      <c r="B42" s="337" t="s">
        <v>45</v>
      </c>
      <c r="C42" s="338"/>
      <c r="D42" s="338"/>
      <c r="E42" s="338"/>
      <c r="F42" s="339"/>
      <c r="G42" s="3"/>
      <c r="H42" s="8">
        <v>1254507</v>
      </c>
      <c r="I42" s="8">
        <v>837882</v>
      </c>
    </row>
    <row r="43" spans="1:9" ht="16.5" customHeight="1">
      <c r="A43" s="2"/>
      <c r="B43" s="344" t="s">
        <v>85</v>
      </c>
      <c r="C43" s="345"/>
      <c r="D43" s="345"/>
      <c r="E43" s="345"/>
      <c r="F43" s="346"/>
      <c r="G43" s="3"/>
      <c r="H43" s="8">
        <f>H30+H32</f>
        <v>69939206</v>
      </c>
      <c r="I43" s="8">
        <f>I30+I32</f>
        <v>50363162</v>
      </c>
    </row>
  </sheetData>
  <sheetProtection/>
  <mergeCells count="31">
    <mergeCell ref="B5:F5"/>
    <mergeCell ref="B17:F17"/>
    <mergeCell ref="B12:F12"/>
    <mergeCell ref="A1:I1"/>
    <mergeCell ref="B2:F2"/>
    <mergeCell ref="B3:F3"/>
    <mergeCell ref="B4:F4"/>
    <mergeCell ref="B6:F6"/>
    <mergeCell ref="B7:F7"/>
    <mergeCell ref="B26:F26"/>
    <mergeCell ref="B21:F21"/>
    <mergeCell ref="B18:F18"/>
    <mergeCell ref="B10:F10"/>
    <mergeCell ref="B11:F11"/>
    <mergeCell ref="B22:F22"/>
    <mergeCell ref="B23:F23"/>
    <mergeCell ref="B34:F34"/>
    <mergeCell ref="B27:F27"/>
    <mergeCell ref="B28:F28"/>
    <mergeCell ref="B30:F30"/>
    <mergeCell ref="B32:F32"/>
    <mergeCell ref="B33:F33"/>
    <mergeCell ref="B43:F43"/>
    <mergeCell ref="B39:F39"/>
    <mergeCell ref="B40:F40"/>
    <mergeCell ref="B41:F41"/>
    <mergeCell ref="B42:F42"/>
    <mergeCell ref="B35:F35"/>
    <mergeCell ref="B36:F36"/>
    <mergeCell ref="B37:F37"/>
    <mergeCell ref="B38:F3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27"/>
  <sheetViews>
    <sheetView zoomScalePageLayoutView="0" workbookViewId="0" topLeftCell="A3">
      <selection activeCell="F24" sqref="F24"/>
    </sheetView>
  </sheetViews>
  <sheetFormatPr defaultColWidth="9.140625" defaultRowHeight="20.25" customHeight="1"/>
  <cols>
    <col min="1" max="1" width="5.00390625" style="1" customWidth="1"/>
    <col min="2" max="2" width="49.00390625" style="0" customWidth="1"/>
    <col min="3" max="3" width="16.57421875" style="0" customWidth="1"/>
    <col min="4" max="4" width="16.28125" style="0" customWidth="1"/>
  </cols>
  <sheetData>
    <row r="1" spans="1:4" ht="31.5" customHeight="1" thickBot="1">
      <c r="A1" s="343" t="s">
        <v>618</v>
      </c>
      <c r="B1" s="343"/>
      <c r="C1" s="343"/>
      <c r="D1" s="343"/>
    </row>
    <row r="2" spans="1:4" ht="25.5" customHeight="1" thickTop="1">
      <c r="A2" s="360" t="s">
        <v>89</v>
      </c>
      <c r="B2" s="360"/>
      <c r="C2" s="360"/>
      <c r="D2" s="360"/>
    </row>
    <row r="3" ht="24" customHeight="1"/>
    <row r="4" spans="1:5" s="1" customFormat="1" ht="30.75" customHeight="1">
      <c r="A4" s="10" t="s">
        <v>46</v>
      </c>
      <c r="B4" s="11" t="s">
        <v>47</v>
      </c>
      <c r="C4" s="12" t="s">
        <v>90</v>
      </c>
      <c r="D4" s="12" t="s">
        <v>92</v>
      </c>
      <c r="E4" s="9"/>
    </row>
    <row r="5" spans="1:4" ht="20.25" customHeight="1">
      <c r="A5" s="13">
        <v>1</v>
      </c>
      <c r="B5" s="14" t="s">
        <v>48</v>
      </c>
      <c r="C5" s="18">
        <v>48223720</v>
      </c>
      <c r="D5" s="18">
        <v>39287905</v>
      </c>
    </row>
    <row r="6" spans="1:4" ht="20.25" customHeight="1">
      <c r="A6" s="2">
        <v>2</v>
      </c>
      <c r="B6" s="3" t="s">
        <v>49</v>
      </c>
      <c r="C6" s="8">
        <v>1031005</v>
      </c>
      <c r="D6" s="8">
        <v>1303145</v>
      </c>
    </row>
    <row r="7" spans="1:4" ht="30" customHeight="1">
      <c r="A7" s="2">
        <v>3</v>
      </c>
      <c r="B7" s="15" t="s">
        <v>50</v>
      </c>
      <c r="C7" s="8">
        <v>1421049</v>
      </c>
      <c r="D7" s="8">
        <v>221476</v>
      </c>
    </row>
    <row r="8" spans="1:4" ht="20.25" customHeight="1">
      <c r="A8" s="2">
        <v>4</v>
      </c>
      <c r="B8" s="3" t="s">
        <v>51</v>
      </c>
      <c r="C8" s="8">
        <v>39803182</v>
      </c>
      <c r="D8" s="8">
        <v>29431081</v>
      </c>
    </row>
    <row r="9" spans="1:4" ht="20.25" customHeight="1">
      <c r="A9" s="2">
        <v>5</v>
      </c>
      <c r="B9" s="3" t="s">
        <v>52</v>
      </c>
      <c r="C9" s="8">
        <f>C10+C11</f>
        <v>6089058</v>
      </c>
      <c r="D9" s="8">
        <f>D10+D11</f>
        <v>6430810</v>
      </c>
    </row>
    <row r="10" spans="1:4" ht="20.25" customHeight="1">
      <c r="A10" s="2"/>
      <c r="B10" s="3" t="s">
        <v>53</v>
      </c>
      <c r="C10" s="8">
        <v>5217700</v>
      </c>
      <c r="D10" s="8">
        <v>5511540</v>
      </c>
    </row>
    <row r="11" spans="1:4" ht="20.25" customHeight="1">
      <c r="A11" s="2"/>
      <c r="B11" s="3" t="s">
        <v>54</v>
      </c>
      <c r="C11" s="8">
        <v>871358</v>
      </c>
      <c r="D11" s="8">
        <v>919270</v>
      </c>
    </row>
    <row r="12" spans="1:4" ht="20.25" customHeight="1">
      <c r="A12" s="2">
        <v>6</v>
      </c>
      <c r="B12" s="3" t="s">
        <v>55</v>
      </c>
      <c r="C12" s="8">
        <v>833322</v>
      </c>
      <c r="D12" s="8">
        <v>735490</v>
      </c>
    </row>
    <row r="13" spans="1:4" ht="20.25" customHeight="1">
      <c r="A13" s="2">
        <v>7</v>
      </c>
      <c r="B13" s="3" t="s">
        <v>56</v>
      </c>
      <c r="C13" s="8">
        <v>1976142</v>
      </c>
      <c r="D13" s="8">
        <v>2339713</v>
      </c>
    </row>
    <row r="14" spans="1:4" ht="20.25" customHeight="1">
      <c r="A14" s="91">
        <v>8</v>
      </c>
      <c r="B14" s="16" t="s">
        <v>162</v>
      </c>
      <c r="C14" s="8">
        <f>C8+C9+C12+C13</f>
        <v>48701704</v>
      </c>
      <c r="D14" s="8">
        <f>D8+D9+D12+D13</f>
        <v>38937094</v>
      </c>
    </row>
    <row r="15" spans="1:4" ht="31.5" customHeight="1">
      <c r="A15" s="2">
        <v>9</v>
      </c>
      <c r="B15" s="68" t="s">
        <v>206</v>
      </c>
      <c r="C15" s="8">
        <f>C5+C6+C7-C14</f>
        <v>1974070</v>
      </c>
      <c r="D15" s="8">
        <f>D5+D6+D7-D14</f>
        <v>1875432</v>
      </c>
    </row>
    <row r="16" spans="1:4" ht="29.25" customHeight="1">
      <c r="A16" s="2">
        <v>10</v>
      </c>
      <c r="B16" s="93" t="s">
        <v>208</v>
      </c>
      <c r="C16" s="8"/>
      <c r="D16" s="8"/>
    </row>
    <row r="17" spans="1:4" ht="29.25" customHeight="1">
      <c r="A17" s="2">
        <v>11</v>
      </c>
      <c r="B17" s="93" t="s">
        <v>207</v>
      </c>
      <c r="C17" s="8"/>
      <c r="D17" s="8"/>
    </row>
    <row r="18" spans="1:4" ht="20.25" customHeight="1">
      <c r="A18" s="2">
        <v>12</v>
      </c>
      <c r="B18" s="94" t="s">
        <v>209</v>
      </c>
      <c r="C18" s="8"/>
      <c r="D18" s="8"/>
    </row>
    <row r="19" spans="1:4" ht="31.5" customHeight="1">
      <c r="A19" s="2">
        <v>12.1</v>
      </c>
      <c r="B19" s="93" t="s">
        <v>210</v>
      </c>
      <c r="C19" s="8"/>
      <c r="D19" s="8"/>
    </row>
    <row r="20" spans="1:4" ht="20.25" customHeight="1">
      <c r="A20" s="2">
        <v>12.2</v>
      </c>
      <c r="B20" s="3" t="s">
        <v>57</v>
      </c>
      <c r="C20" s="19">
        <v>-577027</v>
      </c>
      <c r="D20" s="19">
        <v>-793213</v>
      </c>
    </row>
    <row r="21" spans="1:4" ht="20.25" customHeight="1">
      <c r="A21" s="2">
        <v>12.3</v>
      </c>
      <c r="B21" s="3" t="s">
        <v>58</v>
      </c>
      <c r="C21" s="8">
        <v>-3146</v>
      </c>
      <c r="D21" s="8">
        <v>983</v>
      </c>
    </row>
    <row r="22" spans="1:4" ht="20.25" customHeight="1">
      <c r="A22" s="2">
        <v>12.4</v>
      </c>
      <c r="B22" s="3" t="s">
        <v>59</v>
      </c>
      <c r="C22" s="8">
        <v>0</v>
      </c>
      <c r="D22" s="8">
        <v>0</v>
      </c>
    </row>
    <row r="23" spans="1:4" ht="27.75" customHeight="1">
      <c r="A23" s="2">
        <v>13</v>
      </c>
      <c r="B23" s="17" t="s">
        <v>211</v>
      </c>
      <c r="C23" s="8">
        <f>SUM(C19:C22)</f>
        <v>-580173</v>
      </c>
      <c r="D23" s="8">
        <f>SUM(D19:D22)</f>
        <v>-792230</v>
      </c>
    </row>
    <row r="24" spans="1:4" ht="20.25" customHeight="1">
      <c r="A24" s="2">
        <v>14</v>
      </c>
      <c r="B24" s="16" t="s">
        <v>212</v>
      </c>
      <c r="C24" s="8">
        <f>C15+C23</f>
        <v>1393897</v>
      </c>
      <c r="D24" s="8">
        <f>D15+D23</f>
        <v>1083202</v>
      </c>
    </row>
    <row r="25" spans="1:4" ht="20.25" customHeight="1">
      <c r="A25" s="2">
        <v>15</v>
      </c>
      <c r="B25" s="67" t="s">
        <v>213</v>
      </c>
      <c r="C25" s="8">
        <v>139390</v>
      </c>
      <c r="D25" s="8">
        <v>245320</v>
      </c>
    </row>
    <row r="26" spans="1:4" ht="20.25" customHeight="1">
      <c r="A26" s="28">
        <v>16</v>
      </c>
      <c r="B26" s="16" t="s">
        <v>215</v>
      </c>
      <c r="C26" s="8">
        <f>C24-C25</f>
        <v>1254507</v>
      </c>
      <c r="D26" s="8">
        <f>D24-D25</f>
        <v>837882</v>
      </c>
    </row>
    <row r="27" spans="1:4" ht="20.25" customHeight="1">
      <c r="A27" s="2">
        <v>17</v>
      </c>
      <c r="B27" s="67" t="s">
        <v>214</v>
      </c>
      <c r="C27" s="8"/>
      <c r="D27" s="8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zoomScalePageLayoutView="0" workbookViewId="0" topLeftCell="A6">
      <selection activeCell="K34" sqref="K34"/>
    </sheetView>
  </sheetViews>
  <sheetFormatPr defaultColWidth="9.140625" defaultRowHeight="19.5" customHeight="1"/>
  <cols>
    <col min="1" max="1" width="4.57421875" style="61" customWidth="1"/>
    <col min="6" max="6" width="19.00390625" style="0" customWidth="1"/>
    <col min="7" max="7" width="15.28125" style="0" customWidth="1"/>
    <col min="8" max="8" width="15.421875" style="0" customWidth="1"/>
  </cols>
  <sheetData>
    <row r="1" spans="1:8" ht="18.75" customHeight="1" thickBot="1">
      <c r="A1" s="361" t="s">
        <v>619</v>
      </c>
      <c r="B1" s="361"/>
      <c r="C1" s="361"/>
      <c r="D1" s="361"/>
      <c r="E1" s="361"/>
      <c r="F1" s="361"/>
      <c r="G1" s="361"/>
      <c r="H1" s="361"/>
    </row>
    <row r="2" spans="1:9" ht="26.25" customHeight="1" thickTop="1">
      <c r="A2" s="31" t="s">
        <v>93</v>
      </c>
      <c r="B2" s="362" t="s">
        <v>94</v>
      </c>
      <c r="C2" s="362"/>
      <c r="D2" s="362"/>
      <c r="E2" s="362"/>
      <c r="F2" s="362"/>
      <c r="G2" s="95" t="s">
        <v>90</v>
      </c>
      <c r="H2" s="95" t="s">
        <v>91</v>
      </c>
      <c r="I2" s="30"/>
    </row>
    <row r="3" spans="1:8" ht="18" customHeight="1">
      <c r="A3" s="69"/>
      <c r="B3" s="21" t="s">
        <v>216</v>
      </c>
      <c r="C3" s="22"/>
      <c r="D3" s="22"/>
      <c r="E3" s="22"/>
      <c r="F3" s="23"/>
      <c r="G3" s="20"/>
      <c r="H3" s="20"/>
    </row>
    <row r="4" spans="1:8" ht="19.5" customHeight="1">
      <c r="A4" s="69"/>
      <c r="B4" s="24" t="s">
        <v>217</v>
      </c>
      <c r="C4" s="22"/>
      <c r="D4" s="22"/>
      <c r="E4" s="22"/>
      <c r="F4" s="23"/>
      <c r="G4" s="20">
        <v>1393897</v>
      </c>
      <c r="H4" s="20">
        <v>1083202</v>
      </c>
    </row>
    <row r="5" spans="1:8" ht="15" customHeight="1">
      <c r="A5" s="69"/>
      <c r="B5" s="24" t="s">
        <v>95</v>
      </c>
      <c r="C5" s="22"/>
      <c r="D5" s="22"/>
      <c r="E5" s="22"/>
      <c r="F5" s="23"/>
      <c r="G5" s="20"/>
      <c r="H5" s="20"/>
    </row>
    <row r="6" spans="1:8" ht="19.5" customHeight="1">
      <c r="A6" s="69"/>
      <c r="B6" s="24" t="s">
        <v>96</v>
      </c>
      <c r="C6" s="22"/>
      <c r="D6" s="22"/>
      <c r="E6" s="22"/>
      <c r="F6" s="23"/>
      <c r="G6" s="20">
        <v>833322</v>
      </c>
      <c r="H6" s="20">
        <v>735490</v>
      </c>
    </row>
    <row r="7" spans="1:8" ht="19.5" customHeight="1">
      <c r="A7" s="69"/>
      <c r="B7" s="24" t="s">
        <v>97</v>
      </c>
      <c r="C7" s="22"/>
      <c r="D7" s="22"/>
      <c r="E7" s="22"/>
      <c r="F7" s="23"/>
      <c r="G7" s="20"/>
      <c r="H7" s="20"/>
    </row>
    <row r="8" spans="1:8" ht="19.5" customHeight="1">
      <c r="A8" s="69"/>
      <c r="B8" s="24" t="s">
        <v>98</v>
      </c>
      <c r="C8" s="22"/>
      <c r="D8" s="22"/>
      <c r="E8" s="22"/>
      <c r="F8" s="23"/>
      <c r="G8" s="20"/>
      <c r="H8" s="20"/>
    </row>
    <row r="9" spans="1:8" ht="19.5" customHeight="1">
      <c r="A9" s="69"/>
      <c r="B9" s="24" t="s">
        <v>99</v>
      </c>
      <c r="C9" s="22"/>
      <c r="D9" s="22"/>
      <c r="E9" s="22"/>
      <c r="F9" s="23"/>
      <c r="G9" s="20"/>
      <c r="H9" s="20"/>
    </row>
    <row r="10" spans="1:8" ht="30" customHeight="1">
      <c r="A10" s="69"/>
      <c r="B10" s="363" t="s">
        <v>100</v>
      </c>
      <c r="C10" s="364"/>
      <c r="D10" s="364"/>
      <c r="E10" s="364"/>
      <c r="F10" s="365"/>
      <c r="G10" s="20">
        <v>-21456904</v>
      </c>
      <c r="H10" s="20">
        <v>-1423277</v>
      </c>
    </row>
    <row r="11" spans="1:8" ht="19.5" customHeight="1">
      <c r="A11" s="69"/>
      <c r="B11" s="24" t="s">
        <v>101</v>
      </c>
      <c r="C11" s="22"/>
      <c r="D11" s="22"/>
      <c r="E11" s="22"/>
      <c r="F11" s="23"/>
      <c r="G11" s="20">
        <v>1196291</v>
      </c>
      <c r="H11" s="20">
        <v>-1052958</v>
      </c>
    </row>
    <row r="12" spans="1:8" ht="30" customHeight="1">
      <c r="A12" s="69"/>
      <c r="B12" s="363" t="s">
        <v>102</v>
      </c>
      <c r="C12" s="364"/>
      <c r="D12" s="364"/>
      <c r="E12" s="364"/>
      <c r="F12" s="365"/>
      <c r="G12" s="20">
        <v>19159419</v>
      </c>
      <c r="H12" s="20">
        <v>-1723532</v>
      </c>
    </row>
    <row r="13" spans="1:8" ht="19.5" customHeight="1">
      <c r="A13" s="69"/>
      <c r="B13" s="25" t="s">
        <v>103</v>
      </c>
      <c r="C13" s="22"/>
      <c r="D13" s="22"/>
      <c r="E13" s="22"/>
      <c r="F13" s="23"/>
      <c r="G13" s="20"/>
      <c r="H13" s="20"/>
    </row>
    <row r="14" spans="1:8" ht="19.5" customHeight="1">
      <c r="A14" s="69"/>
      <c r="B14" s="24" t="s">
        <v>61</v>
      </c>
      <c r="C14" s="22"/>
      <c r="D14" s="22"/>
      <c r="E14" s="22"/>
      <c r="F14" s="23"/>
      <c r="G14" s="20"/>
      <c r="H14" s="20"/>
    </row>
    <row r="15" spans="1:8" ht="19.5" customHeight="1">
      <c r="A15" s="69"/>
      <c r="B15" s="24" t="s">
        <v>104</v>
      </c>
      <c r="C15" s="22"/>
      <c r="D15" s="22"/>
      <c r="E15" s="22"/>
      <c r="F15" s="23"/>
      <c r="G15" s="20">
        <v>-139390</v>
      </c>
      <c r="H15" s="20">
        <v>-245320</v>
      </c>
    </row>
    <row r="16" spans="1:8" ht="19.5" customHeight="1">
      <c r="A16" s="69"/>
      <c r="B16" s="25" t="s">
        <v>105</v>
      </c>
      <c r="C16" s="22"/>
      <c r="D16" s="22"/>
      <c r="E16" s="22"/>
      <c r="F16" s="23"/>
      <c r="G16" s="20">
        <f>SUM(G4:G15)</f>
        <v>986635</v>
      </c>
      <c r="H16" s="20">
        <f>SUM(H4:H15)</f>
        <v>-2626395</v>
      </c>
    </row>
    <row r="17" spans="1:8" ht="11.25" customHeight="1">
      <c r="A17" s="69"/>
      <c r="B17" s="25"/>
      <c r="C17" s="22"/>
      <c r="D17" s="22"/>
      <c r="E17" s="22"/>
      <c r="F17" s="23"/>
      <c r="G17" s="20"/>
      <c r="H17" s="20"/>
    </row>
    <row r="18" spans="1:8" ht="16.5" customHeight="1">
      <c r="A18" s="69"/>
      <c r="B18" s="21" t="s">
        <v>62</v>
      </c>
      <c r="C18" s="22"/>
      <c r="D18" s="22"/>
      <c r="E18" s="22"/>
      <c r="F18" s="23"/>
      <c r="G18" s="20"/>
      <c r="H18" s="20"/>
    </row>
    <row r="19" spans="1:8" ht="19.5" customHeight="1">
      <c r="A19" s="69"/>
      <c r="B19" s="24" t="s">
        <v>63</v>
      </c>
      <c r="C19" s="22"/>
      <c r="D19" s="22"/>
      <c r="E19" s="22"/>
      <c r="F19" s="23"/>
      <c r="G19" s="20"/>
      <c r="H19" s="20"/>
    </row>
    <row r="20" spans="1:8" ht="19.5" customHeight="1">
      <c r="A20" s="69"/>
      <c r="B20" s="24" t="s">
        <v>64</v>
      </c>
      <c r="C20" s="22"/>
      <c r="D20" s="22"/>
      <c r="E20" s="22"/>
      <c r="F20" s="23"/>
      <c r="G20" s="20">
        <v>-40400</v>
      </c>
      <c r="H20" s="20">
        <v>-121246</v>
      </c>
    </row>
    <row r="21" spans="1:8" ht="19.5" customHeight="1">
      <c r="A21" s="69"/>
      <c r="B21" s="24" t="s">
        <v>106</v>
      </c>
      <c r="C21" s="22"/>
      <c r="D21" s="22"/>
      <c r="E21" s="22"/>
      <c r="F21" s="23"/>
      <c r="G21" s="20"/>
      <c r="H21" s="20"/>
    </row>
    <row r="22" spans="1:8" ht="19.5" customHeight="1">
      <c r="A22" s="69"/>
      <c r="B22" s="24" t="s">
        <v>65</v>
      </c>
      <c r="C22" s="22"/>
      <c r="D22" s="22"/>
      <c r="E22" s="22"/>
      <c r="F22" s="23"/>
      <c r="G22" s="20"/>
      <c r="H22" s="20"/>
    </row>
    <row r="23" spans="1:8" ht="19.5" customHeight="1">
      <c r="A23" s="69"/>
      <c r="B23" s="24" t="s">
        <v>66</v>
      </c>
      <c r="C23" s="22"/>
      <c r="D23" s="22"/>
      <c r="E23" s="22"/>
      <c r="F23" s="23"/>
      <c r="G23" s="20"/>
      <c r="H23" s="20"/>
    </row>
    <row r="24" spans="1:8" ht="19.5" customHeight="1">
      <c r="A24" s="69"/>
      <c r="B24" s="25" t="s">
        <v>67</v>
      </c>
      <c r="C24" s="22"/>
      <c r="D24" s="22"/>
      <c r="E24" s="22"/>
      <c r="F24" s="23"/>
      <c r="G24" s="20">
        <f>SUM(G20:G23)</f>
        <v>-40400</v>
      </c>
      <c r="H24" s="20">
        <f>SUM(H20:H23)</f>
        <v>-121246</v>
      </c>
    </row>
    <row r="25" spans="1:8" ht="10.5" customHeight="1">
      <c r="A25" s="69"/>
      <c r="B25" s="25"/>
      <c r="C25" s="22"/>
      <c r="D25" s="22"/>
      <c r="E25" s="22"/>
      <c r="F25" s="23"/>
      <c r="G25" s="20"/>
      <c r="H25" s="20"/>
    </row>
    <row r="26" spans="1:8" ht="16.5" customHeight="1">
      <c r="A26" s="69"/>
      <c r="B26" s="21" t="s">
        <v>68</v>
      </c>
      <c r="C26" s="22"/>
      <c r="D26" s="22"/>
      <c r="E26" s="22"/>
      <c r="F26" s="23"/>
      <c r="G26" s="20"/>
      <c r="H26" s="20"/>
    </row>
    <row r="27" spans="1:8" ht="19.5" customHeight="1">
      <c r="A27" s="69"/>
      <c r="B27" s="24" t="s">
        <v>107</v>
      </c>
      <c r="C27" s="22"/>
      <c r="D27" s="22"/>
      <c r="E27" s="22"/>
      <c r="F27" s="23"/>
      <c r="G27" s="20"/>
      <c r="H27" s="20"/>
    </row>
    <row r="28" spans="1:8" ht="19.5" customHeight="1">
      <c r="A28" s="69"/>
      <c r="B28" s="24" t="s">
        <v>69</v>
      </c>
      <c r="C28" s="22"/>
      <c r="D28" s="22"/>
      <c r="E28" s="22"/>
      <c r="F28" s="23"/>
      <c r="G28" s="20"/>
      <c r="H28" s="20">
        <v>4120532</v>
      </c>
    </row>
    <row r="29" spans="1:8" ht="19.5" customHeight="1">
      <c r="A29" s="69"/>
      <c r="B29" s="24" t="s">
        <v>108</v>
      </c>
      <c r="C29" s="22"/>
      <c r="D29" s="22"/>
      <c r="E29" s="22"/>
      <c r="F29" s="23"/>
      <c r="G29" s="20"/>
      <c r="H29" s="20"/>
    </row>
    <row r="30" spans="1:8" ht="19.5" customHeight="1">
      <c r="A30" s="69"/>
      <c r="B30" s="24" t="s">
        <v>70</v>
      </c>
      <c r="C30" s="22"/>
      <c r="D30" s="22"/>
      <c r="E30" s="22"/>
      <c r="F30" s="23"/>
      <c r="G30" s="20">
        <v>-837882</v>
      </c>
      <c r="H30" s="20">
        <v>-1691494</v>
      </c>
    </row>
    <row r="31" spans="1:8" ht="18" customHeight="1">
      <c r="A31" s="69"/>
      <c r="B31" s="25" t="s">
        <v>71</v>
      </c>
      <c r="C31" s="22"/>
      <c r="D31" s="22"/>
      <c r="E31" s="22"/>
      <c r="F31" s="23"/>
      <c r="G31" s="20">
        <f>SUM(G27:G30)</f>
        <v>-837882</v>
      </c>
      <c r="H31" s="20">
        <f>SUM(H27:H30)</f>
        <v>2429038</v>
      </c>
    </row>
    <row r="32" spans="1:8" ht="10.5" customHeight="1">
      <c r="A32" s="69"/>
      <c r="B32" s="25"/>
      <c r="C32" s="22"/>
      <c r="D32" s="22"/>
      <c r="E32" s="22"/>
      <c r="F32" s="23"/>
      <c r="G32" s="20"/>
      <c r="H32" s="20"/>
    </row>
    <row r="33" spans="1:8" ht="19.5" customHeight="1">
      <c r="A33" s="69"/>
      <c r="B33" s="21" t="s">
        <v>72</v>
      </c>
      <c r="C33" s="22"/>
      <c r="D33" s="22"/>
      <c r="E33" s="22"/>
      <c r="F33" s="23"/>
      <c r="G33" s="20">
        <f>G16+G31+G24</f>
        <v>108353</v>
      </c>
      <c r="H33" s="20">
        <f>H16+H31+H24</f>
        <v>-318603</v>
      </c>
    </row>
    <row r="34" spans="1:8" ht="19.5" customHeight="1">
      <c r="A34" s="69"/>
      <c r="B34" s="21" t="s">
        <v>73</v>
      </c>
      <c r="C34" s="22"/>
      <c r="D34" s="22"/>
      <c r="E34" s="22"/>
      <c r="F34" s="23"/>
      <c r="G34" s="20">
        <v>74018</v>
      </c>
      <c r="H34" s="20">
        <v>392621</v>
      </c>
    </row>
    <row r="35" spans="1:8" ht="18" customHeight="1">
      <c r="A35" s="69"/>
      <c r="B35" s="21" t="s">
        <v>74</v>
      </c>
      <c r="C35" s="22"/>
      <c r="D35" s="22"/>
      <c r="E35" s="22"/>
      <c r="F35" s="23"/>
      <c r="G35" s="20">
        <v>182371</v>
      </c>
      <c r="H35" s="20">
        <v>74018</v>
      </c>
    </row>
  </sheetData>
  <sheetProtection/>
  <mergeCells count="4">
    <mergeCell ref="A1:H1"/>
    <mergeCell ref="B2:F2"/>
    <mergeCell ref="B10:F10"/>
    <mergeCell ref="B12:F1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"/>
  <sheetViews>
    <sheetView zoomScalePageLayoutView="0" workbookViewId="0" topLeftCell="A1">
      <selection activeCell="K15" sqref="K15"/>
    </sheetView>
  </sheetViews>
  <sheetFormatPr defaultColWidth="9.140625" defaultRowHeight="21.75" customHeight="1"/>
  <cols>
    <col min="1" max="1" width="31.8515625" style="0" customWidth="1"/>
    <col min="2" max="2" width="23.00390625" style="0" hidden="1" customWidth="1"/>
    <col min="3" max="3" width="14.140625" style="0" customWidth="1"/>
    <col min="4" max="4" width="10.28125" style="0" customWidth="1"/>
    <col min="5" max="5" width="13.421875" style="0" customWidth="1"/>
    <col min="6" max="6" width="12.421875" style="0" customWidth="1"/>
    <col min="7" max="7" width="15.00390625" style="0" customWidth="1"/>
    <col min="8" max="8" width="13.28125" style="0" customWidth="1"/>
    <col min="9" max="9" width="12.57421875" style="0" customWidth="1"/>
  </cols>
  <sheetData>
    <row r="1" spans="1:9" ht="21.75" customHeight="1" thickBot="1">
      <c r="A1" s="343" t="s">
        <v>621</v>
      </c>
      <c r="B1" s="343"/>
      <c r="C1" s="343"/>
      <c r="D1" s="343"/>
      <c r="E1" s="343"/>
      <c r="F1" s="343"/>
      <c r="G1" s="343"/>
      <c r="H1" s="343"/>
      <c r="I1" s="343"/>
    </row>
    <row r="2" ht="13.5" customHeight="1" thickTop="1"/>
    <row r="3" spans="1:2" ht="15.75" customHeight="1">
      <c r="A3" s="368" t="s">
        <v>223</v>
      </c>
      <c r="B3" s="369"/>
    </row>
    <row r="4" ht="12" customHeight="1"/>
    <row r="5" spans="1:9" s="9" customFormat="1" ht="44.25" customHeight="1">
      <c r="A5" s="370"/>
      <c r="B5" s="370"/>
      <c r="C5" s="12" t="s">
        <v>39</v>
      </c>
      <c r="D5" s="12" t="s">
        <v>110</v>
      </c>
      <c r="E5" s="12" t="s">
        <v>226</v>
      </c>
      <c r="F5" s="12" t="s">
        <v>43</v>
      </c>
      <c r="G5" s="12" t="s">
        <v>111</v>
      </c>
      <c r="H5" s="12" t="s">
        <v>389</v>
      </c>
      <c r="I5" s="12" t="s">
        <v>112</v>
      </c>
    </row>
    <row r="6" spans="1:9" ht="21.75" customHeight="1">
      <c r="A6" s="366" t="s">
        <v>622</v>
      </c>
      <c r="B6" s="367"/>
      <c r="C6" s="98">
        <v>19265680</v>
      </c>
      <c r="D6" s="98"/>
      <c r="E6" s="98">
        <v>1926568</v>
      </c>
      <c r="F6" s="98"/>
      <c r="G6" s="98"/>
      <c r="H6" s="98">
        <v>1691494</v>
      </c>
      <c r="I6" s="98">
        <f>SUM(C6:H6)</f>
        <v>22883742</v>
      </c>
    </row>
    <row r="7" spans="1:9" ht="31.5" customHeight="1">
      <c r="A7" s="363" t="s">
        <v>218</v>
      </c>
      <c r="B7" s="365"/>
      <c r="C7" s="32"/>
      <c r="D7" s="32"/>
      <c r="E7" s="32"/>
      <c r="F7" s="32"/>
      <c r="G7" s="32"/>
      <c r="H7" s="32"/>
      <c r="I7" s="32"/>
    </row>
    <row r="8" spans="1:9" ht="21.75" customHeight="1">
      <c r="A8" s="366" t="s">
        <v>219</v>
      </c>
      <c r="B8" s="367"/>
      <c r="C8" s="32"/>
      <c r="D8" s="32"/>
      <c r="E8" s="32"/>
      <c r="F8" s="32"/>
      <c r="G8" s="32"/>
      <c r="H8" s="32"/>
      <c r="I8" s="32"/>
    </row>
    <row r="9" spans="1:9" ht="31.5" customHeight="1">
      <c r="A9" s="363" t="s">
        <v>220</v>
      </c>
      <c r="B9" s="365"/>
      <c r="C9" s="32"/>
      <c r="D9" s="32"/>
      <c r="E9" s="32"/>
      <c r="F9" s="32"/>
      <c r="G9" s="32"/>
      <c r="H9" s="32">
        <v>837882</v>
      </c>
      <c r="I9" s="32">
        <f>SUM(E9:H9)</f>
        <v>837882</v>
      </c>
    </row>
    <row r="10" spans="1:9" ht="21.75" customHeight="1">
      <c r="A10" s="363" t="s">
        <v>109</v>
      </c>
      <c r="B10" s="365"/>
      <c r="C10" s="32"/>
      <c r="D10" s="32"/>
      <c r="E10" s="32"/>
      <c r="F10" s="32"/>
      <c r="G10" s="32"/>
      <c r="H10" s="32">
        <v>-1691494</v>
      </c>
      <c r="I10" s="32">
        <f>SUM(E10:H10)</f>
        <v>-1691494</v>
      </c>
    </row>
    <row r="11" spans="1:9" ht="21.75" customHeight="1">
      <c r="A11" s="363" t="s">
        <v>221</v>
      </c>
      <c r="B11" s="365"/>
      <c r="C11" s="32"/>
      <c r="D11" s="32"/>
      <c r="E11" s="32"/>
      <c r="F11" s="32"/>
      <c r="G11" s="32"/>
      <c r="H11" s="32"/>
      <c r="I11" s="32">
        <f>SUM(E11:H11)</f>
        <v>0</v>
      </c>
    </row>
    <row r="12" spans="1:9" ht="21.75" customHeight="1">
      <c r="A12" s="363" t="s">
        <v>222</v>
      </c>
      <c r="B12" s="365"/>
      <c r="C12" s="32"/>
      <c r="D12" s="32"/>
      <c r="E12" s="32"/>
      <c r="F12" s="32"/>
      <c r="G12" s="32"/>
      <c r="H12" s="32"/>
      <c r="I12" s="32"/>
    </row>
    <row r="13" spans="1:9" ht="33" customHeight="1">
      <c r="A13" s="366" t="s">
        <v>428</v>
      </c>
      <c r="B13" s="367"/>
      <c r="C13" s="98">
        <f>SUM(C6:C12)</f>
        <v>19265680</v>
      </c>
      <c r="D13" s="98"/>
      <c r="E13" s="98">
        <f>SUM(E6:E12)</f>
        <v>1926568</v>
      </c>
      <c r="F13" s="98"/>
      <c r="G13" s="98"/>
      <c r="H13" s="98">
        <f>SUM(H6:H12)</f>
        <v>837882</v>
      </c>
      <c r="I13" s="98">
        <f>SUM(I6:I12)</f>
        <v>22030130</v>
      </c>
    </row>
    <row r="14" spans="1:9" ht="14.25" customHeight="1">
      <c r="A14" s="96"/>
      <c r="B14" s="97"/>
      <c r="C14" s="32"/>
      <c r="D14" s="32"/>
      <c r="E14" s="32"/>
      <c r="F14" s="32"/>
      <c r="G14" s="32"/>
      <c r="H14" s="32"/>
      <c r="I14" s="32"/>
    </row>
    <row r="15" spans="1:9" ht="27.75" customHeight="1">
      <c r="A15" s="363" t="s">
        <v>220</v>
      </c>
      <c r="B15" s="365"/>
      <c r="C15" s="32"/>
      <c r="D15" s="32"/>
      <c r="E15" s="32"/>
      <c r="F15" s="32"/>
      <c r="G15" s="32"/>
      <c r="H15" s="32">
        <v>1254507</v>
      </c>
      <c r="I15" s="32">
        <v>1254507</v>
      </c>
    </row>
    <row r="16" spans="1:9" ht="21.75" customHeight="1">
      <c r="A16" s="363" t="s">
        <v>109</v>
      </c>
      <c r="B16" s="365"/>
      <c r="C16" s="32"/>
      <c r="D16" s="32"/>
      <c r="E16" s="32"/>
      <c r="F16" s="32"/>
      <c r="G16" s="32"/>
      <c r="H16" s="32">
        <v>-837882</v>
      </c>
      <c r="I16" s="32">
        <f>SUM(H16)</f>
        <v>-837882</v>
      </c>
    </row>
    <row r="17" spans="1:9" ht="21.75" customHeight="1">
      <c r="A17" s="363" t="s">
        <v>224</v>
      </c>
      <c r="B17" s="365"/>
      <c r="C17" s="32"/>
      <c r="D17" s="32"/>
      <c r="E17" s="32"/>
      <c r="F17" s="32"/>
      <c r="G17" s="32"/>
      <c r="H17" s="32"/>
      <c r="I17" s="32"/>
    </row>
    <row r="18" spans="1:9" ht="20.25" customHeight="1">
      <c r="A18" s="92" t="s">
        <v>393</v>
      </c>
      <c r="B18" s="92"/>
      <c r="C18" s="32"/>
      <c r="D18" s="32"/>
      <c r="E18" s="32"/>
      <c r="F18" s="32"/>
      <c r="G18" s="32"/>
      <c r="H18" s="32"/>
      <c r="I18" s="32">
        <f>SUM(C18:H18)</f>
        <v>0</v>
      </c>
    </row>
    <row r="19" spans="1:9" ht="21.75" customHeight="1">
      <c r="A19" s="363" t="s">
        <v>225</v>
      </c>
      <c r="B19" s="365"/>
      <c r="C19" s="32"/>
      <c r="D19" s="32"/>
      <c r="E19" s="32"/>
      <c r="F19" s="32"/>
      <c r="G19" s="32"/>
      <c r="H19" s="32"/>
      <c r="I19" s="32"/>
    </row>
    <row r="20" spans="1:9" ht="29.25" customHeight="1">
      <c r="A20" s="366" t="s">
        <v>623</v>
      </c>
      <c r="B20" s="367"/>
      <c r="C20" s="98">
        <f>SUM(C13:C19)</f>
        <v>19265680</v>
      </c>
      <c r="D20" s="98"/>
      <c r="E20" s="98">
        <f>SUM(E13:E19)</f>
        <v>1926568</v>
      </c>
      <c r="F20" s="98"/>
      <c r="G20" s="98"/>
      <c r="H20" s="98">
        <f>SUM(H13:H19)</f>
        <v>1254507</v>
      </c>
      <c r="I20" s="98">
        <f>SUM(I13:I19)</f>
        <v>22446755</v>
      </c>
    </row>
    <row r="21" spans="1:9" ht="12.75" customHeight="1">
      <c r="A21" s="366"/>
      <c r="B21" s="367"/>
      <c r="C21" s="32"/>
      <c r="D21" s="32"/>
      <c r="E21" s="32"/>
      <c r="F21" s="32"/>
      <c r="G21" s="32"/>
      <c r="H21" s="32"/>
      <c r="I21" s="32"/>
    </row>
  </sheetData>
  <sheetProtection/>
  <mergeCells count="17">
    <mergeCell ref="A21:B21"/>
    <mergeCell ref="A11:B11"/>
    <mergeCell ref="A19:B19"/>
    <mergeCell ref="A20:B20"/>
    <mergeCell ref="A12:B12"/>
    <mergeCell ref="A17:B17"/>
    <mergeCell ref="A16:B16"/>
    <mergeCell ref="A8:B8"/>
    <mergeCell ref="A1:I1"/>
    <mergeCell ref="A13:B13"/>
    <mergeCell ref="A15:B15"/>
    <mergeCell ref="A9:B9"/>
    <mergeCell ref="A10:B10"/>
    <mergeCell ref="A3:B3"/>
    <mergeCell ref="A5:B5"/>
    <mergeCell ref="A6:B6"/>
    <mergeCell ref="A7:B7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">
      <selection activeCell="K9" sqref="K9"/>
    </sheetView>
  </sheetViews>
  <sheetFormatPr defaultColWidth="9.140625" defaultRowHeight="12.75"/>
  <cols>
    <col min="9" max="9" width="15.8515625" style="0" customWidth="1"/>
  </cols>
  <sheetData>
    <row r="2" spans="1:9" ht="15.75">
      <c r="A2" s="320"/>
      <c r="B2" s="321"/>
      <c r="C2" s="321"/>
      <c r="D2" s="321"/>
      <c r="E2" s="321"/>
      <c r="F2" s="321"/>
      <c r="G2" s="321"/>
      <c r="H2" s="321"/>
      <c r="I2" s="82"/>
    </row>
    <row r="3" spans="1:8" ht="15.75">
      <c r="A3" s="322" t="s">
        <v>625</v>
      </c>
      <c r="B3" s="321"/>
      <c r="C3" s="321"/>
      <c r="D3" s="321"/>
      <c r="E3" s="321"/>
      <c r="F3" s="321"/>
      <c r="G3" s="321"/>
      <c r="H3" s="82"/>
    </row>
    <row r="4" spans="1:9" ht="15.75">
      <c r="A4" s="320" t="s">
        <v>603</v>
      </c>
      <c r="B4" s="321"/>
      <c r="C4" s="321"/>
      <c r="D4" s="321"/>
      <c r="E4" s="321"/>
      <c r="F4" s="321"/>
      <c r="G4" s="321"/>
      <c r="H4" s="321"/>
      <c r="I4" s="82"/>
    </row>
    <row r="5" spans="1:9" ht="15.75">
      <c r="A5" s="320" t="s">
        <v>604</v>
      </c>
      <c r="B5" s="321"/>
      <c r="C5" s="321"/>
      <c r="D5" s="321"/>
      <c r="E5" s="321"/>
      <c r="F5" s="321"/>
      <c r="G5" s="321"/>
      <c r="H5" s="321"/>
      <c r="I5" s="82"/>
    </row>
    <row r="6" spans="1:9" ht="15.75">
      <c r="A6" s="320" t="s">
        <v>390</v>
      </c>
      <c r="B6" s="321"/>
      <c r="C6" s="321"/>
      <c r="D6" s="321"/>
      <c r="E6" s="321"/>
      <c r="F6" s="321"/>
      <c r="G6" s="321"/>
      <c r="H6" s="321"/>
      <c r="I6" s="82"/>
    </row>
    <row r="7" spans="1:9" ht="15.75">
      <c r="A7" s="320"/>
      <c r="B7" s="321"/>
      <c r="C7" s="321"/>
      <c r="D7" s="321"/>
      <c r="E7" s="321"/>
      <c r="F7" s="321"/>
      <c r="G7" s="321"/>
      <c r="H7" s="321"/>
      <c r="I7" s="82"/>
    </row>
    <row r="8" spans="1:9" ht="15.75">
      <c r="A8" s="320"/>
      <c r="B8" s="321"/>
      <c r="C8" s="321"/>
      <c r="D8" s="321"/>
      <c r="E8" s="321"/>
      <c r="F8" s="321"/>
      <c r="G8" s="321"/>
      <c r="H8" s="321"/>
      <c r="I8" s="82"/>
    </row>
    <row r="9" spans="1:9" ht="15.75">
      <c r="A9" s="320" t="s">
        <v>597</v>
      </c>
      <c r="B9" s="321"/>
      <c r="C9" s="321"/>
      <c r="D9" s="321"/>
      <c r="E9" s="321"/>
      <c r="F9" s="321"/>
      <c r="G9" s="321"/>
      <c r="H9" s="321"/>
      <c r="I9" s="82"/>
    </row>
    <row r="10" spans="1:9" ht="15.75">
      <c r="A10" s="320"/>
      <c r="B10" s="321"/>
      <c r="C10" s="321"/>
      <c r="D10" s="321"/>
      <c r="E10" s="321"/>
      <c r="F10" s="321"/>
      <c r="G10" s="321"/>
      <c r="H10" s="321"/>
      <c r="I10" s="82"/>
    </row>
    <row r="11" spans="1:9" ht="15.75">
      <c r="A11" s="320" t="s">
        <v>598</v>
      </c>
      <c r="B11" s="321"/>
      <c r="C11" s="321"/>
      <c r="D11" s="321"/>
      <c r="E11" s="321"/>
      <c r="F11" s="321"/>
      <c r="G11" s="321"/>
      <c r="H11" s="321"/>
      <c r="I11" s="82"/>
    </row>
    <row r="12" spans="1:9" ht="15.75">
      <c r="A12" s="320"/>
      <c r="B12" s="321"/>
      <c r="C12" s="321"/>
      <c r="D12" s="321"/>
      <c r="E12" s="321"/>
      <c r="F12" s="321"/>
      <c r="G12" s="321"/>
      <c r="H12" s="321"/>
      <c r="I12" s="82"/>
    </row>
    <row r="13" spans="1:9" ht="15.75">
      <c r="A13" s="320" t="s">
        <v>599</v>
      </c>
      <c r="B13" s="321"/>
      <c r="C13" s="321"/>
      <c r="D13" s="321"/>
      <c r="E13" s="321"/>
      <c r="F13" s="321"/>
      <c r="G13" s="321"/>
      <c r="H13" s="321"/>
      <c r="I13" s="82"/>
    </row>
    <row r="14" spans="1:9" ht="15.75">
      <c r="A14" s="320"/>
      <c r="B14" s="321"/>
      <c r="C14" s="321"/>
      <c r="D14" s="321"/>
      <c r="E14" s="321"/>
      <c r="F14" s="321"/>
      <c r="G14" s="321"/>
      <c r="H14" s="321"/>
      <c r="I14" s="82"/>
    </row>
    <row r="15" spans="1:9" ht="15.75">
      <c r="A15" s="320"/>
      <c r="B15" s="321"/>
      <c r="C15" s="321"/>
      <c r="D15" s="321"/>
      <c r="E15" s="321"/>
      <c r="F15" s="321"/>
      <c r="G15" s="321"/>
      <c r="H15" s="321"/>
      <c r="I15" s="82"/>
    </row>
    <row r="16" spans="1:9" ht="15.75">
      <c r="A16" s="320" t="s">
        <v>605</v>
      </c>
      <c r="B16" s="321"/>
      <c r="C16" s="321"/>
      <c r="D16" s="321"/>
      <c r="E16" s="321"/>
      <c r="F16" s="321"/>
      <c r="G16" s="321"/>
      <c r="H16" s="321"/>
      <c r="I16" s="82"/>
    </row>
    <row r="17" spans="1:9" ht="15.75">
      <c r="A17" s="320"/>
      <c r="B17" s="321"/>
      <c r="C17" s="321"/>
      <c r="D17" s="321"/>
      <c r="E17" s="321"/>
      <c r="F17" s="321"/>
      <c r="G17" s="321"/>
      <c r="H17" s="321"/>
      <c r="I17" s="82"/>
    </row>
    <row r="18" spans="1:9" ht="15.75">
      <c r="A18" s="320" t="s">
        <v>606</v>
      </c>
      <c r="B18" s="321"/>
      <c r="C18" s="321"/>
      <c r="D18" s="321"/>
      <c r="E18" s="321"/>
      <c r="F18" s="321"/>
      <c r="G18" s="321"/>
      <c r="H18" s="321"/>
      <c r="I18" s="82"/>
    </row>
    <row r="19" spans="1:9" ht="15.75">
      <c r="A19" s="320"/>
      <c r="B19" s="321"/>
      <c r="C19" s="321"/>
      <c r="D19" s="321"/>
      <c r="E19" s="321"/>
      <c r="F19" s="321"/>
      <c r="G19" s="321"/>
      <c r="H19" s="321"/>
      <c r="I19" s="82"/>
    </row>
    <row r="20" spans="1:9" ht="15.75">
      <c r="A20" s="320"/>
      <c r="B20" s="321"/>
      <c r="C20" s="321"/>
      <c r="D20" s="321"/>
      <c r="E20" s="321"/>
      <c r="F20" s="321"/>
      <c r="G20" s="321"/>
      <c r="H20" s="321"/>
      <c r="I20" s="82"/>
    </row>
    <row r="21" spans="1:9" ht="15.75">
      <c r="A21" s="323" t="s">
        <v>607</v>
      </c>
      <c r="B21" s="321"/>
      <c r="C21" s="321"/>
      <c r="D21" s="321"/>
      <c r="E21" s="321"/>
      <c r="F21" s="321"/>
      <c r="G21" s="321"/>
      <c r="H21" s="321"/>
      <c r="I21" s="82"/>
    </row>
    <row r="22" spans="1:9" ht="15.75">
      <c r="A22" s="323"/>
      <c r="B22" s="321"/>
      <c r="C22" s="321"/>
      <c r="D22" s="321"/>
      <c r="E22" s="321"/>
      <c r="F22" s="321"/>
      <c r="G22" s="321"/>
      <c r="H22" s="321"/>
      <c r="I22" s="82"/>
    </row>
    <row r="23" spans="1:9" ht="15.75">
      <c r="A23" s="323" t="s">
        <v>608</v>
      </c>
      <c r="B23" s="321"/>
      <c r="C23" s="321"/>
      <c r="D23" s="321"/>
      <c r="E23" s="321"/>
      <c r="F23" s="321"/>
      <c r="G23" s="321"/>
      <c r="H23" s="321"/>
      <c r="I23" s="82"/>
    </row>
    <row r="24" spans="1:9" ht="15.75">
      <c r="A24" s="324"/>
      <c r="B24" s="321"/>
      <c r="C24" s="321"/>
      <c r="D24" s="321"/>
      <c r="E24" s="321"/>
      <c r="F24" s="321"/>
      <c r="G24" s="321"/>
      <c r="H24" s="321"/>
      <c r="I24" s="82"/>
    </row>
    <row r="25" spans="1:9" ht="15.75">
      <c r="A25" s="324" t="s">
        <v>624</v>
      </c>
      <c r="B25" s="321"/>
      <c r="C25" s="321"/>
      <c r="D25" s="321"/>
      <c r="E25" s="321"/>
      <c r="F25" s="321"/>
      <c r="G25" s="321"/>
      <c r="H25" s="321"/>
      <c r="I25" s="82"/>
    </row>
    <row r="26" spans="1:9" ht="15.75">
      <c r="A26" s="320"/>
      <c r="B26" s="321"/>
      <c r="C26" s="321"/>
      <c r="D26" s="321"/>
      <c r="E26" s="321"/>
      <c r="F26" s="321"/>
      <c r="G26" s="321"/>
      <c r="H26" s="321"/>
      <c r="I26" s="82"/>
    </row>
    <row r="27" spans="1:9" ht="15.75">
      <c r="A27" s="320"/>
      <c r="B27" s="321"/>
      <c r="C27" s="321"/>
      <c r="D27" s="321"/>
      <c r="E27" s="321"/>
      <c r="F27" s="321"/>
      <c r="G27" s="321"/>
      <c r="H27" s="321"/>
      <c r="I27" s="82"/>
    </row>
    <row r="28" spans="1:9" ht="15.75">
      <c r="A28" s="320" t="s">
        <v>600</v>
      </c>
      <c r="B28" s="321"/>
      <c r="C28" s="321"/>
      <c r="D28" s="321"/>
      <c r="E28" s="321"/>
      <c r="F28" s="321"/>
      <c r="G28" s="321"/>
      <c r="H28" s="321"/>
      <c r="I28" s="82"/>
    </row>
    <row r="29" spans="1:9" ht="15.75">
      <c r="A29" s="320"/>
      <c r="B29" s="321"/>
      <c r="C29" s="321"/>
      <c r="D29" s="321"/>
      <c r="E29" s="321"/>
      <c r="F29" s="321"/>
      <c r="G29" s="321"/>
      <c r="H29" s="321"/>
      <c r="I29" s="82"/>
    </row>
    <row r="30" spans="1:9" ht="15.75">
      <c r="A30" s="322" t="s">
        <v>601</v>
      </c>
      <c r="B30" s="321"/>
      <c r="C30" s="321"/>
      <c r="D30" s="321"/>
      <c r="E30" s="321"/>
      <c r="F30" s="321"/>
      <c r="G30" s="321"/>
      <c r="H30" s="321"/>
      <c r="I30" s="82"/>
    </row>
    <row r="31" spans="1:9" ht="15.75">
      <c r="A31" s="320"/>
      <c r="B31" s="321"/>
      <c r="C31" s="321"/>
      <c r="D31" s="321"/>
      <c r="E31" s="321"/>
      <c r="F31" s="321"/>
      <c r="G31" s="321"/>
      <c r="H31" s="321"/>
      <c r="I31" s="82"/>
    </row>
    <row r="32" spans="1:9" ht="15.75">
      <c r="A32" s="320"/>
      <c r="B32" s="321"/>
      <c r="C32" s="321"/>
      <c r="D32" s="321"/>
      <c r="E32" s="321"/>
      <c r="F32" s="321"/>
      <c r="G32" s="321"/>
      <c r="H32" s="321"/>
      <c r="I32" s="82"/>
    </row>
    <row r="33" spans="1:9" ht="15.75">
      <c r="A33" s="320" t="s">
        <v>602</v>
      </c>
      <c r="B33" s="321"/>
      <c r="C33" s="321"/>
      <c r="D33" s="321"/>
      <c r="E33" s="321"/>
      <c r="F33" s="321"/>
      <c r="G33" s="321"/>
      <c r="H33" s="321"/>
      <c r="I33" s="82"/>
    </row>
    <row r="34" spans="1:9" ht="15.75">
      <c r="A34" s="322"/>
      <c r="B34" s="321"/>
      <c r="C34" s="321"/>
      <c r="D34" s="321"/>
      <c r="E34" s="321"/>
      <c r="F34" s="321"/>
      <c r="G34" s="321"/>
      <c r="H34" s="321"/>
      <c r="I34" s="82"/>
    </row>
    <row r="35" spans="1:9" ht="15.75">
      <c r="A35" s="320" t="s">
        <v>609</v>
      </c>
      <c r="B35" s="321"/>
      <c r="C35" s="321"/>
      <c r="D35" s="321"/>
      <c r="E35" s="321"/>
      <c r="F35" s="321"/>
      <c r="G35" s="321"/>
      <c r="H35" s="321"/>
      <c r="I35" s="82"/>
    </row>
    <row r="36" spans="1:8" ht="15">
      <c r="A36" s="321"/>
      <c r="B36" s="321"/>
      <c r="C36" s="321"/>
      <c r="D36" s="321"/>
      <c r="E36" s="321"/>
      <c r="F36" s="321"/>
      <c r="G36" s="321"/>
      <c r="H36" s="3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J152"/>
  <sheetViews>
    <sheetView zoomScalePageLayoutView="0" workbookViewId="0" topLeftCell="A77">
      <selection activeCell="K84" sqref="K84"/>
    </sheetView>
  </sheetViews>
  <sheetFormatPr defaultColWidth="9.140625" defaultRowHeight="12.75"/>
  <cols>
    <col min="1" max="1" width="8.00390625" style="0" customWidth="1"/>
    <col min="6" max="6" width="7.28125" style="0" customWidth="1"/>
  </cols>
  <sheetData>
    <row r="7" spans="1:10" ht="12.75">
      <c r="A7" s="82"/>
      <c r="B7" s="231" t="s">
        <v>444</v>
      </c>
      <c r="C7" s="249"/>
      <c r="D7" s="249"/>
      <c r="E7" s="82"/>
      <c r="F7" s="82"/>
      <c r="G7" s="82"/>
      <c r="H7" s="82"/>
      <c r="I7" s="82"/>
      <c r="J7" s="82"/>
    </row>
    <row r="8" spans="1:10" ht="12.75">
      <c r="A8" s="82"/>
      <c r="B8" s="231" t="s">
        <v>445</v>
      </c>
      <c r="C8" s="249"/>
      <c r="D8" s="249"/>
      <c r="E8" s="82"/>
      <c r="F8" s="82"/>
      <c r="G8" s="82"/>
      <c r="H8" s="82"/>
      <c r="I8" s="82"/>
      <c r="J8" s="82"/>
    </row>
    <row r="9" spans="1:10" ht="12.75">
      <c r="A9" s="82"/>
      <c r="B9" s="53"/>
      <c r="C9" s="82"/>
      <c r="D9" s="82"/>
      <c r="E9" s="82"/>
      <c r="F9" s="82"/>
      <c r="G9" s="82"/>
      <c r="H9" s="82"/>
      <c r="I9" s="53" t="s">
        <v>446</v>
      </c>
      <c r="J9" s="82"/>
    </row>
    <row r="10" spans="1:10" ht="12.75">
      <c r="A10" s="82"/>
      <c r="B10" s="53"/>
      <c r="C10" s="82"/>
      <c r="D10" s="82"/>
      <c r="E10" s="82"/>
      <c r="F10" s="82"/>
      <c r="G10" s="82"/>
      <c r="H10" s="82"/>
      <c r="I10" s="82"/>
      <c r="J10" s="82"/>
    </row>
    <row r="11" spans="1:10" ht="12.75">
      <c r="A11" s="119"/>
      <c r="B11" s="119"/>
      <c r="C11" s="119"/>
      <c r="D11" s="119"/>
      <c r="E11" s="119"/>
      <c r="F11" s="119"/>
      <c r="G11" s="119"/>
      <c r="H11" s="119"/>
      <c r="I11" s="250"/>
      <c r="J11" s="251" t="s">
        <v>447</v>
      </c>
    </row>
    <row r="12" spans="1:10" ht="12.75">
      <c r="A12" s="381" t="s">
        <v>448</v>
      </c>
      <c r="B12" s="382"/>
      <c r="C12" s="382"/>
      <c r="D12" s="382"/>
      <c r="E12" s="382"/>
      <c r="F12" s="382"/>
      <c r="G12" s="382"/>
      <c r="H12" s="382"/>
      <c r="I12" s="382"/>
      <c r="J12" s="383"/>
    </row>
    <row r="13" spans="1:10" ht="33" thickBot="1">
      <c r="A13" s="252"/>
      <c r="B13" s="398" t="s">
        <v>449</v>
      </c>
      <c r="C13" s="398"/>
      <c r="D13" s="398"/>
      <c r="E13" s="398"/>
      <c r="F13" s="399"/>
      <c r="G13" s="253" t="s">
        <v>450</v>
      </c>
      <c r="H13" s="253" t="s">
        <v>451</v>
      </c>
      <c r="I13" s="254" t="s">
        <v>620</v>
      </c>
      <c r="J13" s="254" t="s">
        <v>426</v>
      </c>
    </row>
    <row r="14" spans="1:10" ht="12.75">
      <c r="A14" s="255">
        <v>1</v>
      </c>
      <c r="B14" s="400" t="s">
        <v>452</v>
      </c>
      <c r="C14" s="401"/>
      <c r="D14" s="401"/>
      <c r="E14" s="401"/>
      <c r="F14" s="401"/>
      <c r="G14" s="256">
        <v>70</v>
      </c>
      <c r="H14" s="256">
        <v>11100</v>
      </c>
      <c r="I14" s="257">
        <f>I15+I16+I17</f>
        <v>49239</v>
      </c>
      <c r="J14" s="257">
        <f>J15+J16+J17</f>
        <v>39288</v>
      </c>
    </row>
    <row r="15" spans="1:10" ht="25.5">
      <c r="A15" s="258" t="s">
        <v>453</v>
      </c>
      <c r="B15" s="396" t="s">
        <v>454</v>
      </c>
      <c r="C15" s="396"/>
      <c r="D15" s="396"/>
      <c r="E15" s="396"/>
      <c r="F15" s="397"/>
      <c r="G15" s="259" t="s">
        <v>455</v>
      </c>
      <c r="H15" s="259">
        <v>11101</v>
      </c>
      <c r="I15" s="260">
        <v>24487</v>
      </c>
      <c r="J15" s="260">
        <v>23732</v>
      </c>
    </row>
    <row r="16" spans="1:10" ht="12.75">
      <c r="A16" s="261" t="s">
        <v>456</v>
      </c>
      <c r="B16" s="396" t="s">
        <v>457</v>
      </c>
      <c r="C16" s="396"/>
      <c r="D16" s="396"/>
      <c r="E16" s="396"/>
      <c r="F16" s="397"/>
      <c r="G16" s="259">
        <v>704</v>
      </c>
      <c r="H16" s="259">
        <v>11102</v>
      </c>
      <c r="I16" s="260">
        <v>0</v>
      </c>
      <c r="J16" s="260">
        <v>0</v>
      </c>
    </row>
    <row r="17" spans="1:10" ht="12.75">
      <c r="A17" s="261" t="s">
        <v>458</v>
      </c>
      <c r="B17" s="396" t="s">
        <v>459</v>
      </c>
      <c r="C17" s="396"/>
      <c r="D17" s="396"/>
      <c r="E17" s="396"/>
      <c r="F17" s="397"/>
      <c r="G17" s="262">
        <v>705</v>
      </c>
      <c r="H17" s="259">
        <v>11103</v>
      </c>
      <c r="I17" s="260">
        <v>24752</v>
      </c>
      <c r="J17" s="260">
        <v>15556</v>
      </c>
    </row>
    <row r="18" spans="1:10" ht="12.75">
      <c r="A18" s="263">
        <v>2</v>
      </c>
      <c r="B18" s="391" t="s">
        <v>460</v>
      </c>
      <c r="C18" s="391"/>
      <c r="D18" s="391"/>
      <c r="E18" s="391"/>
      <c r="F18" s="392"/>
      <c r="G18" s="264">
        <v>708</v>
      </c>
      <c r="H18" s="265">
        <v>11104</v>
      </c>
      <c r="I18" s="260">
        <f>I19+I20+I21</f>
        <v>0</v>
      </c>
      <c r="J18" s="260">
        <f>J19+J20+J21</f>
        <v>494</v>
      </c>
    </row>
    <row r="19" spans="1:10" ht="12.75">
      <c r="A19" s="266" t="s">
        <v>453</v>
      </c>
      <c r="B19" s="396" t="s">
        <v>461</v>
      </c>
      <c r="C19" s="396"/>
      <c r="D19" s="396"/>
      <c r="E19" s="396"/>
      <c r="F19" s="397"/>
      <c r="G19" s="259">
        <v>7081</v>
      </c>
      <c r="H19" s="267">
        <v>111041</v>
      </c>
      <c r="I19" s="260">
        <v>0</v>
      </c>
      <c r="J19" s="260">
        <v>494</v>
      </c>
    </row>
    <row r="20" spans="1:10" ht="12.75">
      <c r="A20" s="266" t="s">
        <v>462</v>
      </c>
      <c r="B20" s="396" t="s">
        <v>463</v>
      </c>
      <c r="C20" s="396"/>
      <c r="D20" s="396"/>
      <c r="E20" s="396"/>
      <c r="F20" s="397"/>
      <c r="G20" s="259">
        <v>7082</v>
      </c>
      <c r="H20" s="267">
        <v>111042</v>
      </c>
      <c r="I20" s="260">
        <v>0</v>
      </c>
      <c r="J20" s="260">
        <v>0</v>
      </c>
    </row>
    <row r="21" spans="1:10" ht="12.75">
      <c r="A21" s="266" t="s">
        <v>464</v>
      </c>
      <c r="B21" s="396" t="s">
        <v>465</v>
      </c>
      <c r="C21" s="396"/>
      <c r="D21" s="396"/>
      <c r="E21" s="396"/>
      <c r="F21" s="397"/>
      <c r="G21" s="259">
        <v>7083</v>
      </c>
      <c r="H21" s="267">
        <v>111043</v>
      </c>
      <c r="I21" s="260">
        <v>0</v>
      </c>
      <c r="J21" s="260">
        <v>0</v>
      </c>
    </row>
    <row r="22" spans="1:10" ht="12.75">
      <c r="A22" s="268">
        <v>3</v>
      </c>
      <c r="B22" s="391" t="s">
        <v>466</v>
      </c>
      <c r="C22" s="391"/>
      <c r="D22" s="391"/>
      <c r="E22" s="391"/>
      <c r="F22" s="392"/>
      <c r="G22" s="264">
        <v>71</v>
      </c>
      <c r="H22" s="265">
        <v>11201</v>
      </c>
      <c r="I22" s="260">
        <f>I23-I24</f>
        <v>1421</v>
      </c>
      <c r="J22" s="260">
        <f>J23-J24</f>
        <v>221</v>
      </c>
    </row>
    <row r="23" spans="1:10" ht="12.75">
      <c r="A23" s="269"/>
      <c r="B23" s="389" t="s">
        <v>467</v>
      </c>
      <c r="C23" s="389"/>
      <c r="D23" s="389"/>
      <c r="E23" s="389"/>
      <c r="F23" s="390"/>
      <c r="G23" s="270"/>
      <c r="H23" s="259">
        <v>112011</v>
      </c>
      <c r="I23" s="260">
        <v>1421</v>
      </c>
      <c r="J23" s="260">
        <v>221</v>
      </c>
    </row>
    <row r="24" spans="1:10" ht="12.75">
      <c r="A24" s="269"/>
      <c r="B24" s="389" t="s">
        <v>468</v>
      </c>
      <c r="C24" s="389"/>
      <c r="D24" s="389"/>
      <c r="E24" s="389"/>
      <c r="F24" s="390"/>
      <c r="G24" s="270"/>
      <c r="H24" s="259">
        <v>112012</v>
      </c>
      <c r="I24" s="260"/>
      <c r="J24" s="260"/>
    </row>
    <row r="25" spans="1:10" ht="12.75">
      <c r="A25" s="271">
        <v>4</v>
      </c>
      <c r="B25" s="391" t="s">
        <v>469</v>
      </c>
      <c r="C25" s="391"/>
      <c r="D25" s="391"/>
      <c r="E25" s="391"/>
      <c r="F25" s="392"/>
      <c r="G25" s="272">
        <v>72</v>
      </c>
      <c r="H25" s="273">
        <v>11300</v>
      </c>
      <c r="I25" s="260">
        <f>I26</f>
        <v>0</v>
      </c>
      <c r="J25" s="260">
        <f>J26</f>
        <v>0</v>
      </c>
    </row>
    <row r="26" spans="1:10" ht="12.75">
      <c r="A26" s="261"/>
      <c r="B26" s="393" t="s">
        <v>470</v>
      </c>
      <c r="C26" s="394"/>
      <c r="D26" s="394"/>
      <c r="E26" s="394"/>
      <c r="F26" s="394"/>
      <c r="G26" s="226"/>
      <c r="H26" s="274">
        <v>11301</v>
      </c>
      <c r="I26" s="260"/>
      <c r="J26" s="260"/>
    </row>
    <row r="27" spans="1:10" ht="12.75">
      <c r="A27" s="275">
        <v>5</v>
      </c>
      <c r="B27" s="392" t="s">
        <v>471</v>
      </c>
      <c r="C27" s="395"/>
      <c r="D27" s="395"/>
      <c r="E27" s="395"/>
      <c r="F27" s="395"/>
      <c r="G27" s="276">
        <v>73</v>
      </c>
      <c r="H27" s="276">
        <v>11400</v>
      </c>
      <c r="I27" s="260">
        <v>0</v>
      </c>
      <c r="J27" s="260">
        <v>0</v>
      </c>
    </row>
    <row r="28" spans="1:10" ht="12.75">
      <c r="A28" s="277">
        <v>6</v>
      </c>
      <c r="B28" s="392" t="s">
        <v>472</v>
      </c>
      <c r="C28" s="395"/>
      <c r="D28" s="395"/>
      <c r="E28" s="395"/>
      <c r="F28" s="395"/>
      <c r="G28" s="276">
        <v>75</v>
      </c>
      <c r="H28" s="278">
        <v>11500</v>
      </c>
      <c r="I28" s="260">
        <v>16</v>
      </c>
      <c r="J28" s="260">
        <v>809</v>
      </c>
    </row>
    <row r="29" spans="1:10" ht="12.75">
      <c r="A29" s="275">
        <v>7</v>
      </c>
      <c r="B29" s="391" t="s">
        <v>473</v>
      </c>
      <c r="C29" s="391"/>
      <c r="D29" s="391"/>
      <c r="E29" s="391"/>
      <c r="F29" s="392"/>
      <c r="G29" s="264">
        <v>77</v>
      </c>
      <c r="H29" s="264">
        <v>11600</v>
      </c>
      <c r="I29" s="260">
        <v>0</v>
      </c>
      <c r="J29" s="260">
        <v>0</v>
      </c>
    </row>
    <row r="30" spans="1:10" ht="13.5" thickBot="1">
      <c r="A30" s="279" t="s">
        <v>474</v>
      </c>
      <c r="B30" s="380" t="s">
        <v>475</v>
      </c>
      <c r="C30" s="380"/>
      <c r="D30" s="380"/>
      <c r="E30" s="380"/>
      <c r="F30" s="380"/>
      <c r="G30" s="280"/>
      <c r="H30" s="280">
        <v>11800</v>
      </c>
      <c r="I30" s="281">
        <f>I14+I18+I22+I25+I27+I28+I29</f>
        <v>50676</v>
      </c>
      <c r="J30" s="281">
        <f>J14+J18+J22+J25+J27+J28+J29</f>
        <v>40812</v>
      </c>
    </row>
    <row r="31" spans="1:10" ht="12.75">
      <c r="A31" s="282"/>
      <c r="B31" s="283"/>
      <c r="C31" s="283"/>
      <c r="D31" s="283"/>
      <c r="E31" s="283"/>
      <c r="F31" s="283"/>
      <c r="G31" s="283"/>
      <c r="H31" s="283"/>
      <c r="I31" s="284"/>
      <c r="J31" s="284"/>
    </row>
    <row r="32" spans="1:10" ht="12.75">
      <c r="A32" s="282"/>
      <c r="B32" s="283"/>
      <c r="C32" s="283"/>
      <c r="D32" s="283"/>
      <c r="E32" s="283"/>
      <c r="F32" s="283"/>
      <c r="G32" s="283"/>
      <c r="H32" s="283"/>
      <c r="I32" s="284"/>
      <c r="J32" s="284"/>
    </row>
    <row r="33" spans="1:10" ht="12.75">
      <c r="A33" s="282"/>
      <c r="B33" s="283"/>
      <c r="C33" s="283"/>
      <c r="D33" s="283"/>
      <c r="E33" s="283"/>
      <c r="F33" s="283"/>
      <c r="G33" s="283"/>
      <c r="H33" s="283"/>
      <c r="I33" s="284"/>
      <c r="J33" s="284"/>
    </row>
    <row r="34" spans="1:10" ht="12.75">
      <c r="A34" s="282"/>
      <c r="B34" s="283"/>
      <c r="C34" s="283"/>
      <c r="D34" s="283"/>
      <c r="E34" s="283"/>
      <c r="F34" s="283"/>
      <c r="G34" s="283"/>
      <c r="H34" s="283"/>
      <c r="I34" s="284" t="s">
        <v>443</v>
      </c>
      <c r="J34" s="284"/>
    </row>
    <row r="35" spans="1:10" ht="12.75">
      <c r="A35" s="282"/>
      <c r="B35" s="283"/>
      <c r="C35" s="283"/>
      <c r="D35" s="283"/>
      <c r="E35" s="283"/>
      <c r="F35" s="283"/>
      <c r="G35" s="283"/>
      <c r="H35" s="283"/>
      <c r="I35" s="284" t="s">
        <v>476</v>
      </c>
      <c r="J35" s="284"/>
    </row>
    <row r="36" spans="1:10" ht="12.75">
      <c r="A36" s="282"/>
      <c r="B36" s="283"/>
      <c r="C36" s="283"/>
      <c r="D36" s="283"/>
      <c r="E36" s="283"/>
      <c r="F36" s="283"/>
      <c r="G36" s="283"/>
      <c r="H36" s="283"/>
      <c r="I36" s="284"/>
      <c r="J36" s="284"/>
    </row>
    <row r="37" spans="1:10" ht="12.75">
      <c r="A37" s="282"/>
      <c r="B37" s="283"/>
      <c r="C37" s="283"/>
      <c r="D37" s="283"/>
      <c r="E37" s="283"/>
      <c r="F37" s="283"/>
      <c r="G37" s="283"/>
      <c r="H37" s="283"/>
      <c r="I37" s="284"/>
      <c r="J37" s="284"/>
    </row>
    <row r="38" spans="1:10" ht="12.75">
      <c r="A38" s="282"/>
      <c r="B38" s="283"/>
      <c r="C38" s="283"/>
      <c r="D38" s="283"/>
      <c r="E38" s="283"/>
      <c r="F38" s="283"/>
      <c r="G38" s="283"/>
      <c r="H38" s="283"/>
      <c r="I38" s="284"/>
      <c r="J38" s="284"/>
    </row>
    <row r="39" spans="1:10" ht="12.75">
      <c r="A39" s="282"/>
      <c r="B39" s="283"/>
      <c r="C39" s="283"/>
      <c r="D39" s="283"/>
      <c r="E39" s="283"/>
      <c r="F39" s="283"/>
      <c r="G39" s="283"/>
      <c r="H39" s="283"/>
      <c r="I39" s="284"/>
      <c r="J39" s="284"/>
    </row>
    <row r="40" spans="1:10" ht="12.75">
      <c r="A40" s="282"/>
      <c r="B40" s="283"/>
      <c r="C40" s="283"/>
      <c r="D40" s="283"/>
      <c r="E40" s="283"/>
      <c r="F40" s="283"/>
      <c r="G40" s="283"/>
      <c r="H40" s="283"/>
      <c r="I40" s="284"/>
      <c r="J40" s="284"/>
    </row>
    <row r="41" spans="1:10" ht="12.75">
      <c r="A41" s="282"/>
      <c r="B41" s="283"/>
      <c r="C41" s="283"/>
      <c r="D41" s="283"/>
      <c r="E41" s="283"/>
      <c r="F41" s="283"/>
      <c r="G41" s="283"/>
      <c r="H41" s="283"/>
      <c r="I41" s="284"/>
      <c r="J41" s="284"/>
    </row>
    <row r="42" spans="1:10" ht="12.75">
      <c r="A42" s="282"/>
      <c r="B42" s="283"/>
      <c r="C42" s="283"/>
      <c r="D42" s="283"/>
      <c r="E42" s="283"/>
      <c r="F42" s="283"/>
      <c r="G42" s="283"/>
      <c r="H42" s="283"/>
      <c r="I42" s="284"/>
      <c r="J42" s="284"/>
    </row>
    <row r="43" spans="1:10" ht="12.75">
      <c r="A43" s="282"/>
      <c r="B43" s="283"/>
      <c r="C43" s="283"/>
      <c r="D43" s="283"/>
      <c r="E43" s="283"/>
      <c r="F43" s="283"/>
      <c r="G43" s="283"/>
      <c r="H43" s="283"/>
      <c r="I43" s="284"/>
      <c r="J43" s="284"/>
    </row>
    <row r="44" spans="1:10" ht="12.75">
      <c r="A44" s="282"/>
      <c r="B44" s="283"/>
      <c r="C44" s="283"/>
      <c r="D44" s="283"/>
      <c r="E44" s="283"/>
      <c r="F44" s="283"/>
      <c r="G44" s="283"/>
      <c r="H44" s="283"/>
      <c r="I44" s="284"/>
      <c r="J44" s="284"/>
    </row>
    <row r="45" spans="1:10" ht="12.75">
      <c r="A45" s="282"/>
      <c r="B45" s="283"/>
      <c r="C45" s="283"/>
      <c r="D45" s="283"/>
      <c r="E45" s="283"/>
      <c r="F45" s="283"/>
      <c r="G45" s="283"/>
      <c r="H45" s="283"/>
      <c r="I45" s="284"/>
      <c r="J45" s="284"/>
    </row>
    <row r="46" spans="1:10" ht="12.75">
      <c r="A46" s="282"/>
      <c r="B46" s="283"/>
      <c r="C46" s="283"/>
      <c r="D46" s="283"/>
      <c r="E46" s="283"/>
      <c r="F46" s="283"/>
      <c r="G46" s="283"/>
      <c r="H46" s="283"/>
      <c r="I46" s="284"/>
      <c r="J46" s="284"/>
    </row>
    <row r="47" spans="1:10" ht="12.75">
      <c r="A47" s="282"/>
      <c r="B47" s="283"/>
      <c r="C47" s="283"/>
      <c r="D47" s="283"/>
      <c r="E47" s="283"/>
      <c r="F47" s="283"/>
      <c r="G47" s="283"/>
      <c r="H47" s="283"/>
      <c r="I47" s="284"/>
      <c r="J47" s="284"/>
    </row>
    <row r="48" spans="1:10" ht="12.75">
      <c r="A48" s="282"/>
      <c r="B48" s="283"/>
      <c r="C48" s="283"/>
      <c r="D48" s="283"/>
      <c r="E48" s="283"/>
      <c r="F48" s="283"/>
      <c r="G48" s="283"/>
      <c r="H48" s="283"/>
      <c r="I48" s="284"/>
      <c r="J48" s="284"/>
    </row>
    <row r="49" spans="1:10" ht="12.75">
      <c r="A49" s="282"/>
      <c r="B49" s="283"/>
      <c r="C49" s="283"/>
      <c r="D49" s="283"/>
      <c r="E49" s="283"/>
      <c r="F49" s="283"/>
      <c r="G49" s="283"/>
      <c r="H49" s="283"/>
      <c r="I49" s="284"/>
      <c r="J49" s="284"/>
    </row>
    <row r="50" spans="1:10" ht="12.75">
      <c r="A50" s="282"/>
      <c r="B50" s="283"/>
      <c r="C50" s="283"/>
      <c r="D50" s="283"/>
      <c r="E50" s="283"/>
      <c r="F50" s="283"/>
      <c r="G50" s="283"/>
      <c r="H50" s="283"/>
      <c r="I50" s="284"/>
      <c r="J50" s="284"/>
    </row>
    <row r="51" spans="1:10" ht="12.75">
      <c r="A51" s="282"/>
      <c r="B51" s="283"/>
      <c r="C51" s="283"/>
      <c r="D51" s="283"/>
      <c r="E51" s="283"/>
      <c r="F51" s="283"/>
      <c r="G51" s="283"/>
      <c r="H51" s="283"/>
      <c r="I51" s="284"/>
      <c r="J51" s="284"/>
    </row>
    <row r="52" spans="1:10" ht="12.75">
      <c r="A52" s="282"/>
      <c r="B52" s="283"/>
      <c r="C52" s="283"/>
      <c r="D52" s="283"/>
      <c r="E52" s="283"/>
      <c r="F52" s="283"/>
      <c r="G52" s="283"/>
      <c r="H52" s="283"/>
      <c r="I52" s="284"/>
      <c r="J52" s="284"/>
    </row>
    <row r="53" spans="1:10" ht="12.75">
      <c r="A53" s="282"/>
      <c r="B53" s="283"/>
      <c r="C53" s="283"/>
      <c r="D53" s="283"/>
      <c r="E53" s="283"/>
      <c r="F53" s="283"/>
      <c r="G53" s="283"/>
      <c r="H53" s="283"/>
      <c r="I53" s="284"/>
      <c r="J53" s="284"/>
    </row>
    <row r="54" spans="1:10" ht="12.75">
      <c r="A54" s="282"/>
      <c r="B54" s="283"/>
      <c r="C54" s="283"/>
      <c r="D54" s="283"/>
      <c r="E54" s="283"/>
      <c r="F54" s="283"/>
      <c r="G54" s="283"/>
      <c r="H54" s="283"/>
      <c r="I54" s="284"/>
      <c r="J54" s="284"/>
    </row>
    <row r="55" spans="1:10" ht="12.75">
      <c r="A55" s="282"/>
      <c r="B55" s="283"/>
      <c r="C55" s="283"/>
      <c r="D55" s="283"/>
      <c r="E55" s="283"/>
      <c r="F55" s="283"/>
      <c r="G55" s="283"/>
      <c r="H55" s="283"/>
      <c r="I55" s="284"/>
      <c r="J55" s="284"/>
    </row>
    <row r="56" spans="1:10" ht="12.75">
      <c r="A56" s="282"/>
      <c r="B56" s="283"/>
      <c r="C56" s="283"/>
      <c r="D56" s="283"/>
      <c r="E56" s="283"/>
      <c r="F56" s="283"/>
      <c r="G56" s="283"/>
      <c r="H56" s="283"/>
      <c r="I56" s="284"/>
      <c r="J56" s="284"/>
    </row>
    <row r="57" spans="1:10" ht="12.75">
      <c r="A57" s="282"/>
      <c r="B57" s="283"/>
      <c r="C57" s="283"/>
      <c r="D57" s="283"/>
      <c r="E57" s="283"/>
      <c r="F57" s="283"/>
      <c r="G57" s="283"/>
      <c r="H57" s="283"/>
      <c r="I57" s="284"/>
      <c r="J57" s="284"/>
    </row>
    <row r="58" spans="1:10" ht="12.75">
      <c r="A58" s="82"/>
      <c r="B58" s="231" t="s">
        <v>477</v>
      </c>
      <c r="C58" s="249"/>
      <c r="D58" s="249"/>
      <c r="E58" s="82"/>
      <c r="F58" s="82"/>
      <c r="G58" s="82"/>
      <c r="H58" s="82"/>
      <c r="I58" s="82"/>
      <c r="J58" s="82"/>
    </row>
    <row r="59" spans="1:10" ht="12.75">
      <c r="A59" s="82"/>
      <c r="B59" s="231" t="s">
        <v>478</v>
      </c>
      <c r="C59" s="249"/>
      <c r="D59" s="249"/>
      <c r="E59" s="82"/>
      <c r="F59" s="82"/>
      <c r="G59" s="82"/>
      <c r="H59" s="82"/>
      <c r="I59" s="82"/>
      <c r="J59" s="82"/>
    </row>
    <row r="60" spans="1:10" ht="12.75">
      <c r="A60" s="82"/>
      <c r="B60" s="53"/>
      <c r="C60" s="82"/>
      <c r="D60" s="82"/>
      <c r="E60" s="82"/>
      <c r="F60" s="82"/>
      <c r="G60" s="82"/>
      <c r="H60" s="82"/>
      <c r="I60" s="53" t="s">
        <v>479</v>
      </c>
      <c r="J60" s="82"/>
    </row>
    <row r="61" spans="1:10" ht="12.75">
      <c r="A61" s="119"/>
      <c r="B61" s="119"/>
      <c r="C61" s="119"/>
      <c r="D61" s="119"/>
      <c r="E61" s="119"/>
      <c r="F61" s="119"/>
      <c r="G61" s="119"/>
      <c r="H61" s="119"/>
      <c r="I61" s="250"/>
      <c r="J61" s="251" t="s">
        <v>447</v>
      </c>
    </row>
    <row r="62" spans="1:10" ht="12.75">
      <c r="A62" s="381" t="s">
        <v>448</v>
      </c>
      <c r="B62" s="382"/>
      <c r="C62" s="382"/>
      <c r="D62" s="382"/>
      <c r="E62" s="382"/>
      <c r="F62" s="382"/>
      <c r="G62" s="382"/>
      <c r="H62" s="382"/>
      <c r="I62" s="382"/>
      <c r="J62" s="383"/>
    </row>
    <row r="63" spans="1:10" ht="33" thickBot="1">
      <c r="A63" s="285"/>
      <c r="B63" s="384" t="s">
        <v>480</v>
      </c>
      <c r="C63" s="385"/>
      <c r="D63" s="385"/>
      <c r="E63" s="385"/>
      <c r="F63" s="386"/>
      <c r="G63" s="286" t="s">
        <v>450</v>
      </c>
      <c r="H63" s="286" t="s">
        <v>451</v>
      </c>
      <c r="I63" s="287" t="s">
        <v>620</v>
      </c>
      <c r="J63" s="287" t="s">
        <v>426</v>
      </c>
    </row>
    <row r="64" spans="1:10" ht="12.75">
      <c r="A64" s="288">
        <v>1</v>
      </c>
      <c r="B64" s="387" t="s">
        <v>481</v>
      </c>
      <c r="C64" s="388"/>
      <c r="D64" s="388"/>
      <c r="E64" s="388"/>
      <c r="F64" s="388"/>
      <c r="G64" s="289">
        <v>60</v>
      </c>
      <c r="H64" s="289">
        <v>12100</v>
      </c>
      <c r="I64" s="290">
        <f>I65+I66+I67+I68+I69</f>
        <v>39803</v>
      </c>
      <c r="J64" s="290">
        <f>J65+J66+J67+J68+J69</f>
        <v>29431</v>
      </c>
    </row>
    <row r="65" spans="1:10" ht="12.75">
      <c r="A65" s="291" t="s">
        <v>482</v>
      </c>
      <c r="B65" s="375" t="s">
        <v>483</v>
      </c>
      <c r="C65" s="375" t="s">
        <v>484</v>
      </c>
      <c r="D65" s="375"/>
      <c r="E65" s="375"/>
      <c r="F65" s="375"/>
      <c r="G65" s="292" t="s">
        <v>485</v>
      </c>
      <c r="H65" s="292">
        <v>12101</v>
      </c>
      <c r="I65" s="293">
        <v>15907</v>
      </c>
      <c r="J65" s="293">
        <v>18691</v>
      </c>
    </row>
    <row r="66" spans="1:10" ht="12.75">
      <c r="A66" s="291" t="s">
        <v>456</v>
      </c>
      <c r="B66" s="375" t="s">
        <v>486</v>
      </c>
      <c r="C66" s="375" t="s">
        <v>484</v>
      </c>
      <c r="D66" s="375"/>
      <c r="E66" s="375"/>
      <c r="F66" s="375"/>
      <c r="G66" s="292"/>
      <c r="H66" s="294">
        <v>12102</v>
      </c>
      <c r="I66" s="293">
        <v>2455</v>
      </c>
      <c r="J66" s="293">
        <v>-901</v>
      </c>
    </row>
    <row r="67" spans="1:10" ht="12.75">
      <c r="A67" s="291" t="s">
        <v>458</v>
      </c>
      <c r="B67" s="375" t="s">
        <v>487</v>
      </c>
      <c r="C67" s="375" t="s">
        <v>484</v>
      </c>
      <c r="D67" s="375"/>
      <c r="E67" s="375"/>
      <c r="F67" s="375"/>
      <c r="G67" s="292" t="s">
        <v>488</v>
      </c>
      <c r="H67" s="292">
        <v>12103</v>
      </c>
      <c r="I67" s="293">
        <v>20069</v>
      </c>
      <c r="J67" s="293">
        <v>8078</v>
      </c>
    </row>
    <row r="68" spans="1:10" ht="12.75">
      <c r="A68" s="291" t="s">
        <v>489</v>
      </c>
      <c r="B68" s="378" t="s">
        <v>490</v>
      </c>
      <c r="C68" s="375" t="s">
        <v>484</v>
      </c>
      <c r="D68" s="375"/>
      <c r="E68" s="375"/>
      <c r="F68" s="375"/>
      <c r="G68" s="292"/>
      <c r="H68" s="294">
        <v>12104</v>
      </c>
      <c r="I68" s="293">
        <v>17</v>
      </c>
      <c r="J68" s="293">
        <v>373</v>
      </c>
    </row>
    <row r="69" spans="1:10" ht="12.75">
      <c r="A69" s="291" t="s">
        <v>491</v>
      </c>
      <c r="B69" s="375" t="s">
        <v>492</v>
      </c>
      <c r="C69" s="375" t="s">
        <v>484</v>
      </c>
      <c r="D69" s="375"/>
      <c r="E69" s="375"/>
      <c r="F69" s="375"/>
      <c r="G69" s="292" t="s">
        <v>493</v>
      </c>
      <c r="H69" s="294">
        <v>12105</v>
      </c>
      <c r="I69" s="293">
        <v>1355</v>
      </c>
      <c r="J69" s="293">
        <v>3190</v>
      </c>
    </row>
    <row r="70" spans="1:10" ht="12.75">
      <c r="A70" s="295">
        <v>2</v>
      </c>
      <c r="B70" s="376" t="s">
        <v>494</v>
      </c>
      <c r="C70" s="376"/>
      <c r="D70" s="376"/>
      <c r="E70" s="376"/>
      <c r="F70" s="376"/>
      <c r="G70" s="296">
        <v>64</v>
      </c>
      <c r="H70" s="296">
        <v>12200</v>
      </c>
      <c r="I70" s="293">
        <f>I71+I72</f>
        <v>6089</v>
      </c>
      <c r="J70" s="293">
        <f>J71+J72</f>
        <v>6431</v>
      </c>
    </row>
    <row r="71" spans="1:10" ht="12.75">
      <c r="A71" s="297" t="s">
        <v>495</v>
      </c>
      <c r="B71" s="376" t="s">
        <v>496</v>
      </c>
      <c r="C71" s="379"/>
      <c r="D71" s="379"/>
      <c r="E71" s="379"/>
      <c r="F71" s="379"/>
      <c r="G71" s="294">
        <v>641</v>
      </c>
      <c r="H71" s="294">
        <v>12201</v>
      </c>
      <c r="I71" s="293">
        <v>5218</v>
      </c>
      <c r="J71" s="293">
        <v>5512</v>
      </c>
    </row>
    <row r="72" spans="1:10" ht="12.75">
      <c r="A72" s="297" t="s">
        <v>497</v>
      </c>
      <c r="B72" s="379" t="s">
        <v>498</v>
      </c>
      <c r="C72" s="379"/>
      <c r="D72" s="379"/>
      <c r="E72" s="379"/>
      <c r="F72" s="379"/>
      <c r="G72" s="294">
        <v>644</v>
      </c>
      <c r="H72" s="294">
        <v>12202</v>
      </c>
      <c r="I72" s="293">
        <v>871</v>
      </c>
      <c r="J72" s="293">
        <v>919</v>
      </c>
    </row>
    <row r="73" spans="1:10" ht="12.75">
      <c r="A73" s="295">
        <v>3</v>
      </c>
      <c r="B73" s="376" t="s">
        <v>499</v>
      </c>
      <c r="C73" s="376"/>
      <c r="D73" s="376"/>
      <c r="E73" s="376"/>
      <c r="F73" s="376"/>
      <c r="G73" s="296">
        <v>68</v>
      </c>
      <c r="H73" s="296">
        <v>12300</v>
      </c>
      <c r="I73" s="293">
        <v>833</v>
      </c>
      <c r="J73" s="293">
        <v>735</v>
      </c>
    </row>
    <row r="74" spans="1:10" ht="12.75">
      <c r="A74" s="295">
        <v>4</v>
      </c>
      <c r="B74" s="376" t="s">
        <v>500</v>
      </c>
      <c r="C74" s="376"/>
      <c r="D74" s="376"/>
      <c r="E74" s="376"/>
      <c r="F74" s="376"/>
      <c r="G74" s="296">
        <v>61</v>
      </c>
      <c r="H74" s="296">
        <v>12400</v>
      </c>
      <c r="I74" s="293">
        <f>I75+I76+I77+I78+I79+I80+I81+I82+I83+I84+I85+I86+I89</f>
        <v>1253</v>
      </c>
      <c r="J74" s="293">
        <f>J75+J76+J77+J78+J79+J80+J81+J82+J83+J84+J85+J86+J89</f>
        <v>1892</v>
      </c>
    </row>
    <row r="75" spans="1:10" ht="12.75">
      <c r="A75" s="297" t="s">
        <v>453</v>
      </c>
      <c r="B75" s="372" t="s">
        <v>501</v>
      </c>
      <c r="C75" s="372"/>
      <c r="D75" s="372"/>
      <c r="E75" s="372"/>
      <c r="F75" s="372"/>
      <c r="G75" s="292"/>
      <c r="H75" s="292">
        <v>12401</v>
      </c>
      <c r="I75" s="293">
        <v>0</v>
      </c>
      <c r="J75" s="293">
        <v>0</v>
      </c>
    </row>
    <row r="76" spans="1:10" ht="12.75">
      <c r="A76" s="297" t="s">
        <v>462</v>
      </c>
      <c r="B76" s="372" t="s">
        <v>502</v>
      </c>
      <c r="C76" s="372"/>
      <c r="D76" s="372"/>
      <c r="E76" s="372"/>
      <c r="F76" s="372"/>
      <c r="G76" s="298">
        <v>611</v>
      </c>
      <c r="H76" s="292">
        <v>12402</v>
      </c>
      <c r="I76" s="293">
        <v>121</v>
      </c>
      <c r="J76" s="293">
        <v>204</v>
      </c>
    </row>
    <row r="77" spans="1:10" ht="12.75">
      <c r="A77" s="297" t="s">
        <v>464</v>
      </c>
      <c r="B77" s="372" t="s">
        <v>503</v>
      </c>
      <c r="C77" s="372"/>
      <c r="D77" s="372"/>
      <c r="E77" s="372"/>
      <c r="F77" s="372"/>
      <c r="G77" s="292">
        <v>613</v>
      </c>
      <c r="H77" s="292">
        <v>12403</v>
      </c>
      <c r="I77" s="293">
        <v>0</v>
      </c>
      <c r="J77" s="293">
        <v>0</v>
      </c>
    </row>
    <row r="78" spans="1:10" ht="12.75">
      <c r="A78" s="297" t="s">
        <v>504</v>
      </c>
      <c r="B78" s="372" t="s">
        <v>505</v>
      </c>
      <c r="C78" s="372"/>
      <c r="D78" s="372"/>
      <c r="E78" s="372"/>
      <c r="F78" s="372"/>
      <c r="G78" s="298">
        <v>615</v>
      </c>
      <c r="H78" s="292">
        <v>12404</v>
      </c>
      <c r="I78" s="293">
        <v>18</v>
      </c>
      <c r="J78" s="293">
        <v>421</v>
      </c>
    </row>
    <row r="79" spans="1:10" ht="12.75">
      <c r="A79" s="297" t="s">
        <v>506</v>
      </c>
      <c r="B79" s="372" t="s">
        <v>507</v>
      </c>
      <c r="C79" s="372"/>
      <c r="D79" s="372"/>
      <c r="E79" s="372"/>
      <c r="F79" s="372"/>
      <c r="G79" s="298">
        <v>616</v>
      </c>
      <c r="H79" s="292">
        <v>12405</v>
      </c>
      <c r="I79" s="293">
        <v>173</v>
      </c>
      <c r="J79" s="293">
        <v>119</v>
      </c>
    </row>
    <row r="80" spans="1:10" ht="12.75">
      <c r="A80" s="297" t="s">
        <v>508</v>
      </c>
      <c r="B80" s="372" t="s">
        <v>509</v>
      </c>
      <c r="C80" s="372"/>
      <c r="D80" s="372"/>
      <c r="E80" s="372"/>
      <c r="F80" s="372"/>
      <c r="G80" s="298">
        <v>617</v>
      </c>
      <c r="H80" s="292">
        <v>12406</v>
      </c>
      <c r="I80" s="293">
        <v>0</v>
      </c>
      <c r="J80" s="293">
        <v>0</v>
      </c>
    </row>
    <row r="81" spans="1:10" ht="12.75">
      <c r="A81" s="297" t="s">
        <v>510</v>
      </c>
      <c r="B81" s="375" t="s">
        <v>511</v>
      </c>
      <c r="C81" s="375" t="s">
        <v>484</v>
      </c>
      <c r="D81" s="375"/>
      <c r="E81" s="375"/>
      <c r="F81" s="375"/>
      <c r="G81" s="298">
        <v>618</v>
      </c>
      <c r="H81" s="292">
        <v>12407</v>
      </c>
      <c r="I81" s="293">
        <v>528</v>
      </c>
      <c r="J81" s="293">
        <v>502</v>
      </c>
    </row>
    <row r="82" spans="1:10" ht="12.75">
      <c r="A82" s="297" t="s">
        <v>512</v>
      </c>
      <c r="B82" s="375" t="s">
        <v>513</v>
      </c>
      <c r="C82" s="375"/>
      <c r="D82" s="375"/>
      <c r="E82" s="375"/>
      <c r="F82" s="375"/>
      <c r="G82" s="298">
        <v>623</v>
      </c>
      <c r="H82" s="292">
        <v>12408</v>
      </c>
      <c r="I82" s="293">
        <v>0</v>
      </c>
      <c r="J82" s="293">
        <v>0</v>
      </c>
    </row>
    <row r="83" spans="1:10" ht="12.75">
      <c r="A83" s="297" t="s">
        <v>514</v>
      </c>
      <c r="B83" s="375" t="s">
        <v>515</v>
      </c>
      <c r="C83" s="375"/>
      <c r="D83" s="375"/>
      <c r="E83" s="375"/>
      <c r="F83" s="375"/>
      <c r="G83" s="298">
        <v>624</v>
      </c>
      <c r="H83" s="292">
        <v>12409</v>
      </c>
      <c r="I83" s="293">
        <v>0</v>
      </c>
      <c r="J83" s="293">
        <v>0</v>
      </c>
    </row>
    <row r="84" spans="1:10" ht="12.75">
      <c r="A84" s="297" t="s">
        <v>516</v>
      </c>
      <c r="B84" s="375" t="s">
        <v>517</v>
      </c>
      <c r="C84" s="375"/>
      <c r="D84" s="375"/>
      <c r="E84" s="375"/>
      <c r="F84" s="375"/>
      <c r="G84" s="298">
        <v>625</v>
      </c>
      <c r="H84" s="292">
        <v>12410</v>
      </c>
      <c r="I84" s="293">
        <v>0</v>
      </c>
      <c r="J84" s="293">
        <v>0</v>
      </c>
    </row>
    <row r="85" spans="1:10" ht="12.75">
      <c r="A85" s="297" t="s">
        <v>518</v>
      </c>
      <c r="B85" s="375" t="s">
        <v>519</v>
      </c>
      <c r="C85" s="375"/>
      <c r="D85" s="375"/>
      <c r="E85" s="375"/>
      <c r="F85" s="375"/>
      <c r="G85" s="298">
        <v>626</v>
      </c>
      <c r="H85" s="292">
        <v>12411</v>
      </c>
      <c r="I85" s="293">
        <v>358</v>
      </c>
      <c r="J85" s="293">
        <v>483</v>
      </c>
    </row>
    <row r="86" spans="1:10" ht="12.75">
      <c r="A86" s="299" t="s">
        <v>520</v>
      </c>
      <c r="B86" s="375" t="s">
        <v>521</v>
      </c>
      <c r="C86" s="375"/>
      <c r="D86" s="375"/>
      <c r="E86" s="375"/>
      <c r="F86" s="375"/>
      <c r="G86" s="298">
        <v>627</v>
      </c>
      <c r="H86" s="292">
        <v>12412</v>
      </c>
      <c r="I86" s="293">
        <v>0</v>
      </c>
      <c r="J86" s="293">
        <v>0</v>
      </c>
    </row>
    <row r="87" spans="1:10" ht="12.75">
      <c r="A87" s="297"/>
      <c r="B87" s="377" t="s">
        <v>522</v>
      </c>
      <c r="C87" s="377"/>
      <c r="D87" s="377"/>
      <c r="E87" s="377"/>
      <c r="F87" s="377"/>
      <c r="G87" s="298">
        <v>6271</v>
      </c>
      <c r="H87" s="298">
        <v>124121</v>
      </c>
      <c r="I87" s="293">
        <v>0</v>
      </c>
      <c r="J87" s="293">
        <v>0</v>
      </c>
    </row>
    <row r="88" spans="1:10" ht="12.75">
      <c r="A88" s="297"/>
      <c r="B88" s="377" t="s">
        <v>523</v>
      </c>
      <c r="C88" s="377"/>
      <c r="D88" s="377"/>
      <c r="E88" s="377"/>
      <c r="F88" s="377"/>
      <c r="G88" s="298">
        <v>6272</v>
      </c>
      <c r="H88" s="298">
        <v>124122</v>
      </c>
      <c r="I88" s="293">
        <v>0</v>
      </c>
      <c r="J88" s="293">
        <v>0</v>
      </c>
    </row>
    <row r="89" spans="1:10" ht="12.75">
      <c r="A89" s="297" t="s">
        <v>524</v>
      </c>
      <c r="B89" s="375" t="s">
        <v>525</v>
      </c>
      <c r="C89" s="375"/>
      <c r="D89" s="375"/>
      <c r="E89" s="375"/>
      <c r="F89" s="375"/>
      <c r="G89" s="298">
        <v>628</v>
      </c>
      <c r="H89" s="298">
        <v>12413</v>
      </c>
      <c r="I89" s="293">
        <v>55</v>
      </c>
      <c r="J89" s="293">
        <v>163</v>
      </c>
    </row>
    <row r="90" spans="1:10" ht="12.75">
      <c r="A90" s="295">
        <v>5</v>
      </c>
      <c r="B90" s="378" t="s">
        <v>526</v>
      </c>
      <c r="C90" s="375"/>
      <c r="D90" s="375"/>
      <c r="E90" s="375"/>
      <c r="F90" s="375"/>
      <c r="G90" s="300">
        <v>63</v>
      </c>
      <c r="H90" s="300">
        <v>12500</v>
      </c>
      <c r="I90" s="293">
        <f>I91+I92+I93+I94</f>
        <v>724</v>
      </c>
      <c r="J90" s="293">
        <f>J91+J92+J93+J94</f>
        <v>448</v>
      </c>
    </row>
    <row r="91" spans="1:10" ht="12.75">
      <c r="A91" s="297" t="s">
        <v>453</v>
      </c>
      <c r="B91" s="375" t="s">
        <v>527</v>
      </c>
      <c r="C91" s="375"/>
      <c r="D91" s="375"/>
      <c r="E91" s="375"/>
      <c r="F91" s="375"/>
      <c r="G91" s="298">
        <v>632</v>
      </c>
      <c r="H91" s="298">
        <v>12501</v>
      </c>
      <c r="I91" s="293">
        <v>0</v>
      </c>
      <c r="J91" s="293">
        <v>0</v>
      </c>
    </row>
    <row r="92" spans="1:10" ht="12.75">
      <c r="A92" s="297" t="s">
        <v>462</v>
      </c>
      <c r="B92" s="375" t="s">
        <v>373</v>
      </c>
      <c r="C92" s="375"/>
      <c r="D92" s="375"/>
      <c r="E92" s="375"/>
      <c r="F92" s="375"/>
      <c r="G92" s="298">
        <v>633</v>
      </c>
      <c r="H92" s="298">
        <v>12502</v>
      </c>
      <c r="I92" s="293">
        <v>0</v>
      </c>
      <c r="J92" s="293">
        <v>0</v>
      </c>
    </row>
    <row r="93" spans="1:10" ht="12.75">
      <c r="A93" s="297" t="s">
        <v>464</v>
      </c>
      <c r="B93" s="375" t="s">
        <v>528</v>
      </c>
      <c r="C93" s="375"/>
      <c r="D93" s="375"/>
      <c r="E93" s="375"/>
      <c r="F93" s="375"/>
      <c r="G93" s="298">
        <v>634</v>
      </c>
      <c r="H93" s="298">
        <v>12503</v>
      </c>
      <c r="I93" s="293">
        <v>488</v>
      </c>
      <c r="J93" s="293">
        <v>426</v>
      </c>
    </row>
    <row r="94" spans="1:10" ht="12.75">
      <c r="A94" s="297" t="s">
        <v>504</v>
      </c>
      <c r="B94" s="375" t="s">
        <v>529</v>
      </c>
      <c r="C94" s="375"/>
      <c r="D94" s="375"/>
      <c r="E94" s="375"/>
      <c r="F94" s="375"/>
      <c r="G94" s="298" t="s">
        <v>530</v>
      </c>
      <c r="H94" s="298">
        <v>12504</v>
      </c>
      <c r="I94" s="293">
        <v>236</v>
      </c>
      <c r="J94" s="293">
        <v>22</v>
      </c>
    </row>
    <row r="95" spans="1:10" ht="12.75">
      <c r="A95" s="295" t="s">
        <v>531</v>
      </c>
      <c r="B95" s="376" t="s">
        <v>532</v>
      </c>
      <c r="C95" s="376"/>
      <c r="D95" s="376"/>
      <c r="E95" s="376"/>
      <c r="F95" s="376"/>
      <c r="G95" s="298"/>
      <c r="H95" s="298">
        <v>12600</v>
      </c>
      <c r="I95" s="293">
        <f>I64+I70+I73+I74+I90</f>
        <v>48702</v>
      </c>
      <c r="J95" s="293">
        <f>J64+J70+J73+J74+J90</f>
        <v>38937</v>
      </c>
    </row>
    <row r="96" spans="1:10" ht="12.75">
      <c r="A96" s="301"/>
      <c r="B96" s="302" t="s">
        <v>533</v>
      </c>
      <c r="C96" s="141"/>
      <c r="D96" s="141"/>
      <c r="E96" s="141"/>
      <c r="F96" s="141"/>
      <c r="G96" s="141"/>
      <c r="H96" s="141"/>
      <c r="I96" s="303" t="s">
        <v>620</v>
      </c>
      <c r="J96" s="303" t="s">
        <v>426</v>
      </c>
    </row>
    <row r="97" spans="1:10" ht="12.75">
      <c r="A97" s="304">
        <v>1</v>
      </c>
      <c r="B97" s="371" t="s">
        <v>534</v>
      </c>
      <c r="C97" s="371"/>
      <c r="D97" s="371"/>
      <c r="E97" s="371"/>
      <c r="F97" s="371"/>
      <c r="G97" s="300"/>
      <c r="H97" s="300">
        <v>14000</v>
      </c>
      <c r="I97" s="293">
        <v>16</v>
      </c>
      <c r="J97" s="293">
        <v>16</v>
      </c>
    </row>
    <row r="98" spans="1:10" ht="12.75">
      <c r="A98" s="304">
        <v>2</v>
      </c>
      <c r="B98" s="371" t="s">
        <v>535</v>
      </c>
      <c r="C98" s="371"/>
      <c r="D98" s="371"/>
      <c r="E98" s="371"/>
      <c r="F98" s="371"/>
      <c r="G98" s="300"/>
      <c r="H98" s="300">
        <v>15000</v>
      </c>
      <c r="I98" s="293">
        <v>40</v>
      </c>
      <c r="J98" s="293">
        <v>252</v>
      </c>
    </row>
    <row r="99" spans="1:10" ht="12.75">
      <c r="A99" s="305" t="s">
        <v>453</v>
      </c>
      <c r="B99" s="372" t="s">
        <v>536</v>
      </c>
      <c r="C99" s="372"/>
      <c r="D99" s="372"/>
      <c r="E99" s="372"/>
      <c r="F99" s="372"/>
      <c r="G99" s="300"/>
      <c r="H99" s="298">
        <v>15001</v>
      </c>
      <c r="I99" s="293">
        <v>40</v>
      </c>
      <c r="J99" s="293">
        <v>252</v>
      </c>
    </row>
    <row r="100" spans="1:10" ht="12.75">
      <c r="A100" s="305"/>
      <c r="B100" s="373" t="s">
        <v>537</v>
      </c>
      <c r="C100" s="373"/>
      <c r="D100" s="373"/>
      <c r="E100" s="373"/>
      <c r="F100" s="373"/>
      <c r="G100" s="300"/>
      <c r="H100" s="298">
        <v>150011</v>
      </c>
      <c r="I100" s="293">
        <v>40</v>
      </c>
      <c r="J100" s="293">
        <v>252</v>
      </c>
    </row>
    <row r="101" spans="1:10" ht="12.75">
      <c r="A101" s="306" t="s">
        <v>462</v>
      </c>
      <c r="B101" s="372" t="s">
        <v>538</v>
      </c>
      <c r="C101" s="372"/>
      <c r="D101" s="372"/>
      <c r="E101" s="372"/>
      <c r="F101" s="372"/>
      <c r="G101" s="300"/>
      <c r="H101" s="298">
        <v>15002</v>
      </c>
      <c r="I101" s="293">
        <v>0</v>
      </c>
      <c r="J101" s="293">
        <v>0</v>
      </c>
    </row>
    <row r="102" spans="1:10" ht="13.5" thickBot="1">
      <c r="A102" s="307"/>
      <c r="B102" s="374" t="s">
        <v>539</v>
      </c>
      <c r="C102" s="374"/>
      <c r="D102" s="374"/>
      <c r="E102" s="374"/>
      <c r="F102" s="374"/>
      <c r="G102" s="308"/>
      <c r="H102" s="309">
        <v>150021</v>
      </c>
      <c r="I102" s="293">
        <v>0</v>
      </c>
      <c r="J102" s="293">
        <v>0</v>
      </c>
    </row>
    <row r="103" spans="1:10" ht="12.75">
      <c r="A103" s="328"/>
      <c r="B103" s="329"/>
      <c r="C103" s="329"/>
      <c r="D103" s="329"/>
      <c r="E103" s="329"/>
      <c r="F103" s="329"/>
      <c r="G103" s="310"/>
      <c r="H103" s="330"/>
      <c r="I103" s="331"/>
      <c r="J103" s="331"/>
    </row>
    <row r="104" spans="1:10" ht="12.75">
      <c r="A104" s="107"/>
      <c r="B104" s="107"/>
      <c r="C104" s="107"/>
      <c r="D104" s="107"/>
      <c r="E104" s="107"/>
      <c r="F104" s="107"/>
      <c r="G104" s="107"/>
      <c r="H104" s="107"/>
      <c r="I104" s="310" t="s">
        <v>443</v>
      </c>
      <c r="J104" s="310"/>
    </row>
    <row r="105" spans="1:10" ht="12.75">
      <c r="A105" s="82"/>
      <c r="B105" s="82"/>
      <c r="C105" s="82"/>
      <c r="D105" s="82"/>
      <c r="E105" s="82"/>
      <c r="F105" s="82"/>
      <c r="G105" s="82"/>
      <c r="H105" s="82"/>
      <c r="I105" s="284" t="s">
        <v>476</v>
      </c>
      <c r="J105" s="284"/>
    </row>
    <row r="106" spans="1:10" ht="15.75">
      <c r="A106" s="82"/>
      <c r="B106" s="82"/>
      <c r="C106" s="82"/>
      <c r="D106" s="82"/>
      <c r="E106" s="82"/>
      <c r="F106" s="82"/>
      <c r="G106" s="82"/>
      <c r="H106" s="82"/>
      <c r="I106" s="82"/>
      <c r="J106" s="311"/>
    </row>
    <row r="107" spans="1:10" ht="15.75">
      <c r="A107" s="82"/>
      <c r="B107" s="82"/>
      <c r="C107" s="82"/>
      <c r="D107" s="82"/>
      <c r="E107" s="82"/>
      <c r="F107" s="82"/>
      <c r="G107" s="82"/>
      <c r="H107" s="82"/>
      <c r="I107" s="82"/>
      <c r="J107" s="311"/>
    </row>
    <row r="108" spans="1:10" ht="15.75">
      <c r="A108" s="82"/>
      <c r="B108" s="82"/>
      <c r="C108" s="82"/>
      <c r="D108" s="82"/>
      <c r="E108" s="82"/>
      <c r="F108" s="82"/>
      <c r="G108" s="82"/>
      <c r="H108" s="82"/>
      <c r="I108" s="82"/>
      <c r="J108" s="311"/>
    </row>
    <row r="109" spans="1:10" ht="15.75">
      <c r="A109" s="82"/>
      <c r="B109" s="312"/>
      <c r="C109" s="82"/>
      <c r="D109" s="82"/>
      <c r="E109" s="82"/>
      <c r="F109" s="82"/>
      <c r="G109" s="82"/>
      <c r="H109" s="82"/>
      <c r="I109" s="82"/>
      <c r="J109" s="311"/>
    </row>
    <row r="110" spans="1:10" ht="12.75">
      <c r="A110" s="82"/>
      <c r="B110" s="312"/>
      <c r="C110" s="82"/>
      <c r="D110" s="82"/>
      <c r="E110" s="82"/>
      <c r="F110" s="82"/>
      <c r="G110" s="82"/>
      <c r="H110" s="82"/>
      <c r="I110" s="82"/>
      <c r="J110" s="82"/>
    </row>
    <row r="111" spans="1:10" ht="12.75">
      <c r="A111" s="82"/>
      <c r="B111" s="312"/>
      <c r="C111" s="82"/>
      <c r="D111" s="82"/>
      <c r="E111" s="82"/>
      <c r="F111" s="82"/>
      <c r="G111" s="82"/>
      <c r="H111" s="82"/>
      <c r="I111" s="82"/>
      <c r="J111" s="82"/>
    </row>
    <row r="112" spans="1:10" ht="12.75">
      <c r="A112" s="82"/>
      <c r="B112" s="312"/>
      <c r="C112" s="82"/>
      <c r="D112" s="82"/>
      <c r="E112" s="82"/>
      <c r="F112" s="82"/>
      <c r="G112" s="82"/>
      <c r="H112" s="82"/>
      <c r="I112" s="82"/>
      <c r="J112" s="82"/>
    </row>
    <row r="113" spans="1:10" ht="12.75">
      <c r="A113" s="82"/>
      <c r="B113" s="82"/>
      <c r="C113" s="82"/>
      <c r="D113" s="82"/>
      <c r="E113" s="82"/>
      <c r="F113" s="82"/>
      <c r="G113" s="82"/>
      <c r="H113" s="82"/>
      <c r="I113" s="82"/>
      <c r="J113" s="82"/>
    </row>
    <row r="114" spans="1:10" ht="12.75">
      <c r="A114" s="82"/>
      <c r="B114" s="82"/>
      <c r="C114" s="82"/>
      <c r="D114" s="82"/>
      <c r="E114" s="82"/>
      <c r="F114" s="82"/>
      <c r="G114" s="82"/>
      <c r="H114" s="82"/>
      <c r="I114" s="82"/>
      <c r="J114" s="82"/>
    </row>
    <row r="115" spans="1:10" ht="12.75">
      <c r="A115" s="82"/>
      <c r="B115" s="82"/>
      <c r="C115" s="82"/>
      <c r="D115" s="82"/>
      <c r="E115" s="82"/>
      <c r="F115" s="82"/>
      <c r="G115" s="82"/>
      <c r="H115" s="82"/>
      <c r="I115" s="82"/>
      <c r="J115" s="82"/>
    </row>
    <row r="116" spans="1:10" ht="12.75">
      <c r="A116" s="82"/>
      <c r="B116" s="82"/>
      <c r="C116" s="82"/>
      <c r="D116" s="82"/>
      <c r="E116" s="82"/>
      <c r="F116" s="82"/>
      <c r="G116" s="82"/>
      <c r="H116" s="82"/>
      <c r="I116" s="82"/>
      <c r="J116" s="82"/>
    </row>
    <row r="117" spans="1:10" ht="12.75">
      <c r="A117" s="82"/>
      <c r="B117" s="82"/>
      <c r="C117" s="82"/>
      <c r="D117" s="82"/>
      <c r="E117" s="82"/>
      <c r="F117" s="82"/>
      <c r="G117" s="82"/>
      <c r="H117" s="82"/>
      <c r="I117" s="82"/>
      <c r="J117" s="82"/>
    </row>
    <row r="118" spans="1:10" ht="12.75">
      <c r="A118" s="82"/>
      <c r="B118" s="82"/>
      <c r="C118" s="82"/>
      <c r="D118" s="82"/>
      <c r="E118" s="82"/>
      <c r="F118" s="82"/>
      <c r="G118" s="82"/>
      <c r="H118" s="82"/>
      <c r="I118" s="82"/>
      <c r="J118" s="82"/>
    </row>
    <row r="119" spans="1:10" ht="12.75">
      <c r="A119" s="82"/>
      <c r="B119" s="82"/>
      <c r="C119" s="82"/>
      <c r="D119" s="82"/>
      <c r="E119" s="82"/>
      <c r="F119" s="82"/>
      <c r="G119" s="82"/>
      <c r="H119" s="82"/>
      <c r="I119" s="82"/>
      <c r="J119" s="82"/>
    </row>
    <row r="120" spans="1:10" ht="12.75">
      <c r="A120" s="82"/>
      <c r="B120" s="82"/>
      <c r="C120" s="82"/>
      <c r="D120" s="82"/>
      <c r="E120" s="82"/>
      <c r="F120" s="82"/>
      <c r="G120" s="82"/>
      <c r="H120" s="82"/>
      <c r="I120" s="82"/>
      <c r="J120" s="82"/>
    </row>
    <row r="121" spans="1:10" ht="12.75">
      <c r="A121" s="82"/>
      <c r="B121" s="82"/>
      <c r="C121" s="82"/>
      <c r="D121" s="82"/>
      <c r="E121" s="82"/>
      <c r="F121" s="82"/>
      <c r="G121" s="82"/>
      <c r="H121" s="82"/>
      <c r="I121" s="82"/>
      <c r="J121" s="82"/>
    </row>
    <row r="122" spans="1:10" ht="12.75">
      <c r="A122" s="82"/>
      <c r="B122" s="82"/>
      <c r="C122" s="82"/>
      <c r="D122" s="82"/>
      <c r="E122" s="82"/>
      <c r="F122" s="82"/>
      <c r="G122" s="82"/>
      <c r="H122" s="82"/>
      <c r="I122" s="82"/>
      <c r="J122" s="82"/>
    </row>
    <row r="123" spans="1:10" ht="12.75">
      <c r="A123" s="82"/>
      <c r="B123" s="82"/>
      <c r="C123" s="82"/>
      <c r="D123" s="82"/>
      <c r="E123" s="82"/>
      <c r="F123" s="82"/>
      <c r="G123" s="82"/>
      <c r="H123" s="82"/>
      <c r="I123" s="82"/>
      <c r="J123" s="82"/>
    </row>
    <row r="124" spans="1:10" ht="12.75">
      <c r="A124" s="82"/>
      <c r="B124" s="82"/>
      <c r="C124" s="82"/>
      <c r="D124" s="82"/>
      <c r="E124" s="82"/>
      <c r="F124" s="82"/>
      <c r="G124" s="82"/>
      <c r="H124" s="82"/>
      <c r="I124" s="82"/>
      <c r="J124" s="82"/>
    </row>
    <row r="125" spans="1:10" ht="12.75">
      <c r="A125" s="82"/>
      <c r="B125" s="82"/>
      <c r="C125" s="82"/>
      <c r="D125" s="82"/>
      <c r="E125" s="82"/>
      <c r="F125" s="82"/>
      <c r="G125" s="82"/>
      <c r="H125" s="82"/>
      <c r="I125" s="82"/>
      <c r="J125" s="82"/>
    </row>
    <row r="126" spans="1:10" ht="12.75">
      <c r="A126" s="82"/>
      <c r="B126" s="82"/>
      <c r="C126" s="82"/>
      <c r="D126" s="82"/>
      <c r="E126" s="82"/>
      <c r="F126" s="82"/>
      <c r="G126" s="82"/>
      <c r="H126" s="82"/>
      <c r="I126" s="82"/>
      <c r="J126" s="82"/>
    </row>
    <row r="127" spans="1:10" ht="12.75">
      <c r="A127" s="82"/>
      <c r="B127" s="82"/>
      <c r="C127" s="82"/>
      <c r="D127" s="82"/>
      <c r="E127" s="82"/>
      <c r="F127" s="82"/>
      <c r="G127" s="82"/>
      <c r="H127" s="82"/>
      <c r="I127" s="82"/>
      <c r="J127" s="82"/>
    </row>
    <row r="128" spans="1:10" ht="12.75">
      <c r="A128" s="82"/>
      <c r="B128" s="82"/>
      <c r="C128" s="82"/>
      <c r="D128" s="82"/>
      <c r="E128" s="82"/>
      <c r="F128" s="82"/>
      <c r="G128" s="82"/>
      <c r="H128" s="82"/>
      <c r="I128" s="82"/>
      <c r="J128" s="82"/>
    </row>
    <row r="129" spans="1:10" ht="12.75">
      <c r="A129" s="82"/>
      <c r="B129" s="82"/>
      <c r="C129" s="82"/>
      <c r="D129" s="82"/>
      <c r="E129" s="82"/>
      <c r="F129" s="82"/>
      <c r="G129" s="82"/>
      <c r="H129" s="82"/>
      <c r="I129" s="82"/>
      <c r="J129" s="82"/>
    </row>
    <row r="130" spans="1:10" ht="12.75">
      <c r="A130" s="82"/>
      <c r="B130" s="82"/>
      <c r="C130" s="82"/>
      <c r="D130" s="82"/>
      <c r="E130" s="82"/>
      <c r="F130" s="82"/>
      <c r="G130" s="82"/>
      <c r="H130" s="82"/>
      <c r="I130" s="82"/>
      <c r="J130" s="82"/>
    </row>
    <row r="131" spans="1:10" ht="12.75">
      <c r="A131" s="82"/>
      <c r="B131" s="82"/>
      <c r="C131" s="82"/>
      <c r="D131" s="82"/>
      <c r="E131" s="82"/>
      <c r="F131" s="82"/>
      <c r="G131" s="82"/>
      <c r="H131" s="82"/>
      <c r="I131" s="82"/>
      <c r="J131" s="82"/>
    </row>
    <row r="132" spans="1:10" ht="12.75">
      <c r="A132" s="82"/>
      <c r="B132" s="82"/>
      <c r="C132" s="82"/>
      <c r="D132" s="82"/>
      <c r="E132" s="82"/>
      <c r="F132" s="82"/>
      <c r="G132" s="82"/>
      <c r="H132" s="82"/>
      <c r="I132" s="82"/>
      <c r="J132" s="82"/>
    </row>
    <row r="133" spans="1:10" ht="12.75">
      <c r="A133" s="82"/>
      <c r="B133" s="82"/>
      <c r="C133" s="82"/>
      <c r="D133" s="82"/>
      <c r="E133" s="82"/>
      <c r="F133" s="82"/>
      <c r="G133" s="82"/>
      <c r="H133" s="82"/>
      <c r="I133" s="82"/>
      <c r="J133" s="82"/>
    </row>
    <row r="134" spans="1:10" ht="12.75">
      <c r="A134" s="82"/>
      <c r="B134" s="82"/>
      <c r="C134" s="82"/>
      <c r="D134" s="82"/>
      <c r="E134" s="82"/>
      <c r="F134" s="82"/>
      <c r="G134" s="82"/>
      <c r="H134" s="82"/>
      <c r="I134" s="82"/>
      <c r="J134" s="82"/>
    </row>
    <row r="135" spans="1:10" ht="12.75">
      <c r="A135" s="82"/>
      <c r="B135" s="82"/>
      <c r="C135" s="82"/>
      <c r="D135" s="82"/>
      <c r="E135" s="82"/>
      <c r="F135" s="82"/>
      <c r="G135" s="82"/>
      <c r="H135" s="82"/>
      <c r="I135" s="82"/>
      <c r="J135" s="82"/>
    </row>
    <row r="136" spans="1:10" ht="12.75">
      <c r="A136" s="82"/>
      <c r="B136" s="82"/>
      <c r="C136" s="82"/>
      <c r="D136" s="82"/>
      <c r="E136" s="82"/>
      <c r="F136" s="82"/>
      <c r="G136" s="82"/>
      <c r="H136" s="82"/>
      <c r="I136" s="82"/>
      <c r="J136" s="82"/>
    </row>
    <row r="137" spans="1:10" ht="12.75">
      <c r="A137" s="82"/>
      <c r="B137" s="82"/>
      <c r="C137" s="82"/>
      <c r="D137" s="82"/>
      <c r="E137" s="82"/>
      <c r="F137" s="82"/>
      <c r="G137" s="82"/>
      <c r="H137" s="82"/>
      <c r="I137" s="82"/>
      <c r="J137" s="82"/>
    </row>
    <row r="138" spans="1:10" ht="12.75">
      <c r="A138" s="82"/>
      <c r="B138" s="82"/>
      <c r="C138" s="82"/>
      <c r="D138" s="82"/>
      <c r="E138" s="82"/>
      <c r="F138" s="82"/>
      <c r="G138" s="82"/>
      <c r="H138" s="82"/>
      <c r="I138" s="82"/>
      <c r="J138" s="82"/>
    </row>
    <row r="139" spans="1:10" ht="12.75">
      <c r="A139" s="82"/>
      <c r="B139" s="82"/>
      <c r="C139" s="82"/>
      <c r="D139" s="82"/>
      <c r="E139" s="82"/>
      <c r="F139" s="82"/>
      <c r="G139" s="82"/>
      <c r="H139" s="82"/>
      <c r="I139" s="82"/>
      <c r="J139" s="82"/>
    </row>
    <row r="140" spans="1:10" ht="12.75">
      <c r="A140" s="82"/>
      <c r="B140" s="82"/>
      <c r="C140" s="82"/>
      <c r="D140" s="82"/>
      <c r="E140" s="82"/>
      <c r="F140" s="82"/>
      <c r="G140" s="82"/>
      <c r="H140" s="82"/>
      <c r="I140" s="82"/>
      <c r="J140" s="82"/>
    </row>
    <row r="141" spans="1:10" ht="12.75">
      <c r="A141" s="82"/>
      <c r="B141" s="82"/>
      <c r="C141" s="82"/>
      <c r="D141" s="82"/>
      <c r="E141" s="82"/>
      <c r="F141" s="82"/>
      <c r="G141" s="82"/>
      <c r="H141" s="82"/>
      <c r="I141" s="82"/>
      <c r="J141" s="82"/>
    </row>
    <row r="142" spans="1:10" ht="12.75">
      <c r="A142" s="82"/>
      <c r="B142" s="82"/>
      <c r="C142" s="82"/>
      <c r="D142" s="82"/>
      <c r="E142" s="82"/>
      <c r="F142" s="82"/>
      <c r="G142" s="82"/>
      <c r="H142" s="82"/>
      <c r="I142" s="82"/>
      <c r="J142" s="82"/>
    </row>
    <row r="143" spans="1:10" ht="12.75">
      <c r="A143" s="82"/>
      <c r="B143" s="82"/>
      <c r="C143" s="82"/>
      <c r="D143" s="82"/>
      <c r="E143" s="82"/>
      <c r="F143" s="82"/>
      <c r="G143" s="82"/>
      <c r="H143" s="82"/>
      <c r="I143" s="82"/>
      <c r="J143" s="82"/>
    </row>
    <row r="144" spans="1:10" ht="12.75">
      <c r="A144" s="82"/>
      <c r="B144" s="82"/>
      <c r="C144" s="82"/>
      <c r="D144" s="82"/>
      <c r="E144" s="82"/>
      <c r="F144" s="82"/>
      <c r="G144" s="82"/>
      <c r="H144" s="82"/>
      <c r="I144" s="82"/>
      <c r="J144" s="82"/>
    </row>
    <row r="145" spans="1:10" ht="12.75">
      <c r="A145" s="82"/>
      <c r="B145" s="82"/>
      <c r="C145" s="82"/>
      <c r="D145" s="82"/>
      <c r="E145" s="82"/>
      <c r="F145" s="82"/>
      <c r="G145" s="82"/>
      <c r="H145" s="82"/>
      <c r="I145" s="82"/>
      <c r="J145" s="82"/>
    </row>
    <row r="146" spans="1:10" ht="12.75">
      <c r="A146" s="82"/>
      <c r="B146" s="82"/>
      <c r="C146" s="82"/>
      <c r="D146" s="82"/>
      <c r="E146" s="82"/>
      <c r="F146" s="82"/>
      <c r="G146" s="82"/>
      <c r="H146" s="82"/>
      <c r="I146" s="82"/>
      <c r="J146" s="82"/>
    </row>
    <row r="147" spans="1:10" ht="12.75">
      <c r="A147" s="82"/>
      <c r="B147" s="82"/>
      <c r="C147" s="82"/>
      <c r="D147" s="82"/>
      <c r="E147" s="82"/>
      <c r="F147" s="82"/>
      <c r="G147" s="82"/>
      <c r="H147" s="82"/>
      <c r="I147" s="82"/>
      <c r="J147" s="82"/>
    </row>
    <row r="148" spans="1:10" ht="12.75">
      <c r="A148" s="82"/>
      <c r="B148" s="82"/>
      <c r="C148" s="82"/>
      <c r="D148" s="82"/>
      <c r="E148" s="82"/>
      <c r="F148" s="82"/>
      <c r="G148" s="82"/>
      <c r="H148" s="82"/>
      <c r="I148" s="82"/>
      <c r="J148" s="82"/>
    </row>
    <row r="149" spans="1:10" ht="12.75">
      <c r="A149" s="82"/>
      <c r="B149" s="82"/>
      <c r="C149" s="82"/>
      <c r="D149" s="82"/>
      <c r="E149" s="82"/>
      <c r="F149" s="82"/>
      <c r="G149" s="82"/>
      <c r="H149" s="82"/>
      <c r="I149" s="82"/>
      <c r="J149" s="82"/>
    </row>
    <row r="150" spans="1:10" ht="12.75">
      <c r="A150" s="82"/>
      <c r="B150" s="82"/>
      <c r="C150" s="82"/>
      <c r="D150" s="82"/>
      <c r="E150" s="82"/>
      <c r="F150" s="82"/>
      <c r="G150" s="82"/>
      <c r="H150" s="82"/>
      <c r="I150" s="82"/>
      <c r="J150" s="82"/>
    </row>
    <row r="151" spans="1:10" ht="12.75">
      <c r="A151" s="82"/>
      <c r="B151" s="82"/>
      <c r="C151" s="82"/>
      <c r="D151" s="82"/>
      <c r="E151" s="82"/>
      <c r="F151" s="82"/>
      <c r="G151" s="82"/>
      <c r="H151" s="82"/>
      <c r="I151" s="82"/>
      <c r="J151" s="82"/>
    </row>
    <row r="152" spans="1:10" ht="12.75">
      <c r="A152" s="82"/>
      <c r="B152" s="82"/>
      <c r="C152" s="82"/>
      <c r="D152" s="82"/>
      <c r="E152" s="82"/>
      <c r="F152" s="82"/>
      <c r="G152" s="82"/>
      <c r="H152" s="82"/>
      <c r="I152" s="82"/>
      <c r="J152" s="82"/>
    </row>
  </sheetData>
  <sheetProtection/>
  <mergeCells count="59">
    <mergeCell ref="A12:J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A62:J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  <mergeCell ref="B84:F84"/>
    <mergeCell ref="B97:F97"/>
    <mergeCell ref="B85:F85"/>
    <mergeCell ref="B86:F86"/>
    <mergeCell ref="B87:F87"/>
    <mergeCell ref="B88:F88"/>
    <mergeCell ref="B89:F89"/>
    <mergeCell ref="B90:F90"/>
    <mergeCell ref="B98:F98"/>
    <mergeCell ref="B99:F99"/>
    <mergeCell ref="B100:F100"/>
    <mergeCell ref="B101:F101"/>
    <mergeCell ref="B102:F102"/>
    <mergeCell ref="B91:F91"/>
    <mergeCell ref="B92:F92"/>
    <mergeCell ref="B93:F93"/>
    <mergeCell ref="B94:F94"/>
    <mergeCell ref="B95:F9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7">
      <selection activeCell="I47" sqref="I47"/>
    </sheetView>
  </sheetViews>
  <sheetFormatPr defaultColWidth="9.140625" defaultRowHeight="12.75"/>
  <cols>
    <col min="3" max="3" width="34.00390625" style="0" customWidth="1"/>
    <col min="4" max="4" width="25.7109375" style="0" customWidth="1"/>
  </cols>
  <sheetData>
    <row r="1" ht="12.75">
      <c r="B1" s="231" t="s">
        <v>540</v>
      </c>
    </row>
    <row r="2" ht="12.75">
      <c r="B2" s="231" t="s">
        <v>541</v>
      </c>
    </row>
    <row r="3" spans="2:4" ht="12.75">
      <c r="B3" s="231"/>
      <c r="D3" s="53" t="s">
        <v>542</v>
      </c>
    </row>
    <row r="5" spans="1:4" ht="12.75">
      <c r="A5" s="20"/>
      <c r="B5" s="20"/>
      <c r="C5" s="226" t="s">
        <v>543</v>
      </c>
      <c r="D5" s="226" t="s">
        <v>544</v>
      </c>
    </row>
    <row r="6" spans="1:4" ht="12.75">
      <c r="A6" s="20">
        <v>1</v>
      </c>
      <c r="B6" s="226" t="s">
        <v>545</v>
      </c>
      <c r="C6" s="236" t="s">
        <v>546</v>
      </c>
      <c r="D6" s="236"/>
    </row>
    <row r="7" spans="1:4" ht="12.75">
      <c r="A7" s="20">
        <v>2</v>
      </c>
      <c r="B7" s="226" t="s">
        <v>545</v>
      </c>
      <c r="C7" s="236" t="s">
        <v>547</v>
      </c>
      <c r="D7" s="20"/>
    </row>
    <row r="8" spans="1:4" ht="12.75">
      <c r="A8" s="20">
        <v>3</v>
      </c>
      <c r="B8" s="226" t="s">
        <v>545</v>
      </c>
      <c r="C8" s="236" t="s">
        <v>548</v>
      </c>
      <c r="D8" s="20"/>
    </row>
    <row r="9" spans="1:4" ht="12.75">
      <c r="A9" s="20">
        <v>4</v>
      </c>
      <c r="B9" s="226" t="s">
        <v>545</v>
      </c>
      <c r="C9" s="236" t="s">
        <v>549</v>
      </c>
      <c r="D9" s="20"/>
    </row>
    <row r="10" spans="1:4" ht="12.75">
      <c r="A10" s="20">
        <v>5</v>
      </c>
      <c r="B10" s="226" t="s">
        <v>545</v>
      </c>
      <c r="C10" s="236" t="s">
        <v>550</v>
      </c>
      <c r="D10" s="20">
        <v>24752205</v>
      </c>
    </row>
    <row r="11" spans="1:4" ht="12.75">
      <c r="A11" s="20">
        <v>6</v>
      </c>
      <c r="B11" s="226" t="s">
        <v>545</v>
      </c>
      <c r="C11" s="236" t="s">
        <v>551</v>
      </c>
      <c r="D11" s="20"/>
    </row>
    <row r="12" spans="1:4" ht="12.75">
      <c r="A12" s="20">
        <v>7</v>
      </c>
      <c r="B12" s="226" t="s">
        <v>545</v>
      </c>
      <c r="C12" s="236" t="s">
        <v>552</v>
      </c>
      <c r="D12" s="20"/>
    </row>
    <row r="13" spans="1:4" ht="12.75">
      <c r="A13" s="20">
        <v>8</v>
      </c>
      <c r="B13" s="226" t="s">
        <v>545</v>
      </c>
      <c r="C13" s="236" t="s">
        <v>553</v>
      </c>
      <c r="D13" s="20"/>
    </row>
    <row r="14" spans="1:4" ht="12.75">
      <c r="A14" s="226" t="s">
        <v>1</v>
      </c>
      <c r="B14" s="226"/>
      <c r="C14" s="226" t="s">
        <v>554</v>
      </c>
      <c r="D14" s="226">
        <f>SUM(D6:D13)</f>
        <v>24752205</v>
      </c>
    </row>
    <row r="15" spans="1:4" ht="12.75">
      <c r="A15" s="20">
        <v>9</v>
      </c>
      <c r="B15" s="226" t="s">
        <v>555</v>
      </c>
      <c r="C15" s="236" t="s">
        <v>556</v>
      </c>
      <c r="D15" s="20"/>
    </row>
    <row r="16" spans="1:4" ht="12.75">
      <c r="A16" s="20">
        <v>10</v>
      </c>
      <c r="B16" s="226" t="s">
        <v>555</v>
      </c>
      <c r="C16" s="236" t="s">
        <v>557</v>
      </c>
      <c r="D16" s="236"/>
    </row>
    <row r="17" spans="1:4" ht="12.75">
      <c r="A17" s="20">
        <v>11</v>
      </c>
      <c r="B17" s="226" t="s">
        <v>555</v>
      </c>
      <c r="C17" s="236" t="s">
        <v>558</v>
      </c>
      <c r="D17" s="20"/>
    </row>
    <row r="18" spans="1:4" ht="12.75">
      <c r="A18" s="226" t="s">
        <v>12</v>
      </c>
      <c r="B18" s="226"/>
      <c r="C18" s="226" t="s">
        <v>559</v>
      </c>
      <c r="D18" s="226"/>
    </row>
    <row r="19" spans="1:4" ht="12.75">
      <c r="A19" s="20">
        <v>12</v>
      </c>
      <c r="B19" s="226" t="s">
        <v>560</v>
      </c>
      <c r="C19" s="236" t="s">
        <v>561</v>
      </c>
      <c r="D19" s="20"/>
    </row>
    <row r="20" spans="1:4" ht="12.75">
      <c r="A20" s="20">
        <v>13</v>
      </c>
      <c r="B20" s="226" t="s">
        <v>560</v>
      </c>
      <c r="C20" s="226" t="s">
        <v>562</v>
      </c>
      <c r="D20" s="20"/>
    </row>
    <row r="21" spans="1:4" ht="12.75">
      <c r="A21" s="20">
        <v>14</v>
      </c>
      <c r="B21" s="226" t="s">
        <v>560</v>
      </c>
      <c r="C21" s="236" t="s">
        <v>563</v>
      </c>
      <c r="D21" s="20"/>
    </row>
    <row r="22" spans="1:4" ht="12.75">
      <c r="A22" s="20">
        <v>15</v>
      </c>
      <c r="B22" s="226" t="s">
        <v>560</v>
      </c>
      <c r="C22" s="236" t="s">
        <v>564</v>
      </c>
      <c r="D22" s="20"/>
    </row>
    <row r="23" spans="1:4" ht="12.75">
      <c r="A23" s="20">
        <v>16</v>
      </c>
      <c r="B23" s="226" t="s">
        <v>560</v>
      </c>
      <c r="C23" s="236" t="s">
        <v>565</v>
      </c>
      <c r="D23" s="20"/>
    </row>
    <row r="24" spans="1:4" ht="12.75">
      <c r="A24" s="20">
        <v>17</v>
      </c>
      <c r="B24" s="226" t="s">
        <v>560</v>
      </c>
      <c r="C24" s="236" t="s">
        <v>566</v>
      </c>
      <c r="D24" s="20"/>
    </row>
    <row r="25" spans="1:4" ht="12.75">
      <c r="A25" s="20">
        <v>18</v>
      </c>
      <c r="B25" s="226" t="s">
        <v>560</v>
      </c>
      <c r="C25" s="236" t="s">
        <v>567</v>
      </c>
      <c r="D25" s="20"/>
    </row>
    <row r="26" spans="1:4" ht="12.75">
      <c r="A26" s="20">
        <v>19</v>
      </c>
      <c r="B26" s="226" t="s">
        <v>560</v>
      </c>
      <c r="C26" s="236" t="s">
        <v>568</v>
      </c>
      <c r="D26" s="20">
        <v>24486620</v>
      </c>
    </row>
    <row r="27" spans="1:4" ht="12.75">
      <c r="A27" s="226" t="s">
        <v>37</v>
      </c>
      <c r="B27" s="226"/>
      <c r="C27" s="226" t="s">
        <v>569</v>
      </c>
      <c r="D27" s="226">
        <f>SUM(D19:D26)</f>
        <v>24486620</v>
      </c>
    </row>
    <row r="28" spans="1:4" ht="12.75">
      <c r="A28" s="20">
        <v>20</v>
      </c>
      <c r="B28" s="226" t="s">
        <v>570</v>
      </c>
      <c r="C28" s="236" t="s">
        <v>571</v>
      </c>
      <c r="D28" s="20"/>
    </row>
    <row r="29" spans="1:4" ht="12.75">
      <c r="A29" s="20">
        <v>21</v>
      </c>
      <c r="B29" s="226" t="s">
        <v>570</v>
      </c>
      <c r="C29" s="236" t="s">
        <v>572</v>
      </c>
      <c r="D29" s="236"/>
    </row>
    <row r="30" spans="1:4" ht="12.75">
      <c r="A30" s="20">
        <v>22</v>
      </c>
      <c r="B30" s="226" t="s">
        <v>570</v>
      </c>
      <c r="C30" s="236" t="s">
        <v>573</v>
      </c>
      <c r="D30" s="236"/>
    </row>
    <row r="31" spans="1:4" ht="12.75">
      <c r="A31" s="20">
        <v>23</v>
      </c>
      <c r="B31" s="226" t="s">
        <v>570</v>
      </c>
      <c r="C31" s="236" t="s">
        <v>574</v>
      </c>
      <c r="D31" s="20"/>
    </row>
    <row r="32" spans="1:4" ht="12.75">
      <c r="A32" s="226" t="s">
        <v>575</v>
      </c>
      <c r="B32" s="226"/>
      <c r="C32" s="226" t="s">
        <v>576</v>
      </c>
      <c r="D32" s="20"/>
    </row>
    <row r="33" spans="1:4" ht="12.75">
      <c r="A33" s="20">
        <v>24</v>
      </c>
      <c r="B33" s="226" t="s">
        <v>577</v>
      </c>
      <c r="C33" s="236" t="s">
        <v>578</v>
      </c>
      <c r="D33" s="20"/>
    </row>
    <row r="34" spans="1:4" ht="12.75">
      <c r="A34" s="20">
        <v>25</v>
      </c>
      <c r="B34" s="226" t="s">
        <v>577</v>
      </c>
      <c r="C34" s="236" t="s">
        <v>579</v>
      </c>
      <c r="D34" s="20"/>
    </row>
    <row r="35" spans="1:4" ht="12.75">
      <c r="A35" s="20">
        <v>26</v>
      </c>
      <c r="B35" s="226" t="s">
        <v>577</v>
      </c>
      <c r="C35" s="236" t="s">
        <v>580</v>
      </c>
      <c r="D35" s="20"/>
    </row>
    <row r="36" spans="1:4" ht="12.75">
      <c r="A36" s="20">
        <v>27</v>
      </c>
      <c r="B36" s="226" t="s">
        <v>577</v>
      </c>
      <c r="C36" s="236" t="s">
        <v>581</v>
      </c>
      <c r="D36" s="20"/>
    </row>
    <row r="37" spans="1:4" ht="12.75">
      <c r="A37" s="20">
        <v>28</v>
      </c>
      <c r="B37" s="226" t="s">
        <v>577</v>
      </c>
      <c r="C37" s="236" t="s">
        <v>582</v>
      </c>
      <c r="D37" s="236"/>
    </row>
    <row r="38" spans="1:4" ht="12.75">
      <c r="A38" s="20">
        <v>29</v>
      </c>
      <c r="B38" s="226" t="s">
        <v>577</v>
      </c>
      <c r="C38" s="313" t="s">
        <v>583</v>
      </c>
      <c r="D38" s="20"/>
    </row>
    <row r="39" spans="1:4" ht="12.75">
      <c r="A39" s="20">
        <v>30</v>
      </c>
      <c r="B39" s="226" t="s">
        <v>577</v>
      </c>
      <c r="C39" s="236" t="s">
        <v>584</v>
      </c>
      <c r="D39" s="20"/>
    </row>
    <row r="40" spans="1:4" ht="12.75">
      <c r="A40" s="20">
        <v>31</v>
      </c>
      <c r="B40" s="226" t="s">
        <v>577</v>
      </c>
      <c r="C40" s="236" t="s">
        <v>585</v>
      </c>
      <c r="D40" s="20"/>
    </row>
    <row r="41" spans="1:4" ht="12.75">
      <c r="A41" s="20">
        <v>32</v>
      </c>
      <c r="B41" s="226" t="s">
        <v>577</v>
      </c>
      <c r="C41" s="236" t="s">
        <v>586</v>
      </c>
      <c r="D41" s="20"/>
    </row>
    <row r="42" spans="1:4" ht="12.75">
      <c r="A42" s="20">
        <v>33</v>
      </c>
      <c r="B42" s="226" t="s">
        <v>577</v>
      </c>
      <c r="C42" s="236" t="s">
        <v>587</v>
      </c>
      <c r="D42" s="20"/>
    </row>
    <row r="43" spans="1:4" ht="12.75">
      <c r="A43" s="132">
        <v>34</v>
      </c>
      <c r="B43" s="226" t="s">
        <v>577</v>
      </c>
      <c r="C43" s="236" t="s">
        <v>626</v>
      </c>
      <c r="D43" s="20">
        <v>15900</v>
      </c>
    </row>
    <row r="44" spans="1:4" ht="12.75">
      <c r="A44" s="226" t="s">
        <v>588</v>
      </c>
      <c r="B44" s="20"/>
      <c r="C44" s="226" t="s">
        <v>589</v>
      </c>
      <c r="D44" s="226">
        <f>SUM(D43)</f>
        <v>15900</v>
      </c>
    </row>
    <row r="45" spans="1:4" ht="12.75">
      <c r="A45" s="20"/>
      <c r="B45" s="20"/>
      <c r="C45" s="226" t="s">
        <v>590</v>
      </c>
      <c r="D45" s="314">
        <f>D14+D27+D44</f>
        <v>49254725</v>
      </c>
    </row>
    <row r="48" spans="2:4" ht="12.75">
      <c r="B48" s="315" t="s">
        <v>627</v>
      </c>
      <c r="C48" s="237"/>
      <c r="D48" s="226" t="s">
        <v>591</v>
      </c>
    </row>
    <row r="49" spans="2:4" ht="12.75">
      <c r="B49" s="50"/>
      <c r="C49" s="52"/>
      <c r="D49" s="52"/>
    </row>
    <row r="50" spans="2:4" ht="12.75">
      <c r="B50" s="325" t="s">
        <v>612</v>
      </c>
      <c r="C50" s="316"/>
      <c r="D50" s="20"/>
    </row>
    <row r="51" spans="2:4" ht="12.75">
      <c r="B51" s="236" t="s">
        <v>613</v>
      </c>
      <c r="C51" s="20"/>
      <c r="D51" s="20">
        <v>12</v>
      </c>
    </row>
    <row r="52" spans="2:4" ht="12.75">
      <c r="B52" s="20" t="s">
        <v>592</v>
      </c>
      <c r="C52" s="20"/>
      <c r="D52" s="20">
        <v>4</v>
      </c>
    </row>
    <row r="53" spans="2:4" ht="12.75">
      <c r="B53" s="20" t="s">
        <v>593</v>
      </c>
      <c r="C53" s="20"/>
      <c r="D53" s="20"/>
    </row>
    <row r="54" spans="2:4" ht="12.75">
      <c r="B54" s="317" t="s">
        <v>594</v>
      </c>
      <c r="C54" s="237"/>
      <c r="D54" s="20"/>
    </row>
    <row r="55" spans="2:4" ht="12.75">
      <c r="B55" s="318"/>
      <c r="C55" s="319" t="s">
        <v>294</v>
      </c>
      <c r="D55" s="319">
        <f>SUM(D50:D54)</f>
        <v>16</v>
      </c>
    </row>
    <row r="57" ht="12.75">
      <c r="D57" s="53" t="s">
        <v>443</v>
      </c>
    </row>
    <row r="58" ht="12.75">
      <c r="D58" s="53" t="s">
        <v>595</v>
      </c>
    </row>
    <row r="59" ht="12.75">
      <c r="B59" s="53" t="s">
        <v>596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Klient</dc:creator>
  <cp:keywords/>
  <dc:description/>
  <cp:lastModifiedBy>Web</cp:lastModifiedBy>
  <cp:lastPrinted>2013-02-05T16:58:04Z</cp:lastPrinted>
  <dcterms:created xsi:type="dcterms:W3CDTF">2008-11-28T00:02:49Z</dcterms:created>
  <dcterms:modified xsi:type="dcterms:W3CDTF">2013-05-28T11:20:33Z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