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0"/>
  </bookViews>
  <sheets>
    <sheet name="Emert" sheetId="1" r:id="rId1"/>
    <sheet name="Aktivi" sheetId="2" r:id="rId2"/>
    <sheet name="Pasivi" sheetId="3" r:id="rId3"/>
    <sheet name="TE ARDH.SHP. SIPAS NATYRES" sheetId="4" r:id="rId4"/>
    <sheet name="CASH FLOW DIREKTE" sheetId="5" r:id="rId5"/>
    <sheet name="PASQYRA E NDRYSHIMEVE NE KAPITA" sheetId="6" r:id="rId6"/>
    <sheet name="Gj AQT" sheetId="7" r:id="rId7"/>
    <sheet name="Amortiz" sheetId="8" r:id="rId8"/>
    <sheet name="Inf" sheetId="9" r:id="rId9"/>
  </sheets>
  <definedNames/>
  <calcPr fullCalcOnLoad="1"/>
</workbook>
</file>

<file path=xl/sharedStrings.xml><?xml version="1.0" encoding="utf-8"?>
<sst xmlns="http://schemas.openxmlformats.org/spreadsheetml/2006/main" count="495" uniqueCount="362">
  <si>
    <t xml:space="preserve">                   ( Gjendjet      Financiare  )</t>
  </si>
  <si>
    <t>Nr</t>
  </si>
  <si>
    <t>rend</t>
  </si>
  <si>
    <t xml:space="preserve">     USHTRIMI  </t>
  </si>
  <si>
    <t xml:space="preserve">  PARAARDHES</t>
  </si>
  <si>
    <t xml:space="preserve">                    B      I      L      A       N     C     I</t>
  </si>
  <si>
    <t xml:space="preserve">    I    MBYLLUR</t>
  </si>
  <si>
    <t xml:space="preserve">     USHTRIMI   </t>
  </si>
  <si>
    <t xml:space="preserve"> USHTRIMI   </t>
  </si>
  <si>
    <t xml:space="preserve"> I  MBYLLUR</t>
  </si>
  <si>
    <t xml:space="preserve">   USHTRIMI  </t>
  </si>
  <si>
    <t xml:space="preserve"> PARAARDHES</t>
  </si>
  <si>
    <t>I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</si>
  <si>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</si>
  <si>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</si>
  <si>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</si>
  <si>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</si>
  <si>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</si>
  <si>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</si>
  <si>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</si>
  <si>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</si>
  <si>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</si>
  <si>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</si>
  <si>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</si>
  <si>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</si>
  <si>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</si>
  <si>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</si>
  <si>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</si>
  <si>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</si>
  <si>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</si>
  <si>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</si>
  <si>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</si>
  <si>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</si>
  <si>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</si>
  <si>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</si>
  <si>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</si>
  <si>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</si>
  <si>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</si>
  <si>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</si>
  <si>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</si>
  <si>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</si>
  <si>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</si>
  <si>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</si>
  <si>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</si>
  <si>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</si>
  <si>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</si>
  <si>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</si>
  <si>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</si>
  <si>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</si>
  <si>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</si>
  <si>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</si>
  <si>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</si>
  <si>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</si>
  <si>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</si>
  <si>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</si>
  <si>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</si>
  <si>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</si>
  <si>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</si>
  <si>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</si>
  <si>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</si>
  <si>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</si>
  <si>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</si>
  <si>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</si>
  <si>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</si>
  <si>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</si>
  <si>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</si>
  <si>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</si>
  <si>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</si>
  <si>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</si>
  <si>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</si>
  <si>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</si>
  <si>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</si>
  <si>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</si>
  <si>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</si>
  <si>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</si>
  <si>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</si>
  <si>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</si>
  <si>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</si>
  <si>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II</t>
  </si>
  <si>
    <t xml:space="preserve">INFORMATA   DHE   SQARIME   TE    NEVOJSHME </t>
  </si>
  <si>
    <t xml:space="preserve"> F  I  R  M   A</t>
  </si>
  <si>
    <t xml:space="preserve">D R E J T U E S I </t>
  </si>
  <si>
    <t xml:space="preserve">  2 - Shpenz  kerkimeve te aplikuara e  zhvill</t>
  </si>
  <si>
    <t>Makineri  e  paisje   pune</t>
  </si>
  <si>
    <t xml:space="preserve">Mjete  Transporti </t>
  </si>
  <si>
    <t>AKTIVET AFATSHKURTRA</t>
  </si>
  <si>
    <t xml:space="preserve">Aktive monetare </t>
  </si>
  <si>
    <t>Derivative dhe aktive te mbajtura per tregetim</t>
  </si>
  <si>
    <t>Aktive te tjera financiare afatshkurtera</t>
  </si>
  <si>
    <t>Inventari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</si>
  <si>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</si>
  <si>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</si>
  <si>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</si>
  <si>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</si>
  <si>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</si>
  <si>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</si>
  <si>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</si>
  <si>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</si>
  <si>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</si>
  <si>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</si>
  <si>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</si>
  <si>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</si>
  <si>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</si>
  <si>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</si>
  <si>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</si>
  <si>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</si>
  <si>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</si>
  <si>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</si>
  <si>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</si>
  <si>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</si>
  <si>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</si>
  <si>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</si>
  <si>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</si>
  <si>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</si>
  <si>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</si>
  <si>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</si>
  <si>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</si>
  <si>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</si>
  <si>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</si>
  <si>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</si>
  <si>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</si>
  <si>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</si>
  <si>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</si>
  <si>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</si>
  <si>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</si>
  <si>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</si>
  <si>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</si>
  <si>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</si>
  <si>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</si>
  <si>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</si>
  <si>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</si>
  <si>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</si>
  <si>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</si>
  <si>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</si>
  <si>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</si>
  <si>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</si>
  <si>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</si>
  <si>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</si>
  <si>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</si>
  <si>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</si>
  <si>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</si>
  <si>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</si>
  <si>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</si>
  <si>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</si>
  <si>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</si>
  <si>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</si>
  <si>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</si>
  <si>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</si>
  <si>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</si>
  <si>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</si>
  <si>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</si>
  <si>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 xml:space="preserve">Shpenzime per sigurime shoqerore dhe shendetsore </t>
  </si>
  <si>
    <t>Amortizimet dhe zhvleresimet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</si>
  <si>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</si>
  <si>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</si>
  <si>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</si>
  <si>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</si>
  <si>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</si>
  <si>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</si>
  <si>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</si>
  <si>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</si>
  <si>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</si>
  <si>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</si>
  <si>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</si>
  <si>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</si>
  <si>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</si>
  <si>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</si>
  <si>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</si>
  <si>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 xml:space="preserve">Lendet e para </t>
  </si>
  <si>
    <t>Produkte te gatshme</t>
  </si>
  <si>
    <t>Mallra per rishitje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</si>
  <si>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</si>
  <si>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</si>
  <si>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</si>
  <si>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</si>
  <si>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</si>
  <si>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</si>
  <si>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</si>
  <si>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Emri I mire</t>
  </si>
  <si>
    <t>Shpenzimet e zhvillimit</t>
  </si>
  <si>
    <t xml:space="preserve">Aktive te tjera afatgjata jomateriale 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</si>
  <si>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</si>
  <si>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</si>
  <si>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</si>
  <si>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</si>
  <si>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</si>
  <si>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</si>
  <si>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Mjete monetare ( MM ) te arketuara nga klientet</t>
  </si>
  <si>
    <t>MM te paguara ndaj furnitoreve dhe punonjesve</t>
  </si>
  <si>
    <t>MM te ardhura nga veprimtarite</t>
  </si>
  <si>
    <t>Interesi I paguar</t>
  </si>
  <si>
    <t>Tatimi mbi fitimin I paguar</t>
  </si>
  <si>
    <t>Mjete Monetare neto nga veprimtarite e shfrytezimit ( a- e )</t>
  </si>
  <si>
    <t>FLUKSI MONETAR NGA VEPRIMTARITE INVESTUESE</t>
  </si>
  <si>
    <t>Blerja e njesise se kontrolluar X minus parat e arketuara</t>
  </si>
  <si>
    <t xml:space="preserve">Blerja e aktiveve afatgjata materiale </t>
  </si>
  <si>
    <t xml:space="preserve">Te ardhura nga shitja e paisjeve </t>
  </si>
  <si>
    <t xml:space="preserve">Interesi I arketuar </t>
  </si>
  <si>
    <t>Mjete Monetare neto e perdorur nga veprimtarite investuese ( a- e )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</si>
  <si>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</si>
  <si>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</si>
  <si>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</si>
  <si>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</si>
  <si>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</si>
  <si>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</si>
  <si>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Mjete Monetare neto e perdorur nga veprimtarite financiare ( a- d )</t>
  </si>
  <si>
    <t>IV</t>
  </si>
  <si>
    <t>V</t>
  </si>
  <si>
    <t xml:space="preserve">Rritja / renia neto e mjeteve monetare </t>
  </si>
  <si>
    <t>VI</t>
  </si>
  <si>
    <t>Mjetet monetare ne fund te periudhes kontabele</t>
  </si>
  <si>
    <t>Mjetet monetare ne fillim te periudhes kontabele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</si>
  <si>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</si>
  <si>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</si>
  <si>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</si>
  <si>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</si>
  <si>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</si>
  <si>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</si>
  <si>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</si>
  <si>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</si>
  <si>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</si>
  <si>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</si>
  <si>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</si>
  <si>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</si>
  <si>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</si>
  <si>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</si>
  <si>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</si>
  <si>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</si>
  <si>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</si>
  <si>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>PASQYRA E NDRYSHIMEVE NE KAPITAL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</si>
  <si>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</si>
  <si>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</si>
  <si>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</si>
  <si>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</si>
  <si>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</si>
  <si>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</si>
  <si>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</si>
  <si>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</si>
  <si>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</si>
  <si>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</si>
  <si>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</si>
  <si>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</si>
  <si>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</si>
  <si>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Efektet e ndryshimit te kursev</t>
  </si>
  <si>
    <t>te kembimit gjate konsolidimit</t>
  </si>
  <si>
    <t xml:space="preserve">shpenzimeve , qe nuk jane </t>
  </si>
  <si>
    <t>njohur ne pasq.e te A dhe SH</t>
  </si>
  <si>
    <t>njohur ne pasq. e te A dheSH</t>
  </si>
  <si>
    <t>kontabel</t>
  </si>
  <si>
    <t xml:space="preserve">Fitimi neto per periudhen </t>
  </si>
  <si>
    <t>Emetimi I kapitalit aksionar</t>
  </si>
  <si>
    <t>Aksione te thesarit te riblera</t>
  </si>
  <si>
    <t>X</t>
  </si>
  <si>
    <t>( X )</t>
  </si>
  <si>
    <t xml:space="preserve"> ( X )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</si>
  <si>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</si>
  <si>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</si>
  <si>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</si>
  <si>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</si>
  <si>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</si>
  <si>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</si>
  <si>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</si>
  <si>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</si>
  <si>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</si>
  <si>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</si>
  <si>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</si>
  <si>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</si>
  <si>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</si>
  <si>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</si>
  <si>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 xml:space="preserve">Kliente per mallra e produkte , sherbime </t>
  </si>
  <si>
    <t>Debitor, kreditore te tjere</t>
  </si>
  <si>
    <t>Tatim fitimi mbi paguar</t>
  </si>
  <si>
    <t>Detyrime tjera ndaj ortakeve etj.</t>
  </si>
  <si>
    <t>Makineri dhe paisje pune e prodhinmi</t>
  </si>
  <si>
    <t>Mjete trasporti</t>
  </si>
  <si>
    <t xml:space="preserve">Overdrafte bankare </t>
  </si>
  <si>
    <t>Aksionet e pakices ( PF te konsoliduara)</t>
  </si>
  <si>
    <t>PASQYRA E FLUKSIT MONETAR - METODA DIREKTE ( Cash Flow )</t>
  </si>
  <si>
    <t xml:space="preserve">             H A R T U E S I</t>
  </si>
  <si>
    <t xml:space="preserve">Ismail  VELSULA </t>
  </si>
  <si>
    <t xml:space="preserve">  Banka </t>
  </si>
  <si>
    <t xml:space="preserve">  Arka </t>
  </si>
  <si>
    <t xml:space="preserve">T.V.SH kreditore </t>
  </si>
  <si>
    <t>Detyrimet tatimore ( TAP )</t>
  </si>
  <si>
    <t>Hua te tjera  ( Sig Shoq, shend )</t>
  </si>
  <si>
    <r>
      <t>Shpenzime te tjera</t>
    </r>
    <r>
      <rPr>
        <sz val="10"/>
        <rFont val="Arial"/>
        <family val="2"/>
      </rPr>
      <t xml:space="preserve"> ( Furnitura nentrajtime sherb. )</t>
    </r>
  </si>
  <si>
    <t>NR.REGJISTRIT TREGTAR</t>
  </si>
  <si>
    <t>MIRATUAR NGA ASAMBLEJA E SHOQERISE DHE  D.R.T.</t>
  </si>
  <si>
    <t>DATA E KRIJIMIT</t>
  </si>
  <si>
    <t>STATUSI  JURIDIK</t>
  </si>
  <si>
    <t>SHOQERIA :</t>
  </si>
  <si>
    <t>VEPRIMTARIA  KRYESORE :</t>
  </si>
  <si>
    <t xml:space="preserve">     LLOGARITE      VJETORE </t>
  </si>
  <si>
    <t>SH.P.K</t>
  </si>
  <si>
    <t>Materiale te para e te tjera</t>
  </si>
  <si>
    <t>Detyrime  (Shteti TVSH debitore )</t>
  </si>
  <si>
    <t>Interesat Aktive</t>
  </si>
  <si>
    <t>Komisione bakare</t>
  </si>
  <si>
    <t xml:space="preserve">Aktive te tjera afatgjata materiale ( me vl.kontabile.) </t>
  </si>
  <si>
    <t>ERGES</t>
  </si>
  <si>
    <t>K 17614913 O</t>
  </si>
  <si>
    <t>08. 04. 1998</t>
  </si>
  <si>
    <t>NDERTIME</t>
  </si>
  <si>
    <t>RIKONSTRUKSIONE</t>
  </si>
  <si>
    <t>SHERBIME TE NDRYSHME</t>
  </si>
  <si>
    <t xml:space="preserve">ne dokumentat e vena ne dispozicion nga vete subjekti. Per mbylljen e tije jane zbatuar rregullat e </t>
  </si>
  <si>
    <t>Vleresimi i AQQ-ve eshte bere me cmimet e blerjes. Shoqeria disponon AQT te krijuara nepermjet blerjes</t>
  </si>
  <si>
    <t>Totali i shpenzimeve per vitin perbehet sipas kesaj analize :</t>
  </si>
  <si>
    <t>1.Blerje te materialeve e lendeve te para gjate vitit me fat. TVSH</t>
  </si>
  <si>
    <t xml:space="preserve">Shuma </t>
  </si>
  <si>
    <t>Te ardhurat perbehen nga shitja e punimeve me situacione ne baze te faturave tatimore te shitjes te</t>
  </si>
  <si>
    <t xml:space="preserve">Pagat e punes nuk jane zbritur nga te ardhurat pra jane trajtuar si shpenzime te panjohura pasi nuk jane </t>
  </si>
  <si>
    <t>Tepricat e llogarive te klases 4 kater ne pasiv  te bilancit tregojne detyrimet e llogaritura per vitin</t>
  </si>
  <si>
    <t xml:space="preserve">Per imtesi te metejshme shih veprimet ne ditaret e veprimeve si dhe dokumentat baze ne dosjen e </t>
  </si>
  <si>
    <t>bilancit.</t>
  </si>
  <si>
    <t xml:space="preserve">Pasqyrat e bilancit jane hartuar ne baze te standarteve kombetare te kontabilitetit dhe ngjitur tije jane </t>
  </si>
  <si>
    <t>edhe pasqyrat anekse sqaruese te veprimeve.</t>
  </si>
  <si>
    <t>BURREL</t>
  </si>
  <si>
    <t>Detyrime  (Shteti Tatim tatim fitim )</t>
  </si>
  <si>
    <t>percaktuara ne standartet kombetare  te kontabilitetit, si dhe ne ligjin Nr.7661 dt19.01.93</t>
  </si>
  <si>
    <t>per periudhen perkatese nuk ka ndryshime ,ato jane trasheguar nga periudha paraardhese , ato</t>
  </si>
  <si>
    <t xml:space="preserve">Shoqeria ka likujduar me banke faturat qe plotesojne  kriteret </t>
  </si>
  <si>
    <t>Ing. ERION  LAMI</t>
  </si>
  <si>
    <t>Llog. 411 :</t>
  </si>
  <si>
    <t>Lek</t>
  </si>
  <si>
    <t xml:space="preserve">3.Komisione bankare pasive </t>
  </si>
  <si>
    <t>2.Sigurime shoqerore shendetsore punedhensit</t>
  </si>
  <si>
    <t>2.Bashkia  Tirane</t>
  </si>
  <si>
    <t>Pozicioni me 31 dhjetor 12</t>
  </si>
  <si>
    <t>f</t>
  </si>
  <si>
    <t>" Per kontabilitetin " si dhe ne ligjet e tjera per ndryshime, e ne zbatim te tij.</t>
  </si>
  <si>
    <t>Per AQT eshte llogaritur amortizim ne zbatim te ligjit ne fuqi me norme mesatare 9 % te vleres se mbetur</t>
  </si>
  <si>
    <t>4.Amortizimi I AQT</t>
  </si>
  <si>
    <t>1.Bashkia    kavaje</t>
  </si>
  <si>
    <t>3.Drejtoria pergjithshme shkollave te mesme Tirane</t>
  </si>
  <si>
    <t xml:space="preserve">4.drejtoria e trajtimit studenteve nr1 Tirane </t>
  </si>
  <si>
    <t xml:space="preserve">5.agjensia mbrojtjes konsumatorit Tirane </t>
  </si>
  <si>
    <t>6.astrit bajrame ( person Fizik )</t>
  </si>
  <si>
    <t>1.shoqria  Haslly</t>
  </si>
  <si>
    <t>3..Shoqeria neon</t>
  </si>
  <si>
    <t>4.shoqeria Dule</t>
  </si>
  <si>
    <t>Shuma</t>
  </si>
  <si>
    <t>2. Shoqeris Ani sh.p.k.</t>
  </si>
  <si>
    <t>jane te analizuara sipas inventarit perkates. Pasqyrat anekse te ketij bilanci.</t>
  </si>
  <si>
    <t>BILANCI  FINANCIAR  I VITIT 2013</t>
  </si>
  <si>
    <t>PERIUDHA NGA     01.01.2013      DERI        31.12.2013</t>
  </si>
  <si>
    <t>DATA E MBYLLJES__12.03.2014</t>
  </si>
  <si>
    <t>Me   date ,  Mars  2014</t>
  </si>
  <si>
    <t>DATA  E DEPOZITIMIT     Mars          2014</t>
  </si>
  <si>
    <t>Pozicioni me 31.dhjetor 11</t>
  </si>
  <si>
    <r>
      <rPr>
        <b/>
        <sz val="10"/>
        <rFont val="Arial"/>
        <family val="2"/>
      </rPr>
      <t>Llogaria 401</t>
    </r>
    <r>
      <rPr>
        <sz val="10"/>
        <rFont val="Arial"/>
        <family val="0"/>
      </rPr>
      <t xml:space="preserve"> Furnitor te pa likujduar eshte shoqeria "ANI " sh.p.k.per                            lek</t>
    </r>
  </si>
  <si>
    <t>Bilanci i shoqerise "Erges" sh.p.k. I vitit  eshte mbyllur nga perpunimi i treguesve te pasqyruara</t>
  </si>
  <si>
    <t>Pagat e personelit   (5637300 pa banke  )</t>
  </si>
  <si>
    <t xml:space="preserve">5.Paga   pa kaluar ne banke </t>
  </si>
  <si>
    <r>
      <t xml:space="preserve">kaluar nepermjet bankes duke mos zbatuar ligjin perkates per kete qellim shuma </t>
    </r>
    <r>
      <rPr>
        <b/>
        <sz val="10"/>
        <rFont val="Arial"/>
        <family val="2"/>
      </rPr>
      <t xml:space="preserve"> 5637300 lek</t>
    </r>
  </si>
  <si>
    <r>
      <t xml:space="preserve">trajtuara ne kontabilizimet perkatese per shumen </t>
    </r>
    <r>
      <rPr>
        <b/>
        <sz val="10"/>
        <rFont val="Arial"/>
        <family val="2"/>
      </rPr>
      <t xml:space="preserve"> 32901304  lek </t>
    </r>
    <r>
      <rPr>
        <sz val="10"/>
        <rFont val="Arial"/>
        <family val="0"/>
      </rPr>
      <t>si dhe interesat aktive te bankes per</t>
    </r>
  </si>
  <si>
    <r>
      <t>shumen 1901</t>
    </r>
    <r>
      <rPr>
        <b/>
        <sz val="10"/>
        <rFont val="Arial"/>
        <family val="2"/>
      </rPr>
      <t xml:space="preserve"> lek</t>
    </r>
    <r>
      <rPr>
        <sz val="10"/>
        <rFont val="Arial"/>
        <family val="0"/>
      </rPr>
      <t>.</t>
    </r>
  </si>
  <si>
    <t xml:space="preserve">Fitimi i llogaritur  =  </t>
  </si>
  <si>
    <t>Totali</t>
  </si>
  <si>
    <t>Norma fitimit</t>
  </si>
  <si>
    <t>%</t>
  </si>
  <si>
    <t>2013 por tu paguara ne Janar 2014 si Sig.shoq.shendetesore, TAP-i  muajit dhjetor 2013</t>
  </si>
</sst>
</file>

<file path=xl/styles.xml><?xml version="1.0" encoding="utf-8"?>
<styleSheet xmlns="http://schemas.openxmlformats.org/spreadsheetml/2006/main">
  <numFmts count="35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4" fontId="2" fillId="0" borderId="0" xfId="44" applyFont="1" applyAlignment="1">
      <alignment horizontal="center"/>
    </xf>
    <xf numFmtId="0" fontId="0" fillId="0" borderId="3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27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33" borderId="0" xfId="0" applyFill="1" applyAlignment="1">
      <alignment/>
    </xf>
    <xf numFmtId="0" fontId="0" fillId="34" borderId="34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34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3" fontId="0" fillId="33" borderId="34" xfId="0" applyNumberFormat="1" applyFill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33" borderId="34" xfId="0" applyNumberFormat="1" applyFont="1" applyFill="1" applyBorder="1" applyAlignment="1">
      <alignment/>
    </xf>
    <xf numFmtId="0" fontId="17" fillId="0" borderId="34" xfId="0" applyFont="1" applyBorder="1" applyAlignment="1">
      <alignment/>
    </xf>
    <xf numFmtId="3" fontId="0" fillId="0" borderId="34" xfId="0" applyNumberFormat="1" applyBorder="1" applyAlignment="1">
      <alignment horizontal="center"/>
    </xf>
    <xf numFmtId="0" fontId="2" fillId="0" borderId="34" xfId="0" applyFont="1" applyBorder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33" borderId="34" xfId="0" applyNumberFormat="1" applyFont="1" applyFill="1" applyBorder="1" applyAlignment="1">
      <alignment horizontal="center"/>
    </xf>
    <xf numFmtId="3" fontId="2" fillId="34" borderId="34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2" fillId="34" borderId="34" xfId="0" applyNumberFormat="1" applyFont="1" applyFill="1" applyBorder="1" applyAlignment="1">
      <alignment/>
    </xf>
    <xf numFmtId="16" fontId="0" fillId="0" borderId="34" xfId="0" applyNumberFormat="1" applyBorder="1" applyAlignment="1">
      <alignment horizontal="center"/>
    </xf>
    <xf numFmtId="0" fontId="3" fillId="0" borderId="34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3" fontId="2" fillId="35" borderId="34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left"/>
    </xf>
    <xf numFmtId="1" fontId="2" fillId="34" borderId="3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3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4" fontId="2" fillId="0" borderId="33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0">
      <selection activeCell="K39" sqref="K39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2.281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 customHeight="1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37.5" customHeight="1">
      <c r="B4" s="181" t="s">
        <v>344</v>
      </c>
      <c r="C4" s="182"/>
      <c r="D4" s="182"/>
      <c r="E4" s="182"/>
      <c r="F4" s="182"/>
      <c r="G4" s="182"/>
      <c r="H4" s="182"/>
      <c r="I4" s="182"/>
      <c r="J4" s="182"/>
      <c r="K4" s="183"/>
    </row>
    <row r="5" spans="2:11" ht="18">
      <c r="B5" s="6"/>
      <c r="C5" s="7"/>
      <c r="D5" s="7"/>
      <c r="E5" s="7"/>
      <c r="F5" s="7"/>
      <c r="G5" s="171"/>
      <c r="H5" s="171"/>
      <c r="I5" s="171"/>
      <c r="J5" s="7"/>
      <c r="K5" s="8"/>
    </row>
    <row r="6" spans="2:11" ht="18">
      <c r="B6" s="6"/>
      <c r="C6" s="7"/>
      <c r="D6" s="7"/>
      <c r="E6" s="7"/>
      <c r="F6" s="7"/>
      <c r="G6" s="171"/>
      <c r="H6" s="171"/>
      <c r="I6" s="171"/>
      <c r="J6" s="7"/>
      <c r="K6" s="8"/>
    </row>
    <row r="7" spans="2:11" ht="18">
      <c r="B7" s="6"/>
      <c r="C7" s="7"/>
      <c r="D7" s="7"/>
      <c r="E7" s="7"/>
      <c r="F7" s="112"/>
      <c r="G7" s="7"/>
      <c r="H7" s="83"/>
      <c r="I7" s="7"/>
      <c r="J7" s="7"/>
      <c r="K7" s="8"/>
    </row>
    <row r="8" spans="2:11" ht="18.75">
      <c r="B8" s="118"/>
      <c r="C8" s="174" t="s">
        <v>290</v>
      </c>
      <c r="D8" s="174"/>
      <c r="E8" s="174"/>
      <c r="F8" s="119"/>
      <c r="G8" s="184" t="s">
        <v>299</v>
      </c>
      <c r="H8" s="184"/>
      <c r="I8" s="184"/>
      <c r="J8" s="184"/>
      <c r="K8" s="8"/>
    </row>
    <row r="9" spans="2:11" ht="18">
      <c r="B9" s="116"/>
      <c r="C9" s="114"/>
      <c r="D9" s="114"/>
      <c r="E9" s="114"/>
      <c r="F9" s="114"/>
      <c r="G9" s="184" t="s">
        <v>300</v>
      </c>
      <c r="H9" s="184"/>
      <c r="I9" s="184"/>
      <c r="J9" s="184"/>
      <c r="K9" s="117"/>
    </row>
    <row r="10" spans="2:11" ht="18">
      <c r="B10" s="6"/>
      <c r="C10" s="7"/>
      <c r="D10" s="7"/>
      <c r="E10" s="7"/>
      <c r="F10" s="7"/>
      <c r="G10" s="184" t="s">
        <v>317</v>
      </c>
      <c r="H10" s="184"/>
      <c r="I10" s="184"/>
      <c r="J10" s="184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 customHeight="1">
      <c r="B12" s="6"/>
      <c r="C12" s="172" t="s">
        <v>288</v>
      </c>
      <c r="D12" s="172"/>
      <c r="E12" s="172"/>
      <c r="F12" s="173" t="s">
        <v>301</v>
      </c>
      <c r="G12" s="173"/>
      <c r="H12" s="13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172" t="s">
        <v>286</v>
      </c>
      <c r="D14" s="172"/>
      <c r="E14" s="172"/>
      <c r="F14" s="172"/>
      <c r="G14" s="177">
        <v>2503144</v>
      </c>
      <c r="H14" s="177"/>
      <c r="I14" s="7"/>
      <c r="J14" s="7"/>
      <c r="K14" s="8"/>
      <c r="N14" s="73"/>
    </row>
    <row r="15" spans="2:11" ht="14.25">
      <c r="B15" s="9"/>
      <c r="C15" s="7"/>
      <c r="D15" s="7"/>
      <c r="E15" s="7"/>
      <c r="F15" s="7"/>
      <c r="G15" s="7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 customHeight="1">
      <c r="B19" s="115"/>
      <c r="C19" s="172" t="s">
        <v>289</v>
      </c>
      <c r="D19" s="172"/>
      <c r="E19" s="172"/>
      <c r="F19" s="172"/>
      <c r="G19" s="113" t="s">
        <v>293</v>
      </c>
      <c r="H19" s="113"/>
      <c r="I19" s="113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5.75">
      <c r="B22" s="115"/>
      <c r="C22" s="172" t="s">
        <v>291</v>
      </c>
      <c r="D22" s="172"/>
      <c r="E22" s="172"/>
      <c r="F22" s="172"/>
      <c r="G22" s="178" t="s">
        <v>302</v>
      </c>
      <c r="H22" s="178"/>
      <c r="I22" s="178"/>
      <c r="J22" s="178"/>
      <c r="K22" s="8"/>
    </row>
    <row r="23" spans="2:11" ht="15">
      <c r="B23" s="6"/>
      <c r="C23" s="7"/>
      <c r="D23" s="7"/>
      <c r="E23" s="7"/>
      <c r="F23" s="68"/>
      <c r="G23" s="179" t="s">
        <v>303</v>
      </c>
      <c r="H23" s="179"/>
      <c r="I23" s="179"/>
      <c r="J23" s="179"/>
      <c r="K23" s="8"/>
    </row>
    <row r="24" spans="2:11" ht="15">
      <c r="B24" s="6"/>
      <c r="C24" s="7"/>
      <c r="D24" s="7"/>
      <c r="E24" s="7"/>
      <c r="F24" s="7"/>
      <c r="G24" s="179" t="s">
        <v>304</v>
      </c>
      <c r="H24" s="179"/>
      <c r="I24" s="179"/>
      <c r="J24" s="179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8" customHeight="1">
      <c r="B29" s="6"/>
      <c r="C29" s="7"/>
      <c r="D29" s="6"/>
      <c r="E29" s="185" t="s">
        <v>292</v>
      </c>
      <c r="F29" s="185"/>
      <c r="G29" s="185"/>
      <c r="H29" s="185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5">
      <c r="B31" s="6"/>
      <c r="C31" s="7"/>
      <c r="D31" s="6"/>
      <c r="E31" s="7" t="s">
        <v>0</v>
      </c>
      <c r="F31" s="111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5">
      <c r="B33" s="6"/>
      <c r="C33" s="7"/>
      <c r="D33" s="176" t="s">
        <v>345</v>
      </c>
      <c r="E33" s="175"/>
      <c r="F33" s="175"/>
      <c r="G33" s="175"/>
      <c r="H33" s="175"/>
      <c r="I33" s="175"/>
      <c r="J33" s="180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">
      <c r="B35" s="6"/>
      <c r="C35" s="7"/>
      <c r="D35" s="6"/>
      <c r="E35" s="175" t="s">
        <v>346</v>
      </c>
      <c r="F35" s="175"/>
      <c r="G35" s="175"/>
      <c r="H35" s="175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5">
      <c r="B37" s="6"/>
      <c r="C37" s="13"/>
      <c r="D37" s="176" t="s">
        <v>287</v>
      </c>
      <c r="E37" s="175"/>
      <c r="F37" s="175"/>
      <c r="G37" s="175"/>
      <c r="H37" s="175"/>
      <c r="I37" s="175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5">
      <c r="B39" s="6"/>
      <c r="C39" s="7"/>
      <c r="D39" s="6"/>
      <c r="E39" s="7"/>
      <c r="F39" s="175" t="s">
        <v>347</v>
      </c>
      <c r="G39" s="175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5">
      <c r="B42" s="6"/>
      <c r="C42" s="7"/>
      <c r="D42" s="6"/>
      <c r="E42" s="175" t="s">
        <v>348</v>
      </c>
      <c r="F42" s="175"/>
      <c r="G42" s="175"/>
      <c r="H42" s="175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/>
  <mergeCells count="22">
    <mergeCell ref="F39:G39"/>
    <mergeCell ref="E42:H42"/>
    <mergeCell ref="B4:K4"/>
    <mergeCell ref="G8:J8"/>
    <mergeCell ref="G9:J9"/>
    <mergeCell ref="G10:J10"/>
    <mergeCell ref="C19:F19"/>
    <mergeCell ref="C22:F22"/>
    <mergeCell ref="G23:J23"/>
    <mergeCell ref="E29:H29"/>
    <mergeCell ref="D37:I37"/>
    <mergeCell ref="C14:F14"/>
    <mergeCell ref="G14:H14"/>
    <mergeCell ref="G22:J22"/>
    <mergeCell ref="G24:J24"/>
    <mergeCell ref="D33:J33"/>
    <mergeCell ref="G5:I5"/>
    <mergeCell ref="G6:I6"/>
    <mergeCell ref="C12:E12"/>
    <mergeCell ref="F12:G12"/>
    <mergeCell ref="C8:E8"/>
    <mergeCell ref="E35:H35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pane xSplit="6" ySplit="3" topLeftCell="AH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J19" sqref="AJ19"/>
    </sheetView>
  </sheetViews>
  <sheetFormatPr defaultColWidth="9.140625" defaultRowHeight="12.75"/>
  <cols>
    <col min="1" max="1" width="4.421875" style="20" customWidth="1"/>
    <col min="2" max="2" width="43.140625" style="0" customWidth="1"/>
    <col min="3" max="3" width="5.57421875" style="0" customWidth="1"/>
    <col min="4" max="4" width="9.421875" style="0" customWidth="1"/>
    <col min="5" max="5" width="14.421875" style="0" customWidth="1"/>
    <col min="6" max="6" width="14.57421875" style="0" customWidth="1"/>
    <col min="7" max="7" width="11.140625" style="0" bestFit="1" customWidth="1"/>
  </cols>
  <sheetData>
    <row r="1" spans="1:6" s="21" customFormat="1" ht="21.75" customHeight="1">
      <c r="A1" s="22"/>
      <c r="B1" s="150" t="s">
        <v>5</v>
      </c>
      <c r="C1" s="150"/>
      <c r="D1" s="150"/>
      <c r="E1" s="150"/>
      <c r="F1" s="150"/>
    </row>
    <row r="2" spans="1:6" s="15" customFormat="1" ht="14.25" customHeight="1">
      <c r="A2" s="126"/>
      <c r="B2" s="91"/>
      <c r="C2" s="151" t="s">
        <v>1</v>
      </c>
      <c r="D2" s="151"/>
      <c r="E2" s="156" t="s">
        <v>7</v>
      </c>
      <c r="F2" s="156" t="s">
        <v>3</v>
      </c>
    </row>
    <row r="3" spans="1:11" ht="17.25" customHeight="1">
      <c r="A3" s="121"/>
      <c r="B3" s="152" t="s">
        <v>104</v>
      </c>
      <c r="C3" s="121" t="s">
        <v>2</v>
      </c>
      <c r="D3" s="121" t="s">
        <v>256</v>
      </c>
      <c r="E3" s="157" t="s">
        <v>6</v>
      </c>
      <c r="F3" s="157" t="s">
        <v>4</v>
      </c>
      <c r="G3" s="14"/>
      <c r="H3" s="14"/>
      <c r="I3" s="14"/>
      <c r="J3" s="14"/>
      <c r="K3" s="14"/>
    </row>
    <row r="4" spans="1:11" ht="15.75" customHeight="1">
      <c r="A4" s="126" t="s">
        <v>12</v>
      </c>
      <c r="B4" s="91" t="s">
        <v>85</v>
      </c>
      <c r="C4" s="121">
        <v>1</v>
      </c>
      <c r="D4" s="121"/>
      <c r="E4" s="132"/>
      <c r="F4" s="132"/>
      <c r="G4" s="14"/>
      <c r="H4" s="14"/>
      <c r="I4" s="14"/>
      <c r="J4" s="14"/>
      <c r="K4" s="14"/>
    </row>
    <row r="5" spans="1:11" ht="15.75" customHeight="1">
      <c r="A5" s="126">
        <v>1</v>
      </c>
      <c r="B5" s="91" t="s">
        <v>86</v>
      </c>
      <c r="C5" s="121">
        <v>2</v>
      </c>
      <c r="D5" s="121"/>
      <c r="E5" s="138">
        <f>E6+E7</f>
        <v>4705449</v>
      </c>
      <c r="F5" s="138">
        <f>F6+F7</f>
        <v>694197</v>
      </c>
      <c r="G5" s="14"/>
      <c r="H5" s="14"/>
      <c r="I5" s="14"/>
      <c r="J5" s="14"/>
      <c r="K5" s="14"/>
    </row>
    <row r="6" spans="1:11" ht="15.75" customHeight="1">
      <c r="A6" s="126" t="s">
        <v>108</v>
      </c>
      <c r="B6" s="158" t="s">
        <v>280</v>
      </c>
      <c r="C6" s="121">
        <v>3</v>
      </c>
      <c r="D6" s="121"/>
      <c r="E6" s="132">
        <v>4705449</v>
      </c>
      <c r="F6" s="132">
        <v>694197</v>
      </c>
      <c r="G6" s="14"/>
      <c r="H6" s="14"/>
      <c r="I6" s="14"/>
      <c r="J6" s="14"/>
      <c r="K6" s="14"/>
    </row>
    <row r="7" spans="1:11" ht="15.75" customHeight="1">
      <c r="A7" s="126" t="s">
        <v>109</v>
      </c>
      <c r="B7" s="158" t="s">
        <v>281</v>
      </c>
      <c r="C7" s="121">
        <v>4</v>
      </c>
      <c r="D7" s="121"/>
      <c r="E7" s="132">
        <v>0</v>
      </c>
      <c r="F7" s="132">
        <v>0</v>
      </c>
      <c r="G7" s="14"/>
      <c r="H7" s="14"/>
      <c r="I7" s="14"/>
      <c r="J7" s="14"/>
      <c r="K7" s="14"/>
    </row>
    <row r="8" spans="1:30" ht="13.5" customHeight="1">
      <c r="A8" s="126">
        <v>2</v>
      </c>
      <c r="B8" s="91" t="s">
        <v>87</v>
      </c>
      <c r="C8" s="121">
        <v>5</v>
      </c>
      <c r="D8" s="121"/>
      <c r="E8" s="132"/>
      <c r="F8" s="132"/>
      <c r="G8" s="14"/>
      <c r="H8" s="14"/>
      <c r="I8" s="14"/>
      <c r="J8" s="14"/>
      <c r="K8" s="14"/>
      <c r="AD8" s="72"/>
    </row>
    <row r="9" spans="1:11" ht="12.75">
      <c r="A9" s="121" t="s">
        <v>108</v>
      </c>
      <c r="B9" s="157" t="s">
        <v>106</v>
      </c>
      <c r="C9" s="121">
        <v>6</v>
      </c>
      <c r="D9" s="121"/>
      <c r="E9" s="131">
        <v>0</v>
      </c>
      <c r="F9" s="131">
        <v>0</v>
      </c>
      <c r="G9" s="14"/>
      <c r="H9" s="14"/>
      <c r="I9" s="14"/>
      <c r="J9" s="14"/>
      <c r="K9" s="14"/>
    </row>
    <row r="10" spans="1:30" ht="12.75">
      <c r="A10" s="121" t="s">
        <v>109</v>
      </c>
      <c r="B10" s="159" t="s">
        <v>167</v>
      </c>
      <c r="C10" s="121">
        <v>7</v>
      </c>
      <c r="D10" s="121"/>
      <c r="E10" s="131">
        <v>0</v>
      </c>
      <c r="F10" s="131">
        <v>0</v>
      </c>
      <c r="G10" s="14"/>
      <c r="H10" s="14"/>
      <c r="I10" s="14"/>
      <c r="J10" s="14"/>
      <c r="K10" s="14"/>
      <c r="AD10" s="72"/>
    </row>
    <row r="11" spans="1:11" ht="12.75">
      <c r="A11" s="121"/>
      <c r="B11" s="126"/>
      <c r="C11" s="121">
        <v>8</v>
      </c>
      <c r="D11" s="126"/>
      <c r="E11" s="131"/>
      <c r="F11" s="131"/>
      <c r="G11" s="14"/>
      <c r="H11" s="14"/>
      <c r="I11" s="14"/>
      <c r="J11" s="14"/>
      <c r="K11" s="14"/>
    </row>
    <row r="12" spans="1:11" ht="12.75">
      <c r="A12" s="126">
        <v>3</v>
      </c>
      <c r="B12" s="91" t="s">
        <v>88</v>
      </c>
      <c r="C12" s="121">
        <v>9</v>
      </c>
      <c r="D12" s="121"/>
      <c r="E12" s="138">
        <f>E13+E14+E15+E16+E17+E18</f>
        <v>7263405</v>
      </c>
      <c r="F12" s="138">
        <f>F13+F14+F15+F16+F17+F18</f>
        <v>15427547</v>
      </c>
      <c r="G12" s="14"/>
      <c r="H12" s="14"/>
      <c r="I12" s="14"/>
      <c r="J12" s="14"/>
      <c r="K12" s="14"/>
    </row>
    <row r="13" spans="1:11" ht="12.75">
      <c r="A13" s="121" t="s">
        <v>108</v>
      </c>
      <c r="B13" s="92" t="s">
        <v>269</v>
      </c>
      <c r="C13" s="121">
        <v>10</v>
      </c>
      <c r="D13" s="121"/>
      <c r="E13" s="131">
        <v>7189844</v>
      </c>
      <c r="F13" s="131">
        <v>15376684</v>
      </c>
      <c r="G13" s="14"/>
      <c r="H13" s="14"/>
      <c r="I13" s="14"/>
      <c r="J13" s="14"/>
      <c r="K13" s="14"/>
    </row>
    <row r="14" spans="1:11" ht="12.75">
      <c r="A14" s="121" t="s">
        <v>109</v>
      </c>
      <c r="B14" s="92" t="s">
        <v>270</v>
      </c>
      <c r="C14" s="121">
        <v>11</v>
      </c>
      <c r="D14" s="121"/>
      <c r="E14" s="131">
        <v>0</v>
      </c>
      <c r="F14" s="131">
        <v>0</v>
      </c>
      <c r="G14" s="14"/>
      <c r="H14" s="14"/>
      <c r="I14" s="14"/>
      <c r="J14" s="14"/>
      <c r="K14" s="14"/>
    </row>
    <row r="15" spans="1:11" ht="13.5" customHeight="1">
      <c r="A15" s="121" t="s">
        <v>110</v>
      </c>
      <c r="B15" s="92" t="s">
        <v>271</v>
      </c>
      <c r="C15" s="121">
        <v>12</v>
      </c>
      <c r="D15" s="121"/>
      <c r="E15" s="131">
        <v>73561</v>
      </c>
      <c r="F15" s="131">
        <v>50863</v>
      </c>
      <c r="G15" s="14"/>
      <c r="H15" s="14"/>
      <c r="I15" s="14"/>
      <c r="J15" s="14"/>
      <c r="K15" s="14"/>
    </row>
    <row r="16" spans="1:11" ht="12.75">
      <c r="A16" s="121" t="s">
        <v>114</v>
      </c>
      <c r="B16" s="92" t="s">
        <v>282</v>
      </c>
      <c r="C16" s="121">
        <v>13</v>
      </c>
      <c r="D16" s="121"/>
      <c r="E16" s="131">
        <v>0</v>
      </c>
      <c r="F16" s="131">
        <v>0</v>
      </c>
      <c r="G16" s="14"/>
      <c r="H16" s="14"/>
      <c r="I16" s="14"/>
      <c r="J16" s="14"/>
      <c r="K16" s="14"/>
    </row>
    <row r="17" spans="1:11" ht="12.75">
      <c r="A17" s="121" t="s">
        <v>115</v>
      </c>
      <c r="B17" s="92" t="s">
        <v>272</v>
      </c>
      <c r="C17" s="121">
        <v>14</v>
      </c>
      <c r="D17" s="121"/>
      <c r="E17" s="131">
        <v>0</v>
      </c>
      <c r="F17" s="131">
        <v>0</v>
      </c>
      <c r="G17" s="14"/>
      <c r="H17" s="14"/>
      <c r="I17" s="14"/>
      <c r="J17" s="14"/>
      <c r="K17" s="14"/>
    </row>
    <row r="18" spans="1:11" ht="12.75">
      <c r="A18" s="121"/>
      <c r="B18" s="126"/>
      <c r="C18" s="121">
        <v>15</v>
      </c>
      <c r="D18" s="121"/>
      <c r="E18" s="131"/>
      <c r="F18" s="131"/>
      <c r="G18" s="71"/>
      <c r="H18" s="14"/>
      <c r="I18" s="14"/>
      <c r="J18" s="14"/>
      <c r="K18" s="14"/>
    </row>
    <row r="19" spans="1:11" ht="12.75">
      <c r="A19" s="126">
        <v>4</v>
      </c>
      <c r="B19" s="91" t="s">
        <v>89</v>
      </c>
      <c r="C19" s="121">
        <v>16</v>
      </c>
      <c r="D19" s="121"/>
      <c r="E19" s="138">
        <f>E20+E21+E22+E23+E24+E25</f>
        <v>0</v>
      </c>
      <c r="F19" s="138">
        <f>F20+F21+F22+F23+F24+F25</f>
        <v>0</v>
      </c>
      <c r="G19" s="71"/>
      <c r="H19" s="14"/>
      <c r="I19" s="14"/>
      <c r="J19" s="14"/>
      <c r="K19" s="14"/>
    </row>
    <row r="20" spans="1:11" ht="12.75">
      <c r="A20" s="121" t="s">
        <v>108</v>
      </c>
      <c r="B20" s="149" t="s">
        <v>168</v>
      </c>
      <c r="C20" s="121">
        <v>17</v>
      </c>
      <c r="D20" s="121"/>
      <c r="E20" s="131">
        <v>0</v>
      </c>
      <c r="F20" s="131">
        <v>0</v>
      </c>
      <c r="G20" s="71"/>
      <c r="H20" s="14"/>
      <c r="I20" s="14"/>
      <c r="J20" s="14"/>
      <c r="K20" s="14"/>
    </row>
    <row r="21" spans="1:11" ht="12.75">
      <c r="A21" s="121" t="s">
        <v>109</v>
      </c>
      <c r="B21" s="149" t="s">
        <v>294</v>
      </c>
      <c r="C21" s="121">
        <v>18</v>
      </c>
      <c r="D21" s="121"/>
      <c r="E21" s="131">
        <v>0</v>
      </c>
      <c r="F21" s="131">
        <v>0</v>
      </c>
      <c r="G21" s="71"/>
      <c r="H21" s="14"/>
      <c r="I21" s="14"/>
      <c r="J21" s="14"/>
      <c r="K21" s="14"/>
    </row>
    <row r="22" spans="1:11" ht="12.75">
      <c r="A22" s="121" t="s">
        <v>110</v>
      </c>
      <c r="B22" s="149" t="s">
        <v>169</v>
      </c>
      <c r="C22" s="121">
        <v>19</v>
      </c>
      <c r="D22" s="121"/>
      <c r="E22" s="131">
        <v>0</v>
      </c>
      <c r="F22" s="131">
        <v>0</v>
      </c>
      <c r="G22" s="71"/>
      <c r="H22" s="14"/>
      <c r="I22" s="14"/>
      <c r="J22" s="14"/>
      <c r="K22" s="14"/>
    </row>
    <row r="23" spans="1:11" ht="13.5" customHeight="1">
      <c r="A23" s="121" t="s">
        <v>114</v>
      </c>
      <c r="B23" s="149" t="s">
        <v>170</v>
      </c>
      <c r="C23" s="121">
        <v>20</v>
      </c>
      <c r="D23" s="121"/>
      <c r="E23" s="131">
        <v>0</v>
      </c>
      <c r="F23" s="131">
        <v>0</v>
      </c>
      <c r="G23" s="14"/>
      <c r="H23" s="14"/>
      <c r="I23" s="14"/>
      <c r="J23" s="14"/>
      <c r="K23" s="14"/>
    </row>
    <row r="24" spans="1:11" ht="12.75">
      <c r="A24" s="121" t="s">
        <v>115</v>
      </c>
      <c r="B24" s="149" t="s">
        <v>171</v>
      </c>
      <c r="C24" s="121">
        <v>21</v>
      </c>
      <c r="D24" s="121"/>
      <c r="E24" s="131">
        <v>0</v>
      </c>
      <c r="F24" s="131">
        <v>0</v>
      </c>
      <c r="G24" s="14"/>
      <c r="H24" s="14"/>
      <c r="I24" s="14"/>
      <c r="J24" s="14"/>
      <c r="K24" s="14"/>
    </row>
    <row r="25" spans="1:11" ht="12.75">
      <c r="A25" s="121"/>
      <c r="B25" s="146"/>
      <c r="C25" s="121">
        <v>22</v>
      </c>
      <c r="D25" s="121"/>
      <c r="E25" s="131">
        <v>0</v>
      </c>
      <c r="F25" s="131">
        <v>0</v>
      </c>
      <c r="G25" s="14"/>
      <c r="H25" s="14"/>
      <c r="I25" s="14"/>
      <c r="J25" s="14"/>
      <c r="K25" s="14"/>
    </row>
    <row r="26" spans="1:11" ht="12.75">
      <c r="A26" s="126">
        <v>5</v>
      </c>
      <c r="B26" s="145" t="s">
        <v>90</v>
      </c>
      <c r="C26" s="121">
        <v>23</v>
      </c>
      <c r="D26" s="121"/>
      <c r="E26" s="131">
        <v>0</v>
      </c>
      <c r="F26" s="131">
        <v>0</v>
      </c>
      <c r="G26" s="14"/>
      <c r="H26" s="14"/>
      <c r="I26" s="14"/>
      <c r="J26" s="14"/>
      <c r="K26" s="14"/>
    </row>
    <row r="27" spans="1:11" ht="12.75">
      <c r="A27" s="126">
        <v>6</v>
      </c>
      <c r="B27" s="145" t="s">
        <v>91</v>
      </c>
      <c r="C27" s="121">
        <v>24</v>
      </c>
      <c r="D27" s="121"/>
      <c r="E27" s="131">
        <v>0</v>
      </c>
      <c r="F27" s="131">
        <v>0</v>
      </c>
      <c r="G27" s="14"/>
      <c r="H27" s="14"/>
      <c r="I27" s="14"/>
      <c r="J27" s="14"/>
      <c r="K27" s="14"/>
    </row>
    <row r="28" spans="1:11" ht="15.75" customHeight="1">
      <c r="A28" s="126">
        <v>7</v>
      </c>
      <c r="B28" s="145" t="s">
        <v>92</v>
      </c>
      <c r="C28" s="121">
        <v>25</v>
      </c>
      <c r="D28" s="121"/>
      <c r="E28" s="132">
        <v>0</v>
      </c>
      <c r="F28" s="132">
        <v>0</v>
      </c>
      <c r="G28" s="14"/>
      <c r="H28" s="14"/>
      <c r="I28" s="14"/>
      <c r="J28" s="14"/>
      <c r="K28" s="14"/>
    </row>
    <row r="29" spans="1:11" ht="15.75" customHeight="1">
      <c r="A29" s="126"/>
      <c r="B29" s="145"/>
      <c r="C29" s="121">
        <v>26</v>
      </c>
      <c r="D29" s="121"/>
      <c r="E29" s="132"/>
      <c r="F29" s="132"/>
      <c r="G29" s="14"/>
      <c r="H29" s="14"/>
      <c r="I29" s="14"/>
      <c r="J29" s="14"/>
      <c r="K29" s="14"/>
    </row>
    <row r="30" spans="1:11" ht="13.5" customHeight="1">
      <c r="A30" s="121"/>
      <c r="B30" s="145" t="s">
        <v>93</v>
      </c>
      <c r="C30" s="121">
        <v>27</v>
      </c>
      <c r="D30" s="121"/>
      <c r="E30" s="138">
        <f>E5+E12+E19+E26+E27+E28</f>
        <v>11968854</v>
      </c>
      <c r="F30" s="138">
        <f>F5+F12+F19+F26+F27+F28</f>
        <v>16121744</v>
      </c>
      <c r="G30" s="14"/>
      <c r="H30" s="14"/>
      <c r="I30" s="14"/>
      <c r="J30" s="14"/>
      <c r="K30" s="14"/>
    </row>
    <row r="31" spans="1:11" ht="12.75">
      <c r="A31" s="121"/>
      <c r="B31" s="149"/>
      <c r="C31" s="121">
        <v>28</v>
      </c>
      <c r="D31" s="121"/>
      <c r="E31" s="131"/>
      <c r="F31" s="131"/>
      <c r="G31" s="14"/>
      <c r="H31" s="14"/>
      <c r="I31" s="14"/>
      <c r="J31" s="14"/>
      <c r="K31" s="14"/>
    </row>
    <row r="32" spans="1:11" ht="12.75">
      <c r="A32" s="126" t="s">
        <v>78</v>
      </c>
      <c r="B32" s="145" t="s">
        <v>94</v>
      </c>
      <c r="C32" s="121">
        <v>29</v>
      </c>
      <c r="D32" s="121"/>
      <c r="E32" s="131"/>
      <c r="F32" s="131"/>
      <c r="G32" s="14"/>
      <c r="H32" s="14"/>
      <c r="I32" s="14"/>
      <c r="J32" s="14"/>
      <c r="K32" s="14"/>
    </row>
    <row r="33" spans="1:11" ht="12.75">
      <c r="A33" s="126">
        <v>1</v>
      </c>
      <c r="B33" s="145" t="s">
        <v>95</v>
      </c>
      <c r="C33" s="121">
        <v>30</v>
      </c>
      <c r="D33" s="121"/>
      <c r="E33" s="138">
        <v>0</v>
      </c>
      <c r="F33" s="138">
        <v>0</v>
      </c>
      <c r="G33" s="14"/>
      <c r="H33" s="14"/>
      <c r="I33" s="14"/>
      <c r="J33" s="14"/>
      <c r="K33" s="14"/>
    </row>
    <row r="34" spans="1:11" ht="12.75">
      <c r="A34" s="121" t="s">
        <v>108</v>
      </c>
      <c r="B34" s="149" t="s">
        <v>172</v>
      </c>
      <c r="C34" s="121">
        <v>31</v>
      </c>
      <c r="D34" s="121"/>
      <c r="E34" s="131">
        <v>0</v>
      </c>
      <c r="F34" s="131">
        <v>0</v>
      </c>
      <c r="G34" s="14"/>
      <c r="H34" s="14"/>
      <c r="I34" s="14"/>
      <c r="J34" s="14"/>
      <c r="K34" s="14"/>
    </row>
    <row r="35" spans="1:11" ht="12.75">
      <c r="A35" s="121" t="s">
        <v>109</v>
      </c>
      <c r="B35" s="149" t="s">
        <v>173</v>
      </c>
      <c r="C35" s="121">
        <v>32</v>
      </c>
      <c r="D35" s="121"/>
      <c r="E35" s="131">
        <v>0</v>
      </c>
      <c r="F35" s="131">
        <v>0</v>
      </c>
      <c r="G35" s="14"/>
      <c r="H35" s="14"/>
      <c r="I35" s="14"/>
      <c r="J35" s="14"/>
      <c r="K35" s="14"/>
    </row>
    <row r="36" spans="1:11" ht="13.5" customHeight="1">
      <c r="A36" s="121" t="s">
        <v>110</v>
      </c>
      <c r="B36" s="149" t="s">
        <v>174</v>
      </c>
      <c r="C36" s="121">
        <v>33</v>
      </c>
      <c r="D36" s="121"/>
      <c r="E36" s="131">
        <v>0</v>
      </c>
      <c r="F36" s="131">
        <v>0</v>
      </c>
      <c r="G36" s="14"/>
      <c r="H36" s="14"/>
      <c r="I36" s="14"/>
      <c r="J36" s="14"/>
      <c r="K36" s="14"/>
    </row>
    <row r="37" spans="1:11" ht="12.75">
      <c r="A37" s="121" t="s">
        <v>114</v>
      </c>
      <c r="B37" s="149" t="s">
        <v>175</v>
      </c>
      <c r="C37" s="121">
        <v>34</v>
      </c>
      <c r="D37" s="121"/>
      <c r="E37" s="131">
        <v>0</v>
      </c>
      <c r="F37" s="131">
        <v>0</v>
      </c>
      <c r="G37" s="14"/>
      <c r="H37" s="14"/>
      <c r="I37" s="14"/>
      <c r="J37" s="14"/>
      <c r="K37" s="14"/>
    </row>
    <row r="38" spans="1:11" ht="12.75">
      <c r="A38" s="121"/>
      <c r="B38" s="146"/>
      <c r="C38" s="121">
        <v>35</v>
      </c>
      <c r="D38" s="121"/>
      <c r="E38" s="131"/>
      <c r="F38" s="131"/>
      <c r="G38" s="14"/>
      <c r="H38" s="14"/>
      <c r="I38" s="14"/>
      <c r="J38" s="14"/>
      <c r="K38" s="14"/>
    </row>
    <row r="39" spans="1:11" ht="12.75">
      <c r="A39" s="126">
        <v>2</v>
      </c>
      <c r="B39" s="145" t="s">
        <v>96</v>
      </c>
      <c r="C39" s="121">
        <v>36</v>
      </c>
      <c r="D39" s="121"/>
      <c r="E39" s="138">
        <f>E40+E41+E42+E43+E44+E45</f>
        <v>3708378</v>
      </c>
      <c r="F39" s="138">
        <f>F40+F41+F42+F43+F44+F45</f>
        <v>3918378</v>
      </c>
      <c r="G39" s="71"/>
      <c r="H39" s="14"/>
      <c r="I39" s="14"/>
      <c r="J39" s="14"/>
      <c r="K39" s="14"/>
    </row>
    <row r="40" spans="1:11" ht="12.75">
      <c r="A40" s="121" t="s">
        <v>108</v>
      </c>
      <c r="B40" s="149" t="s">
        <v>176</v>
      </c>
      <c r="C40" s="121">
        <v>37</v>
      </c>
      <c r="D40" s="121"/>
      <c r="E40" s="131">
        <v>0</v>
      </c>
      <c r="F40" s="131">
        <v>0</v>
      </c>
      <c r="G40" s="71"/>
      <c r="H40" s="14"/>
      <c r="I40" s="14"/>
      <c r="J40" s="14"/>
      <c r="K40" s="14"/>
    </row>
    <row r="41" spans="1:11" ht="12.75">
      <c r="A41" s="121" t="s">
        <v>109</v>
      </c>
      <c r="B41" s="122" t="s">
        <v>177</v>
      </c>
      <c r="C41" s="121">
        <v>38</v>
      </c>
      <c r="D41" s="121"/>
      <c r="E41" s="131">
        <v>0</v>
      </c>
      <c r="F41" s="131">
        <v>0</v>
      </c>
      <c r="G41" s="71"/>
      <c r="H41" s="14"/>
      <c r="I41" s="14"/>
      <c r="J41" s="14"/>
      <c r="K41" s="14"/>
    </row>
    <row r="42" spans="1:11" ht="12.75">
      <c r="A42" s="121" t="s">
        <v>110</v>
      </c>
      <c r="B42" s="149" t="s">
        <v>273</v>
      </c>
      <c r="C42" s="121">
        <v>39</v>
      </c>
      <c r="D42" s="121"/>
      <c r="E42" s="131">
        <v>535833</v>
      </c>
      <c r="F42" s="131">
        <v>535833</v>
      </c>
      <c r="G42" s="14"/>
      <c r="H42" s="14"/>
      <c r="I42" s="14"/>
      <c r="J42" s="14"/>
      <c r="K42" s="14"/>
    </row>
    <row r="43" spans="1:11" ht="12.75">
      <c r="A43" s="121" t="s">
        <v>114</v>
      </c>
      <c r="B43" s="149" t="s">
        <v>274</v>
      </c>
      <c r="C43" s="121">
        <v>40</v>
      </c>
      <c r="D43" s="121"/>
      <c r="E43" s="131">
        <v>3772545</v>
      </c>
      <c r="F43" s="131">
        <v>3772545</v>
      </c>
      <c r="G43" s="14"/>
      <c r="H43" s="14"/>
      <c r="I43" s="14"/>
      <c r="J43" s="14"/>
      <c r="K43" s="14"/>
    </row>
    <row r="44" spans="1:11" ht="13.5" customHeight="1">
      <c r="A44" s="121" t="s">
        <v>115</v>
      </c>
      <c r="B44" s="122" t="s">
        <v>298</v>
      </c>
      <c r="C44" s="121">
        <v>41</v>
      </c>
      <c r="D44" s="121"/>
      <c r="E44" s="131">
        <v>0</v>
      </c>
      <c r="F44" s="131">
        <v>0</v>
      </c>
      <c r="G44" s="14"/>
      <c r="H44" s="14"/>
      <c r="I44" s="14"/>
      <c r="J44" s="14"/>
      <c r="K44" s="14"/>
    </row>
    <row r="45" spans="1:11" ht="12.75">
      <c r="A45" s="151" t="s">
        <v>329</v>
      </c>
      <c r="B45" s="163" t="s">
        <v>62</v>
      </c>
      <c r="C45" s="121">
        <v>42</v>
      </c>
      <c r="D45" s="121"/>
      <c r="E45" s="131">
        <v>-600000</v>
      </c>
      <c r="F45" s="131">
        <v>-390000</v>
      </c>
      <c r="G45" s="14"/>
      <c r="H45" s="14"/>
      <c r="I45" s="14"/>
      <c r="J45" s="14"/>
      <c r="K45" s="14"/>
    </row>
    <row r="46" spans="1:11" ht="12.75">
      <c r="A46" s="126">
        <v>3</v>
      </c>
      <c r="B46" s="145" t="s">
        <v>97</v>
      </c>
      <c r="C46" s="121">
        <v>43</v>
      </c>
      <c r="D46" s="121"/>
      <c r="E46" s="131">
        <v>0</v>
      </c>
      <c r="F46" s="131">
        <v>0</v>
      </c>
      <c r="G46" s="14"/>
      <c r="H46" s="14"/>
      <c r="I46" s="14"/>
      <c r="J46" s="14"/>
      <c r="K46" s="14"/>
    </row>
    <row r="47" spans="1:11" ht="13.5" customHeight="1">
      <c r="A47" s="126">
        <v>4</v>
      </c>
      <c r="B47" s="145" t="s">
        <v>98</v>
      </c>
      <c r="C47" s="121">
        <v>44</v>
      </c>
      <c r="D47" s="121"/>
      <c r="E47" s="138"/>
      <c r="F47" s="138"/>
      <c r="G47" s="14"/>
      <c r="H47" s="14"/>
      <c r="I47" s="14"/>
      <c r="J47" s="14"/>
      <c r="K47" s="14"/>
    </row>
    <row r="48" spans="1:11" ht="12.75">
      <c r="A48" s="121" t="s">
        <v>108</v>
      </c>
      <c r="B48" s="149" t="s">
        <v>178</v>
      </c>
      <c r="C48" s="121">
        <v>45</v>
      </c>
      <c r="D48" s="121"/>
      <c r="E48" s="131">
        <v>0</v>
      </c>
      <c r="F48" s="131">
        <v>0</v>
      </c>
      <c r="G48" s="71"/>
      <c r="H48" s="14"/>
      <c r="I48" s="14"/>
      <c r="J48" s="14"/>
      <c r="K48" s="14"/>
    </row>
    <row r="49" spans="1:11" ht="12.75">
      <c r="A49" s="121" t="s">
        <v>109</v>
      </c>
      <c r="B49" s="149" t="s">
        <v>179</v>
      </c>
      <c r="C49" s="121">
        <v>46</v>
      </c>
      <c r="D49" s="121"/>
      <c r="E49" s="131">
        <v>0</v>
      </c>
      <c r="F49" s="131">
        <v>0</v>
      </c>
      <c r="G49" s="71"/>
      <c r="H49" s="14"/>
      <c r="I49" s="14"/>
      <c r="J49" s="14"/>
      <c r="K49" s="14"/>
    </row>
    <row r="50" spans="1:11" ht="12.75">
      <c r="A50" s="121" t="s">
        <v>110</v>
      </c>
      <c r="B50" s="149" t="s">
        <v>180</v>
      </c>
      <c r="C50" s="121">
        <v>47</v>
      </c>
      <c r="D50" s="121"/>
      <c r="E50" s="131">
        <v>0</v>
      </c>
      <c r="F50" s="131">
        <v>0</v>
      </c>
      <c r="G50" s="71"/>
      <c r="H50" s="14"/>
      <c r="I50" s="14"/>
      <c r="J50" s="14"/>
      <c r="K50" s="14"/>
    </row>
    <row r="51" spans="1:11" ht="13.5" customHeight="1">
      <c r="A51" s="126">
        <v>5</v>
      </c>
      <c r="B51" s="154" t="s">
        <v>99</v>
      </c>
      <c r="C51" s="121">
        <v>48</v>
      </c>
      <c r="D51" s="121"/>
      <c r="E51" s="132">
        <v>0</v>
      </c>
      <c r="F51" s="132">
        <v>0</v>
      </c>
      <c r="G51" s="71"/>
      <c r="H51" s="75"/>
      <c r="I51" s="14"/>
      <c r="J51" s="14"/>
      <c r="K51" s="14"/>
    </row>
    <row r="52" spans="1:11" ht="12.75">
      <c r="A52" s="126">
        <v>6</v>
      </c>
      <c r="B52" s="145" t="s">
        <v>100</v>
      </c>
      <c r="C52" s="121">
        <v>49</v>
      </c>
      <c r="D52" s="121"/>
      <c r="E52" s="131">
        <v>0</v>
      </c>
      <c r="F52" s="131">
        <v>0</v>
      </c>
      <c r="G52" s="14"/>
      <c r="H52" s="14"/>
      <c r="I52" s="14"/>
      <c r="J52" s="14"/>
      <c r="K52" s="14"/>
    </row>
    <row r="53" spans="1:11" ht="12.75">
      <c r="A53" s="121"/>
      <c r="B53" s="145" t="s">
        <v>101</v>
      </c>
      <c r="C53" s="121">
        <v>51</v>
      </c>
      <c r="D53" s="121"/>
      <c r="E53" s="138">
        <f>E33+E39+E46+E47+E51+E52</f>
        <v>3708378</v>
      </c>
      <c r="F53" s="138">
        <f>F33+F39+F46+F47+F51+F52</f>
        <v>3918378</v>
      </c>
      <c r="G53" s="14"/>
      <c r="H53" s="14"/>
      <c r="I53" s="14"/>
      <c r="J53" s="14"/>
      <c r="K53" s="14"/>
    </row>
    <row r="54" spans="1:11" ht="18" customHeight="1">
      <c r="A54" s="121"/>
      <c r="B54" s="146" t="s">
        <v>102</v>
      </c>
      <c r="C54" s="121">
        <v>53</v>
      </c>
      <c r="D54" s="121"/>
      <c r="E54" s="155">
        <f>E30+E53</f>
        <v>15677232</v>
      </c>
      <c r="F54" s="155">
        <f>F30+F53</f>
        <v>20040122</v>
      </c>
      <c r="G54" s="14"/>
      <c r="H54" s="14"/>
      <c r="I54" s="14"/>
      <c r="J54" s="14"/>
      <c r="K54" s="14"/>
    </row>
    <row r="55" spans="2:7" ht="12.75">
      <c r="B55" s="14"/>
      <c r="C55" s="17"/>
      <c r="D55" s="17"/>
      <c r="E55" s="14"/>
      <c r="G55" s="72"/>
    </row>
    <row r="56" spans="2:5" ht="12.75">
      <c r="B56" s="14"/>
      <c r="C56" s="17"/>
      <c r="D56" s="17"/>
      <c r="E56" s="71"/>
    </row>
    <row r="57" spans="2:5" ht="12.75">
      <c r="B57" s="14"/>
      <c r="C57" s="17"/>
      <c r="D57" s="17"/>
      <c r="E57" s="71"/>
    </row>
    <row r="58" spans="2:5" ht="12.75">
      <c r="B58" s="14"/>
      <c r="C58" s="17"/>
      <c r="D58" s="17"/>
      <c r="E58" s="71"/>
    </row>
    <row r="59" spans="2:5" ht="12.75">
      <c r="B59" s="14"/>
      <c r="C59" s="14"/>
      <c r="D59" s="14"/>
      <c r="E59" s="14"/>
    </row>
  </sheetData>
  <sheetProtection/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xSplit="6" ySplit="3" topLeftCell="G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I55" sqref="I55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0.28125" style="0" customWidth="1"/>
    <col min="5" max="6" width="14.57421875" style="0" customWidth="1"/>
  </cols>
  <sheetData>
    <row r="1" spans="1:6" ht="21" customHeight="1">
      <c r="A1" s="22"/>
      <c r="B1" s="150" t="s">
        <v>5</v>
      </c>
      <c r="C1" s="150"/>
      <c r="D1" s="150"/>
      <c r="E1" s="150"/>
      <c r="F1" s="150"/>
    </row>
    <row r="2" spans="1:6" ht="14.25" customHeight="1">
      <c r="A2" s="126"/>
      <c r="B2" s="91"/>
      <c r="C2" s="151" t="s">
        <v>1</v>
      </c>
      <c r="D2" s="151"/>
      <c r="E2" s="127" t="s">
        <v>8</v>
      </c>
      <c r="F2" s="127" t="s">
        <v>10</v>
      </c>
    </row>
    <row r="3" spans="1:6" ht="17.25" customHeight="1">
      <c r="A3" s="121"/>
      <c r="B3" s="152" t="s">
        <v>105</v>
      </c>
      <c r="C3" s="121" t="s">
        <v>2</v>
      </c>
      <c r="D3" s="121" t="s">
        <v>256</v>
      </c>
      <c r="E3" s="127" t="s">
        <v>9</v>
      </c>
      <c r="F3" s="127" t="s">
        <v>11</v>
      </c>
    </row>
    <row r="4" spans="1:6" ht="15.75" customHeight="1">
      <c r="A4" s="126" t="s">
        <v>12</v>
      </c>
      <c r="B4" s="126" t="s">
        <v>103</v>
      </c>
      <c r="C4" s="121">
        <v>1</v>
      </c>
      <c r="D4" s="121"/>
      <c r="E4" s="132">
        <f>E21</f>
        <v>1823488</v>
      </c>
      <c r="F4" s="132">
        <f>F21</f>
        <v>8499005</v>
      </c>
    </row>
    <row r="5" spans="1:6" ht="13.5" customHeight="1">
      <c r="A5" s="126">
        <v>1</v>
      </c>
      <c r="B5" s="91" t="s">
        <v>106</v>
      </c>
      <c r="C5" s="121">
        <v>2</v>
      </c>
      <c r="D5" s="121"/>
      <c r="E5" s="132">
        <v>0</v>
      </c>
      <c r="F5" s="132">
        <v>0</v>
      </c>
    </row>
    <row r="6" spans="1:6" ht="13.5" customHeight="1">
      <c r="A6" s="126"/>
      <c r="B6" s="91"/>
      <c r="C6" s="121">
        <v>3</v>
      </c>
      <c r="D6" s="121"/>
      <c r="E6" s="132"/>
      <c r="F6" s="132"/>
    </row>
    <row r="7" spans="1:6" ht="12.75">
      <c r="A7" s="126">
        <v>2</v>
      </c>
      <c r="B7" s="91" t="s">
        <v>107</v>
      </c>
      <c r="C7" s="121">
        <v>4</v>
      </c>
      <c r="D7" s="121"/>
      <c r="E7" s="131">
        <v>0</v>
      </c>
      <c r="F7" s="131">
        <v>0</v>
      </c>
    </row>
    <row r="8" spans="1:6" ht="12.75">
      <c r="A8" s="121" t="s">
        <v>108</v>
      </c>
      <c r="B8" s="92" t="s">
        <v>111</v>
      </c>
      <c r="C8" s="121">
        <v>5</v>
      </c>
      <c r="D8" s="121"/>
      <c r="E8" s="131">
        <v>0</v>
      </c>
      <c r="F8" s="131">
        <v>0</v>
      </c>
    </row>
    <row r="9" spans="1:6" ht="12.75">
      <c r="A9" s="121" t="s">
        <v>109</v>
      </c>
      <c r="B9" s="92" t="s">
        <v>275</v>
      </c>
      <c r="C9" s="121">
        <v>6</v>
      </c>
      <c r="D9" s="121"/>
      <c r="E9" s="131">
        <v>0</v>
      </c>
      <c r="F9" s="131">
        <v>0</v>
      </c>
    </row>
    <row r="10" spans="1:6" ht="12.75">
      <c r="A10" s="121" t="s">
        <v>110</v>
      </c>
      <c r="B10" s="92" t="s">
        <v>112</v>
      </c>
      <c r="C10" s="121">
        <v>7</v>
      </c>
      <c r="D10" s="121"/>
      <c r="E10" s="131">
        <v>0</v>
      </c>
      <c r="F10" s="131">
        <v>0</v>
      </c>
    </row>
    <row r="11" spans="1:6" ht="12.75">
      <c r="A11" s="126">
        <v>3</v>
      </c>
      <c r="B11" s="91" t="s">
        <v>113</v>
      </c>
      <c r="C11" s="121">
        <v>8</v>
      </c>
      <c r="D11" s="121"/>
      <c r="E11" s="138">
        <f>E12+E13+E14+E15+E16+E17</f>
        <v>1823488</v>
      </c>
      <c r="F11" s="138">
        <f>F12+F13+F14+F15+F16+F17</f>
        <v>8499005</v>
      </c>
    </row>
    <row r="12" spans="1:6" ht="12.75">
      <c r="A12" s="121" t="s">
        <v>108</v>
      </c>
      <c r="B12" s="92" t="s">
        <v>116</v>
      </c>
      <c r="C12" s="121">
        <v>9</v>
      </c>
      <c r="D12" s="121"/>
      <c r="E12" s="131">
        <v>850000</v>
      </c>
      <c r="F12" s="131">
        <v>7605658</v>
      </c>
    </row>
    <row r="13" spans="1:6" ht="12.75">
      <c r="A13" s="121" t="s">
        <v>109</v>
      </c>
      <c r="B13" s="92" t="s">
        <v>117</v>
      </c>
      <c r="C13" s="121">
        <v>10</v>
      </c>
      <c r="D13" s="121"/>
      <c r="E13" s="131">
        <v>0</v>
      </c>
      <c r="F13" s="131">
        <v>0</v>
      </c>
    </row>
    <row r="14" spans="1:6" ht="12.75">
      <c r="A14" s="121" t="s">
        <v>110</v>
      </c>
      <c r="B14" s="92" t="s">
        <v>283</v>
      </c>
      <c r="C14" s="121">
        <v>11</v>
      </c>
      <c r="D14" s="121"/>
      <c r="E14" s="131">
        <v>0</v>
      </c>
      <c r="F14" s="131">
        <v>44847</v>
      </c>
    </row>
    <row r="15" spans="1:6" ht="12.75">
      <c r="A15" s="121" t="s">
        <v>114</v>
      </c>
      <c r="B15" s="92" t="s">
        <v>284</v>
      </c>
      <c r="C15" s="121">
        <v>12</v>
      </c>
      <c r="D15" s="121"/>
      <c r="E15" s="131">
        <v>124074</v>
      </c>
      <c r="F15" s="131">
        <v>198501</v>
      </c>
    </row>
    <row r="16" spans="1:6" ht="13.5" customHeight="1">
      <c r="A16" s="121" t="s">
        <v>115</v>
      </c>
      <c r="B16" s="92" t="s">
        <v>295</v>
      </c>
      <c r="C16" s="121">
        <v>13</v>
      </c>
      <c r="D16" s="121"/>
      <c r="E16" s="131">
        <v>815903</v>
      </c>
      <c r="F16" s="131">
        <v>649999</v>
      </c>
    </row>
    <row r="17" spans="1:6" ht="13.5" customHeight="1">
      <c r="A17" s="121" t="s">
        <v>114</v>
      </c>
      <c r="B17" s="92" t="s">
        <v>318</v>
      </c>
      <c r="C17" s="121">
        <v>14</v>
      </c>
      <c r="D17" s="121"/>
      <c r="E17" s="132">
        <v>33511</v>
      </c>
      <c r="F17" s="132">
        <v>0</v>
      </c>
    </row>
    <row r="18" spans="1:6" ht="12.75">
      <c r="A18" s="126">
        <v>4</v>
      </c>
      <c r="B18" s="91" t="s">
        <v>118</v>
      </c>
      <c r="C18" s="121">
        <v>15</v>
      </c>
      <c r="D18" s="121"/>
      <c r="E18" s="131">
        <v>0</v>
      </c>
      <c r="F18" s="131">
        <v>0</v>
      </c>
    </row>
    <row r="19" spans="1:6" ht="12.75">
      <c r="A19" s="126">
        <v>5</v>
      </c>
      <c r="B19" s="91" t="s">
        <v>119</v>
      </c>
      <c r="C19" s="121">
        <v>16</v>
      </c>
      <c r="D19" s="121"/>
      <c r="E19" s="131">
        <v>0</v>
      </c>
      <c r="F19" s="131">
        <v>0</v>
      </c>
    </row>
    <row r="20" spans="1:6" ht="12.75">
      <c r="A20" s="126"/>
      <c r="B20" s="91"/>
      <c r="C20" s="121">
        <v>17</v>
      </c>
      <c r="D20" s="121"/>
      <c r="E20" s="131">
        <v>0</v>
      </c>
      <c r="F20" s="131">
        <v>0</v>
      </c>
    </row>
    <row r="21" spans="1:6" ht="12.75">
      <c r="A21" s="121"/>
      <c r="B21" s="145" t="s">
        <v>120</v>
      </c>
      <c r="C21" s="121">
        <v>18</v>
      </c>
      <c r="D21" s="121"/>
      <c r="E21" s="138">
        <f>E5+E7+E11+E18+E19</f>
        <v>1823488</v>
      </c>
      <c r="F21" s="138">
        <f>F5+F7+F11+F18+F19</f>
        <v>8499005</v>
      </c>
    </row>
    <row r="22" spans="1:7" ht="13.5" customHeight="1">
      <c r="A22" s="121"/>
      <c r="B22" s="149"/>
      <c r="C22" s="121">
        <v>19</v>
      </c>
      <c r="D22" s="121"/>
      <c r="E22" s="132"/>
      <c r="F22" s="132"/>
      <c r="G22" s="72"/>
    </row>
    <row r="23" spans="1:7" ht="13.5" customHeight="1">
      <c r="A23" s="126" t="s">
        <v>78</v>
      </c>
      <c r="B23" s="145" t="s">
        <v>121</v>
      </c>
      <c r="C23" s="121">
        <v>20</v>
      </c>
      <c r="D23" s="121"/>
      <c r="E23" s="132"/>
      <c r="F23" s="132"/>
      <c r="G23" s="72"/>
    </row>
    <row r="24" spans="1:7" ht="12.75">
      <c r="A24" s="126">
        <v>1</v>
      </c>
      <c r="B24" s="145" t="s">
        <v>122</v>
      </c>
      <c r="C24" s="121">
        <v>21</v>
      </c>
      <c r="D24" s="121"/>
      <c r="E24" s="138">
        <f>E25+E26</f>
        <v>0</v>
      </c>
      <c r="F24" s="138">
        <f>F25+F26</f>
        <v>0</v>
      </c>
      <c r="G24" s="72"/>
    </row>
    <row r="25" spans="1:6" ht="12.75">
      <c r="A25" s="121" t="s">
        <v>108</v>
      </c>
      <c r="B25" s="149" t="s">
        <v>123</v>
      </c>
      <c r="C25" s="121">
        <v>22</v>
      </c>
      <c r="D25" s="121"/>
      <c r="E25" s="131">
        <v>0</v>
      </c>
      <c r="F25" s="131">
        <v>0</v>
      </c>
    </row>
    <row r="26" spans="1:6" ht="15.75" customHeight="1">
      <c r="A26" s="151" t="s">
        <v>109</v>
      </c>
      <c r="B26" s="153" t="s">
        <v>124</v>
      </c>
      <c r="C26" s="121">
        <v>23</v>
      </c>
      <c r="D26" s="121"/>
      <c r="E26" s="132">
        <v>0</v>
      </c>
      <c r="F26" s="132">
        <v>0</v>
      </c>
    </row>
    <row r="27" spans="1:6" ht="12.75">
      <c r="A27" s="126">
        <v>2</v>
      </c>
      <c r="B27" s="145" t="s">
        <v>125</v>
      </c>
      <c r="C27" s="121">
        <v>24</v>
      </c>
      <c r="D27" s="121"/>
      <c r="E27" s="131">
        <v>0</v>
      </c>
      <c r="F27" s="131">
        <v>0</v>
      </c>
    </row>
    <row r="28" spans="1:6" ht="12.75">
      <c r="A28" s="126">
        <v>3</v>
      </c>
      <c r="B28" s="145" t="s">
        <v>126</v>
      </c>
      <c r="C28" s="121">
        <v>25</v>
      </c>
      <c r="D28" s="121"/>
      <c r="E28" s="131">
        <v>0</v>
      </c>
      <c r="F28" s="131">
        <v>0</v>
      </c>
    </row>
    <row r="29" spans="1:6" ht="12.75">
      <c r="A29" s="126">
        <v>4</v>
      </c>
      <c r="B29" s="145" t="s">
        <v>118</v>
      </c>
      <c r="C29" s="121">
        <v>26</v>
      </c>
      <c r="D29" s="121"/>
      <c r="E29" s="131">
        <v>0</v>
      </c>
      <c r="F29" s="131">
        <v>0</v>
      </c>
    </row>
    <row r="30" spans="1:6" ht="12.75">
      <c r="A30" s="126"/>
      <c r="B30" s="145"/>
      <c r="C30" s="121">
        <v>27</v>
      </c>
      <c r="D30" s="121"/>
      <c r="E30" s="131">
        <v>0</v>
      </c>
      <c r="F30" s="131">
        <v>0</v>
      </c>
    </row>
    <row r="31" spans="1:6" ht="12.75">
      <c r="A31" s="121"/>
      <c r="B31" s="154" t="s">
        <v>127</v>
      </c>
      <c r="C31" s="121">
        <v>28</v>
      </c>
      <c r="D31" s="121"/>
      <c r="E31" s="138">
        <f>E24+E27+E28+E29</f>
        <v>0</v>
      </c>
      <c r="F31" s="138">
        <f>F24+F27+F28+F29</f>
        <v>0</v>
      </c>
    </row>
    <row r="32" spans="1:6" ht="12.75">
      <c r="A32" s="121"/>
      <c r="B32" s="154"/>
      <c r="C32" s="121">
        <v>29</v>
      </c>
      <c r="D32" s="121"/>
      <c r="E32" s="131">
        <v>0</v>
      </c>
      <c r="F32" s="131">
        <v>1</v>
      </c>
    </row>
    <row r="33" spans="1:6" ht="12.75">
      <c r="A33" s="121"/>
      <c r="B33" s="146" t="s">
        <v>128</v>
      </c>
      <c r="C33" s="121">
        <v>30</v>
      </c>
      <c r="D33" s="121"/>
      <c r="E33" s="138">
        <f>E21+E31</f>
        <v>1823488</v>
      </c>
      <c r="F33" s="138">
        <f>F21+F31</f>
        <v>8499005</v>
      </c>
    </row>
    <row r="34" spans="1:6" ht="12.75">
      <c r="A34" s="121"/>
      <c r="B34" s="146"/>
      <c r="C34" s="121">
        <v>31</v>
      </c>
      <c r="D34" s="121"/>
      <c r="E34" s="131"/>
      <c r="F34" s="131"/>
    </row>
    <row r="35" spans="1:6" ht="12.75">
      <c r="A35" s="126" t="s">
        <v>13</v>
      </c>
      <c r="B35" s="145" t="s">
        <v>129</v>
      </c>
      <c r="C35" s="121">
        <v>32</v>
      </c>
      <c r="D35" s="121"/>
      <c r="E35" s="131">
        <f>E47</f>
        <v>13853744</v>
      </c>
      <c r="F35" s="131">
        <f>F47</f>
        <v>11541117</v>
      </c>
    </row>
    <row r="36" spans="1:6" ht="12.75">
      <c r="A36" s="126">
        <v>1</v>
      </c>
      <c r="B36" s="145" t="s">
        <v>276</v>
      </c>
      <c r="C36" s="121">
        <v>33</v>
      </c>
      <c r="D36" s="121"/>
      <c r="E36" s="131">
        <v>0</v>
      </c>
      <c r="F36" s="131">
        <v>0</v>
      </c>
    </row>
    <row r="37" spans="1:6" ht="13.5" customHeight="1">
      <c r="A37" s="126">
        <v>2</v>
      </c>
      <c r="B37" s="147" t="s">
        <v>130</v>
      </c>
      <c r="C37" s="121">
        <v>34</v>
      </c>
      <c r="D37" s="121"/>
      <c r="E37" s="132">
        <v>0</v>
      </c>
      <c r="F37" s="132">
        <v>0</v>
      </c>
    </row>
    <row r="38" spans="1:6" ht="12.75">
      <c r="A38" s="126">
        <v>3</v>
      </c>
      <c r="B38" s="145" t="s">
        <v>131</v>
      </c>
      <c r="C38" s="121">
        <v>35</v>
      </c>
      <c r="D38" s="121"/>
      <c r="E38" s="132">
        <v>7740000</v>
      </c>
      <c r="F38" s="132">
        <v>7740000</v>
      </c>
    </row>
    <row r="39" spans="1:6" ht="12.75">
      <c r="A39" s="126">
        <v>4</v>
      </c>
      <c r="B39" s="145" t="s">
        <v>132</v>
      </c>
      <c r="C39" s="121">
        <v>36</v>
      </c>
      <c r="D39" s="121"/>
      <c r="E39" s="132">
        <v>0</v>
      </c>
      <c r="F39" s="132">
        <v>0</v>
      </c>
    </row>
    <row r="40" spans="1:6" ht="12.75">
      <c r="A40" s="126">
        <v>5</v>
      </c>
      <c r="B40" s="145" t="s">
        <v>133</v>
      </c>
      <c r="C40" s="121">
        <v>37</v>
      </c>
      <c r="D40" s="121"/>
      <c r="E40" s="132">
        <v>0</v>
      </c>
      <c r="F40" s="132">
        <v>0</v>
      </c>
    </row>
    <row r="41" spans="1:6" ht="12.75">
      <c r="A41" s="126">
        <v>6</v>
      </c>
      <c r="B41" s="145" t="s">
        <v>134</v>
      </c>
      <c r="C41" s="121">
        <v>38</v>
      </c>
      <c r="D41" s="121"/>
      <c r="E41" s="132">
        <v>0</v>
      </c>
      <c r="F41" s="132">
        <v>0</v>
      </c>
    </row>
    <row r="42" spans="1:6" ht="12.75">
      <c r="A42" s="126">
        <v>7</v>
      </c>
      <c r="B42" s="145" t="s">
        <v>135</v>
      </c>
      <c r="C42" s="121">
        <v>39</v>
      </c>
      <c r="D42" s="121"/>
      <c r="E42" s="132">
        <v>0</v>
      </c>
      <c r="F42" s="132">
        <v>0</v>
      </c>
    </row>
    <row r="43" spans="1:6" ht="12.75">
      <c r="A43" s="126">
        <v>8</v>
      </c>
      <c r="B43" s="145" t="s">
        <v>136</v>
      </c>
      <c r="C43" s="121">
        <v>40</v>
      </c>
      <c r="D43" s="121"/>
      <c r="E43" s="132">
        <v>3801113</v>
      </c>
      <c r="F43" s="132">
        <v>1791129</v>
      </c>
    </row>
    <row r="44" spans="1:6" ht="12.75">
      <c r="A44" s="126">
        <v>9</v>
      </c>
      <c r="B44" s="145" t="s">
        <v>137</v>
      </c>
      <c r="C44" s="121">
        <v>41</v>
      </c>
      <c r="D44" s="121"/>
      <c r="E44" s="132">
        <v>0</v>
      </c>
      <c r="F44" s="132">
        <v>0</v>
      </c>
    </row>
    <row r="45" spans="1:6" ht="12.75">
      <c r="A45" s="126">
        <v>10</v>
      </c>
      <c r="B45" s="145" t="s">
        <v>138</v>
      </c>
      <c r="C45" s="121">
        <v>42</v>
      </c>
      <c r="D45" s="121"/>
      <c r="E45" s="132">
        <v>2312631</v>
      </c>
      <c r="F45" s="132">
        <v>2009988</v>
      </c>
    </row>
    <row r="46" spans="1:6" ht="12.75">
      <c r="A46" s="121"/>
      <c r="B46" s="145"/>
      <c r="C46" s="121">
        <v>43</v>
      </c>
      <c r="D46" s="121"/>
      <c r="E46" s="131"/>
      <c r="F46" s="131"/>
    </row>
    <row r="47" spans="1:6" ht="15.75" customHeight="1">
      <c r="A47" s="126"/>
      <c r="B47" s="145" t="s">
        <v>139</v>
      </c>
      <c r="C47" s="121">
        <v>45</v>
      </c>
      <c r="D47" s="121"/>
      <c r="E47" s="138">
        <f>SUM(E36:E46)</f>
        <v>13853744</v>
      </c>
      <c r="F47" s="138">
        <f>SUM(F36:F46)</f>
        <v>11541117</v>
      </c>
    </row>
    <row r="48" spans="1:6" ht="12.75">
      <c r="A48" s="121"/>
      <c r="B48" s="122"/>
      <c r="C48" s="121">
        <v>46</v>
      </c>
      <c r="D48" s="121"/>
      <c r="E48" s="131"/>
      <c r="F48" s="131"/>
    </row>
    <row r="49" spans="1:6" ht="12.75">
      <c r="A49" s="121"/>
      <c r="B49" s="122"/>
      <c r="C49" s="121">
        <v>47</v>
      </c>
      <c r="D49" s="121"/>
      <c r="E49" s="131"/>
      <c r="F49" s="131"/>
    </row>
    <row r="50" spans="1:6" ht="18" customHeight="1">
      <c r="A50" s="121"/>
      <c r="B50" s="146" t="s">
        <v>140</v>
      </c>
      <c r="C50" s="121">
        <v>47</v>
      </c>
      <c r="D50" s="121"/>
      <c r="E50" s="155">
        <f>E33+E47</f>
        <v>15677232</v>
      </c>
      <c r="F50" s="155">
        <f>F33+F47</f>
        <v>20040122</v>
      </c>
    </row>
  </sheetData>
  <sheetProtection/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21" sqref="G21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1.57421875" style="0" customWidth="1"/>
    <col min="5" max="5" width="15.140625" style="0" customWidth="1"/>
  </cols>
  <sheetData>
    <row r="1" ht="12.75">
      <c r="A1" s="20"/>
    </row>
    <row r="2" spans="1:5" ht="21" thickBot="1">
      <c r="A2" s="106"/>
      <c r="B2" s="105" t="s">
        <v>141</v>
      </c>
      <c r="C2" s="105"/>
      <c r="D2" s="105"/>
      <c r="E2" s="105"/>
    </row>
    <row r="3" spans="1:5" ht="21" thickTop="1">
      <c r="A3" s="23"/>
      <c r="B3" s="24" t="s">
        <v>257</v>
      </c>
      <c r="C3" s="24"/>
      <c r="D3" s="24"/>
      <c r="E3" s="24"/>
    </row>
    <row r="4" spans="1:5" ht="12.75">
      <c r="A4" s="126"/>
      <c r="B4" s="91"/>
      <c r="C4" s="127" t="s">
        <v>260</v>
      </c>
      <c r="D4" s="127" t="s">
        <v>259</v>
      </c>
      <c r="E4" s="127" t="s">
        <v>145</v>
      </c>
    </row>
    <row r="5" spans="1:5" ht="15">
      <c r="A5" s="126" t="s">
        <v>142</v>
      </c>
      <c r="B5" s="128" t="s">
        <v>143</v>
      </c>
      <c r="C5" s="127" t="s">
        <v>261</v>
      </c>
      <c r="D5" s="127" t="s">
        <v>146</v>
      </c>
      <c r="E5" s="127" t="s">
        <v>146</v>
      </c>
    </row>
    <row r="6" spans="1:5" ht="15.75" customHeight="1">
      <c r="A6" s="126">
        <v>1</v>
      </c>
      <c r="B6" s="129" t="s">
        <v>144</v>
      </c>
      <c r="C6" s="130">
        <v>701705</v>
      </c>
      <c r="D6" s="131">
        <v>0</v>
      </c>
      <c r="E6" s="131">
        <v>0</v>
      </c>
    </row>
    <row r="7" spans="1:5" ht="12.75" customHeight="1">
      <c r="A7" s="126">
        <v>2</v>
      </c>
      <c r="B7" s="133" t="s">
        <v>147</v>
      </c>
      <c r="C7" s="134" t="s">
        <v>262</v>
      </c>
      <c r="D7" s="131">
        <v>32901304</v>
      </c>
      <c r="E7" s="131">
        <v>27797182</v>
      </c>
    </row>
    <row r="8" spans="1:5" ht="27" customHeight="1" hidden="1">
      <c r="A8" s="126">
        <v>3</v>
      </c>
      <c r="B8" s="91" t="s">
        <v>148</v>
      </c>
      <c r="C8" s="136"/>
      <c r="D8" s="135"/>
      <c r="E8" s="135"/>
    </row>
    <row r="9" spans="1:5" ht="15.75" customHeight="1">
      <c r="A9" s="126">
        <v>3</v>
      </c>
      <c r="B9" s="91" t="s">
        <v>296</v>
      </c>
      <c r="C9" s="136">
        <v>767</v>
      </c>
      <c r="D9" s="131">
        <v>0</v>
      </c>
      <c r="E9" s="131">
        <v>0</v>
      </c>
    </row>
    <row r="10" spans="1:5" ht="14.25" customHeight="1">
      <c r="A10" s="126"/>
      <c r="B10" s="126" t="s">
        <v>212</v>
      </c>
      <c r="C10" s="137"/>
      <c r="D10" s="138">
        <f>D6+D7+D9</f>
        <v>32901304</v>
      </c>
      <c r="E10" s="138">
        <f>E6+E7+E9</f>
        <v>27797182</v>
      </c>
    </row>
    <row r="11" spans="1:5" ht="14.25" customHeight="1">
      <c r="A11" s="126">
        <v>4</v>
      </c>
      <c r="B11" s="129" t="s">
        <v>263</v>
      </c>
      <c r="C11" s="137">
        <v>71</v>
      </c>
      <c r="D11" s="139">
        <v>0</v>
      </c>
      <c r="E11" s="139">
        <v>0</v>
      </c>
    </row>
    <row r="12" spans="1:5" ht="12.75" customHeight="1">
      <c r="A12" s="126">
        <v>5</v>
      </c>
      <c r="B12" s="91" t="s">
        <v>149</v>
      </c>
      <c r="C12" s="134" t="s">
        <v>264</v>
      </c>
      <c r="D12" s="139">
        <v>28217800</v>
      </c>
      <c r="E12" s="139">
        <v>24004994</v>
      </c>
    </row>
    <row r="13" spans="1:5" ht="12.75" customHeight="1">
      <c r="A13" s="126">
        <v>6</v>
      </c>
      <c r="B13" s="91" t="s">
        <v>150</v>
      </c>
      <c r="C13" s="130" t="s">
        <v>265</v>
      </c>
      <c r="D13" s="140">
        <f>D14+D15</f>
        <v>1884210</v>
      </c>
      <c r="E13" s="140">
        <f>E14+E15</f>
        <v>1150137</v>
      </c>
    </row>
    <row r="14" spans="1:5" ht="13.5" customHeight="1">
      <c r="A14" s="121" t="s">
        <v>108</v>
      </c>
      <c r="B14" s="93" t="s">
        <v>352</v>
      </c>
      <c r="C14" s="130">
        <v>641</v>
      </c>
      <c r="D14" s="91">
        <v>850000</v>
      </c>
      <c r="E14" s="91">
        <v>0</v>
      </c>
    </row>
    <row r="15" spans="1:5" ht="13.5" customHeight="1">
      <c r="A15" s="121" t="s">
        <v>109</v>
      </c>
      <c r="B15" s="92" t="s">
        <v>151</v>
      </c>
      <c r="C15" s="130">
        <v>644</v>
      </c>
      <c r="D15" s="139">
        <v>1034210</v>
      </c>
      <c r="E15" s="139">
        <v>1150137</v>
      </c>
    </row>
    <row r="16" spans="1:5" ht="15.75" customHeight="1">
      <c r="A16" s="126">
        <v>7</v>
      </c>
      <c r="B16" s="91" t="s">
        <v>152</v>
      </c>
      <c r="C16" s="130" t="s">
        <v>266</v>
      </c>
      <c r="D16" s="139">
        <v>210000</v>
      </c>
      <c r="E16" s="139">
        <v>390000</v>
      </c>
    </row>
    <row r="17" spans="1:5" ht="12.75" customHeight="1">
      <c r="A17" s="126">
        <v>8</v>
      </c>
      <c r="B17" s="91" t="s">
        <v>285</v>
      </c>
      <c r="C17" s="130" t="s">
        <v>267</v>
      </c>
      <c r="D17" s="139">
        <v>0</v>
      </c>
      <c r="E17" s="139">
        <v>0</v>
      </c>
    </row>
    <row r="18" spans="1:5" ht="12.75" customHeight="1">
      <c r="A18" s="126">
        <v>9</v>
      </c>
      <c r="B18" s="91" t="s">
        <v>297</v>
      </c>
      <c r="C18" s="130">
        <v>661</v>
      </c>
      <c r="D18" s="139">
        <v>21605</v>
      </c>
      <c r="E18" s="139">
        <v>18816</v>
      </c>
    </row>
    <row r="19" spans="1:5" ht="12.75" customHeight="1">
      <c r="A19" s="126"/>
      <c r="B19" s="126" t="s">
        <v>153</v>
      </c>
      <c r="C19" s="130"/>
      <c r="D19" s="140">
        <f>D11+D12+D13+D16+D17+D18</f>
        <v>30333615</v>
      </c>
      <c r="E19" s="140">
        <f>E11+E12+E13+E16+E17+E18</f>
        <v>25563947</v>
      </c>
    </row>
    <row r="20" spans="1:5" ht="12.75" customHeight="1">
      <c r="A20" s="126"/>
      <c r="B20" s="126"/>
      <c r="C20" s="130"/>
      <c r="D20" s="132">
        <v>0</v>
      </c>
      <c r="E20" s="132">
        <v>1</v>
      </c>
    </row>
    <row r="21" spans="1:5" ht="12.75" customHeight="1">
      <c r="A21" s="126">
        <v>10</v>
      </c>
      <c r="B21" s="91" t="s">
        <v>154</v>
      </c>
      <c r="C21" s="130"/>
      <c r="D21" s="140">
        <f>D10-D19</f>
        <v>2567689</v>
      </c>
      <c r="E21" s="140">
        <f>E10-E19</f>
        <v>2233235</v>
      </c>
    </row>
    <row r="22" spans="1:5" ht="12.75" customHeight="1">
      <c r="A22" s="126"/>
      <c r="B22" s="91"/>
      <c r="C22" s="130"/>
      <c r="D22" s="132"/>
      <c r="E22" s="132"/>
    </row>
    <row r="23" spans="1:5" ht="12.75" customHeight="1">
      <c r="A23" s="126">
        <v>11</v>
      </c>
      <c r="B23" s="91" t="s">
        <v>258</v>
      </c>
      <c r="C23" s="130">
        <v>761661</v>
      </c>
      <c r="D23" s="132"/>
      <c r="E23" s="132"/>
    </row>
    <row r="24" spans="1:5" ht="12.75" customHeight="1">
      <c r="A24" s="126">
        <v>12</v>
      </c>
      <c r="B24" s="91" t="s">
        <v>155</v>
      </c>
      <c r="C24" s="130">
        <v>762662</v>
      </c>
      <c r="D24" s="131">
        <v>0</v>
      </c>
      <c r="E24" s="131">
        <v>0</v>
      </c>
    </row>
    <row r="25" spans="1:5" ht="12.75" customHeight="1">
      <c r="A25" s="126">
        <v>13</v>
      </c>
      <c r="B25" s="91" t="s">
        <v>156</v>
      </c>
      <c r="C25" s="130"/>
      <c r="D25" s="138">
        <v>0</v>
      </c>
      <c r="E25" s="138">
        <v>0</v>
      </c>
    </row>
    <row r="26" spans="1:5" ht="12.75" customHeight="1">
      <c r="A26" s="141" t="s">
        <v>108</v>
      </c>
      <c r="B26" s="92" t="s">
        <v>157</v>
      </c>
      <c r="C26" s="130" t="s">
        <v>268</v>
      </c>
      <c r="D26" s="131">
        <v>0</v>
      </c>
      <c r="E26" s="131">
        <v>0</v>
      </c>
    </row>
    <row r="27" spans="1:5" ht="12.75" customHeight="1">
      <c r="A27" s="121"/>
      <c r="B27" s="92" t="s">
        <v>158</v>
      </c>
      <c r="C27" s="130">
        <v>664665</v>
      </c>
      <c r="D27" s="131">
        <v>0</v>
      </c>
      <c r="E27" s="131">
        <v>0</v>
      </c>
    </row>
    <row r="28" spans="1:5" ht="12.75">
      <c r="A28" s="121" t="s">
        <v>109</v>
      </c>
      <c r="B28" s="92" t="s">
        <v>159</v>
      </c>
      <c r="C28" s="130">
        <v>767667</v>
      </c>
      <c r="D28" s="132">
        <v>0</v>
      </c>
      <c r="E28" s="132">
        <v>0</v>
      </c>
    </row>
    <row r="29" spans="1:5" ht="12.75" customHeight="1">
      <c r="A29" s="121" t="s">
        <v>110</v>
      </c>
      <c r="B29" s="142" t="s">
        <v>160</v>
      </c>
      <c r="C29" s="130">
        <v>769669</v>
      </c>
      <c r="D29" s="131">
        <v>0</v>
      </c>
      <c r="E29" s="131">
        <v>0</v>
      </c>
    </row>
    <row r="30" spans="1:5" ht="12.75" customHeight="1">
      <c r="A30" s="121" t="s">
        <v>114</v>
      </c>
      <c r="B30" s="142" t="s">
        <v>161</v>
      </c>
      <c r="C30" s="130">
        <v>768668</v>
      </c>
      <c r="D30" s="131">
        <v>1901</v>
      </c>
      <c r="E30" s="131">
        <v>85</v>
      </c>
    </row>
    <row r="31" spans="1:5" ht="12.75" customHeight="1">
      <c r="A31" s="121"/>
      <c r="B31" s="142"/>
      <c r="C31" s="130"/>
      <c r="D31" s="131">
        <v>0</v>
      </c>
      <c r="E31" s="131">
        <v>0</v>
      </c>
    </row>
    <row r="32" spans="1:5" ht="12.75" customHeight="1">
      <c r="A32" s="126">
        <v>13</v>
      </c>
      <c r="B32" s="143" t="s">
        <v>162</v>
      </c>
      <c r="C32" s="130"/>
      <c r="D32" s="138">
        <f>SUM(D26:D31)</f>
        <v>1901</v>
      </c>
      <c r="E32" s="138">
        <f>SUM(E26:E31)</f>
        <v>85</v>
      </c>
    </row>
    <row r="33" spans="1:5" ht="12.75" customHeight="1">
      <c r="A33" s="126"/>
      <c r="B33" s="143"/>
      <c r="C33" s="130"/>
      <c r="D33" s="131">
        <v>0</v>
      </c>
      <c r="E33" s="131">
        <v>1</v>
      </c>
    </row>
    <row r="34" spans="1:5" ht="12.75" customHeight="1">
      <c r="A34" s="126">
        <v>14</v>
      </c>
      <c r="B34" s="143" t="s">
        <v>163</v>
      </c>
      <c r="C34" s="130"/>
      <c r="D34" s="140">
        <f>D21+D3+D32</f>
        <v>2569590</v>
      </c>
      <c r="E34" s="140">
        <f>E21+E3+E32</f>
        <v>2233320</v>
      </c>
    </row>
    <row r="35" spans="1:5" ht="12.75" customHeight="1">
      <c r="A35" s="126"/>
      <c r="B35" s="143"/>
      <c r="C35" s="130"/>
      <c r="D35" s="144"/>
      <c r="E35" s="144"/>
    </row>
    <row r="36" spans="1:5" ht="12.75" customHeight="1">
      <c r="A36" s="126">
        <v>15</v>
      </c>
      <c r="B36" s="145" t="s">
        <v>164</v>
      </c>
      <c r="C36" s="130">
        <v>69</v>
      </c>
      <c r="D36" s="160">
        <f>D34*10%</f>
        <v>256959</v>
      </c>
      <c r="E36" s="160">
        <f>E34*10%</f>
        <v>223332</v>
      </c>
    </row>
    <row r="37" spans="1:5" ht="12.75" customHeight="1">
      <c r="A37" s="126"/>
      <c r="B37" s="145"/>
      <c r="C37" s="130"/>
      <c r="D37" s="135"/>
      <c r="E37" s="135"/>
    </row>
    <row r="38" spans="1:5" ht="12.75" customHeight="1">
      <c r="A38" s="126">
        <v>16</v>
      </c>
      <c r="B38" s="146" t="s">
        <v>165</v>
      </c>
      <c r="C38" s="130"/>
      <c r="D38" s="138">
        <f>D34-D36</f>
        <v>2312631</v>
      </c>
      <c r="E38" s="138">
        <f>E34-E36</f>
        <v>2009988</v>
      </c>
    </row>
    <row r="39" spans="1:5" ht="12.75" customHeight="1">
      <c r="A39" s="126"/>
      <c r="B39" s="146"/>
      <c r="C39" s="130"/>
      <c r="D39" s="132"/>
      <c r="E39" s="132"/>
    </row>
    <row r="40" spans="1:5" ht="12.75">
      <c r="A40" s="126">
        <v>17</v>
      </c>
      <c r="B40" s="147" t="s">
        <v>166</v>
      </c>
      <c r="C40" s="134"/>
      <c r="D40" s="131"/>
      <c r="E40" s="131"/>
    </row>
    <row r="41" spans="1:5" ht="15.75" customHeight="1">
      <c r="A41" s="126"/>
      <c r="B41" s="145"/>
      <c r="C41" s="148"/>
      <c r="D41" s="132"/>
      <c r="E41" s="132"/>
    </row>
    <row r="42" spans="1:5" ht="12.75" customHeight="1">
      <c r="A42" s="121"/>
      <c r="B42" s="149"/>
      <c r="C42" s="109"/>
      <c r="D42" s="109"/>
      <c r="E42" s="109"/>
    </row>
    <row r="43" spans="1:5" ht="12.75" customHeight="1">
      <c r="A43" s="121"/>
      <c r="B43" s="122"/>
      <c r="C43" s="109"/>
      <c r="D43" s="109"/>
      <c r="E43" s="109"/>
    </row>
    <row r="44" spans="1:5" ht="12.75" customHeight="1">
      <c r="A44" s="17"/>
      <c r="B44" s="75"/>
      <c r="C44" s="71"/>
      <c r="D44" s="71"/>
      <c r="E44" s="71"/>
    </row>
    <row r="45" spans="1:5" ht="12.75" customHeight="1">
      <c r="A45" s="17"/>
      <c r="B45" s="75"/>
      <c r="C45" s="71"/>
      <c r="D45" s="71"/>
      <c r="E45" s="71"/>
    </row>
    <row r="46" spans="1:5" ht="12.75" customHeight="1">
      <c r="A46" s="17"/>
      <c r="B46" s="102"/>
      <c r="C46" s="71"/>
      <c r="D46" s="71"/>
      <c r="E46" s="71"/>
    </row>
    <row r="47" spans="1:5" ht="12.75" customHeight="1">
      <c r="A47" s="17"/>
      <c r="B47" s="75"/>
      <c r="C47" s="71"/>
      <c r="D47" s="71"/>
      <c r="E47" s="71"/>
    </row>
    <row r="48" spans="1:5" ht="18" customHeight="1">
      <c r="A48" s="124"/>
      <c r="B48" s="124"/>
      <c r="C48" s="124"/>
      <c r="D48" s="124"/>
      <c r="E48" s="124"/>
    </row>
    <row r="49" spans="1:5" ht="13.5" customHeight="1">
      <c r="A49" s="124"/>
      <c r="B49" s="124"/>
      <c r="C49" s="124"/>
      <c r="D49" s="124"/>
      <c r="E49" s="124"/>
    </row>
    <row r="50" spans="1:5" ht="13.5" customHeight="1">
      <c r="A50" s="17"/>
      <c r="B50" s="75"/>
      <c r="C50" s="71"/>
      <c r="D50" s="71"/>
      <c r="E50" s="71"/>
    </row>
    <row r="51" spans="1:5" ht="13.5" customHeight="1">
      <c r="A51" s="17"/>
      <c r="B51" s="75"/>
      <c r="C51" s="71"/>
      <c r="D51" s="71"/>
      <c r="E51" s="71"/>
    </row>
    <row r="52" spans="1:5" ht="13.5" customHeight="1">
      <c r="A52" s="120"/>
      <c r="B52" s="75"/>
      <c r="C52" s="71"/>
      <c r="D52" s="71"/>
      <c r="E52" s="71"/>
    </row>
    <row r="53" spans="1:5" ht="13.5" customHeight="1">
      <c r="A53" s="17"/>
      <c r="B53" s="75"/>
      <c r="C53" s="71"/>
      <c r="D53" s="71"/>
      <c r="E53" s="71"/>
    </row>
    <row r="54" spans="1:5" ht="13.5" customHeight="1">
      <c r="A54" s="17"/>
      <c r="B54" s="75"/>
      <c r="C54" s="71"/>
      <c r="D54" s="71"/>
      <c r="E54" s="71"/>
    </row>
    <row r="55" spans="1:5" ht="13.5" customHeight="1">
      <c r="A55" s="120"/>
      <c r="B55" s="75"/>
      <c r="C55" s="71"/>
      <c r="D55" s="71"/>
      <c r="E55" s="71"/>
    </row>
    <row r="56" spans="1:5" ht="13.5" customHeight="1">
      <c r="A56" s="17"/>
      <c r="B56" s="75"/>
      <c r="C56" s="71"/>
      <c r="D56" s="71"/>
      <c r="E56" s="71"/>
    </row>
    <row r="57" spans="1:5" ht="12.75" customHeight="1">
      <c r="A57" s="17"/>
      <c r="B57" s="75"/>
      <c r="C57" s="71"/>
      <c r="D57" s="71"/>
      <c r="E57" s="71"/>
    </row>
    <row r="58" spans="1:5" ht="12.75" customHeight="1">
      <c r="A58" s="17"/>
      <c r="B58" s="102"/>
      <c r="C58" s="71"/>
      <c r="D58" s="71"/>
      <c r="E58" s="71"/>
    </row>
    <row r="59" spans="1:5" ht="12.75" customHeight="1">
      <c r="A59" s="17"/>
      <c r="B59" s="102"/>
      <c r="C59" s="71"/>
      <c r="D59" s="71"/>
      <c r="E59" s="71"/>
    </row>
    <row r="60" spans="1:5" ht="12.75" customHeight="1">
      <c r="A60" s="17"/>
      <c r="B60" s="102"/>
      <c r="C60" s="71"/>
      <c r="D60" s="71"/>
      <c r="E60" s="71"/>
    </row>
    <row r="61" spans="1:5" ht="12.75" customHeight="1">
      <c r="A61" s="17"/>
      <c r="B61" s="102"/>
      <c r="C61" s="71"/>
      <c r="D61" s="71"/>
      <c r="E61" s="71"/>
    </row>
    <row r="62" spans="1:5" ht="12.75" customHeight="1">
      <c r="A62" s="17"/>
      <c r="B62" s="102"/>
      <c r="C62" s="71"/>
      <c r="D62" s="71"/>
      <c r="E62" s="71"/>
    </row>
    <row r="63" spans="1:5" ht="12.75" customHeight="1">
      <c r="A63" s="17"/>
      <c r="B63" s="103"/>
      <c r="C63" s="71"/>
      <c r="D63" s="71"/>
      <c r="E63" s="71"/>
    </row>
    <row r="64" spans="1:5" ht="12.75" customHeight="1">
      <c r="A64" s="17"/>
      <c r="B64" s="104"/>
      <c r="C64" s="71"/>
      <c r="D64" s="71"/>
      <c r="E64" s="71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B1">
      <selection activeCell="J41" sqref="J41"/>
    </sheetView>
  </sheetViews>
  <sheetFormatPr defaultColWidth="9.140625" defaultRowHeight="12.75"/>
  <cols>
    <col min="1" max="1" width="3.140625" style="0" customWidth="1"/>
    <col min="2" max="2" width="62.140625" style="0" customWidth="1"/>
    <col min="3" max="3" width="14.28125" style="0" customWidth="1"/>
    <col min="4" max="4" width="15.7109375" style="0" customWidth="1"/>
    <col min="5" max="6" width="0.13671875" style="0" customWidth="1"/>
    <col min="7" max="7" width="0" style="0" hidden="1" customWidth="1"/>
  </cols>
  <sheetData>
    <row r="2" spans="1:8" ht="13.5" thickBot="1">
      <c r="A2" s="85"/>
      <c r="B2" s="186" t="s">
        <v>277</v>
      </c>
      <c r="C2" s="186"/>
      <c r="D2" s="186"/>
      <c r="E2" s="84"/>
      <c r="F2" s="15"/>
      <c r="G2" s="15"/>
      <c r="H2" s="15"/>
    </row>
    <row r="3" ht="13.5" thickTop="1"/>
    <row r="4" spans="1:4" ht="12.75">
      <c r="A4" s="187" t="s">
        <v>142</v>
      </c>
      <c r="B4" s="188" t="s">
        <v>181</v>
      </c>
      <c r="C4" s="89" t="s">
        <v>182</v>
      </c>
      <c r="D4" s="90" t="s">
        <v>184</v>
      </c>
    </row>
    <row r="5" spans="1:4" ht="12.75">
      <c r="A5" s="187"/>
      <c r="B5" s="189"/>
      <c r="C5" s="88" t="s">
        <v>183</v>
      </c>
      <c r="D5" s="90" t="s">
        <v>185</v>
      </c>
    </row>
    <row r="6" spans="1:4" ht="12.75">
      <c r="A6" s="90"/>
      <c r="B6" s="94"/>
      <c r="C6" s="90"/>
      <c r="D6" s="90"/>
    </row>
    <row r="7" spans="1:4" ht="12.75">
      <c r="A7" s="91" t="s">
        <v>12</v>
      </c>
      <c r="B7" s="91" t="s">
        <v>186</v>
      </c>
      <c r="C7" s="92"/>
      <c r="D7" s="92"/>
    </row>
    <row r="8" spans="1:4" ht="12.75">
      <c r="A8" s="91"/>
      <c r="B8" s="91"/>
      <c r="C8" s="92"/>
      <c r="D8" s="92"/>
    </row>
    <row r="9" spans="1:4" ht="12.75">
      <c r="A9" s="92" t="s">
        <v>108</v>
      </c>
      <c r="B9" s="92" t="s">
        <v>187</v>
      </c>
      <c r="C9" s="92">
        <v>32901304</v>
      </c>
      <c r="D9" s="92">
        <v>27797182</v>
      </c>
    </row>
    <row r="10" spans="1:4" ht="12.75">
      <c r="A10" s="92" t="s">
        <v>109</v>
      </c>
      <c r="B10" s="92" t="s">
        <v>188</v>
      </c>
      <c r="C10" s="92">
        <v>34705100</v>
      </c>
      <c r="D10" s="92">
        <v>30892044</v>
      </c>
    </row>
    <row r="11" spans="1:4" ht="12.75">
      <c r="A11" s="92" t="s">
        <v>110</v>
      </c>
      <c r="B11" s="92" t="s">
        <v>189</v>
      </c>
      <c r="C11" s="92">
        <v>0</v>
      </c>
      <c r="D11" s="92">
        <v>0</v>
      </c>
    </row>
    <row r="12" spans="1:4" ht="12.75">
      <c r="A12" s="92" t="s">
        <v>114</v>
      </c>
      <c r="B12" s="92" t="s">
        <v>190</v>
      </c>
      <c r="C12" s="92">
        <v>2155</v>
      </c>
      <c r="D12" s="92">
        <v>18816</v>
      </c>
    </row>
    <row r="13" spans="1:4" ht="12.75">
      <c r="A13" s="92" t="s">
        <v>115</v>
      </c>
      <c r="B13" s="92" t="s">
        <v>191</v>
      </c>
      <c r="C13" s="92">
        <v>256959</v>
      </c>
      <c r="D13" s="92">
        <v>223333</v>
      </c>
    </row>
    <row r="14" spans="1:7" ht="12.75">
      <c r="A14" s="92"/>
      <c r="B14" s="92"/>
      <c r="C14" s="92"/>
      <c r="D14" s="92"/>
      <c r="G14" s="95"/>
    </row>
    <row r="15" spans="1:7" ht="12.75">
      <c r="A15" s="92"/>
      <c r="B15" s="91" t="s">
        <v>192</v>
      </c>
      <c r="C15" s="96">
        <f>SUM(C9:C14)</f>
        <v>67865518</v>
      </c>
      <c r="D15" s="96">
        <f>SUM(D9:D14)</f>
        <v>58931375</v>
      </c>
      <c r="G15" s="95"/>
    </row>
    <row r="16" spans="1:4" ht="12.75">
      <c r="A16" s="92"/>
      <c r="B16" s="92"/>
      <c r="C16" s="92"/>
      <c r="D16" s="92"/>
    </row>
    <row r="17" spans="1:4" ht="12.75">
      <c r="A17" s="91" t="s">
        <v>78</v>
      </c>
      <c r="B17" s="91" t="s">
        <v>193</v>
      </c>
      <c r="C17" s="92"/>
      <c r="D17" s="92"/>
    </row>
    <row r="18" spans="1:4" ht="12.75">
      <c r="A18" s="91"/>
      <c r="B18" s="91"/>
      <c r="C18" s="92"/>
      <c r="D18" s="92"/>
    </row>
    <row r="19" spans="1:4" ht="12.75">
      <c r="A19" s="92" t="s">
        <v>108</v>
      </c>
      <c r="B19" s="92" t="s">
        <v>194</v>
      </c>
      <c r="C19" s="92">
        <v>0</v>
      </c>
      <c r="D19" s="92">
        <v>0</v>
      </c>
    </row>
    <row r="20" spans="1:4" ht="12.75">
      <c r="A20" s="92" t="s">
        <v>109</v>
      </c>
      <c r="B20" s="93" t="s">
        <v>195</v>
      </c>
      <c r="C20" s="92">
        <v>0</v>
      </c>
      <c r="D20" s="92">
        <v>0</v>
      </c>
    </row>
    <row r="21" spans="1:4" ht="12.75">
      <c r="A21" s="92" t="s">
        <v>110</v>
      </c>
      <c r="B21" s="92" t="s">
        <v>196</v>
      </c>
      <c r="C21" s="92">
        <v>0</v>
      </c>
      <c r="D21" s="92">
        <v>0</v>
      </c>
    </row>
    <row r="22" spans="1:4" ht="12.75">
      <c r="A22" s="92" t="s">
        <v>114</v>
      </c>
      <c r="B22" s="92" t="s">
        <v>197</v>
      </c>
      <c r="C22" s="92">
        <v>1901</v>
      </c>
      <c r="D22" s="92">
        <v>85</v>
      </c>
    </row>
    <row r="23" spans="1:4" ht="12.75">
      <c r="A23" s="92" t="s">
        <v>115</v>
      </c>
      <c r="B23" s="92" t="s">
        <v>199</v>
      </c>
      <c r="C23" s="92">
        <v>0</v>
      </c>
      <c r="D23" s="92">
        <v>0</v>
      </c>
    </row>
    <row r="24" spans="1:4" ht="12.75">
      <c r="A24" s="92"/>
      <c r="B24" s="91"/>
      <c r="C24" s="92"/>
      <c r="D24" s="92"/>
    </row>
    <row r="25" spans="1:4" ht="12.75">
      <c r="A25" s="92"/>
      <c r="B25" s="91" t="s">
        <v>198</v>
      </c>
      <c r="C25" s="96">
        <f>SUM(C19:C24)</f>
        <v>1901</v>
      </c>
      <c r="D25" s="96">
        <f>SUM(D19:D24)</f>
        <v>85</v>
      </c>
    </row>
    <row r="26" spans="1:4" ht="12.75">
      <c r="A26" s="92"/>
      <c r="B26" s="92"/>
      <c r="C26" s="92"/>
      <c r="D26" s="92"/>
    </row>
    <row r="27" spans="1:4" ht="12.75">
      <c r="A27" s="91" t="s">
        <v>13</v>
      </c>
      <c r="B27" s="91" t="s">
        <v>200</v>
      </c>
      <c r="C27" s="92"/>
      <c r="D27" s="92"/>
    </row>
    <row r="28" spans="1:4" ht="12.75">
      <c r="A28" s="92"/>
      <c r="B28" s="92"/>
      <c r="C28" s="92"/>
      <c r="D28" s="92"/>
    </row>
    <row r="29" spans="1:4" ht="12.75">
      <c r="A29" s="92" t="s">
        <v>108</v>
      </c>
      <c r="B29" s="92" t="s">
        <v>201</v>
      </c>
      <c r="C29" s="92">
        <v>0</v>
      </c>
      <c r="D29" s="92">
        <v>0</v>
      </c>
    </row>
    <row r="30" spans="1:4" ht="12.75">
      <c r="A30" s="92" t="s">
        <v>109</v>
      </c>
      <c r="B30" s="92" t="s">
        <v>202</v>
      </c>
      <c r="C30" s="92">
        <v>0</v>
      </c>
      <c r="D30" s="92">
        <v>0</v>
      </c>
    </row>
    <row r="31" spans="1:4" ht="12.75">
      <c r="A31" s="92" t="s">
        <v>110</v>
      </c>
      <c r="B31" s="92" t="s">
        <v>203</v>
      </c>
      <c r="C31" s="92">
        <v>0</v>
      </c>
      <c r="D31" s="92">
        <v>0</v>
      </c>
    </row>
    <row r="32" spans="1:4" ht="12.75">
      <c r="A32" s="92" t="s">
        <v>114</v>
      </c>
      <c r="B32" s="92" t="s">
        <v>204</v>
      </c>
      <c r="C32" s="92">
        <v>0</v>
      </c>
      <c r="D32" s="92">
        <v>0</v>
      </c>
    </row>
    <row r="33" spans="1:4" ht="12.75">
      <c r="A33" s="92"/>
      <c r="B33" s="92"/>
      <c r="C33" s="92"/>
      <c r="D33" s="92"/>
    </row>
    <row r="34" spans="1:4" ht="12.75">
      <c r="A34" s="92"/>
      <c r="B34" s="91" t="s">
        <v>205</v>
      </c>
      <c r="C34" s="96">
        <f>C29+C30+C31+C32</f>
        <v>0</v>
      </c>
      <c r="D34" s="96">
        <f>D29+D30+D31+D32</f>
        <v>0</v>
      </c>
    </row>
    <row r="35" spans="1:4" ht="12.75">
      <c r="A35" s="92"/>
      <c r="B35" s="92"/>
      <c r="C35" s="92"/>
      <c r="D35" s="92"/>
    </row>
    <row r="36" spans="1:4" ht="12.75">
      <c r="A36" s="91" t="s">
        <v>206</v>
      </c>
      <c r="B36" s="91" t="s">
        <v>208</v>
      </c>
      <c r="C36" s="92"/>
      <c r="D36" s="92"/>
    </row>
    <row r="37" spans="1:4" ht="12.75">
      <c r="A37" s="91"/>
      <c r="B37" s="91"/>
      <c r="C37" s="92"/>
      <c r="D37" s="92"/>
    </row>
    <row r="38" spans="1:4" ht="12.75">
      <c r="A38" s="91" t="s">
        <v>207</v>
      </c>
      <c r="B38" s="91" t="s">
        <v>211</v>
      </c>
      <c r="C38" s="92">
        <v>694197</v>
      </c>
      <c r="D38" s="92">
        <v>108651</v>
      </c>
    </row>
    <row r="39" spans="1:4" ht="12.75">
      <c r="A39" s="92"/>
      <c r="B39" s="92"/>
      <c r="C39" s="92"/>
      <c r="D39" s="92"/>
    </row>
    <row r="40" spans="1:4" ht="12.75">
      <c r="A40" s="91" t="s">
        <v>209</v>
      </c>
      <c r="B40" s="91" t="s">
        <v>210</v>
      </c>
      <c r="C40" s="92">
        <v>4705449</v>
      </c>
      <c r="D40" s="92">
        <v>694197</v>
      </c>
    </row>
    <row r="41" spans="1:4" ht="12.75">
      <c r="A41" s="91"/>
      <c r="B41" s="91"/>
      <c r="C41" s="92"/>
      <c r="D41" s="92"/>
    </row>
    <row r="42" spans="1:4" ht="12.75">
      <c r="A42" s="92"/>
      <c r="B42" s="92"/>
      <c r="C42" s="92"/>
      <c r="D42" s="92"/>
    </row>
  </sheetData>
  <sheetProtection/>
  <mergeCells count="3">
    <mergeCell ref="B2:D2"/>
    <mergeCell ref="A4:A5"/>
    <mergeCell ref="B4:B5"/>
  </mergeCells>
  <printOptions/>
  <pageMargins left="0.46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3.140625" style="0" customWidth="1"/>
    <col min="2" max="2" width="24.8515625" style="0" customWidth="1"/>
    <col min="3" max="3" width="10.421875" style="0" customWidth="1"/>
    <col min="4" max="4" width="8.7109375" style="0" customWidth="1"/>
    <col min="5" max="5" width="10.7109375" style="0" customWidth="1"/>
    <col min="6" max="6" width="10.57421875" style="0" customWidth="1"/>
    <col min="7" max="7" width="12.28125" style="0" customWidth="1"/>
    <col min="8" max="8" width="10.57421875" style="0" customWidth="1"/>
    <col min="9" max="9" width="9.7109375" style="0" customWidth="1"/>
  </cols>
  <sheetData>
    <row r="2" spans="1:9" ht="18.75" customHeight="1" thickBot="1">
      <c r="A2" s="85"/>
      <c r="B2" s="190" t="s">
        <v>229</v>
      </c>
      <c r="C2" s="190"/>
      <c r="D2" s="190"/>
      <c r="E2" s="190"/>
      <c r="F2" s="190"/>
      <c r="G2" s="190"/>
      <c r="H2" s="190"/>
      <c r="I2" s="85"/>
    </row>
    <row r="3" ht="13.5" thickTop="1"/>
    <row r="4" spans="1:9" ht="12.75">
      <c r="A4" s="194" t="s">
        <v>142</v>
      </c>
      <c r="B4" s="191" t="s">
        <v>213</v>
      </c>
      <c r="C4" s="47" t="s">
        <v>129</v>
      </c>
      <c r="D4" s="57" t="s">
        <v>215</v>
      </c>
      <c r="E4" s="55" t="s">
        <v>217</v>
      </c>
      <c r="F4" s="60" t="s">
        <v>218</v>
      </c>
      <c r="G4" s="47" t="s">
        <v>222</v>
      </c>
      <c r="H4" s="86" t="s">
        <v>255</v>
      </c>
      <c r="I4" s="55" t="s">
        <v>219</v>
      </c>
    </row>
    <row r="5" spans="1:9" ht="12.75">
      <c r="A5" s="195"/>
      <c r="B5" s="192"/>
      <c r="C5" s="48" t="s">
        <v>214</v>
      </c>
      <c r="D5" s="63" t="s">
        <v>216</v>
      </c>
      <c r="E5" s="56" t="s">
        <v>226</v>
      </c>
      <c r="F5" s="14" t="s">
        <v>223</v>
      </c>
      <c r="G5" s="48" t="s">
        <v>221</v>
      </c>
      <c r="H5" s="17" t="s">
        <v>227</v>
      </c>
      <c r="I5" s="48"/>
    </row>
    <row r="6" spans="1:9" ht="12.75">
      <c r="A6" s="196"/>
      <c r="B6" s="193"/>
      <c r="C6" s="49"/>
      <c r="D6" s="58"/>
      <c r="E6" s="18" t="s">
        <v>225</v>
      </c>
      <c r="F6" s="65" t="s">
        <v>224</v>
      </c>
      <c r="G6" s="49" t="s">
        <v>220</v>
      </c>
      <c r="H6" s="87" t="s">
        <v>228</v>
      </c>
      <c r="I6" s="49"/>
    </row>
    <row r="7" spans="1:9" ht="12.75">
      <c r="A7" s="55"/>
      <c r="B7" s="86"/>
      <c r="C7" s="47"/>
      <c r="D7" s="60"/>
      <c r="E7" s="55"/>
      <c r="F7" s="60"/>
      <c r="G7" s="47"/>
      <c r="H7" s="86"/>
      <c r="I7" s="47"/>
    </row>
    <row r="8" spans="1:9" ht="12.75">
      <c r="A8" s="98">
        <v>1</v>
      </c>
      <c r="B8" s="16" t="s">
        <v>349</v>
      </c>
      <c r="C8" s="56" t="s">
        <v>252</v>
      </c>
      <c r="D8" s="17" t="s">
        <v>252</v>
      </c>
      <c r="E8" s="56" t="s">
        <v>253</v>
      </c>
      <c r="F8" s="100" t="s">
        <v>252</v>
      </c>
      <c r="G8" s="56" t="s">
        <v>253</v>
      </c>
      <c r="H8" s="100" t="s">
        <v>252</v>
      </c>
      <c r="I8" s="125">
        <v>9531129</v>
      </c>
    </row>
    <row r="9" spans="1:9" ht="12.75">
      <c r="A9" s="49"/>
      <c r="B9" s="65"/>
      <c r="C9" s="49"/>
      <c r="D9" s="65"/>
      <c r="E9" s="49"/>
      <c r="F9" s="65"/>
      <c r="G9" s="49"/>
      <c r="H9" s="65"/>
      <c r="I9" s="49"/>
    </row>
    <row r="10" spans="1:9" ht="12.75" customHeight="1">
      <c r="A10" s="48">
        <v>2</v>
      </c>
      <c r="B10" s="14" t="s">
        <v>230</v>
      </c>
      <c r="C10" s="47"/>
      <c r="D10" s="60"/>
      <c r="E10" s="47"/>
      <c r="F10" s="60"/>
      <c r="G10" s="47"/>
      <c r="H10" s="60"/>
      <c r="I10" s="47"/>
    </row>
    <row r="11" spans="1:9" ht="12.75">
      <c r="A11" s="48"/>
      <c r="B11" s="14" t="s">
        <v>231</v>
      </c>
      <c r="C11" s="56">
        <v>0</v>
      </c>
      <c r="D11" s="17">
        <v>0</v>
      </c>
      <c r="E11" s="56">
        <v>0</v>
      </c>
      <c r="F11" s="100">
        <v>0</v>
      </c>
      <c r="G11" s="56">
        <v>0</v>
      </c>
      <c r="H11" s="56" t="s">
        <v>253</v>
      </c>
      <c r="I11" s="56">
        <v>0</v>
      </c>
    </row>
    <row r="12" spans="1:9" ht="12.75">
      <c r="A12" s="48"/>
      <c r="B12" s="14"/>
      <c r="C12" s="49"/>
      <c r="D12" s="65"/>
      <c r="E12" s="49"/>
      <c r="F12" s="65"/>
      <c r="G12" s="49"/>
      <c r="H12" s="65"/>
      <c r="I12" s="49"/>
    </row>
    <row r="13" spans="1:9" ht="12.75">
      <c r="A13" s="47">
        <v>3</v>
      </c>
      <c r="B13" s="60" t="s">
        <v>232</v>
      </c>
      <c r="C13" s="56" t="s">
        <v>252</v>
      </c>
      <c r="D13" s="17" t="s">
        <v>252</v>
      </c>
      <c r="E13" s="56" t="s">
        <v>253</v>
      </c>
      <c r="F13" s="100" t="s">
        <v>252</v>
      </c>
      <c r="G13" s="56" t="s">
        <v>253</v>
      </c>
      <c r="H13" s="100" t="s">
        <v>252</v>
      </c>
      <c r="I13" s="56">
        <v>0</v>
      </c>
    </row>
    <row r="14" spans="1:9" ht="12.75">
      <c r="A14" s="49"/>
      <c r="B14" s="65"/>
      <c r="C14" s="49"/>
      <c r="D14" s="65"/>
      <c r="E14" s="49"/>
      <c r="F14" s="65"/>
      <c r="G14" s="49"/>
      <c r="H14" s="65"/>
      <c r="I14" s="18"/>
    </row>
    <row r="15" spans="1:9" ht="12.75">
      <c r="A15" s="48">
        <v>4</v>
      </c>
      <c r="B15" s="14" t="s">
        <v>233</v>
      </c>
      <c r="C15" s="48"/>
      <c r="D15" s="14"/>
      <c r="E15" s="48"/>
      <c r="F15" s="14"/>
      <c r="G15" s="48"/>
      <c r="H15" s="14"/>
      <c r="I15" s="48"/>
    </row>
    <row r="16" spans="1:9" ht="12.75">
      <c r="A16" s="48"/>
      <c r="B16" s="14" t="s">
        <v>234</v>
      </c>
      <c r="C16" s="48"/>
      <c r="D16" s="14"/>
      <c r="E16" s="48"/>
      <c r="F16" s="14"/>
      <c r="G16" s="48"/>
      <c r="H16" s="14"/>
      <c r="I16" s="48"/>
    </row>
    <row r="17" spans="1:9" ht="12.75">
      <c r="A17" s="48"/>
      <c r="B17" s="14" t="s">
        <v>235</v>
      </c>
      <c r="C17" s="56">
        <v>0</v>
      </c>
      <c r="D17" s="17">
        <v>0</v>
      </c>
      <c r="E17" s="56">
        <v>0</v>
      </c>
      <c r="F17" s="100">
        <v>0</v>
      </c>
      <c r="G17" s="56" t="s">
        <v>252</v>
      </c>
      <c r="H17" s="17">
        <v>0</v>
      </c>
      <c r="I17" s="56">
        <v>0</v>
      </c>
    </row>
    <row r="18" spans="1:9" ht="12.75">
      <c r="A18" s="48"/>
      <c r="B18" s="14"/>
      <c r="C18" s="48"/>
      <c r="D18" s="14"/>
      <c r="E18" s="48"/>
      <c r="F18" s="14"/>
      <c r="G18" s="48"/>
      <c r="H18" s="14"/>
      <c r="I18" s="48"/>
    </row>
    <row r="19" spans="1:9" ht="12.75">
      <c r="A19" s="47">
        <v>5</v>
      </c>
      <c r="B19" s="60" t="s">
        <v>236</v>
      </c>
      <c r="C19" s="47"/>
      <c r="D19" s="60"/>
      <c r="E19" s="47"/>
      <c r="F19" s="60"/>
      <c r="G19" s="47"/>
      <c r="H19" s="60"/>
      <c r="I19" s="47"/>
    </row>
    <row r="20" spans="1:9" ht="12.75">
      <c r="A20" s="48"/>
      <c r="B20" s="14" t="s">
        <v>237</v>
      </c>
      <c r="C20" s="56">
        <v>0</v>
      </c>
      <c r="D20" s="17">
        <v>0</v>
      </c>
      <c r="E20" s="56">
        <v>0</v>
      </c>
      <c r="F20" s="100">
        <v>0</v>
      </c>
      <c r="G20" s="56" t="s">
        <v>252</v>
      </c>
      <c r="H20" s="17">
        <v>0</v>
      </c>
      <c r="I20" s="56">
        <v>0</v>
      </c>
    </row>
    <row r="21" spans="1:9" ht="12.75">
      <c r="A21" s="48"/>
      <c r="B21" s="14" t="s">
        <v>247</v>
      </c>
      <c r="C21" s="48"/>
      <c r="D21" s="14"/>
      <c r="E21" s="48"/>
      <c r="F21" s="14"/>
      <c r="G21" s="48"/>
      <c r="H21" s="14"/>
      <c r="I21" s="48"/>
    </row>
    <row r="22" spans="1:9" ht="12.75">
      <c r="A22" s="49"/>
      <c r="B22" s="65"/>
      <c r="C22" s="49"/>
      <c r="D22" s="65"/>
      <c r="E22" s="49"/>
      <c r="F22" s="65"/>
      <c r="G22" s="49"/>
      <c r="H22" s="65"/>
      <c r="I22" s="49"/>
    </row>
    <row r="23" spans="1:9" ht="12.75">
      <c r="A23" s="47">
        <v>6</v>
      </c>
      <c r="B23" s="60" t="s">
        <v>238</v>
      </c>
      <c r="C23" s="56">
        <v>0</v>
      </c>
      <c r="D23" s="17">
        <v>0</v>
      </c>
      <c r="E23" s="56">
        <v>0</v>
      </c>
      <c r="F23" s="100">
        <v>0</v>
      </c>
      <c r="G23" s="56">
        <v>0</v>
      </c>
      <c r="H23" s="17" t="s">
        <v>252</v>
      </c>
      <c r="I23" s="56">
        <v>2009988</v>
      </c>
    </row>
    <row r="24" spans="1:9" ht="12.75">
      <c r="A24" s="49"/>
      <c r="B24" s="65"/>
      <c r="C24" s="49"/>
      <c r="D24" s="65"/>
      <c r="E24" s="49"/>
      <c r="F24" s="65"/>
      <c r="G24" s="49"/>
      <c r="H24" s="65"/>
      <c r="I24" s="49"/>
    </row>
    <row r="25" spans="1:9" ht="12.75">
      <c r="A25" s="47">
        <v>7</v>
      </c>
      <c r="B25" s="60" t="s">
        <v>239</v>
      </c>
      <c r="C25" s="56">
        <v>0</v>
      </c>
      <c r="D25" s="17">
        <v>0</v>
      </c>
      <c r="E25" s="56">
        <v>0</v>
      </c>
      <c r="F25" s="100">
        <v>0</v>
      </c>
      <c r="G25" s="56">
        <v>0</v>
      </c>
      <c r="H25" s="17" t="s">
        <v>253</v>
      </c>
      <c r="I25" s="56">
        <v>0</v>
      </c>
    </row>
    <row r="26" spans="1:9" ht="12.75">
      <c r="A26" s="49"/>
      <c r="B26" s="65"/>
      <c r="C26" s="49"/>
      <c r="D26" s="65"/>
      <c r="E26" s="49"/>
      <c r="F26" s="65"/>
      <c r="G26" s="49"/>
      <c r="H26" s="65"/>
      <c r="I26" s="49"/>
    </row>
    <row r="27" spans="1:9" ht="12.75">
      <c r="A27" s="47">
        <v>8</v>
      </c>
      <c r="B27" s="60" t="s">
        <v>240</v>
      </c>
      <c r="C27" s="47"/>
      <c r="D27" s="60"/>
      <c r="E27" s="47"/>
      <c r="F27" s="60"/>
      <c r="G27" s="47"/>
      <c r="H27" s="60"/>
      <c r="I27" s="47"/>
    </row>
    <row r="28" spans="1:9" ht="12.75">
      <c r="A28" s="48"/>
      <c r="B28" s="14" t="s">
        <v>241</v>
      </c>
      <c r="C28" s="56">
        <v>0</v>
      </c>
      <c r="D28" s="17">
        <v>0</v>
      </c>
      <c r="E28" s="56">
        <v>0</v>
      </c>
      <c r="F28" s="100" t="s">
        <v>252</v>
      </c>
      <c r="G28" s="56">
        <v>0</v>
      </c>
      <c r="H28" s="17" t="s">
        <v>253</v>
      </c>
      <c r="I28" s="56">
        <v>0</v>
      </c>
    </row>
    <row r="29" spans="1:9" ht="12.75">
      <c r="A29" s="49"/>
      <c r="B29" s="65"/>
      <c r="C29" s="49"/>
      <c r="D29" s="65"/>
      <c r="E29" s="49"/>
      <c r="F29" s="65"/>
      <c r="G29" s="49"/>
      <c r="H29" s="65"/>
      <c r="I29" s="49"/>
    </row>
    <row r="30" spans="1:9" ht="12.75">
      <c r="A30" s="48">
        <v>9</v>
      </c>
      <c r="B30" s="14" t="s">
        <v>242</v>
      </c>
      <c r="C30" s="55" t="s">
        <v>252</v>
      </c>
      <c r="D30" s="86" t="s">
        <v>252</v>
      </c>
      <c r="E30" s="55">
        <v>0</v>
      </c>
      <c r="F30" s="101">
        <v>0</v>
      </c>
      <c r="G30" s="55">
        <v>0</v>
      </c>
      <c r="H30" s="86">
        <v>0</v>
      </c>
      <c r="I30" s="55">
        <v>0</v>
      </c>
    </row>
    <row r="31" spans="1:9" ht="12.75">
      <c r="A31" s="48"/>
      <c r="B31" s="14"/>
      <c r="C31" s="49"/>
      <c r="D31" s="65"/>
      <c r="E31" s="49"/>
      <c r="F31" s="65"/>
      <c r="G31" s="49"/>
      <c r="H31" s="65"/>
      <c r="I31" s="49"/>
    </row>
    <row r="32" spans="1:9" ht="12.75">
      <c r="A32" s="99">
        <v>10</v>
      </c>
      <c r="B32" s="97" t="s">
        <v>328</v>
      </c>
      <c r="C32" s="56" t="s">
        <v>252</v>
      </c>
      <c r="D32" s="17" t="s">
        <v>252</v>
      </c>
      <c r="E32" s="56" t="s">
        <v>253</v>
      </c>
      <c r="F32" s="100" t="s">
        <v>252</v>
      </c>
      <c r="G32" s="56" t="s">
        <v>253</v>
      </c>
      <c r="H32" s="17" t="s">
        <v>252</v>
      </c>
      <c r="I32" s="125">
        <v>11541117</v>
      </c>
    </row>
    <row r="33" spans="1:9" ht="12.75">
      <c r="A33" s="49"/>
      <c r="B33" s="65"/>
      <c r="C33" s="49"/>
      <c r="D33" s="65"/>
      <c r="E33" s="49"/>
      <c r="F33" s="65"/>
      <c r="G33" s="49"/>
      <c r="H33" s="65"/>
      <c r="I33" s="49"/>
    </row>
    <row r="34" spans="1:9" ht="12.75">
      <c r="A34" s="48">
        <v>11</v>
      </c>
      <c r="B34" s="14" t="s">
        <v>243</v>
      </c>
      <c r="C34" s="48"/>
      <c r="D34" s="14"/>
      <c r="E34" s="48"/>
      <c r="F34" s="14"/>
      <c r="G34" s="48"/>
      <c r="H34" s="14"/>
      <c r="I34" s="48"/>
    </row>
    <row r="35" spans="1:9" ht="12.75">
      <c r="A35" s="48"/>
      <c r="B35" s="14" t="s">
        <v>244</v>
      </c>
      <c r="C35" s="56">
        <v>0</v>
      </c>
      <c r="D35" s="17">
        <v>0</v>
      </c>
      <c r="E35" s="56">
        <v>0</v>
      </c>
      <c r="F35" s="100">
        <v>0</v>
      </c>
      <c r="G35" s="56" t="s">
        <v>253</v>
      </c>
      <c r="H35" s="17">
        <v>0</v>
      </c>
      <c r="I35" s="56">
        <v>0</v>
      </c>
    </row>
    <row r="36" spans="1:9" ht="12.75">
      <c r="A36" s="48"/>
      <c r="B36" s="14"/>
      <c r="C36" s="48"/>
      <c r="D36" s="14"/>
      <c r="E36" s="48"/>
      <c r="F36" s="14"/>
      <c r="G36" s="48"/>
      <c r="H36" s="14"/>
      <c r="I36" s="48"/>
    </row>
    <row r="37" spans="1:9" ht="12.75">
      <c r="A37" s="47">
        <v>12</v>
      </c>
      <c r="B37" s="60" t="s">
        <v>236</v>
      </c>
      <c r="C37" s="47"/>
      <c r="D37" s="60"/>
      <c r="E37" s="47"/>
      <c r="F37" s="60"/>
      <c r="G37" s="47"/>
      <c r="H37" s="60"/>
      <c r="I37" s="47"/>
    </row>
    <row r="38" spans="1:9" ht="12.75">
      <c r="A38" s="48"/>
      <c r="B38" s="14" t="s">
        <v>245</v>
      </c>
      <c r="C38" s="56">
        <v>0</v>
      </c>
      <c r="D38" s="17">
        <v>0</v>
      </c>
      <c r="E38" s="56">
        <v>0</v>
      </c>
      <c r="F38" s="100">
        <v>0</v>
      </c>
      <c r="G38" s="56" t="s">
        <v>253</v>
      </c>
      <c r="H38" s="17">
        <v>0</v>
      </c>
      <c r="I38" s="56">
        <v>0</v>
      </c>
    </row>
    <row r="39" spans="1:9" ht="12.75">
      <c r="A39" s="48"/>
      <c r="B39" s="14" t="s">
        <v>246</v>
      </c>
      <c r="C39" s="48"/>
      <c r="D39" s="14"/>
      <c r="E39" s="48"/>
      <c r="F39" s="14"/>
      <c r="G39" s="48"/>
      <c r="H39" s="14"/>
      <c r="I39" s="48"/>
    </row>
    <row r="40" spans="1:9" ht="12.75">
      <c r="A40" s="49"/>
      <c r="B40" s="65"/>
      <c r="C40" s="49"/>
      <c r="D40" s="65"/>
      <c r="E40" s="49"/>
      <c r="F40" s="65"/>
      <c r="G40" s="49"/>
      <c r="H40" s="65"/>
      <c r="I40" s="49"/>
    </row>
    <row r="41" spans="1:9" ht="12.75">
      <c r="A41" s="47">
        <v>13</v>
      </c>
      <c r="B41" s="60" t="s">
        <v>249</v>
      </c>
      <c r="C41" s="47"/>
      <c r="D41" s="60"/>
      <c r="E41" s="47"/>
      <c r="F41" s="60"/>
      <c r="G41" s="47"/>
      <c r="H41" s="60"/>
      <c r="I41" s="47"/>
    </row>
    <row r="42" spans="1:9" ht="12.75">
      <c r="A42" s="48"/>
      <c r="B42" s="14" t="s">
        <v>248</v>
      </c>
      <c r="C42" s="56">
        <v>0</v>
      </c>
      <c r="D42" s="17">
        <v>0</v>
      </c>
      <c r="E42" s="56">
        <v>0</v>
      </c>
      <c r="F42" s="100">
        <v>0</v>
      </c>
      <c r="G42" s="56">
        <v>0</v>
      </c>
      <c r="H42" s="17" t="s">
        <v>252</v>
      </c>
      <c r="I42" s="56">
        <v>2312630</v>
      </c>
    </row>
    <row r="43" spans="1:9" ht="12.75">
      <c r="A43" s="49"/>
      <c r="B43" s="65"/>
      <c r="C43" s="49"/>
      <c r="D43" s="65"/>
      <c r="E43" s="49"/>
      <c r="F43" s="65"/>
      <c r="G43" s="49"/>
      <c r="H43" s="65"/>
      <c r="I43" s="49"/>
    </row>
    <row r="44" spans="1:9" ht="12.75">
      <c r="A44" s="47">
        <v>14</v>
      </c>
      <c r="B44" s="60" t="s">
        <v>239</v>
      </c>
      <c r="C44" s="56">
        <v>0</v>
      </c>
      <c r="D44" s="17">
        <v>0</v>
      </c>
      <c r="E44" s="56">
        <v>0</v>
      </c>
      <c r="F44" s="100">
        <v>0</v>
      </c>
      <c r="G44" s="56">
        <v>0</v>
      </c>
      <c r="H44" s="17" t="s">
        <v>254</v>
      </c>
      <c r="I44" s="56">
        <v>0</v>
      </c>
    </row>
    <row r="45" spans="1:9" ht="12.75">
      <c r="A45" s="49"/>
      <c r="B45" s="65"/>
      <c r="C45" s="49"/>
      <c r="D45" s="65"/>
      <c r="E45" s="49"/>
      <c r="F45" s="65"/>
      <c r="G45" s="49"/>
      <c r="H45" s="65"/>
      <c r="I45" s="49"/>
    </row>
    <row r="46" spans="1:9" ht="12.75">
      <c r="A46" s="47">
        <v>15</v>
      </c>
      <c r="B46" s="60" t="s">
        <v>250</v>
      </c>
      <c r="C46" s="56" t="s">
        <v>252</v>
      </c>
      <c r="D46" s="17" t="s">
        <v>252</v>
      </c>
      <c r="E46" s="56">
        <v>0</v>
      </c>
      <c r="F46" s="100">
        <v>0</v>
      </c>
      <c r="G46" s="56">
        <v>0</v>
      </c>
      <c r="H46" s="17">
        <v>0</v>
      </c>
      <c r="I46" s="56">
        <v>0</v>
      </c>
    </row>
    <row r="47" spans="1:9" ht="12.75">
      <c r="A47" s="49"/>
      <c r="B47" s="65"/>
      <c r="C47" s="49"/>
      <c r="D47" s="65"/>
      <c r="E47" s="49"/>
      <c r="F47" s="65"/>
      <c r="G47" s="49"/>
      <c r="H47" s="65"/>
      <c r="I47" s="49"/>
    </row>
    <row r="48" spans="1:9" ht="12.75">
      <c r="A48" s="47">
        <v>16</v>
      </c>
      <c r="B48" s="60" t="s">
        <v>251</v>
      </c>
      <c r="C48" s="56">
        <v>0</v>
      </c>
      <c r="D48" s="17">
        <v>0</v>
      </c>
      <c r="E48" s="56" t="s">
        <v>253</v>
      </c>
      <c r="F48" s="100">
        <v>0</v>
      </c>
      <c r="G48" s="56">
        <v>0</v>
      </c>
      <c r="H48" s="17">
        <v>0</v>
      </c>
      <c r="I48" s="55">
        <v>0</v>
      </c>
    </row>
    <row r="49" spans="1:9" ht="12.75">
      <c r="A49" s="49"/>
      <c r="B49" s="65"/>
      <c r="C49" s="49"/>
      <c r="D49" s="65"/>
      <c r="E49" s="49"/>
      <c r="F49" s="65"/>
      <c r="G49" s="49"/>
      <c r="H49" s="65"/>
      <c r="I49" s="49"/>
    </row>
    <row r="50" spans="1:9" ht="12.75">
      <c r="A50" s="99">
        <v>17</v>
      </c>
      <c r="B50" s="97" t="s">
        <v>328</v>
      </c>
      <c r="C50" s="56" t="s">
        <v>252</v>
      </c>
      <c r="D50" s="17" t="s">
        <v>252</v>
      </c>
      <c r="E50" s="56" t="s">
        <v>253</v>
      </c>
      <c r="F50" s="100" t="s">
        <v>252</v>
      </c>
      <c r="G50" s="56" t="s">
        <v>253</v>
      </c>
      <c r="H50" s="17" t="s">
        <v>252</v>
      </c>
      <c r="I50" s="125">
        <v>13853744</v>
      </c>
    </row>
    <row r="51" spans="1:9" ht="12.75">
      <c r="A51" s="49"/>
      <c r="B51" s="65"/>
      <c r="C51" s="49"/>
      <c r="D51" s="65"/>
      <c r="E51" s="49"/>
      <c r="F51" s="65"/>
      <c r="G51" s="49"/>
      <c r="H51" s="65"/>
      <c r="I51" s="49"/>
    </row>
    <row r="52" spans="1:9" ht="12.75">
      <c r="A52" s="48"/>
      <c r="B52" s="14"/>
      <c r="C52" s="48"/>
      <c r="D52" s="14"/>
      <c r="E52" s="48"/>
      <c r="F52" s="14"/>
      <c r="G52" s="48"/>
      <c r="H52" s="14"/>
      <c r="I52" s="48"/>
    </row>
    <row r="53" spans="1:9" ht="12.75">
      <c r="A53" s="49"/>
      <c r="B53" s="65"/>
      <c r="C53" s="49"/>
      <c r="D53" s="65"/>
      <c r="E53" s="49"/>
      <c r="F53" s="65"/>
      <c r="G53" s="49"/>
      <c r="H53" s="65"/>
      <c r="I53" s="49"/>
    </row>
  </sheetData>
  <sheetProtection/>
  <mergeCells count="3">
    <mergeCell ref="B2:H2"/>
    <mergeCell ref="B4:B6"/>
    <mergeCell ref="A4:A6"/>
  </mergeCells>
  <printOptions/>
  <pageMargins left="0.24" right="0.24" top="1" bottom="0.5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0.421875" style="0" customWidth="1"/>
    <col min="2" max="2" width="9.8515625" style="0" customWidth="1"/>
    <col min="3" max="4" width="9.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8.2812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9.421875" style="0" customWidth="1"/>
    <col min="13" max="13" width="10.00390625" style="0" customWidth="1"/>
  </cols>
  <sheetData>
    <row r="2" s="38" customFormat="1" ht="15.75" customHeight="1">
      <c r="B2" s="39" t="s">
        <v>14</v>
      </c>
    </row>
    <row r="4" spans="1:13" s="27" customFormat="1" ht="16.5" customHeight="1">
      <c r="A4" s="28"/>
      <c r="B4" s="28" t="s">
        <v>15</v>
      </c>
      <c r="C4" s="42" t="s">
        <v>50</v>
      </c>
      <c r="D4" s="31"/>
      <c r="E4" s="31"/>
      <c r="F4" s="31"/>
      <c r="G4" s="32"/>
      <c r="H4" s="42" t="s">
        <v>51</v>
      </c>
      <c r="I4" s="31"/>
      <c r="J4" s="31"/>
      <c r="K4" s="31"/>
      <c r="L4" s="32"/>
      <c r="M4" s="28" t="s">
        <v>33</v>
      </c>
    </row>
    <row r="5" spans="1:13" s="27" customFormat="1" ht="17.25" customHeight="1">
      <c r="A5" s="43" t="s">
        <v>52</v>
      </c>
      <c r="B5" s="29" t="s">
        <v>16</v>
      </c>
      <c r="C5" s="28" t="s">
        <v>18</v>
      </c>
      <c r="D5" s="28" t="s">
        <v>20</v>
      </c>
      <c r="E5" s="28" t="s">
        <v>22</v>
      </c>
      <c r="F5" s="28" t="s">
        <v>24</v>
      </c>
      <c r="G5" s="28"/>
      <c r="H5" s="28" t="s">
        <v>25</v>
      </c>
      <c r="I5" s="28" t="s">
        <v>26</v>
      </c>
      <c r="J5" s="28" t="s">
        <v>28</v>
      </c>
      <c r="K5" s="28" t="s">
        <v>30</v>
      </c>
      <c r="L5" s="33"/>
      <c r="M5" s="29" t="s">
        <v>34</v>
      </c>
    </row>
    <row r="6" spans="1:13" s="27" customFormat="1" ht="17.25" customHeight="1">
      <c r="A6" s="29"/>
      <c r="B6" s="29" t="s">
        <v>17</v>
      </c>
      <c r="C6" s="29" t="s">
        <v>19</v>
      </c>
      <c r="D6" s="29" t="s">
        <v>21</v>
      </c>
      <c r="E6" s="29" t="s">
        <v>23</v>
      </c>
      <c r="F6" s="74"/>
      <c r="G6" s="29" t="s">
        <v>32</v>
      </c>
      <c r="H6" s="29"/>
      <c r="I6" s="29" t="s">
        <v>27</v>
      </c>
      <c r="J6" s="29" t="s">
        <v>29</v>
      </c>
      <c r="K6" s="29" t="s">
        <v>31</v>
      </c>
      <c r="L6" s="34" t="s">
        <v>32</v>
      </c>
      <c r="M6" s="29" t="s">
        <v>17</v>
      </c>
    </row>
    <row r="7" spans="1:13" ht="28.5" customHeight="1">
      <c r="A7" s="40" t="s">
        <v>49</v>
      </c>
      <c r="B7" s="78">
        <f>SUM(B8:B13)</f>
        <v>0</v>
      </c>
      <c r="C7" s="78">
        <f>SUM(C8:C13)</f>
        <v>0</v>
      </c>
      <c r="D7" s="78">
        <f>SUM(D8:D13)</f>
        <v>0</v>
      </c>
      <c r="E7" s="78">
        <f>SUM(E8:E13)</f>
        <v>0</v>
      </c>
      <c r="F7" s="78">
        <f>SUM(F8:F13)</f>
        <v>0</v>
      </c>
      <c r="G7" s="78">
        <f>C7+D7+E7+F7</f>
        <v>0</v>
      </c>
      <c r="H7" s="78">
        <f>SUM(H8:H13)</f>
        <v>0</v>
      </c>
      <c r="I7" s="78">
        <f>SUM(I8:I13)</f>
        <v>0</v>
      </c>
      <c r="J7" s="78">
        <f>SUM(J8:J13)</f>
        <v>0</v>
      </c>
      <c r="K7" s="78">
        <f>SUM(K8:K13)</f>
        <v>0</v>
      </c>
      <c r="L7" s="78">
        <f>H7+I7+J7+K7</f>
        <v>0</v>
      </c>
      <c r="M7" s="79">
        <f>B7+G7-L7</f>
        <v>0</v>
      </c>
    </row>
    <row r="8" spans="1:13" ht="18" customHeight="1">
      <c r="A8" s="3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53"/>
    </row>
    <row r="9" spans="1:13" ht="18" customHeight="1">
      <c r="A9" s="36" t="s">
        <v>82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53"/>
    </row>
    <row r="10" spans="1:13" ht="18" customHeight="1">
      <c r="A10" s="36" t="s">
        <v>77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53"/>
    </row>
    <row r="11" spans="1:13" ht="18" customHeight="1">
      <c r="A11" s="36" t="s">
        <v>36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3"/>
    </row>
    <row r="12" spans="1:13" ht="18" customHeight="1">
      <c r="A12" s="36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3"/>
    </row>
    <row r="13" spans="1:13" ht="18" customHeight="1">
      <c r="A13" s="36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3"/>
    </row>
    <row r="14" spans="1:13" ht="28.5" customHeight="1">
      <c r="A14" s="41" t="s">
        <v>39</v>
      </c>
      <c r="B14" s="78">
        <f>SUM(B15:B24)</f>
        <v>4308378</v>
      </c>
      <c r="C14" s="78">
        <f>SUM(C15:C24)</f>
        <v>0</v>
      </c>
      <c r="D14" s="78">
        <f>SUM(D15:D24)</f>
        <v>0</v>
      </c>
      <c r="E14" s="78">
        <f>SUM(E15:E24)</f>
        <v>0</v>
      </c>
      <c r="F14" s="78">
        <f>SUM(F15:F24)</f>
        <v>0</v>
      </c>
      <c r="G14" s="78">
        <f>C14+D14+E14+F14</f>
        <v>0</v>
      </c>
      <c r="H14" s="78">
        <f>SUM(H15:H24)</f>
        <v>0</v>
      </c>
      <c r="I14" s="78">
        <f>SUM(I15:I24)</f>
        <v>0</v>
      </c>
      <c r="J14" s="78">
        <f>SUM(J15:J24)</f>
        <v>0</v>
      </c>
      <c r="K14" s="78">
        <f>SUM(K15:K24)</f>
        <v>0</v>
      </c>
      <c r="L14" s="78">
        <f>H14+I14+J14+K14</f>
        <v>0</v>
      </c>
      <c r="M14" s="79">
        <f>B14+G14-L14</f>
        <v>4308378</v>
      </c>
    </row>
    <row r="15" spans="1:13" ht="18" customHeight="1">
      <c r="A15" s="36" t="s">
        <v>40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3"/>
    </row>
    <row r="16" spans="1:13" ht="18" customHeight="1">
      <c r="A16" s="36" t="s">
        <v>41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53"/>
    </row>
    <row r="17" spans="1:13" ht="18" customHeight="1">
      <c r="A17" s="36" t="s">
        <v>76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53"/>
    </row>
    <row r="18" spans="1:13" ht="18" customHeight="1">
      <c r="A18" s="36" t="s">
        <v>75</v>
      </c>
      <c r="B18" s="46">
        <v>535833</v>
      </c>
      <c r="C18" s="46"/>
      <c r="D18" s="46">
        <v>0</v>
      </c>
      <c r="E18" s="46"/>
      <c r="F18" s="76"/>
      <c r="G18" s="76">
        <f>C18+D18+E18+F18</f>
        <v>0</v>
      </c>
      <c r="H18" s="46"/>
      <c r="I18" s="46"/>
      <c r="J18" s="46"/>
      <c r="K18" s="46"/>
      <c r="L18" s="46"/>
      <c r="M18" s="77">
        <f>B18+G18-L18</f>
        <v>535833</v>
      </c>
    </row>
    <row r="19" spans="1:13" ht="18" customHeight="1">
      <c r="A19" s="36" t="s">
        <v>42</v>
      </c>
      <c r="B19" s="46">
        <v>3772545</v>
      </c>
      <c r="C19" s="46"/>
      <c r="D19" s="46">
        <v>0</v>
      </c>
      <c r="E19" s="46"/>
      <c r="F19" s="76"/>
      <c r="G19" s="76">
        <f>C19+D19+E19+F19</f>
        <v>0</v>
      </c>
      <c r="H19" s="46"/>
      <c r="I19" s="46"/>
      <c r="J19" s="46"/>
      <c r="K19" s="46"/>
      <c r="L19" s="46"/>
      <c r="M19" s="77">
        <f>B19+G19-L19</f>
        <v>3772545</v>
      </c>
    </row>
    <row r="20" spans="1:13" ht="18" customHeight="1">
      <c r="A20" s="36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53"/>
    </row>
    <row r="21" spans="1:13" ht="18" customHeight="1">
      <c r="A21" s="36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3"/>
    </row>
    <row r="22" spans="1:13" ht="18" customHeight="1">
      <c r="A22" s="36" t="s">
        <v>45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3"/>
    </row>
    <row r="23" spans="1:13" ht="18" customHeight="1">
      <c r="A23" s="36" t="s">
        <v>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3"/>
    </row>
    <row r="24" spans="1:13" ht="18" customHeight="1">
      <c r="A24" s="36" t="s">
        <v>47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3"/>
    </row>
    <row r="25" spans="1:13" ht="33.75" customHeight="1">
      <c r="A25" s="25" t="s">
        <v>48</v>
      </c>
      <c r="B25" s="78">
        <f>B7+B14</f>
        <v>4308378</v>
      </c>
      <c r="C25" s="78">
        <f>C7+C14</f>
        <v>0</v>
      </c>
      <c r="D25" s="78">
        <f>D7+D14</f>
        <v>0</v>
      </c>
      <c r="E25" s="78">
        <f>E7+E14</f>
        <v>0</v>
      </c>
      <c r="F25" s="78">
        <f>F7+F14</f>
        <v>0</v>
      </c>
      <c r="G25" s="78">
        <f>C25+D25+E25+F25</f>
        <v>0</v>
      </c>
      <c r="H25" s="78">
        <f>H7+H14</f>
        <v>0</v>
      </c>
      <c r="I25" s="78">
        <f>I7+I14</f>
        <v>0</v>
      </c>
      <c r="J25" s="78">
        <f>J7+J14</f>
        <v>0</v>
      </c>
      <c r="K25" s="78">
        <f>K7+K14</f>
        <v>0</v>
      </c>
      <c r="L25" s="78">
        <f>H25+I25+J25+K25</f>
        <v>0</v>
      </c>
      <c r="M25" s="79">
        <f>B25+G25-L25</f>
        <v>4308378</v>
      </c>
    </row>
    <row r="26" spans="2:13" ht="12.7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sheetProtection/>
  <printOptions/>
  <pageMargins left="0.53" right="0.58" top="0.85" bottom="0.86" header="0.5" footer="0.5"/>
  <pageSetup horizontalDpi="300" verticalDpi="300" orientation="landscape" paperSize="9" r:id="rId1"/>
  <headerFooter alignWithMargins="0">
    <oddFooter>&amp;CFaqe  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O24" sqref="O24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12.28125" style="0" customWidth="1"/>
    <col min="4" max="4" width="9.28125" style="0" customWidth="1"/>
    <col min="6" max="6" width="7.8515625" style="0" customWidth="1"/>
    <col min="7" max="7" width="10.28125" style="0" customWidth="1"/>
    <col min="8" max="8" width="10.421875" style="0" customWidth="1"/>
    <col min="11" max="11" width="10.8515625" style="0" customWidth="1"/>
    <col min="12" max="12" width="11.7109375" style="0" customWidth="1"/>
  </cols>
  <sheetData>
    <row r="2" spans="2:12" ht="15">
      <c r="B2" s="38"/>
      <c r="C2" s="38"/>
      <c r="D2" s="38" t="s">
        <v>55</v>
      </c>
      <c r="E2" s="38"/>
      <c r="F2" s="38"/>
      <c r="G2" s="38"/>
      <c r="H2" s="38"/>
      <c r="I2" s="38"/>
      <c r="J2" s="38"/>
      <c r="K2" s="38"/>
      <c r="L2" s="38"/>
    </row>
    <row r="4" spans="1:12" ht="12.75">
      <c r="A4" s="47"/>
      <c r="B4" s="28"/>
      <c r="C4" s="28" t="s">
        <v>56</v>
      </c>
      <c r="D4" s="42" t="s">
        <v>50</v>
      </c>
      <c r="E4" s="31"/>
      <c r="F4" s="31"/>
      <c r="G4" s="32"/>
      <c r="H4" s="42" t="s">
        <v>51</v>
      </c>
      <c r="I4" s="31"/>
      <c r="J4" s="31"/>
      <c r="K4" s="32"/>
      <c r="L4" s="28" t="s">
        <v>56</v>
      </c>
    </row>
    <row r="5" spans="1:12" ht="12.75">
      <c r="A5" s="48" t="s">
        <v>1</v>
      </c>
      <c r="B5" s="44" t="s">
        <v>53</v>
      </c>
      <c r="C5" s="29" t="s">
        <v>57</v>
      </c>
      <c r="D5" s="28" t="s">
        <v>59</v>
      </c>
      <c r="E5" s="28" t="s">
        <v>62</v>
      </c>
      <c r="F5" s="28"/>
      <c r="G5" s="28"/>
      <c r="H5" s="28" t="s">
        <v>64</v>
      </c>
      <c r="I5" s="28" t="s">
        <v>67</v>
      </c>
      <c r="J5" s="28" t="s">
        <v>64</v>
      </c>
      <c r="K5" s="33"/>
      <c r="L5" s="29" t="s">
        <v>72</v>
      </c>
    </row>
    <row r="6" spans="1:12" ht="12.75">
      <c r="A6" s="48" t="s">
        <v>2</v>
      </c>
      <c r="B6" s="44" t="s">
        <v>54</v>
      </c>
      <c r="C6" s="29" t="s">
        <v>58</v>
      </c>
      <c r="D6" s="29" t="s">
        <v>61</v>
      </c>
      <c r="E6" s="29" t="s">
        <v>63</v>
      </c>
      <c r="F6" s="29"/>
      <c r="G6" s="29" t="s">
        <v>32</v>
      </c>
      <c r="H6" s="29" t="s">
        <v>65</v>
      </c>
      <c r="I6" s="29" t="s">
        <v>68</v>
      </c>
      <c r="J6" s="29" t="s">
        <v>70</v>
      </c>
      <c r="K6" s="34" t="s">
        <v>32</v>
      </c>
      <c r="L6" s="29" t="s">
        <v>73</v>
      </c>
    </row>
    <row r="7" spans="1:12" ht="12.75">
      <c r="A7" s="49"/>
      <c r="B7" s="30"/>
      <c r="C7" s="30" t="s">
        <v>17</v>
      </c>
      <c r="D7" s="30" t="s">
        <v>60</v>
      </c>
      <c r="E7" s="30"/>
      <c r="F7" s="30"/>
      <c r="G7" s="30"/>
      <c r="H7" s="30" t="s">
        <v>66</v>
      </c>
      <c r="I7" s="30" t="s">
        <v>69</v>
      </c>
      <c r="J7" s="30" t="s">
        <v>71</v>
      </c>
      <c r="K7" s="35"/>
      <c r="L7" s="30" t="s">
        <v>17</v>
      </c>
    </row>
    <row r="8" spans="1:12" ht="18" customHeight="1">
      <c r="A8" s="50">
        <v>1</v>
      </c>
      <c r="B8" s="69" t="s">
        <v>83</v>
      </c>
      <c r="C8" s="45">
        <v>51000</v>
      </c>
      <c r="D8" s="45">
        <v>0</v>
      </c>
      <c r="E8" s="45">
        <v>10000</v>
      </c>
      <c r="F8" s="45"/>
      <c r="G8" s="45">
        <f>D8+E8+F8</f>
        <v>10000</v>
      </c>
      <c r="H8" s="45"/>
      <c r="I8" s="45"/>
      <c r="J8" s="45"/>
      <c r="K8" s="45">
        <f>H8+I8+J8</f>
        <v>0</v>
      </c>
      <c r="L8" s="51">
        <f>C8+G8-K8</f>
        <v>61000</v>
      </c>
    </row>
    <row r="9" spans="1:12" ht="18" customHeight="1">
      <c r="A9" s="19">
        <f>A8+1</f>
        <v>2</v>
      </c>
      <c r="B9" s="70" t="s">
        <v>84</v>
      </c>
      <c r="C9" s="46">
        <v>339000</v>
      </c>
      <c r="D9" s="46">
        <v>0</v>
      </c>
      <c r="E9" s="46">
        <v>200000</v>
      </c>
      <c r="F9" s="46"/>
      <c r="G9" s="45">
        <f>D9+E9+F9</f>
        <v>200000</v>
      </c>
      <c r="H9" s="46"/>
      <c r="I9" s="46"/>
      <c r="J9" s="46"/>
      <c r="K9" s="46">
        <f>H9+I9+J9</f>
        <v>0</v>
      </c>
      <c r="L9" s="53">
        <f>C9+G9-K9</f>
        <v>539000</v>
      </c>
    </row>
    <row r="10" spans="1:12" ht="18" customHeight="1">
      <c r="A10" s="19">
        <f aca="true" t="shared" si="0" ref="A10:A26">A9+1</f>
        <v>3</v>
      </c>
      <c r="B10" s="70"/>
      <c r="C10" s="46"/>
      <c r="D10" s="46"/>
      <c r="E10" s="46"/>
      <c r="F10" s="46"/>
      <c r="G10" s="46"/>
      <c r="H10" s="46"/>
      <c r="I10" s="46"/>
      <c r="J10" s="46"/>
      <c r="K10" s="46"/>
      <c r="L10" s="53"/>
    </row>
    <row r="11" spans="1:12" ht="18" customHeight="1">
      <c r="A11" s="19">
        <f t="shared" si="0"/>
        <v>4</v>
      </c>
      <c r="B11" s="70"/>
      <c r="C11" s="46"/>
      <c r="D11" s="46"/>
      <c r="E11" s="46"/>
      <c r="F11" s="46"/>
      <c r="G11" s="46"/>
      <c r="H11" s="46"/>
      <c r="I11" s="46"/>
      <c r="J11" s="46"/>
      <c r="K11" s="46"/>
      <c r="L11" s="53"/>
    </row>
    <row r="12" spans="1:12" ht="18" customHeight="1">
      <c r="A12" s="19">
        <f t="shared" si="0"/>
        <v>5</v>
      </c>
      <c r="B12" s="70"/>
      <c r="C12" s="46"/>
      <c r="D12" s="46"/>
      <c r="E12" s="46"/>
      <c r="F12" s="46"/>
      <c r="G12" s="46"/>
      <c r="H12" s="46"/>
      <c r="I12" s="46"/>
      <c r="J12" s="46"/>
      <c r="K12" s="46"/>
      <c r="L12" s="53"/>
    </row>
    <row r="13" spans="1:12" ht="18" customHeight="1">
      <c r="A13" s="19">
        <f t="shared" si="0"/>
        <v>6</v>
      </c>
      <c r="B13" s="70"/>
      <c r="C13" s="46"/>
      <c r="D13" s="46"/>
      <c r="E13" s="46"/>
      <c r="F13" s="46"/>
      <c r="G13" s="46"/>
      <c r="H13" s="46"/>
      <c r="I13" s="46"/>
      <c r="J13" s="46"/>
      <c r="K13" s="46"/>
      <c r="L13" s="53"/>
    </row>
    <row r="14" spans="1:12" ht="18" customHeight="1">
      <c r="A14" s="19">
        <f t="shared" si="0"/>
        <v>7</v>
      </c>
      <c r="B14" s="70"/>
      <c r="C14" s="46"/>
      <c r="D14" s="46"/>
      <c r="E14" s="46"/>
      <c r="F14" s="46"/>
      <c r="G14" s="46"/>
      <c r="H14" s="46"/>
      <c r="I14" s="46"/>
      <c r="J14" s="46"/>
      <c r="K14" s="46"/>
      <c r="L14" s="53"/>
    </row>
    <row r="15" spans="1:12" ht="18" customHeight="1">
      <c r="A15" s="19">
        <f t="shared" si="0"/>
        <v>8</v>
      </c>
      <c r="B15" s="26"/>
      <c r="C15" s="46"/>
      <c r="D15" s="46"/>
      <c r="E15" s="46"/>
      <c r="F15" s="46"/>
      <c r="G15" s="46"/>
      <c r="H15" s="46"/>
      <c r="I15" s="46"/>
      <c r="J15" s="46"/>
      <c r="K15" s="46"/>
      <c r="L15" s="53"/>
    </row>
    <row r="16" spans="1:12" ht="18" customHeight="1">
      <c r="A16" s="19">
        <f t="shared" si="0"/>
        <v>9</v>
      </c>
      <c r="B16" s="52"/>
      <c r="C16" s="46"/>
      <c r="D16" s="46"/>
      <c r="E16" s="46"/>
      <c r="F16" s="46"/>
      <c r="G16" s="46"/>
      <c r="H16" s="46"/>
      <c r="I16" s="46"/>
      <c r="J16" s="46"/>
      <c r="K16" s="46"/>
      <c r="L16" s="53"/>
    </row>
    <row r="17" spans="1:12" ht="18" customHeight="1">
      <c r="A17" s="19">
        <f t="shared" si="0"/>
        <v>10</v>
      </c>
      <c r="B17" s="52"/>
      <c r="C17" s="46"/>
      <c r="D17" s="46"/>
      <c r="E17" s="46"/>
      <c r="F17" s="46"/>
      <c r="G17" s="46"/>
      <c r="H17" s="46"/>
      <c r="I17" s="46"/>
      <c r="J17" s="46"/>
      <c r="K17" s="46"/>
      <c r="L17" s="53"/>
    </row>
    <row r="18" spans="1:12" ht="18" customHeight="1">
      <c r="A18" s="19">
        <f t="shared" si="0"/>
        <v>11</v>
      </c>
      <c r="B18" s="52"/>
      <c r="C18" s="46"/>
      <c r="D18" s="46"/>
      <c r="E18" s="46"/>
      <c r="F18" s="46"/>
      <c r="G18" s="46"/>
      <c r="H18" s="46"/>
      <c r="I18" s="46"/>
      <c r="J18" s="46"/>
      <c r="K18" s="46"/>
      <c r="L18" s="53"/>
    </row>
    <row r="19" spans="1:12" ht="18" customHeight="1">
      <c r="A19" s="19">
        <f t="shared" si="0"/>
        <v>12</v>
      </c>
      <c r="B19" s="52"/>
      <c r="C19" s="46"/>
      <c r="D19" s="46"/>
      <c r="E19" s="46"/>
      <c r="F19" s="46"/>
      <c r="G19" s="46"/>
      <c r="H19" s="46"/>
      <c r="I19" s="46"/>
      <c r="J19" s="46"/>
      <c r="K19" s="46"/>
      <c r="L19" s="53"/>
    </row>
    <row r="20" spans="1:12" ht="18" customHeight="1">
      <c r="A20" s="19">
        <f t="shared" si="0"/>
        <v>13</v>
      </c>
      <c r="B20" s="52"/>
      <c r="C20" s="46"/>
      <c r="D20" s="46"/>
      <c r="E20" s="46"/>
      <c r="F20" s="46"/>
      <c r="G20" s="46"/>
      <c r="H20" s="46"/>
      <c r="I20" s="46"/>
      <c r="J20" s="46"/>
      <c r="K20" s="46"/>
      <c r="L20" s="53"/>
    </row>
    <row r="21" spans="1:12" ht="18" customHeight="1">
      <c r="A21" s="19">
        <f t="shared" si="0"/>
        <v>14</v>
      </c>
      <c r="B21" s="52"/>
      <c r="C21" s="46"/>
      <c r="D21" s="46"/>
      <c r="E21" s="46"/>
      <c r="F21" s="46"/>
      <c r="G21" s="46"/>
      <c r="H21" s="46"/>
      <c r="I21" s="46"/>
      <c r="J21" s="46"/>
      <c r="K21" s="46"/>
      <c r="L21" s="53"/>
    </row>
    <row r="22" spans="1:12" ht="18" customHeight="1">
      <c r="A22" s="19">
        <f t="shared" si="0"/>
        <v>15</v>
      </c>
      <c r="B22" s="52"/>
      <c r="C22" s="46"/>
      <c r="D22" s="46"/>
      <c r="E22" s="46"/>
      <c r="F22" s="46"/>
      <c r="G22" s="46"/>
      <c r="H22" s="46"/>
      <c r="I22" s="46"/>
      <c r="J22" s="46"/>
      <c r="K22" s="46"/>
      <c r="L22" s="53"/>
    </row>
    <row r="23" spans="1:12" ht="18" customHeight="1">
      <c r="A23" s="19">
        <f t="shared" si="0"/>
        <v>16</v>
      </c>
      <c r="B23" s="52"/>
      <c r="C23" s="46"/>
      <c r="D23" s="46"/>
      <c r="E23" s="46"/>
      <c r="F23" s="46"/>
      <c r="G23" s="46"/>
      <c r="H23" s="46"/>
      <c r="I23" s="46"/>
      <c r="J23" s="46"/>
      <c r="K23" s="46"/>
      <c r="L23" s="53"/>
    </row>
    <row r="24" spans="1:12" ht="18" customHeight="1">
      <c r="A24" s="19">
        <f t="shared" si="0"/>
        <v>17</v>
      </c>
      <c r="B24" s="52"/>
      <c r="C24" s="46"/>
      <c r="D24" s="46"/>
      <c r="E24" s="46"/>
      <c r="F24" s="46"/>
      <c r="G24" s="46"/>
      <c r="H24" s="46"/>
      <c r="I24" s="46"/>
      <c r="J24" s="46"/>
      <c r="K24" s="46"/>
      <c r="L24" s="53"/>
    </row>
    <row r="25" spans="1:12" ht="18" customHeight="1">
      <c r="A25" s="19">
        <f t="shared" si="0"/>
        <v>18</v>
      </c>
      <c r="B25" s="52"/>
      <c r="C25" s="46"/>
      <c r="D25" s="46"/>
      <c r="E25" s="46"/>
      <c r="F25" s="46"/>
      <c r="G25" s="46"/>
      <c r="H25" s="46"/>
      <c r="I25" s="46"/>
      <c r="J25" s="46"/>
      <c r="K25" s="46"/>
      <c r="L25" s="53"/>
    </row>
    <row r="26" spans="1:12" ht="18" customHeight="1">
      <c r="A26" s="19">
        <f t="shared" si="0"/>
        <v>19</v>
      </c>
      <c r="B26" s="54"/>
      <c r="C26" s="46"/>
      <c r="D26" s="46"/>
      <c r="E26" s="46"/>
      <c r="F26" s="46"/>
      <c r="G26" s="46"/>
      <c r="H26" s="46"/>
      <c r="I26" s="46"/>
      <c r="J26" s="46"/>
      <c r="K26" s="46"/>
      <c r="L26" s="53"/>
    </row>
    <row r="27" spans="1:12" ht="33.75" customHeight="1">
      <c r="A27" s="37"/>
      <c r="B27" s="80" t="s">
        <v>74</v>
      </c>
      <c r="C27" s="81">
        <f>C8+C9+C10+C11+C12+C13+C14+C15+C16+C17+C18+C19+C20+C21+C22+C23+C24+C25+C26</f>
        <v>390000</v>
      </c>
      <c r="D27" s="81"/>
      <c r="E27" s="81">
        <f>SUM(E8:E26)</f>
        <v>210000</v>
      </c>
      <c r="F27" s="81"/>
      <c r="G27" s="81">
        <f>G8+G9+G10+G11+G12+G13+G14+G15+G16+G17+G18+G19+G20+G21+G22+G23+G24+G25+G26</f>
        <v>210000</v>
      </c>
      <c r="H27" s="81"/>
      <c r="I27" s="81"/>
      <c r="J27" s="81"/>
      <c r="K27" s="81">
        <f>K8+K9+K10+K11+K12+K13+K14+K15+K16+K17+K18+K19+K20+K21+K22+K23+K24+K25+K26</f>
        <v>0</v>
      </c>
      <c r="L27" s="82">
        <f>L8+L9+L10+L11+L12+L13+L14+L15+L16+L17+L18+L19+L20+L21+L22+L23+L24+L25+L26</f>
        <v>600000</v>
      </c>
    </row>
  </sheetData>
  <sheetProtection/>
  <printOptions/>
  <pageMargins left="0.64" right="0.58" top="0.92" bottom="0.86" header="0.52" footer="0.5"/>
  <pageSetup horizontalDpi="300" verticalDpi="300" orientation="landscape" paperSize="9" r:id="rId1"/>
  <headerFooter alignWithMargins="0">
    <oddFooter>&amp;CFaqe  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5.57421875" style="0" customWidth="1"/>
    <col min="4" max="4" width="14.140625" style="0" customWidth="1"/>
    <col min="5" max="5" width="14.7109375" style="0" customWidth="1"/>
    <col min="6" max="6" width="12.28125" style="0" customWidth="1"/>
  </cols>
  <sheetData>
    <row r="1" spans="1:6" s="59" customFormat="1" ht="21.75" customHeight="1">
      <c r="A1" s="67"/>
      <c r="B1" s="67" t="s">
        <v>79</v>
      </c>
      <c r="C1" s="67"/>
      <c r="D1" s="67"/>
      <c r="E1" s="67"/>
      <c r="F1" s="67"/>
    </row>
    <row r="2" spans="1:6" ht="12.75">
      <c r="A2" s="57"/>
      <c r="B2" s="60"/>
      <c r="C2" s="60"/>
      <c r="D2" s="60"/>
      <c r="E2" s="60"/>
      <c r="F2" s="61"/>
    </row>
    <row r="3" spans="1:6" ht="12.75">
      <c r="A3" s="162" t="s">
        <v>351</v>
      </c>
      <c r="B3" s="14"/>
      <c r="C3" s="14"/>
      <c r="D3" s="14"/>
      <c r="E3" s="14"/>
      <c r="F3" s="64"/>
    </row>
    <row r="4" spans="1:6" ht="12.75">
      <c r="A4" s="63" t="s">
        <v>305</v>
      </c>
      <c r="B4" s="14"/>
      <c r="C4" s="14"/>
      <c r="D4" s="14"/>
      <c r="E4" s="14"/>
      <c r="F4" s="64"/>
    </row>
    <row r="5" spans="1:6" ht="12.75">
      <c r="A5" s="63" t="s">
        <v>319</v>
      </c>
      <c r="B5" s="14"/>
      <c r="C5" s="14"/>
      <c r="D5" s="14"/>
      <c r="E5" s="14"/>
      <c r="F5" s="64"/>
    </row>
    <row r="6" spans="1:6" ht="12.75">
      <c r="A6" s="162" t="s">
        <v>330</v>
      </c>
      <c r="B6" s="14"/>
      <c r="C6" s="14"/>
      <c r="D6" s="14"/>
      <c r="E6" s="14"/>
      <c r="F6" s="64"/>
    </row>
    <row r="7" spans="1:6" ht="12.75">
      <c r="A7" s="63" t="s">
        <v>306</v>
      </c>
      <c r="B7" s="14"/>
      <c r="C7" s="14"/>
      <c r="D7" s="14"/>
      <c r="E7" s="14"/>
      <c r="F7" s="64"/>
    </row>
    <row r="8" spans="1:6" ht="12.75">
      <c r="A8" s="63" t="s">
        <v>320</v>
      </c>
      <c r="B8" s="14"/>
      <c r="C8" s="14"/>
      <c r="D8" s="14"/>
      <c r="E8" s="14"/>
      <c r="F8" s="64"/>
    </row>
    <row r="9" spans="1:6" ht="12.75">
      <c r="A9" s="162" t="s">
        <v>343</v>
      </c>
      <c r="B9" s="14"/>
      <c r="C9" s="14"/>
      <c r="D9" s="14"/>
      <c r="E9" s="14"/>
      <c r="F9" s="64"/>
    </row>
    <row r="10" spans="1:6" ht="12.75">
      <c r="A10" s="162" t="s">
        <v>331</v>
      </c>
      <c r="B10" s="14"/>
      <c r="C10" s="14"/>
      <c r="D10" s="14"/>
      <c r="E10" s="14"/>
      <c r="F10" s="64"/>
    </row>
    <row r="11" spans="1:6" ht="12.75">
      <c r="A11" s="63" t="s">
        <v>307</v>
      </c>
      <c r="B11" s="14"/>
      <c r="C11" s="14"/>
      <c r="D11" s="14"/>
      <c r="E11" s="14"/>
      <c r="F11" s="64"/>
    </row>
    <row r="12" spans="1:6" ht="12.75">
      <c r="A12" s="63" t="s">
        <v>308</v>
      </c>
      <c r="B12" s="14"/>
      <c r="C12" s="14"/>
      <c r="D12" s="14"/>
      <c r="E12" s="14">
        <v>28217800</v>
      </c>
      <c r="F12" s="64"/>
    </row>
    <row r="13" spans="1:6" ht="12.75">
      <c r="A13" s="63" t="s">
        <v>326</v>
      </c>
      <c r="B13" s="14"/>
      <c r="C13" s="14"/>
      <c r="D13" s="14"/>
      <c r="E13" s="75">
        <v>1034210</v>
      </c>
      <c r="F13" s="64"/>
    </row>
    <row r="14" spans="1:6" ht="12.75">
      <c r="A14" s="63" t="s">
        <v>325</v>
      </c>
      <c r="B14" s="14"/>
      <c r="C14" s="14"/>
      <c r="D14" s="14"/>
      <c r="E14" s="75">
        <v>21605</v>
      </c>
      <c r="F14" s="64"/>
    </row>
    <row r="15" spans="1:6" ht="12.75">
      <c r="A15" s="162" t="s">
        <v>332</v>
      </c>
      <c r="B15" s="14"/>
      <c r="C15" s="14"/>
      <c r="D15" s="14"/>
      <c r="E15" s="75">
        <v>210000</v>
      </c>
      <c r="F15" s="64"/>
    </row>
    <row r="16" spans="1:6" ht="12.75">
      <c r="A16" s="162" t="s">
        <v>353</v>
      </c>
      <c r="B16" s="14"/>
      <c r="C16" s="14">
        <v>5637300</v>
      </c>
      <c r="D16" s="14"/>
      <c r="E16" s="75">
        <v>850000</v>
      </c>
      <c r="F16" s="64"/>
    </row>
    <row r="17" spans="1:6" ht="12.75">
      <c r="A17" s="63"/>
      <c r="B17" s="14"/>
      <c r="C17" s="14"/>
      <c r="D17" s="123" t="s">
        <v>309</v>
      </c>
      <c r="E17" s="108">
        <f>SUM(E12:E16)</f>
        <v>30333615</v>
      </c>
      <c r="F17" s="64"/>
    </row>
    <row r="18" spans="1:6" ht="12.75">
      <c r="A18" s="63" t="s">
        <v>311</v>
      </c>
      <c r="B18" s="14"/>
      <c r="C18" s="14"/>
      <c r="D18" s="14"/>
      <c r="E18" s="14"/>
      <c r="F18" s="64"/>
    </row>
    <row r="19" spans="1:6" ht="12.75">
      <c r="A19" s="162" t="s">
        <v>354</v>
      </c>
      <c r="B19" s="14"/>
      <c r="C19" s="14"/>
      <c r="D19" s="14"/>
      <c r="E19" s="14"/>
      <c r="F19" s="64"/>
    </row>
    <row r="20" spans="1:6" ht="12.75">
      <c r="A20" s="63" t="s">
        <v>310</v>
      </c>
      <c r="B20" s="14"/>
      <c r="C20" s="14"/>
      <c r="D20" s="14"/>
      <c r="E20" s="14"/>
      <c r="F20" s="64"/>
    </row>
    <row r="21" spans="1:6" ht="12.75">
      <c r="A21" s="162" t="s">
        <v>355</v>
      </c>
      <c r="B21" s="14"/>
      <c r="C21" s="14"/>
      <c r="D21" s="14"/>
      <c r="E21" s="14"/>
      <c r="F21" s="64"/>
    </row>
    <row r="22" spans="1:6" ht="12.75">
      <c r="A22" s="162" t="s">
        <v>356</v>
      </c>
      <c r="B22" s="164" t="s">
        <v>358</v>
      </c>
      <c r="C22" s="16">
        <v>32903205</v>
      </c>
      <c r="D22" s="14"/>
      <c r="E22" s="14"/>
      <c r="F22" s="64"/>
    </row>
    <row r="23" spans="1:6" ht="12.75">
      <c r="A23" s="161" t="s">
        <v>357</v>
      </c>
      <c r="B23" s="14"/>
      <c r="C23" s="14">
        <f>C22-E17</f>
        <v>2569590</v>
      </c>
      <c r="D23" s="164" t="s">
        <v>359</v>
      </c>
      <c r="E23" s="167">
        <f>C23/C22%</f>
        <v>7.809543173681713</v>
      </c>
      <c r="F23" s="168" t="s">
        <v>360</v>
      </c>
    </row>
    <row r="24" spans="1:6" ht="12.75">
      <c r="A24" s="63" t="s">
        <v>312</v>
      </c>
      <c r="B24" s="14"/>
      <c r="C24" s="14"/>
      <c r="D24" s="14"/>
      <c r="E24" s="14"/>
      <c r="F24" s="64"/>
    </row>
    <row r="25" spans="1:6" ht="12.75">
      <c r="A25" s="162" t="s">
        <v>361</v>
      </c>
      <c r="B25" s="14"/>
      <c r="C25" s="14"/>
      <c r="D25" s="14"/>
      <c r="E25" s="14"/>
      <c r="F25" s="64"/>
    </row>
    <row r="26" spans="1:6" ht="12.75">
      <c r="A26" s="63" t="s">
        <v>321</v>
      </c>
      <c r="B26" s="14"/>
      <c r="C26" s="14"/>
      <c r="D26" s="14"/>
      <c r="E26" s="14"/>
      <c r="F26" s="64"/>
    </row>
    <row r="27" spans="1:6" ht="12.75">
      <c r="A27" s="162" t="s">
        <v>350</v>
      </c>
      <c r="B27" s="14"/>
      <c r="C27" s="14"/>
      <c r="D27" s="14"/>
      <c r="E27" s="170">
        <v>850000</v>
      </c>
      <c r="F27" s="64"/>
    </row>
    <row r="28" spans="1:6" ht="12.75">
      <c r="A28" s="162" t="s">
        <v>338</v>
      </c>
      <c r="B28" s="14"/>
      <c r="C28" s="14">
        <v>0</v>
      </c>
      <c r="D28" s="166" t="s">
        <v>324</v>
      </c>
      <c r="E28" s="14"/>
      <c r="F28" s="64"/>
    </row>
    <row r="29" spans="1:6" ht="12.75">
      <c r="A29" s="162" t="s">
        <v>342</v>
      </c>
      <c r="B29" s="14"/>
      <c r="C29" s="14">
        <v>0</v>
      </c>
      <c r="D29" s="166" t="s">
        <v>324</v>
      </c>
      <c r="E29" s="14"/>
      <c r="F29" s="64"/>
    </row>
    <row r="30" spans="1:6" ht="12.75">
      <c r="A30" s="162" t="s">
        <v>339</v>
      </c>
      <c r="B30" s="14"/>
      <c r="C30" s="14">
        <v>0</v>
      </c>
      <c r="D30" s="166" t="s">
        <v>324</v>
      </c>
      <c r="E30" s="14"/>
      <c r="F30" s="64"/>
    </row>
    <row r="31" spans="1:6" ht="12.75">
      <c r="A31" s="162" t="s">
        <v>340</v>
      </c>
      <c r="B31" s="14"/>
      <c r="C31" s="75">
        <v>0</v>
      </c>
      <c r="D31" s="166" t="s">
        <v>324</v>
      </c>
      <c r="E31" s="14"/>
      <c r="F31" s="64"/>
    </row>
    <row r="32" spans="1:6" ht="12.75">
      <c r="A32" s="162"/>
      <c r="B32" s="16" t="s">
        <v>341</v>
      </c>
      <c r="C32" s="165">
        <f>SUM(C28:C31)</f>
        <v>0</v>
      </c>
      <c r="D32" s="166" t="s">
        <v>324</v>
      </c>
      <c r="E32" s="14"/>
      <c r="F32" s="64"/>
    </row>
    <row r="33" spans="1:6" ht="12.75">
      <c r="A33" s="63" t="s">
        <v>315</v>
      </c>
      <c r="B33" s="14"/>
      <c r="C33" s="14"/>
      <c r="D33" s="14"/>
      <c r="E33" s="14"/>
      <c r="F33" s="64"/>
    </row>
    <row r="34" spans="1:6" ht="12.75">
      <c r="A34" s="63" t="s">
        <v>316</v>
      </c>
      <c r="B34" s="14"/>
      <c r="C34" s="14"/>
      <c r="D34" s="14"/>
      <c r="E34" s="14"/>
      <c r="F34" s="64"/>
    </row>
    <row r="35" spans="1:6" ht="12.75">
      <c r="A35" s="107" t="s">
        <v>323</v>
      </c>
      <c r="B35" s="123">
        <v>7189844</v>
      </c>
      <c r="C35" s="169" t="s">
        <v>324</v>
      </c>
      <c r="D35" s="123"/>
      <c r="E35" s="14"/>
      <c r="F35" s="64"/>
    </row>
    <row r="36" spans="1:6" ht="12.75">
      <c r="A36" s="162" t="s">
        <v>333</v>
      </c>
      <c r="B36" s="14"/>
      <c r="C36" s="14"/>
      <c r="D36" s="14">
        <v>0</v>
      </c>
      <c r="E36" s="166" t="s">
        <v>324</v>
      </c>
      <c r="F36" s="64"/>
    </row>
    <row r="37" spans="1:6" ht="12.75">
      <c r="A37" s="162" t="s">
        <v>327</v>
      </c>
      <c r="B37" s="14"/>
      <c r="C37" s="14"/>
      <c r="D37" s="14">
        <v>0</v>
      </c>
      <c r="E37" s="166" t="s">
        <v>324</v>
      </c>
      <c r="F37" s="64"/>
    </row>
    <row r="38" spans="1:6" ht="12.75">
      <c r="A38" s="162" t="s">
        <v>334</v>
      </c>
      <c r="B38" s="14"/>
      <c r="C38" s="14"/>
      <c r="D38" s="14">
        <v>0</v>
      </c>
      <c r="E38" s="166" t="s">
        <v>324</v>
      </c>
      <c r="F38" s="64"/>
    </row>
    <row r="39" spans="1:6" ht="12.75">
      <c r="A39" s="162" t="s">
        <v>335</v>
      </c>
      <c r="B39" s="75"/>
      <c r="C39" s="14"/>
      <c r="D39" s="14">
        <v>0</v>
      </c>
      <c r="E39" s="166" t="s">
        <v>324</v>
      </c>
      <c r="F39" s="64"/>
    </row>
    <row r="40" spans="1:6" ht="12.75">
      <c r="A40" s="162" t="s">
        <v>336</v>
      </c>
      <c r="B40" s="75"/>
      <c r="C40" s="14"/>
      <c r="D40" s="14">
        <v>0</v>
      </c>
      <c r="E40" s="166" t="s">
        <v>324</v>
      </c>
      <c r="F40" s="64"/>
    </row>
    <row r="41" spans="1:6" ht="12.75">
      <c r="A41" s="162" t="s">
        <v>337</v>
      </c>
      <c r="B41" s="75"/>
      <c r="C41" s="14"/>
      <c r="D41" s="14">
        <v>0</v>
      </c>
      <c r="E41" s="166" t="s">
        <v>324</v>
      </c>
      <c r="F41" s="64"/>
    </row>
    <row r="42" spans="1:6" ht="12.75">
      <c r="A42" s="107"/>
      <c r="B42" s="108"/>
      <c r="C42" s="164" t="s">
        <v>341</v>
      </c>
      <c r="D42" s="16">
        <f>SUM(D36:D41)</f>
        <v>0</v>
      </c>
      <c r="E42" s="166" t="s">
        <v>324</v>
      </c>
      <c r="F42" s="64"/>
    </row>
    <row r="43" spans="1:6" ht="12.75">
      <c r="A43" s="63" t="s">
        <v>313</v>
      </c>
      <c r="B43" s="14"/>
      <c r="C43" s="14"/>
      <c r="D43" s="14"/>
      <c r="E43" s="14"/>
      <c r="F43" s="64"/>
    </row>
    <row r="44" spans="1:6" ht="12.75">
      <c r="A44" s="63" t="s">
        <v>314</v>
      </c>
      <c r="B44" s="14"/>
      <c r="C44" s="14"/>
      <c r="D44" s="14"/>
      <c r="E44" s="14"/>
      <c r="F44" s="64"/>
    </row>
    <row r="45" spans="1:6" ht="12.75">
      <c r="A45" s="63"/>
      <c r="B45" s="14"/>
      <c r="C45" s="14"/>
      <c r="D45" s="14"/>
      <c r="E45" s="14"/>
      <c r="F45" s="64"/>
    </row>
    <row r="46" spans="1:6" ht="12.75">
      <c r="A46" s="63"/>
      <c r="B46" s="14"/>
      <c r="C46" s="14"/>
      <c r="D46" s="14"/>
      <c r="E46" s="14"/>
      <c r="F46" s="64"/>
    </row>
    <row r="47" spans="1:6" ht="12.75">
      <c r="A47" s="63"/>
      <c r="B47" s="14"/>
      <c r="C47" s="14"/>
      <c r="D47" s="14"/>
      <c r="E47" s="14"/>
      <c r="F47" s="64"/>
    </row>
    <row r="48" spans="1:6" ht="12.75">
      <c r="A48" s="63"/>
      <c r="B48" s="14"/>
      <c r="C48" s="14"/>
      <c r="D48" s="14"/>
      <c r="E48" s="14"/>
      <c r="F48" s="64"/>
    </row>
    <row r="49" spans="1:6" ht="12.75">
      <c r="A49" s="63"/>
      <c r="B49" s="14"/>
      <c r="C49" s="14"/>
      <c r="D49" s="14"/>
      <c r="E49" s="14"/>
      <c r="F49" s="64"/>
    </row>
    <row r="50" spans="1:6" ht="12.75">
      <c r="A50" s="63"/>
      <c r="B50" s="14"/>
      <c r="C50" s="14"/>
      <c r="D50" s="14"/>
      <c r="E50" s="14"/>
      <c r="F50" s="64"/>
    </row>
    <row r="51" spans="1:6" ht="12.75">
      <c r="A51" s="63"/>
      <c r="B51" s="14"/>
      <c r="C51" s="14"/>
      <c r="D51" s="14"/>
      <c r="E51" s="14"/>
      <c r="F51" s="64"/>
    </row>
    <row r="52" spans="1:6" ht="12.75">
      <c r="A52" s="63"/>
      <c r="B52" s="14"/>
      <c r="C52" s="14"/>
      <c r="D52" s="14"/>
      <c r="E52" s="14"/>
      <c r="F52" s="64"/>
    </row>
    <row r="53" spans="1:6" ht="12.75">
      <c r="A53" s="107"/>
      <c r="B53" s="108"/>
      <c r="C53" s="108" t="s">
        <v>80</v>
      </c>
      <c r="D53" s="108"/>
      <c r="E53" s="108"/>
      <c r="F53" s="64"/>
    </row>
    <row r="54" spans="1:6" ht="12.75">
      <c r="A54" s="107" t="s">
        <v>278</v>
      </c>
      <c r="B54" s="108"/>
      <c r="C54" s="108"/>
      <c r="D54" s="108"/>
      <c r="E54" s="108" t="s">
        <v>81</v>
      </c>
      <c r="F54" s="64"/>
    </row>
    <row r="55" spans="1:6" ht="12.75">
      <c r="A55" s="107"/>
      <c r="B55" s="108"/>
      <c r="C55" s="108"/>
      <c r="D55" s="108"/>
      <c r="E55" s="108"/>
      <c r="F55" s="110"/>
    </row>
    <row r="56" spans="1:6" ht="12.75">
      <c r="A56" s="197" t="s">
        <v>279</v>
      </c>
      <c r="B56" s="198"/>
      <c r="C56" s="108"/>
      <c r="D56" s="198" t="s">
        <v>322</v>
      </c>
      <c r="E56" s="198"/>
      <c r="F56" s="199"/>
    </row>
    <row r="57" spans="1:6" ht="12.75">
      <c r="A57" s="63"/>
      <c r="B57" s="14"/>
      <c r="C57" s="14"/>
      <c r="D57" s="14"/>
      <c r="E57" s="14"/>
      <c r="F57" s="64"/>
    </row>
    <row r="58" spans="1:6" ht="12.75">
      <c r="A58" s="63"/>
      <c r="B58" s="14"/>
      <c r="C58" s="14"/>
      <c r="D58" s="14"/>
      <c r="E58" s="14"/>
      <c r="F58" s="64"/>
    </row>
    <row r="59" spans="1:6" ht="12.75">
      <c r="A59" s="63"/>
      <c r="B59" s="14"/>
      <c r="C59" s="14"/>
      <c r="D59" s="14"/>
      <c r="E59" s="14"/>
      <c r="F59" s="64"/>
    </row>
    <row r="60" spans="1:6" ht="12.75">
      <c r="A60" s="63"/>
      <c r="B60" s="14"/>
      <c r="C60" s="14"/>
      <c r="D60" s="14"/>
      <c r="E60" s="14"/>
      <c r="F60" s="64"/>
    </row>
    <row r="61" spans="1:6" ht="12.75">
      <c r="A61" s="63"/>
      <c r="B61" s="14"/>
      <c r="C61" s="14"/>
      <c r="D61" s="14"/>
      <c r="E61" s="14"/>
      <c r="F61" s="64"/>
    </row>
    <row r="62" spans="1:6" ht="12.75">
      <c r="A62" s="58"/>
      <c r="B62" s="65"/>
      <c r="C62" s="65"/>
      <c r="D62" s="65"/>
      <c r="E62" s="65"/>
      <c r="F62" s="66"/>
    </row>
  </sheetData>
  <sheetProtection/>
  <mergeCells count="2">
    <mergeCell ref="A56:B56"/>
    <mergeCell ref="D56:F56"/>
  </mergeCells>
  <printOptions/>
  <pageMargins left="0.75" right="0.75" top="0.84" bottom="0.83" header="0.5" footer="0.5"/>
  <pageSetup horizontalDpi="300" verticalDpi="300" orientation="portrait" paperSize="9" r:id="rId1"/>
  <headerFooter alignWithMargins="0">
    <oddFooter>&amp;CFaqe  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</cp:lastModifiedBy>
  <cp:lastPrinted>2012-03-24T09:14:45Z</cp:lastPrinted>
  <dcterms:created xsi:type="dcterms:W3CDTF">2002-01-01T08:35:09Z</dcterms:created>
  <dcterms:modified xsi:type="dcterms:W3CDTF">2014-07-16T16:51:25Z</dcterms:modified>
  <cp:category/>
  <cp:version/>
  <cp:contentType/>
  <cp:contentStatus/>
</cp:coreProperties>
</file>