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/>
  <c r="D37"/>
  <c r="D27"/>
  <c r="D26"/>
  <c r="D25"/>
  <c r="D23"/>
  <c r="D22"/>
  <c r="D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<sst xmlns="http://schemas.openxmlformats.org/spreadsheetml/2006/main" count="414" uniqueCount="271">
  <si>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</si>
  <si>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</si>
  <si>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</si>
  <si>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</si>
  <si>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</si>
  <si>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</si>
  <si>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</si>
  <si>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</si>
  <si>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</si>
  <si>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</si>
  <si>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</si>
  <si>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</si>
  <si>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</si>
  <si>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</si>
  <si>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</si>
  <si>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</si>
  <si>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</si>
  <si>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</si>
  <si>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</si>
  <si>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</si>
  <si>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</si>
  <si>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</si>
  <si>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</si>
  <si>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</si>
  <si>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</si>
  <si>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</si>
  <si>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</si>
  <si>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</si>
  <si>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</si>
  <si>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</si>
  <si>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</si>
  <si>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</si>
  <si>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</si>
  <si>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</si>
  <si>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</si>
  <si>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</si>
  <si>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</si>
  <si>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</si>
  <si>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</si>
  <si>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</si>
  <si>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</si>
  <si>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</si>
  <si>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</si>
  <si>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</si>
  <si>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</si>
  <si>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</si>
  <si>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</si>
  <si>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</si>
  <si>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</si>
  <si>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</si>
  <si>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</si>
  <si>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</si>
  <si>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</si>
  <si>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</si>
  <si>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</si>
  <si>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</si>
  <si>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</si>
  <si>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</si>
  <si>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</si>
  <si>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</si>
  <si>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</si>
  <si>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</si>
  <si>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</si>
  <si>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</si>
  <si>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</si>
  <si>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</si>
  <si>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</si>
  <si>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</si>
  <si>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</si>
  <si>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</si>
  <si>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</si>
  <si>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</si>
  <si>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</si>
  <si>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</si>
  <si>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</si>
  <si>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</si>
  <si>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</si>
  <si>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</si>
  <si>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</si>
  <si>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</si>
  <si>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</si>
  <si>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</si>
  <si>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</si>
  <si>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</si>
  <si>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</si>
  <si>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</si>
  <si>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</si>
  <si>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</si>
  <si>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</si>
  <si>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</si>
  <si>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</si>
  <si>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</si>
  <si>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</si>
  <si>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</si>
  <si>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</si>
  <si>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</si>
  <si>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</si>
  <si>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</si>
  <si>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</si>
  <si>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</si>
  <si>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</si>
  <si>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</si>
  <si>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</si>
  <si>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</si>
  <si>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</si>
  <si>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</si>
  <si>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</si>
  <si>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</si>
  <si>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</si>
  <si>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</si>
  <si>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</si>
  <si>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</si>
  <si>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</si>
  <si>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</si>
  <si>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</si>
  <si>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</si>
  <si>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</si>
  <si>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</si>
  <si>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</si>
  <si>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</si>
  <si>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</si>
  <si>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</si>
  <si>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</si>
  <si>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</si>
  <si>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</si>
  <si>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</si>
  <si>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</si>
  <si>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</si>
  <si>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</si>
  <si>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</si>
  <si>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</si>
  <si>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</si>
  <si>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</si>
  <si>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</si>
  <si>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</si>
  <si>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</si>
  <si>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</si>
  <si>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</si>
  <si>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</si>
  <si>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</si>
  <si>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</si>
  <si>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</si>
  <si>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</si>
  <si>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</si>
  <si>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</si>
  <si>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</si>
  <si>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</si>
  <si>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</si>
  <si>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</si>
  <si>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</si>
  <si>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</si>
  <si>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</si>
  <si>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</si>
  <si>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</si>
  <si>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</si>
  <si>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</si>
  <si>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</si>
  <si>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</si>
  <si>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</si>
  <si>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</si>
  <si>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</si>
  <si>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</si>
  <si>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</si>
  <si>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</si>
  <si>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</si>
  <si>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</si>
  <si>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</si>
  <si>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</si>
  <si>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</si>
  <si>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</si>
  <si>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</si>
  <si>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</si>
  <si>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</si>
  <si>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</si>
  <si>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</si>
  <si>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</si>
  <si>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</si>
  <si>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</si>
  <si>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</si>
  <si>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</si>
  <si>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</si>
  <si>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</si>
  <si>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</si>
  <si>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</si>
  <si>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</si>
  <si>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</si>
  <si>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</si>
  <si>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</si>
  <si>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</si>
  <si>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</si>
  <si>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</si>
  <si>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</si>
  <si>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</si>
  <si>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</si>
  <si>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</si>
  <si>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</si>
  <si>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</si>
  <si>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</si>
  <si>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</si>
  <si>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</si>
  <si>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</si>
  <si>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</si>
  <si>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</si>
  <si>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</si>
  <si>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</si>
  <si>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</si>
  <si>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</si>
  <si>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</si>
  <si>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</si>
  <si>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</si>
  <si>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</si>
  <si>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</si>
  <si>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</si>
  <si>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</si>
  <si>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</si>
  <si>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</si>
  <si>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</si>
  <si>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</si>
  <si>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</si>
  <si>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</si>
  <si>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</si>
  <si>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</si>
  <si>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</si>
  <si>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</si>
  <si>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</si>
  <si>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</si>
  <si>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</si>
  <si>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</si>
  <si>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</si>
  <si>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</si>
  <si>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</si>
  <si>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</si>
  <si>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</si>
  <si>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</si>
  <si>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</si>
  <si>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</si>
  <si>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</si>
  <si>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</si>
  <si>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</si>
  <si>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</si>
  <si>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</si>
  <si>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</si>
  <si>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</si>
  <si>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</si>
  <si>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</si>
  <si>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</si>
  <si>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</si>
  <si>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</si>
  <si>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</si>
  <si>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</si>
  <si>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</si>
  <si>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</si>
  <si>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</si>
  <si>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</si>
  <si>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</si>
  <si>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</si>
  <si>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</si>
  <si>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</si>
  <si>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</si>
  <si>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</si>
  <si>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</si>
  <si>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</si>
  <si>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</si>
  <si>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</si>
  <si>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</si>
  <si>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</si>
  <si>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</si>
  <si>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</t>
  </si>
  <si>
    <t>emri nga sistemi SHTATOR 90</t>
  </si>
  <si>
    <t>NIPT nga sistemi K51806014S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</si>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</sst>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3" borderId="0" xfId="215" applyNumberFormat="1" applyFont="1" applyFill="1" applyBorder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77" customWidth="1"/>
    <col min="3" max="3" width="2.7109375" style="41" customWidth="1"/>
    <col min="4" max="4" width="15.7109375" style="77" customWidth="1"/>
    <col min="5" max="5" width="2.5703125" style="41" customWidth="1"/>
    <col min="6" max="6" width="22" style="41" customWidth="1"/>
    <col min="7" max="7" width="12" style="42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7">
      <c r="A1" s="48" t="s">
        <v>270</v>
      </c>
    </row>
    <row r="2" spans="1:7">
      <c r="A2" s="49" t="s">
        <v>268</v>
      </c>
    </row>
    <row r="3" spans="1:7">
      <c r="A3" s="49" t="s">
        <v>269</v>
      </c>
    </row>
    <row r="4" spans="1:7">
      <c r="A4" s="49" t="s">
        <v>267</v>
      </c>
      <c r="G4" s="76"/>
    </row>
    <row r="5" spans="1:7">
      <c r="A5" s="48" t="s">
        <v>229</v>
      </c>
      <c r="B5" s="35"/>
      <c r="C5" s="42"/>
      <c r="D5" s="35"/>
      <c r="E5" s="42"/>
      <c r="F5" s="42"/>
      <c r="G5" s="76"/>
    </row>
    <row r="6" spans="1:7">
      <c r="A6" s="46"/>
      <c r="B6" s="78" t="s">
        <v>211</v>
      </c>
      <c r="C6" s="43"/>
      <c r="D6" s="78" t="s">
        <v>211</v>
      </c>
      <c r="E6" s="55"/>
      <c r="F6" s="42"/>
    </row>
    <row r="7" spans="1:7">
      <c r="A7" s="46"/>
      <c r="B7" s="78" t="s">
        <v>212</v>
      </c>
      <c r="C7" s="43"/>
      <c r="D7" s="78" t="s">
        <v>213</v>
      </c>
      <c r="E7" s="55"/>
      <c r="F7" s="42"/>
    </row>
    <row r="8" spans="1:7">
      <c r="A8" s="47"/>
      <c r="B8" s="79"/>
      <c r="C8" s="45"/>
      <c r="D8" s="79"/>
      <c r="E8" s="54"/>
      <c r="F8" s="42"/>
    </row>
    <row r="9" spans="1:7">
      <c r="A9" s="44" t="s">
        <v>215</v>
      </c>
      <c r="B9" s="80"/>
      <c r="C9" s="51"/>
      <c r="D9" s="80"/>
      <c r="E9" s="50"/>
      <c r="F9" s="75" t="s">
        <v>266</v>
      </c>
    </row>
    <row r="10" spans="1:7">
      <c r="A10" s="61" t="s">
        <v>258</v>
      </c>
      <c r="B10" s="81">
        <v>155021321.87</v>
      </c>
      <c r="C10" s="51"/>
      <c r="D10" s="81">
        <v>198888197</v>
      </c>
      <c r="E10" s="50"/>
      <c r="F10" s="74" t="s">
        <v>263</v>
      </c>
    </row>
    <row r="11" spans="1:7">
      <c r="A11" s="61" t="s">
        <v>260</v>
      </c>
      <c r="B11" s="81"/>
      <c r="C11" s="51"/>
      <c r="D11" s="81"/>
      <c r="E11" s="50"/>
      <c r="F11" s="74" t="s">
        <v>264</v>
      </c>
    </row>
    <row r="12" spans="1:7">
      <c r="A12" s="61" t="s">
        <v>261</v>
      </c>
      <c r="B12" s="81"/>
      <c r="C12" s="51"/>
      <c r="D12" s="81"/>
      <c r="E12" s="50"/>
      <c r="F12" s="74" t="s">
        <v>264</v>
      </c>
    </row>
    <row r="13" spans="1:7">
      <c r="A13" s="61" t="s">
        <v>262</v>
      </c>
      <c r="B13" s="81"/>
      <c r="C13" s="51"/>
      <c r="D13" s="81"/>
      <c r="E13" s="50"/>
      <c r="F13" s="74" t="s">
        <v>264</v>
      </c>
    </row>
    <row r="14" spans="1:7">
      <c r="A14" s="61" t="s">
        <v>259</v>
      </c>
      <c r="B14" s="81">
        <v>1113510</v>
      </c>
      <c r="C14" s="51"/>
      <c r="D14" s="81">
        <v>7304000</v>
      </c>
      <c r="E14" s="50"/>
      <c r="F14" s="74" t="s">
        <v>265</v>
      </c>
    </row>
    <row r="15" spans="1:7">
      <c r="A15" s="44" t="s">
        <v>216</v>
      </c>
      <c r="B15" s="81"/>
      <c r="C15" s="51"/>
      <c r="D15" s="81"/>
      <c r="E15" s="50"/>
      <c r="F15" s="42"/>
    </row>
    <row r="16" spans="1:7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v>-16597604.32</v>
      </c>
      <c r="C19" s="51"/>
      <c r="D19" s="81">
        <f>-32061740</f>
        <v>-32061740</v>
      </c>
      <c r="E19" s="50"/>
      <c r="F19" s="42"/>
    </row>
    <row r="20" spans="1:6">
      <c r="A20" s="61" t="s">
        <v>243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244</v>
      </c>
      <c r="B22" s="81">
        <v>-3821712</v>
      </c>
      <c r="C22" s="51"/>
      <c r="D22" s="81">
        <f>-4828136</f>
        <v>-4828136</v>
      </c>
      <c r="E22" s="50"/>
      <c r="F22" s="42"/>
    </row>
    <row r="23" spans="1:6">
      <c r="A23" s="61" t="s">
        <v>245</v>
      </c>
      <c r="B23" s="81">
        <v>-638226</v>
      </c>
      <c r="C23" s="51"/>
      <c r="D23" s="81">
        <f>-806299</f>
        <v>-806299</v>
      </c>
      <c r="E23" s="50"/>
      <c r="F23" s="42"/>
    </row>
    <row r="24" spans="1:6">
      <c r="A24" s="61" t="s">
        <v>247</v>
      </c>
      <c r="B24" s="81"/>
      <c r="C24" s="51"/>
      <c r="D24" s="81"/>
      <c r="E24" s="50"/>
      <c r="F24" s="42"/>
    </row>
    <row r="25" spans="1:6">
      <c r="A25" s="44" t="s">
        <v>220</v>
      </c>
      <c r="B25" s="81">
        <v>-1461490</v>
      </c>
      <c r="C25" s="51"/>
      <c r="D25" s="81">
        <f>-11693762.24</f>
        <v>-11693762.24</v>
      </c>
      <c r="E25" s="50"/>
      <c r="F25" s="42"/>
    </row>
    <row r="26" spans="1:6">
      <c r="A26" s="44" t="s">
        <v>235</v>
      </c>
      <c r="B26" s="81">
        <v>-1614450</v>
      </c>
      <c r="C26" s="51"/>
      <c r="D26" s="81">
        <f>-2165350</f>
        <v>-2165350</v>
      </c>
      <c r="E26" s="50"/>
      <c r="F26" s="42"/>
    </row>
    <row r="27" spans="1:6">
      <c r="A27" s="44" t="s">
        <v>221</v>
      </c>
      <c r="B27" s="81">
        <v>-116974990.75</v>
      </c>
      <c r="C27" s="51"/>
      <c r="D27" s="81">
        <f>-148594863.39</f>
        <v>-148594863.38999999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248</v>
      </c>
      <c r="B29" s="81"/>
      <c r="C29" s="51"/>
      <c r="D29" s="81"/>
      <c r="E29" s="50"/>
      <c r="F29" s="42"/>
    </row>
    <row r="30" spans="1:6" ht="15" customHeight="1">
      <c r="A30" s="61" t="s">
        <v>246</v>
      </c>
      <c r="B30" s="81"/>
      <c r="C30" s="51"/>
      <c r="D30" s="81"/>
      <c r="E30" s="50"/>
      <c r="F30" s="42"/>
    </row>
    <row r="31" spans="1:6" ht="15" customHeight="1">
      <c r="A31" s="61" t="s">
        <v>255</v>
      </c>
      <c r="B31" s="81"/>
      <c r="C31" s="51"/>
      <c r="D31" s="81"/>
      <c r="E31" s="50"/>
      <c r="F31" s="42"/>
    </row>
    <row r="32" spans="1:6" ht="15" customHeight="1">
      <c r="A32" s="61" t="s">
        <v>249</v>
      </c>
      <c r="B32" s="81"/>
      <c r="C32" s="51"/>
      <c r="D32" s="81"/>
      <c r="E32" s="50"/>
      <c r="F32" s="42"/>
    </row>
    <row r="33" spans="1:6" ht="15" customHeight="1">
      <c r="A33" s="61" t="s">
        <v>254</v>
      </c>
      <c r="B33" s="81"/>
      <c r="C33" s="51"/>
      <c r="D33" s="81"/>
      <c r="E33" s="50"/>
      <c r="F33" s="42"/>
    </row>
    <row r="34" spans="1:6" ht="15" customHeight="1">
      <c r="A34" s="61" t="s">
        <v>250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251</v>
      </c>
      <c r="B37" s="81">
        <v>-2140823.2599999998</v>
      </c>
      <c r="C37" s="51"/>
      <c r="D37" s="81">
        <f>-1874594</f>
        <v>-1874594</v>
      </c>
      <c r="E37" s="50"/>
      <c r="F37" s="42"/>
    </row>
    <row r="38" spans="1:6">
      <c r="A38" s="61" t="s">
        <v>253</v>
      </c>
      <c r="B38" s="81"/>
      <c r="C38" s="51"/>
      <c r="D38" s="81"/>
      <c r="E38" s="50"/>
      <c r="F38" s="42"/>
    </row>
    <row r="39" spans="1:6">
      <c r="A39" s="61" t="s">
        <v>252</v>
      </c>
      <c r="B39" s="81"/>
      <c r="C39" s="51"/>
      <c r="D39" s="81"/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256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SUM(B9:B41)</f>
        <v>12885535.540000012</v>
      </c>
      <c r="C42" s="53"/>
      <c r="D42" s="82">
        <f>SUM(D9:D41)</f>
        <v>4167452.3700000048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v>-1994035</v>
      </c>
      <c r="C44" s="51"/>
      <c r="D44" s="81">
        <f>-1069232.37</f>
        <v>-1069232.3700000001</v>
      </c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239</v>
      </c>
      <c r="B47" s="84">
        <f>SUM(B42:B46)</f>
        <v>10891500.540000012</v>
      </c>
      <c r="C47" s="56"/>
      <c r="D47" s="84">
        <f>SUM(D42:D46)</f>
        <v>3098220.0000000047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240</v>
      </c>
      <c r="B49" s="86"/>
      <c r="C49" s="52"/>
      <c r="D49" s="86"/>
      <c r="E49" s="57"/>
      <c r="F49" s="42"/>
    </row>
    <row r="50" spans="1:6">
      <c r="A50" s="61" t="s">
        <v>230</v>
      </c>
      <c r="B50" s="87">
        <v>408030.07</v>
      </c>
      <c r="C50" s="52"/>
      <c r="D50" s="87">
        <v>2417937</v>
      </c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>
        <v>-416039</v>
      </c>
      <c r="C54" s="52"/>
      <c r="D54" s="87"/>
      <c r="E54" s="35"/>
      <c r="F54" s="37"/>
    </row>
    <row r="55" spans="1:6">
      <c r="A55" s="65" t="s">
        <v>241</v>
      </c>
      <c r="B55" s="88">
        <f>SUM(B50:B54)</f>
        <v>-8008.929999999993</v>
      </c>
      <c r="C55" s="66"/>
      <c r="D55" s="88">
        <f>SUM(D50:D54)</f>
        <v>2417937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242</v>
      </c>
      <c r="B57" s="90">
        <f>B47+B55</f>
        <v>10883491.610000012</v>
      </c>
      <c r="C57" s="69"/>
      <c r="D57" s="90">
        <f>D47+D55</f>
        <v>5516157.0000000047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2020-07-28T11:13:28Z</dcterms:modified>
</cp:coreProperties>
</file>