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075" windowHeight="8145" tabRatio="599" firstSheet="5" activeTab="7"/>
  </bookViews>
  <sheets>
    <sheet name="Kapaku" sheetId="1" r:id="rId1"/>
    <sheet name="Aktivet" sheetId="2" r:id="rId2"/>
    <sheet name="Pasivet" sheetId="3" r:id="rId3"/>
    <sheet name="Te Ardhura &amp; Shpenzime 1" sheetId="4" r:id="rId4"/>
    <sheet name="Te Ardhura &amp; Shpenzime 2" sheetId="5" r:id="rId5"/>
    <sheet name="Fluksi Monetar 1" sheetId="6" r:id="rId6"/>
    <sheet name=" Fluksi Monetar 2" sheetId="7" r:id="rId7"/>
    <sheet name="Ndryshimet ne Kapital 2" sheetId="8" r:id="rId8"/>
    <sheet name="Shenimet shpjeguese" sheetId="9" r:id="rId9"/>
    <sheet name="Sheet1" sheetId="10" r:id="rId10"/>
    <sheet name="Sheet2" sheetId="11" r:id="rId11"/>
    <sheet name="Sheet3" sheetId="12" r:id="rId12"/>
    <sheet name="Sheet4" sheetId="13" r:id="rId13"/>
    <sheet name="Sheet5" sheetId="14" r:id="rId14"/>
    <sheet name="Sheet6" sheetId="15" r:id="rId15"/>
    <sheet name="Sheet7" sheetId="16" r:id="rId16"/>
  </sheets>
  <definedNames/>
  <calcPr fullCalcOnLoad="1"/>
</workbook>
</file>

<file path=xl/sharedStrings.xml><?xml version="1.0" encoding="utf-8"?>
<sst xmlns="http://schemas.openxmlformats.org/spreadsheetml/2006/main" count="304" uniqueCount="227">
  <si>
    <t>Nr.</t>
  </si>
  <si>
    <t>Shenime</t>
  </si>
  <si>
    <t>Periudha Raportuese</t>
  </si>
  <si>
    <t>I</t>
  </si>
  <si>
    <t>AKTIVET AFATSHKURTRA</t>
  </si>
  <si>
    <t>1 Aktivet monetare</t>
  </si>
  <si>
    <t>2 Derivative dhe aktive te mbajtura per tregtim</t>
  </si>
  <si>
    <t>3 Aktive te tjera financiare afatshkurtra</t>
  </si>
  <si>
    <t>4 Inventari</t>
  </si>
  <si>
    <t>5 Aktive biologjike afatshkurtra</t>
  </si>
  <si>
    <t>6 Aktive afatshkurtra te mbajtura per rishitje</t>
  </si>
  <si>
    <t>7 Parapagime dhe shpenzime te shtyra</t>
  </si>
  <si>
    <t>II.</t>
  </si>
  <si>
    <t>AKTIVET AFATGJATA</t>
  </si>
  <si>
    <t>1 Investimet financiare afatgjata</t>
  </si>
  <si>
    <t>TOTALI I AKTIVEVE (I+II)</t>
  </si>
  <si>
    <t xml:space="preserve">   &gt; Banka</t>
  </si>
  <si>
    <t xml:space="preserve">   &gt; Arka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</si>
  <si>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</si>
  <si>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</si>
  <si>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</si>
  <si>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</si>
  <si>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</si>
  <si>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</si>
  <si>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</si>
  <si>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</si>
  <si>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</si>
  <si>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</si>
  <si>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</si>
  <si>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</si>
  <si>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</si>
  <si>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</si>
  <si>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</si>
  <si>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</si>
  <si>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 xml:space="preserve">   &gt; Detyrime tatimore per TVSH-ne</t>
  </si>
  <si>
    <t xml:space="preserve">   &gt; Detyrime tatimore per Tatimin ne Burim</t>
  </si>
  <si>
    <t xml:space="preserve">   &gt; Dividente per t'u paguar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</si>
  <si>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</si>
  <si>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</si>
  <si>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</si>
  <si>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</si>
  <si>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</si>
  <si>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</si>
  <si>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2 Huamarrje te tjera afatgjata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</si>
  <si>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</si>
  <si>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</si>
  <si>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</si>
  <si>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</si>
  <si>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</si>
  <si>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</si>
  <si>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</si>
  <si>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4 Primi i aksionit</t>
  </si>
  <si>
    <t>5 Njesite ose aksionet e thesarit (Negative)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</si>
  <si>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</si>
  <si>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</si>
  <si>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</si>
  <si>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</si>
  <si>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</si>
  <si>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Pasqyra e te Ardhurave dhe Shpenzimeve 2008</t>
  </si>
  <si>
    <t>Pershkrimi i Elementeve</t>
  </si>
  <si>
    <t>Periudha       Para ardhese</t>
  </si>
  <si>
    <t>Shitjet neto</t>
  </si>
  <si>
    <t>Te ardhura te tjera nga veprimtaria e shfrytezimit</t>
  </si>
  <si>
    <t>Ndrysh.ne invent.prod.gatshme e prodhimit ne proçes</t>
  </si>
  <si>
    <t>Materialet e konsumuara</t>
  </si>
  <si>
    <t>Kosto e punes</t>
  </si>
  <si>
    <t>Amortizimet dhe zhvleresimet</t>
  </si>
  <si>
    <t>Shpenzime te tjera</t>
  </si>
  <si>
    <t>Totali i Shpenzimeve (shumat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</si>
  <si>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</si>
  <si>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</si>
  <si>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</si>
  <si>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</si>
  <si>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Totali i te Ardhurave dhe Shpenzimeve Financiare</t>
  </si>
  <si>
    <t>Fitimi (humbja) para tatimit (9+/-13)</t>
  </si>
  <si>
    <t>Shpenzimet e tatimit mbi fitimin</t>
  </si>
  <si>
    <t>Fitimi (humbja) neto e vitit financiar (14-15)</t>
  </si>
  <si>
    <t>Elementet e pasqyrave te konsoliduara</t>
  </si>
  <si>
    <t xml:space="preserve">   Pagat e personelit</t>
  </si>
  <si>
    <t xml:space="preserve">   Shpenzimet per sigurime shoqerore e shendetsore</t>
  </si>
  <si>
    <t xml:space="preserve">   121.0  Te ardh.e shpenz.financ.nga invest.te tjera financ.afatgjata</t>
  </si>
  <si>
    <t xml:space="preserve">   122      Te ardhurat dhe shpenzimet nga interesat</t>
  </si>
  <si>
    <t xml:space="preserve">   123      Fitimet (Humbjet) nga kursi i kembimit</t>
  </si>
  <si>
    <t>(Bazuar ne klasifikimin e Shpenzimeve sipas Funksioneve)</t>
  </si>
  <si>
    <t>Kosto e prodhimit/blerjes se mallrave te shitura</t>
  </si>
  <si>
    <t>Fitimi (humbja) bruto (1-2)</t>
  </si>
  <si>
    <t>Shpenzimet e shitjes</t>
  </si>
  <si>
    <t>Shpenzimet administrative</t>
  </si>
  <si>
    <t>Te ardhura te tjera nga veprimtarite e shfrytezimit</t>
  </si>
  <si>
    <t>Shpenzime te tjera te zakonshme</t>
  </si>
  <si>
    <t>Fitimi (Humbja) nga veprimtarite e shfrytezimit</t>
  </si>
  <si>
    <t xml:space="preserve">   111   Te ardh.e shpenz.financ.nga invest.te tjera financ.afatgjata</t>
  </si>
  <si>
    <t xml:space="preserve">   112      Te ardhurat dhe shpenzimet nga interesat</t>
  </si>
  <si>
    <t xml:space="preserve">   113      Fitimet (Humbjet) nga kursi i kembimit</t>
  </si>
  <si>
    <t xml:space="preserve">   114      Te ardhura dhe shpenzime te tjera financiare</t>
  </si>
  <si>
    <t>Fitimi (humbja) para tatimit (8+/-12)</t>
  </si>
  <si>
    <t>Fitimi (humbja) neto e vitit financiar (13-14)</t>
  </si>
  <si>
    <t>Pasqyra e Fluksit Monetar - Metoda Direkte 2008</t>
  </si>
  <si>
    <t>Pasqyra e Fluksit Monetar - Metoda Direkte</t>
  </si>
  <si>
    <t>Fluksi monetar nga veprimtarite e shfrytrezimit</t>
  </si>
  <si>
    <t>Fluksi monetar nga veprimtarite investuese</t>
  </si>
  <si>
    <t xml:space="preserve">   Mjetet monetare (MM) te arketuara nga klientet</t>
  </si>
  <si>
    <t xml:space="preserve">   MM te paguara ndaj furnitoreve dhe punonjesve</t>
  </si>
  <si>
    <t xml:space="preserve">   MM te ardhura nga veprimtarite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</si>
  <si>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</si>
  <si>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</si>
  <si>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</si>
  <si>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Blerja e njesise se kontrolluar X minus parate e arketuara</t>
  </si>
  <si>
    <t xml:space="preserve">   Blerja e aktiveve afatgjata materiale</t>
  </si>
  <si>
    <t xml:space="preserve">   Te ardhura nga shitja e paisjeve</t>
  </si>
  <si>
    <t xml:space="preserve">   Interesi i arketuar</t>
  </si>
  <si>
    <t xml:space="preserve">   Dividentet e arketuar</t>
  </si>
  <si>
    <t xml:space="preserve">   MM neto te perdorura ne veprimtarite investuese</t>
  </si>
  <si>
    <t xml:space="preserve">   Te ardhura nga emetimi i kapitalit aksioner</t>
  </si>
  <si>
    <t xml:space="preserve">   Te ardhura nga huamarrje afatgjatata</t>
  </si>
  <si>
    <t xml:space="preserve">   Pagesat e detyrimeve te qerase financiare</t>
  </si>
  <si>
    <t xml:space="preserve">   Dividente te paguar</t>
  </si>
  <si>
    <t xml:space="preserve">   MM neto te perdorura ne veprimtarite financiare</t>
  </si>
  <si>
    <t>Rritja/Renia neto e mjeteve monetare</t>
  </si>
  <si>
    <t>Mjetet monetare ne fillim te periudhes kontabel</t>
  </si>
  <si>
    <t>Mjetet monetare ne fund te periudhes kontabel</t>
  </si>
  <si>
    <t>Pasqyra e Fluksit Monetar - Metoda Indirekte 2008</t>
  </si>
  <si>
    <t>Pasqyra e Fluksit Monetar - Metoda Indirekte</t>
  </si>
  <si>
    <t xml:space="preserve">   Fitimi para tatimit</t>
  </si>
  <si>
    <t xml:space="preserve">   Rregullime per:</t>
  </si>
  <si>
    <t xml:space="preserve">      Amortizimin</t>
  </si>
  <si>
    <t xml:space="preserve">      Humbje nga kembimet valutore    </t>
  </si>
  <si>
    <t xml:space="preserve">      Te ardhura nga Investimet</t>
  </si>
  <si>
    <t xml:space="preserve">      Shpenzime per interesa</t>
  </si>
  <si>
    <t xml:space="preserve">   Rritje/renie ne tepricen e kerkesave te arketueshme                                                                                                                                                                                                    nga aktiviteti, si dhe kerkesave te arketueshme ten tjera</t>
  </si>
  <si>
    <t xml:space="preserve">   Rritje/renie ne tepricen e inventarit</t>
  </si>
  <si>
    <t xml:space="preserve">   Rritje/renie ne tepricen e detyrimeve per t'u paguar nga aktiviteti</t>
  </si>
  <si>
    <t xml:space="preserve">   MM te perfituara nga aktivitetet</t>
  </si>
  <si>
    <t xml:space="preserve">   MM neto nga aktivitetet e shfrytezimit</t>
  </si>
  <si>
    <t>Fluksi i parave nga veprimtaria e shfrytrezimit</t>
  </si>
  <si>
    <t>Fluksi monetar nga veprimtarite financiare</t>
  </si>
  <si>
    <t>Fluksi monetar nga aktivitete financiare</t>
  </si>
  <si>
    <t>Emertimi</t>
  </si>
  <si>
    <t xml:space="preserve">Kapitali Aksionar </t>
  </si>
  <si>
    <t>Primi i Aksionit</t>
  </si>
  <si>
    <t>Aksionet e Thesarit</t>
  </si>
  <si>
    <t>Fitimi i Pashperndare</t>
  </si>
  <si>
    <t>TOTALI</t>
  </si>
  <si>
    <t>A</t>
  </si>
  <si>
    <t>Efekti i ndryshimeve ne politikat kontabel</t>
  </si>
  <si>
    <t>Pozicioni i rregulluar</t>
  </si>
  <si>
    <t>B</t>
  </si>
  <si>
    <t>Dividentet e paguar</t>
  </si>
  <si>
    <t>Emetimi i kapitalit aksionar</t>
  </si>
  <si>
    <t>Fitimi neto per periudhen kontabel</t>
  </si>
  <si>
    <t>Aksione te thesarit te riblera</t>
  </si>
  <si>
    <t>II</t>
  </si>
  <si>
    <t>Rezervat Stat.ligjore</t>
  </si>
  <si>
    <t>Rritja e rezerves te kapitalit</t>
  </si>
  <si>
    <t>Emetimi i aksioneve</t>
  </si>
  <si>
    <t xml:space="preserve">   &gt; Debitore dhe Kreditore te tjere</t>
  </si>
  <si>
    <t>3 Kapitali aksionar</t>
  </si>
  <si>
    <t>Emertimi dhe Forma ligjore</t>
  </si>
  <si>
    <t>NIPT-i</t>
  </si>
  <si>
    <t>Adresa e Selise</t>
  </si>
  <si>
    <t>Data e krijimit</t>
  </si>
  <si>
    <t>Nr.i Regjistrit Tregtar</t>
  </si>
  <si>
    <t>Veprimtaria Kryesore</t>
  </si>
  <si>
    <t>PASQYRAT FINANCIARE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</si>
  <si>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</si>
  <si>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</si>
  <si>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</si>
  <si>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</si>
  <si>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</si>
  <si>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Data e mbylljes se Pasqyrave Financiare</t>
  </si>
  <si>
    <t>(Ne zbatim te Standartit Kombetar te Kontabilitetit nr.2                                                                                 dhe Ligjit Nr.9228, Date 29.04.2004 "Per Kontabilitetin dhe Pasqyrat Financiare")</t>
  </si>
  <si>
    <t>SHENIMET SHPJEGUESE</t>
  </si>
  <si>
    <t>Per Drejtimin e Njesise Ekonomike</t>
  </si>
  <si>
    <t>(</t>
  </si>
  <si>
    <t>)</t>
  </si>
  <si>
    <t xml:space="preserve">   124      Te ardhura dhe shpenzime te tjera financiare nga furnitoret</t>
  </si>
  <si>
    <t xml:space="preserve">   &gt; Kliente per mallra, produkte e sherbime</t>
  </si>
  <si>
    <t xml:space="preserve">  &gt; Lendet e para</t>
  </si>
  <si>
    <t xml:space="preserve">  &gt; Inventari i imet</t>
  </si>
  <si>
    <t xml:space="preserve">  &gt; Prodhim ne proçes</t>
  </si>
  <si>
    <t xml:space="preserve">  &gt; Produkte te gatshme</t>
  </si>
  <si>
    <t xml:space="preserve">  &gt; Mallra per rishitje</t>
  </si>
  <si>
    <t xml:space="preserve">  &gt; Para pagesa per furnizime</t>
  </si>
  <si>
    <t xml:space="preserve">  &gt; </t>
  </si>
  <si>
    <t xml:space="preserve">  &gt; Shpenzime te periudhave te ardhshme</t>
  </si>
  <si>
    <t>2 Aktive afatgjata materiale</t>
  </si>
  <si>
    <t xml:space="preserve">  &gt; Toka  </t>
  </si>
  <si>
    <t xml:space="preserve">  &gt; Ndertesa</t>
  </si>
  <si>
    <t xml:space="preserve">  &gt; Makineri dhe pajisje</t>
  </si>
  <si>
    <t xml:space="preserve">  &gt; Aktive te tjera afatgjata materiale</t>
  </si>
  <si>
    <t>3 Aktivet biologjike afatgjata</t>
  </si>
  <si>
    <t>4 Aktivet afatgjata jomateriale</t>
  </si>
  <si>
    <t>5 Kapitali aksioner i pa paguar</t>
  </si>
  <si>
    <t>6 Aktive te tjera afatgjata</t>
  </si>
  <si>
    <t xml:space="preserve">   &gt; Tatim ne burim</t>
  </si>
  <si>
    <t xml:space="preserve">   &gt; Te tjera (Dogana)</t>
  </si>
  <si>
    <t>AKTIVE</t>
  </si>
  <si>
    <t xml:space="preserve">      Vlera te tjera arke </t>
  </si>
  <si>
    <t>3Rezerve rivleresimi</t>
  </si>
  <si>
    <t xml:space="preserve">Te ardhura nga subvencioni I shfrytezimit </t>
  </si>
  <si>
    <t>Rimarrje provizionesh</t>
  </si>
  <si>
    <t>Trajtime dhe shperblime te tjera</t>
  </si>
  <si>
    <t>Rritja e rezerves se kapitalit</t>
  </si>
  <si>
    <t>GJELBERIMI SH.P.K</t>
  </si>
  <si>
    <t>K33810026R</t>
  </si>
  <si>
    <t xml:space="preserve">KAMENICE KORCE </t>
  </si>
  <si>
    <t>08.12.1997</t>
  </si>
  <si>
    <t xml:space="preserve">STUDIME ZBATIME NE FUSHEN E PYJEVE  </t>
  </si>
  <si>
    <t>GJELBERIMI SHPK KORCE</t>
  </si>
  <si>
    <t xml:space="preserve">GJELBERIMI SHPK  </t>
  </si>
  <si>
    <t xml:space="preserve">GJELBERIMI SHPK  KORCE </t>
  </si>
  <si>
    <t>Pozicioni me 31 dhjetor 2009</t>
  </si>
  <si>
    <t xml:space="preserve">                                                                                                (Bazuar ne klasifikimin e Shpenzimeve sipas Natyres)</t>
  </si>
  <si>
    <t>Pozicioni me 31 dhjetor 2010</t>
  </si>
  <si>
    <t>Periudha Para ardhese</t>
  </si>
  <si>
    <t xml:space="preserve">                                                                                      Pasqyra e te Ardhurave dhe Shpenzimeve 2011</t>
  </si>
  <si>
    <t xml:space="preserve">                                                                                                               Pasqyra Financiare te vitit 2011</t>
  </si>
  <si>
    <t>Pasqyra e Fluksit Monetar - Metoda Direkte 2011</t>
  </si>
  <si>
    <t>Pasqyra e Ndryshimeve ne Kapital 2011</t>
  </si>
  <si>
    <t>Nje pasqyre e pakonsoliduar</t>
  </si>
  <si>
    <t>Pozicioni me 31 dhjetor 2011</t>
  </si>
  <si>
    <t xml:space="preserve">GJELBERIMI  KORCE </t>
  </si>
  <si>
    <t>Viti 2011</t>
  </si>
  <si>
    <t>Nga 01.01.2011</t>
  </si>
  <si>
    <t>Deri 31.12.2011</t>
  </si>
  <si>
    <t>10.03.2012</t>
  </si>
  <si>
    <t xml:space="preserve">                                                                                                                        Pasqyra Financiare te vitit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</si>
</sst>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£-809]* #,##0.00_-;\-[$£-809]* #,##0.00_-;_-[$£-809]* &quot;-&quot;??_-;_-@_-"/>
    <numFmt numFmtId="165" formatCode="_(* #,##0.0_);_(* \(#,##0.0\);_(* &quot;-&quot;??_);_(@_)"/>
    <numFmt numFmtId="16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164" fontId="4" fillId="0" borderId="0" xfId="44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4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26">
      <selection activeCell="G34" sqref="G34"/>
    </sheetView>
  </sheetViews>
  <sheetFormatPr defaultColWidth="9.140625" defaultRowHeight="15"/>
  <sheetData>
    <row r="3" ht="1.5" customHeight="1"/>
    <row r="4" ht="15" hidden="1"/>
    <row r="5" spans="1:9" ht="15.75">
      <c r="A5" s="55" t="s">
        <v>157</v>
      </c>
      <c r="B5" s="27"/>
      <c r="C5" s="27"/>
      <c r="D5" s="98" t="s">
        <v>203</v>
      </c>
      <c r="E5" s="99"/>
      <c r="F5" s="99"/>
      <c r="G5" s="100"/>
      <c r="H5" s="49"/>
      <c r="I5" s="51"/>
    </row>
    <row r="6" spans="1:9" ht="15.75">
      <c r="A6" s="55" t="s">
        <v>158</v>
      </c>
      <c r="B6" s="27"/>
      <c r="C6" s="27"/>
      <c r="D6" s="99" t="s">
        <v>204</v>
      </c>
      <c r="E6" s="99"/>
      <c r="F6" s="99"/>
      <c r="G6" s="49"/>
      <c r="H6" s="49"/>
      <c r="I6" s="51"/>
    </row>
    <row r="7" spans="1:9" ht="15.75">
      <c r="A7" s="55" t="s">
        <v>159</v>
      </c>
      <c r="B7" s="27"/>
      <c r="C7" s="27"/>
      <c r="D7" s="99" t="s">
        <v>205</v>
      </c>
      <c r="E7" s="99"/>
      <c r="F7" s="99"/>
      <c r="G7" s="49"/>
      <c r="H7" s="49"/>
      <c r="I7" s="51"/>
    </row>
    <row r="8" spans="1:9" ht="15.75">
      <c r="A8" s="55"/>
      <c r="B8" s="27"/>
      <c r="C8" s="27"/>
      <c r="D8" s="27"/>
      <c r="E8" s="27"/>
      <c r="F8" s="27"/>
      <c r="G8" s="49"/>
      <c r="H8" s="49"/>
      <c r="I8" s="51"/>
    </row>
    <row r="9" spans="1:9" ht="15.75">
      <c r="A9" s="55" t="s">
        <v>160</v>
      </c>
      <c r="B9" s="27"/>
      <c r="C9" s="27"/>
      <c r="D9" s="99" t="s">
        <v>206</v>
      </c>
      <c r="E9" s="99"/>
      <c r="F9" s="56"/>
      <c r="G9" s="49"/>
      <c r="H9" s="49"/>
      <c r="I9" s="51"/>
    </row>
    <row r="10" spans="1:9" ht="15.75">
      <c r="A10" s="55" t="s">
        <v>161</v>
      </c>
      <c r="B10" s="27"/>
      <c r="C10" s="27"/>
      <c r="D10" s="99"/>
      <c r="E10" s="99"/>
      <c r="F10" s="56"/>
      <c r="G10" s="49"/>
      <c r="H10" s="49"/>
      <c r="I10" s="51"/>
    </row>
    <row r="11" spans="1:9" ht="15.75">
      <c r="A11" s="55"/>
      <c r="B11" s="27"/>
      <c r="C11" s="27"/>
      <c r="D11" s="27"/>
      <c r="E11" s="27"/>
      <c r="F11" s="27"/>
      <c r="G11" s="49"/>
      <c r="H11" s="49"/>
      <c r="I11" s="51"/>
    </row>
    <row r="12" spans="1:9" ht="15.75">
      <c r="A12" s="55" t="s">
        <v>162</v>
      </c>
      <c r="B12" s="27"/>
      <c r="C12" s="27"/>
      <c r="D12" s="99" t="s">
        <v>207</v>
      </c>
      <c r="E12" s="99"/>
      <c r="F12" s="99"/>
      <c r="G12" s="49"/>
      <c r="H12" s="49"/>
      <c r="I12" s="51"/>
    </row>
    <row r="13" spans="1:9" ht="15">
      <c r="A13" s="48"/>
      <c r="B13" s="49"/>
      <c r="C13" s="49"/>
      <c r="D13" s="100"/>
      <c r="E13" s="100"/>
      <c r="F13" s="100"/>
      <c r="G13" s="49"/>
      <c r="H13" s="49"/>
      <c r="I13" s="51"/>
    </row>
    <row r="14" spans="1:9" ht="15">
      <c r="A14" s="48"/>
      <c r="B14" s="49"/>
      <c r="C14" s="49"/>
      <c r="D14" s="49"/>
      <c r="E14" s="49"/>
      <c r="F14" s="49"/>
      <c r="G14" s="49"/>
      <c r="H14" s="49"/>
      <c r="I14" s="51"/>
    </row>
    <row r="15" spans="1:9" ht="15">
      <c r="A15" s="48"/>
      <c r="B15" s="49"/>
      <c r="C15" s="49"/>
      <c r="D15" s="49"/>
      <c r="E15" s="49"/>
      <c r="F15" s="49"/>
      <c r="G15" s="49"/>
      <c r="H15" s="49"/>
      <c r="I15" s="51"/>
    </row>
    <row r="16" spans="1:9" ht="15">
      <c r="A16" s="48"/>
      <c r="B16" s="49"/>
      <c r="C16" s="49"/>
      <c r="D16" s="49"/>
      <c r="E16" s="49"/>
      <c r="F16" s="49"/>
      <c r="G16" s="49"/>
      <c r="H16" s="49"/>
      <c r="I16" s="51"/>
    </row>
    <row r="17" spans="1:9" ht="15">
      <c r="A17" s="48"/>
      <c r="B17" s="49"/>
      <c r="C17" s="49"/>
      <c r="D17" s="49"/>
      <c r="E17" s="49"/>
      <c r="F17" s="49"/>
      <c r="G17" s="49"/>
      <c r="H17" s="49"/>
      <c r="I17" s="51"/>
    </row>
    <row r="18" spans="1:9" ht="15">
      <c r="A18" s="48"/>
      <c r="B18" s="49"/>
      <c r="C18" s="49"/>
      <c r="D18" s="49"/>
      <c r="E18" s="49"/>
      <c r="F18" s="49"/>
      <c r="G18" s="49"/>
      <c r="H18" s="49"/>
      <c r="I18" s="51"/>
    </row>
    <row r="19" spans="1:9" ht="15">
      <c r="A19" s="48"/>
      <c r="B19" s="49"/>
      <c r="C19" s="49"/>
      <c r="D19" s="49"/>
      <c r="E19" s="49"/>
      <c r="F19" s="49"/>
      <c r="G19" s="49"/>
      <c r="H19" s="49"/>
      <c r="I19" s="51"/>
    </row>
    <row r="20" spans="1:9" ht="15">
      <c r="A20" s="48"/>
      <c r="B20" s="49"/>
      <c r="C20" s="49"/>
      <c r="D20" s="49"/>
      <c r="E20" s="49"/>
      <c r="F20" s="49"/>
      <c r="G20" s="49"/>
      <c r="H20" s="49"/>
      <c r="I20" s="51"/>
    </row>
    <row r="21" spans="1:9" ht="15">
      <c r="A21" s="48"/>
      <c r="B21" s="49"/>
      <c r="C21" s="49"/>
      <c r="D21" s="49"/>
      <c r="E21" s="49"/>
      <c r="F21" s="49"/>
      <c r="G21" s="49"/>
      <c r="H21" s="49"/>
      <c r="I21" s="51"/>
    </row>
    <row r="22" spans="1:9" ht="28.5">
      <c r="A22" s="119" t="s">
        <v>163</v>
      </c>
      <c r="B22" s="120"/>
      <c r="C22" s="120"/>
      <c r="D22" s="120"/>
      <c r="E22" s="120"/>
      <c r="F22" s="120"/>
      <c r="G22" s="120"/>
      <c r="H22" s="120"/>
      <c r="I22" s="121"/>
    </row>
    <row r="23" spans="1:9" ht="15" customHeight="1">
      <c r="A23" s="113" t="s">
        <v>170</v>
      </c>
      <c r="B23" s="114"/>
      <c r="C23" s="114"/>
      <c r="D23" s="114"/>
      <c r="E23" s="114"/>
      <c r="F23" s="114"/>
      <c r="G23" s="114"/>
      <c r="H23" s="114"/>
      <c r="I23" s="115"/>
    </row>
    <row r="24" spans="1:9" ht="15">
      <c r="A24" s="48"/>
      <c r="B24" s="49"/>
      <c r="C24" s="49"/>
      <c r="D24" s="49"/>
      <c r="E24" s="49"/>
      <c r="F24" s="49"/>
      <c r="G24" s="49"/>
      <c r="H24" s="49"/>
      <c r="I24" s="51"/>
    </row>
    <row r="25" spans="1:9" ht="15">
      <c r="A25" s="48"/>
      <c r="B25" s="49"/>
      <c r="C25" s="49"/>
      <c r="D25" s="49"/>
      <c r="E25" s="49"/>
      <c r="F25" s="49"/>
      <c r="G25" s="49"/>
      <c r="H25" s="49"/>
      <c r="I25" s="51"/>
    </row>
    <row r="26" spans="1:9" ht="15">
      <c r="A26" s="48"/>
      <c r="B26" s="49"/>
      <c r="C26" s="49"/>
      <c r="D26" s="49"/>
      <c r="E26" s="49"/>
      <c r="F26" s="49"/>
      <c r="G26" s="49"/>
      <c r="H26" s="49"/>
      <c r="I26" s="51"/>
    </row>
    <row r="27" spans="1:9" ht="15">
      <c r="A27" s="48"/>
      <c r="B27" s="49"/>
      <c r="C27" s="49"/>
      <c r="D27" s="49"/>
      <c r="E27" s="49"/>
      <c r="F27" s="49"/>
      <c r="G27" s="49"/>
      <c r="H27" s="49"/>
      <c r="I27" s="51"/>
    </row>
    <row r="28" spans="1:9" ht="26.25">
      <c r="A28" s="116" t="s">
        <v>222</v>
      </c>
      <c r="B28" s="117"/>
      <c r="C28" s="117"/>
      <c r="D28" s="117"/>
      <c r="E28" s="117"/>
      <c r="F28" s="117"/>
      <c r="G28" s="117"/>
      <c r="H28" s="117"/>
      <c r="I28" s="118"/>
    </row>
    <row r="29" spans="1:9" ht="15">
      <c r="A29" s="48"/>
      <c r="B29" s="49"/>
      <c r="C29" s="49"/>
      <c r="D29" s="49"/>
      <c r="E29" s="49"/>
      <c r="F29" s="49"/>
      <c r="G29" s="49"/>
      <c r="H29" s="49"/>
      <c r="I29" s="51"/>
    </row>
    <row r="30" spans="1:9" ht="15">
      <c r="A30" s="48"/>
      <c r="B30" s="49"/>
      <c r="C30" s="49"/>
      <c r="D30" s="49"/>
      <c r="E30" s="49"/>
      <c r="F30" s="49"/>
      <c r="G30" s="49"/>
      <c r="H30" s="49"/>
      <c r="I30" s="51"/>
    </row>
    <row r="31" spans="1:9" ht="15">
      <c r="A31" s="48"/>
      <c r="B31" s="49"/>
      <c r="C31" s="49"/>
      <c r="D31" s="49"/>
      <c r="E31" s="49"/>
      <c r="F31" s="49"/>
      <c r="G31" s="49"/>
      <c r="H31" s="49"/>
      <c r="I31" s="51"/>
    </row>
    <row r="32" spans="1:9" ht="15">
      <c r="A32" s="48"/>
      <c r="B32" s="49"/>
      <c r="C32" s="49"/>
      <c r="D32" s="49"/>
      <c r="E32" s="49"/>
      <c r="F32" s="49"/>
      <c r="G32" s="49"/>
      <c r="H32" s="49"/>
      <c r="I32" s="51"/>
    </row>
    <row r="33" spans="1:9" ht="15">
      <c r="A33" s="48"/>
      <c r="B33" s="49"/>
      <c r="C33" s="49"/>
      <c r="D33" s="49"/>
      <c r="E33" s="49"/>
      <c r="F33" s="49"/>
      <c r="G33" s="49"/>
      <c r="H33" s="49"/>
      <c r="I33" s="51"/>
    </row>
    <row r="34" spans="1:9" ht="15">
      <c r="A34" s="48"/>
      <c r="B34" s="49"/>
      <c r="C34" s="49"/>
      <c r="D34" s="49"/>
      <c r="E34" s="49"/>
      <c r="F34" s="49"/>
      <c r="G34" s="49"/>
      <c r="H34" s="49"/>
      <c r="I34" s="51"/>
    </row>
    <row r="35" spans="1:9" ht="15">
      <c r="A35" s="48"/>
      <c r="B35" s="49"/>
      <c r="C35" s="49"/>
      <c r="D35" s="49"/>
      <c r="E35" s="49"/>
      <c r="F35" s="49"/>
      <c r="G35" s="49"/>
      <c r="H35" s="49"/>
      <c r="I35" s="51"/>
    </row>
    <row r="36" spans="1:9" ht="15">
      <c r="A36" s="48"/>
      <c r="B36" s="49"/>
      <c r="C36" s="49"/>
      <c r="D36" s="49"/>
      <c r="E36" s="49"/>
      <c r="F36" s="49"/>
      <c r="G36" s="49"/>
      <c r="H36" s="49"/>
      <c r="I36" s="51"/>
    </row>
    <row r="37" spans="1:9" ht="15">
      <c r="A37" s="48"/>
      <c r="B37" s="49"/>
      <c r="C37" s="49"/>
      <c r="D37" s="49"/>
      <c r="E37" s="49"/>
      <c r="F37" s="49"/>
      <c r="G37" s="49"/>
      <c r="H37" s="49"/>
      <c r="I37" s="51"/>
    </row>
    <row r="38" spans="1:9" ht="15">
      <c r="A38" s="48"/>
      <c r="B38" s="49"/>
      <c r="C38" s="49"/>
      <c r="D38" s="49"/>
      <c r="E38" s="49"/>
      <c r="F38" s="49"/>
      <c r="G38" s="49"/>
      <c r="H38" s="49"/>
      <c r="I38" s="51"/>
    </row>
    <row r="39" spans="1:9" ht="15.75">
      <c r="A39" s="55" t="s">
        <v>164</v>
      </c>
      <c r="B39" s="27"/>
      <c r="C39" s="27"/>
      <c r="D39" s="27"/>
      <c r="E39" s="27"/>
      <c r="F39" s="56"/>
      <c r="G39" s="56"/>
      <c r="H39" s="57"/>
      <c r="I39" s="51"/>
    </row>
    <row r="40" spans="1:9" ht="15.75">
      <c r="A40" s="55" t="s">
        <v>165</v>
      </c>
      <c r="B40" s="27"/>
      <c r="C40" s="27"/>
      <c r="D40" s="27"/>
      <c r="E40" s="27"/>
      <c r="F40" s="56"/>
      <c r="G40" s="56"/>
      <c r="H40" s="57"/>
      <c r="I40" s="51"/>
    </row>
    <row r="41" spans="1:9" ht="15.75">
      <c r="A41" s="55" t="s">
        <v>166</v>
      </c>
      <c r="B41" s="27"/>
      <c r="C41" s="27"/>
      <c r="D41" s="27"/>
      <c r="E41" s="27"/>
      <c r="F41" s="56"/>
      <c r="G41" s="56"/>
      <c r="H41" s="57"/>
      <c r="I41" s="51"/>
    </row>
    <row r="42" spans="1:9" ht="15.75">
      <c r="A42" s="55" t="s">
        <v>167</v>
      </c>
      <c r="B42" s="27"/>
      <c r="C42" s="27"/>
      <c r="D42" s="27"/>
      <c r="E42" s="27"/>
      <c r="F42" s="56"/>
      <c r="G42" s="56"/>
      <c r="H42" s="57"/>
      <c r="I42" s="51"/>
    </row>
    <row r="43" spans="1:9" ht="15.75">
      <c r="A43" s="55"/>
      <c r="B43" s="27"/>
      <c r="C43" s="27"/>
      <c r="D43" s="27"/>
      <c r="E43" s="27"/>
      <c r="F43" s="27"/>
      <c r="G43" s="27"/>
      <c r="H43" s="49"/>
      <c r="I43" s="51"/>
    </row>
    <row r="44" spans="1:9" ht="15.75">
      <c r="A44" s="55"/>
      <c r="B44" s="27"/>
      <c r="C44" s="27"/>
      <c r="D44" s="27"/>
      <c r="E44" s="27"/>
      <c r="F44" s="27"/>
      <c r="G44" s="27"/>
      <c r="H44" s="49"/>
      <c r="I44" s="51"/>
    </row>
    <row r="45" spans="1:9" ht="15.75">
      <c r="A45" s="55" t="s">
        <v>168</v>
      </c>
      <c r="B45" s="27"/>
      <c r="C45" s="27"/>
      <c r="D45" s="27"/>
      <c r="E45" s="27"/>
      <c r="F45" s="27" t="s">
        <v>223</v>
      </c>
      <c r="G45" s="27"/>
      <c r="H45" s="49"/>
      <c r="I45" s="51"/>
    </row>
    <row r="46" spans="1:9" ht="15.75">
      <c r="A46" s="55"/>
      <c r="B46" s="27"/>
      <c r="C46" s="27"/>
      <c r="D46" s="27"/>
      <c r="E46" s="27"/>
      <c r="F46" s="27" t="s">
        <v>224</v>
      </c>
      <c r="G46" s="27"/>
      <c r="H46" s="49"/>
      <c r="I46" s="51"/>
    </row>
    <row r="47" spans="1:9" ht="15.75">
      <c r="A47" s="55"/>
      <c r="B47" s="27"/>
      <c r="C47" s="27"/>
      <c r="D47" s="27"/>
      <c r="E47" s="27"/>
      <c r="F47" s="27"/>
      <c r="G47" s="27"/>
      <c r="H47" s="49"/>
      <c r="I47" s="51"/>
    </row>
    <row r="48" spans="1:9" ht="15.75">
      <c r="A48" s="55" t="s">
        <v>169</v>
      </c>
      <c r="B48" s="27"/>
      <c r="C48" s="27"/>
      <c r="D48" s="27"/>
      <c r="E48" s="27"/>
      <c r="F48" s="27" t="s">
        <v>225</v>
      </c>
      <c r="G48" s="27"/>
      <c r="H48" s="49"/>
      <c r="I48" s="51"/>
    </row>
    <row r="49" spans="1:9" ht="15.75" thickBot="1">
      <c r="A49" s="52"/>
      <c r="B49" s="53"/>
      <c r="C49" s="53"/>
      <c r="D49" s="53"/>
      <c r="E49" s="53"/>
      <c r="F49" s="53"/>
      <c r="G49" s="53"/>
      <c r="H49" s="53"/>
      <c r="I49" s="54"/>
    </row>
  </sheetData>
  <sheetProtection/>
  <mergeCells count="3">
    <mergeCell ref="A23:I23"/>
    <mergeCell ref="A28:I28"/>
    <mergeCell ref="A22:I2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7" customWidth="1"/>
    <col min="2" max="2" width="41.28125" style="7" customWidth="1"/>
    <col min="3" max="3" width="0.13671875" style="7" customWidth="1"/>
    <col min="4" max="4" width="15.8515625" style="7" customWidth="1"/>
    <col min="5" max="5" width="15.421875" style="7" customWidth="1"/>
    <col min="6" max="6" width="0.13671875" style="7" customWidth="1"/>
    <col min="7" max="7" width="9.140625" style="7" customWidth="1"/>
    <col min="8" max="8" width="9.140625" style="27" customWidth="1"/>
    <col min="9" max="16384" width="9.140625" style="7" customWidth="1"/>
  </cols>
  <sheetData>
    <row r="1" spans="1:5" ht="15.75">
      <c r="A1" s="130"/>
      <c r="B1" s="130"/>
      <c r="C1" s="130"/>
      <c r="D1" s="130"/>
      <c r="E1" s="130"/>
    </row>
    <row r="2" spans="1:5" ht="15.75">
      <c r="A2" s="60"/>
      <c r="B2" s="60"/>
      <c r="C2" s="60"/>
      <c r="D2" s="60"/>
      <c r="E2" s="60"/>
    </row>
    <row r="3" spans="1:5" ht="15.75">
      <c r="A3" s="61"/>
      <c r="B3" s="61"/>
      <c r="C3" s="61"/>
      <c r="D3" s="62"/>
      <c r="E3" s="62"/>
    </row>
    <row r="4" spans="1:5" ht="15.75">
      <c r="A4" s="60"/>
      <c r="B4" s="63"/>
      <c r="C4" s="27"/>
      <c r="D4" s="64"/>
      <c r="E4" s="64"/>
    </row>
    <row r="5" spans="1:5" ht="15.75">
      <c r="A5" s="27"/>
      <c r="B5" s="65"/>
      <c r="C5" s="27"/>
      <c r="D5" s="66"/>
      <c r="E5" s="64"/>
    </row>
    <row r="6" spans="1:5" ht="15.75">
      <c r="A6" s="27"/>
      <c r="B6" s="27"/>
      <c r="C6" s="27"/>
      <c r="D6" s="67"/>
      <c r="E6" s="68"/>
    </row>
    <row r="7" spans="1:5" ht="15.75">
      <c r="A7" s="27"/>
      <c r="B7" s="27"/>
      <c r="C7" s="27"/>
      <c r="D7" s="68"/>
      <c r="E7" s="68"/>
    </row>
    <row r="8" spans="1:5" ht="15.75">
      <c r="A8" s="27"/>
      <c r="B8" s="65"/>
      <c r="C8" s="27"/>
      <c r="D8" s="64"/>
      <c r="E8" s="64"/>
    </row>
    <row r="9" spans="1:5" ht="15.75">
      <c r="A9" s="27"/>
      <c r="B9" s="65"/>
      <c r="C9" s="27"/>
      <c r="D9" s="64"/>
      <c r="E9" s="64"/>
    </row>
    <row r="10" spans="1:5" ht="15.75">
      <c r="A10" s="27"/>
      <c r="B10" s="27"/>
      <c r="C10" s="27"/>
      <c r="D10" s="68"/>
      <c r="E10" s="68"/>
    </row>
    <row r="11" spans="1:5" ht="15.75">
      <c r="A11" s="27"/>
      <c r="B11" s="27"/>
      <c r="C11" s="27"/>
      <c r="D11" s="68"/>
      <c r="E11" s="68"/>
    </row>
    <row r="12" spans="1:5" ht="15.75">
      <c r="A12" s="27"/>
      <c r="B12" s="27"/>
      <c r="C12" s="27"/>
      <c r="D12" s="68"/>
      <c r="E12" s="68"/>
    </row>
    <row r="13" spans="1:5" ht="15.75">
      <c r="A13" s="27"/>
      <c r="B13" s="27"/>
      <c r="C13" s="27"/>
      <c r="D13" s="68"/>
      <c r="E13" s="68"/>
    </row>
    <row r="14" spans="1:5" ht="15.75">
      <c r="A14" s="27"/>
      <c r="B14" s="27"/>
      <c r="C14" s="27"/>
      <c r="D14" s="68"/>
      <c r="E14" s="68"/>
    </row>
    <row r="15" spans="1:5" ht="15.75">
      <c r="A15" s="27"/>
      <c r="B15" s="27"/>
      <c r="C15" s="27"/>
      <c r="D15" s="68"/>
      <c r="E15" s="68"/>
    </row>
    <row r="16" spans="1:5" ht="15.75">
      <c r="A16" s="27"/>
      <c r="B16" s="27"/>
      <c r="C16" s="27"/>
      <c r="D16" s="68"/>
      <c r="E16" s="68"/>
    </row>
    <row r="17" spans="1:5" ht="15.75">
      <c r="A17" s="27"/>
      <c r="B17" s="65"/>
      <c r="C17" s="27"/>
      <c r="D17" s="64"/>
      <c r="E17" s="64"/>
    </row>
    <row r="18" spans="1:5" ht="15.75">
      <c r="A18" s="27"/>
      <c r="B18" s="27"/>
      <c r="C18" s="27"/>
      <c r="D18" s="68"/>
      <c r="E18" s="68"/>
    </row>
    <row r="19" spans="1:5" ht="15.75">
      <c r="A19" s="27"/>
      <c r="B19" s="27"/>
      <c r="C19" s="27"/>
      <c r="D19" s="68"/>
      <c r="E19" s="68"/>
    </row>
    <row r="20" spans="1:5" ht="15.75">
      <c r="A20" s="27"/>
      <c r="B20" s="27"/>
      <c r="C20" s="27"/>
      <c r="D20" s="68"/>
      <c r="E20" s="68"/>
    </row>
    <row r="21" spans="1:5" ht="15.75">
      <c r="A21" s="27"/>
      <c r="B21" s="27"/>
      <c r="C21" s="27"/>
      <c r="D21" s="68"/>
      <c r="E21" s="68"/>
    </row>
    <row r="22" spans="1:5" ht="15.75">
      <c r="A22" s="27"/>
      <c r="B22" s="27"/>
      <c r="C22" s="27"/>
      <c r="D22" s="68"/>
      <c r="E22" s="68"/>
    </row>
    <row r="23" spans="1:5" ht="15.75">
      <c r="A23" s="27"/>
      <c r="B23" s="27"/>
      <c r="C23" s="27"/>
      <c r="D23" s="68"/>
      <c r="E23" s="68"/>
    </row>
    <row r="24" spans="1:5" ht="15.75">
      <c r="A24" s="27"/>
      <c r="B24" s="27"/>
      <c r="C24" s="27"/>
      <c r="D24" s="68"/>
      <c r="E24" s="68"/>
    </row>
    <row r="25" spans="1:5" ht="15.75">
      <c r="A25" s="27"/>
      <c r="B25" s="65"/>
      <c r="C25" s="27"/>
      <c r="D25" s="64"/>
      <c r="E25" s="64"/>
    </row>
    <row r="26" spans="1:5" ht="15.75">
      <c r="A26" s="27"/>
      <c r="B26" s="65"/>
      <c r="C26" s="27"/>
      <c r="D26" s="64"/>
      <c r="E26" s="64"/>
    </row>
    <row r="27" spans="1:5" ht="15.75">
      <c r="A27" s="27"/>
      <c r="B27" s="65"/>
      <c r="C27" s="27"/>
      <c r="D27" s="64"/>
      <c r="E27" s="64"/>
    </row>
    <row r="28" spans="1:5" ht="15.75">
      <c r="A28" s="27"/>
      <c r="B28" s="27"/>
      <c r="C28" s="27"/>
      <c r="D28" s="68"/>
      <c r="E28" s="68"/>
    </row>
    <row r="29" spans="1:5" ht="15.75">
      <c r="A29" s="27"/>
      <c r="B29" s="27"/>
      <c r="C29" s="27"/>
      <c r="D29" s="68"/>
      <c r="E29" s="68"/>
    </row>
    <row r="30" spans="1:5" ht="15.75">
      <c r="A30" s="60"/>
      <c r="B30" s="63"/>
      <c r="C30" s="27"/>
      <c r="D30" s="64"/>
      <c r="E30" s="64"/>
    </row>
    <row r="31" spans="1:5" ht="15.75">
      <c r="A31" s="27"/>
      <c r="B31" s="65"/>
      <c r="C31" s="27"/>
      <c r="D31" s="64"/>
      <c r="E31" s="64"/>
    </row>
    <row r="32" spans="1:5" ht="15.75">
      <c r="A32" s="27"/>
      <c r="B32" s="65"/>
      <c r="C32" s="27"/>
      <c r="D32" s="64"/>
      <c r="E32" s="64"/>
    </row>
    <row r="33" spans="1:5" ht="15.75">
      <c r="A33" s="27"/>
      <c r="B33" s="27"/>
      <c r="C33" s="27"/>
      <c r="D33" s="68"/>
      <c r="E33" s="68"/>
    </row>
    <row r="34" spans="1:5" ht="15.75">
      <c r="A34" s="27"/>
      <c r="B34" s="27"/>
      <c r="C34" s="27"/>
      <c r="D34" s="68"/>
      <c r="E34" s="68"/>
    </row>
    <row r="35" spans="1:5" ht="15.75">
      <c r="A35" s="27"/>
      <c r="B35" s="27"/>
      <c r="C35" s="27"/>
      <c r="D35" s="68"/>
      <c r="E35" s="68"/>
    </row>
    <row r="36" spans="1:5" ht="15.75">
      <c r="A36" s="27"/>
      <c r="B36" s="27"/>
      <c r="C36" s="27"/>
      <c r="D36" s="68"/>
      <c r="E36" s="68"/>
    </row>
    <row r="37" spans="1:5" ht="15.75">
      <c r="A37" s="27"/>
      <c r="B37" s="65"/>
      <c r="C37" s="27"/>
      <c r="D37" s="64"/>
      <c r="E37" s="64"/>
    </row>
    <row r="38" spans="1:5" ht="15.75">
      <c r="A38" s="27"/>
      <c r="B38" s="65"/>
      <c r="C38" s="27"/>
      <c r="D38" s="64"/>
      <c r="E38" s="64"/>
    </row>
    <row r="39" spans="1:5" ht="15.75">
      <c r="A39" s="27"/>
      <c r="B39" s="65"/>
      <c r="C39" s="27"/>
      <c r="D39" s="64"/>
      <c r="E39" s="64"/>
    </row>
    <row r="40" spans="1:5" ht="15.75">
      <c r="A40" s="27"/>
      <c r="B40" s="65"/>
      <c r="C40" s="27"/>
      <c r="D40" s="64"/>
      <c r="E40" s="64"/>
    </row>
    <row r="41" spans="1:5" ht="15.75">
      <c r="A41" s="27"/>
      <c r="B41" s="63"/>
      <c r="C41" s="27"/>
      <c r="D41" s="64"/>
      <c r="E41" s="64"/>
    </row>
    <row r="42" spans="1:5" ht="15.75">
      <c r="A42" s="27"/>
      <c r="B42" s="27"/>
      <c r="C42" s="27"/>
      <c r="D42" s="27"/>
      <c r="E42" s="27"/>
    </row>
    <row r="43" spans="1:5" ht="15.75">
      <c r="A43" s="27"/>
      <c r="B43" s="27"/>
      <c r="C43" s="27"/>
      <c r="D43" s="27"/>
      <c r="E43" s="27"/>
    </row>
    <row r="44" spans="1:5" ht="15.75">
      <c r="A44" s="27"/>
      <c r="B44" s="27"/>
      <c r="C44" s="27"/>
      <c r="D44" s="27"/>
      <c r="E44" s="27"/>
    </row>
    <row r="45" spans="1:5" ht="15.75">
      <c r="A45" s="27"/>
      <c r="B45" s="27"/>
      <c r="C45" s="27"/>
      <c r="D45" s="27"/>
      <c r="E45" s="27"/>
    </row>
    <row r="46" spans="1:5" ht="15.75">
      <c r="A46" s="27"/>
      <c r="B46" s="27"/>
      <c r="C46" s="27"/>
      <c r="D46" s="27"/>
      <c r="E46" s="27"/>
    </row>
    <row r="47" spans="1:5" ht="15.75">
      <c r="A47" s="27"/>
      <c r="B47" s="27"/>
      <c r="C47" s="27"/>
      <c r="D47" s="27"/>
      <c r="E47" s="2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6" sqref="C6"/>
    </sheetView>
  </sheetViews>
  <sheetFormatPr defaultColWidth="3.8515625" defaultRowHeight="15"/>
  <cols>
    <col min="1" max="1" width="3.8515625" style="49" customWidth="1"/>
    <col min="2" max="2" width="7.421875" style="49" customWidth="1"/>
    <col min="3" max="3" width="33.140625" style="49" customWidth="1"/>
    <col min="4" max="4" width="16.8515625" style="49" customWidth="1"/>
    <col min="5" max="5" width="16.57421875" style="49" customWidth="1"/>
    <col min="6" max="16384" width="3.8515625" style="49" customWidth="1"/>
  </cols>
  <sheetData>
    <row r="1" spans="1:5" ht="18.75">
      <c r="A1" s="122"/>
      <c r="B1" s="122"/>
      <c r="C1" s="122"/>
      <c r="D1" s="122"/>
      <c r="E1" s="122"/>
    </row>
    <row r="2" spans="1:5" ht="18.75">
      <c r="A2" s="42"/>
      <c r="B2" s="42"/>
      <c r="C2" s="42"/>
      <c r="D2" s="42"/>
      <c r="E2" s="42"/>
    </row>
    <row r="3" spans="1:5" ht="15">
      <c r="A3" s="69"/>
      <c r="B3" s="69"/>
      <c r="C3" s="69"/>
      <c r="D3" s="70"/>
      <c r="E3" s="70"/>
    </row>
    <row r="4" spans="1:5" s="27" customFormat="1" ht="15.75">
      <c r="A4" s="60"/>
      <c r="B4" s="63"/>
      <c r="D4" s="64"/>
      <c r="E4" s="64"/>
    </row>
    <row r="5" spans="2:5" ht="15">
      <c r="B5" s="71"/>
      <c r="D5" s="72"/>
      <c r="E5" s="72"/>
    </row>
    <row r="6" spans="2:5" ht="15">
      <c r="B6" s="71"/>
      <c r="D6" s="72"/>
      <c r="E6" s="72"/>
    </row>
    <row r="7" spans="4:5" ht="15">
      <c r="D7" s="73"/>
      <c r="E7" s="73"/>
    </row>
    <row r="8" spans="4:5" ht="15">
      <c r="D8" s="73"/>
      <c r="E8" s="73"/>
    </row>
    <row r="9" spans="2:5" ht="15">
      <c r="B9" s="71"/>
      <c r="D9" s="72"/>
      <c r="E9" s="72"/>
    </row>
    <row r="10" spans="4:5" ht="15">
      <c r="D10" s="73"/>
      <c r="E10" s="73"/>
    </row>
    <row r="11" spans="4:5" ht="15">
      <c r="D11" s="73"/>
      <c r="E11" s="73"/>
    </row>
    <row r="12" spans="4:5" ht="15">
      <c r="D12" s="73"/>
      <c r="E12" s="73"/>
    </row>
    <row r="13" spans="4:5" ht="15">
      <c r="D13" s="73"/>
      <c r="E13" s="73"/>
    </row>
    <row r="14" spans="4:5" ht="15">
      <c r="D14" s="73"/>
      <c r="E14" s="73"/>
    </row>
    <row r="15" spans="4:5" ht="15">
      <c r="D15" s="73"/>
      <c r="E15" s="73"/>
    </row>
    <row r="16" spans="4:5" ht="15">
      <c r="D16" s="73"/>
      <c r="E16" s="73"/>
    </row>
    <row r="17" spans="4:5" ht="15">
      <c r="D17" s="73"/>
      <c r="E17" s="73"/>
    </row>
    <row r="18" spans="4:5" ht="15">
      <c r="D18" s="73"/>
      <c r="E18" s="73"/>
    </row>
    <row r="19" spans="4:5" ht="15">
      <c r="D19" s="73"/>
      <c r="E19" s="73"/>
    </row>
    <row r="20" spans="2:5" ht="15">
      <c r="B20" s="71"/>
      <c r="D20" s="72"/>
      <c r="E20" s="72"/>
    </row>
    <row r="21" spans="2:5" ht="15">
      <c r="B21" s="71"/>
      <c r="D21" s="72"/>
      <c r="E21" s="72"/>
    </row>
    <row r="22" spans="1:5" s="27" customFormat="1" ht="15.75">
      <c r="A22" s="60"/>
      <c r="B22" s="63"/>
      <c r="D22" s="64"/>
      <c r="E22" s="64"/>
    </row>
    <row r="23" spans="2:5" ht="15">
      <c r="B23" s="71"/>
      <c r="D23" s="72"/>
      <c r="E23" s="72"/>
    </row>
    <row r="24" spans="4:5" ht="15">
      <c r="D24" s="73"/>
      <c r="E24" s="73"/>
    </row>
    <row r="25" spans="4:5" ht="15">
      <c r="D25" s="73"/>
      <c r="E25" s="73"/>
    </row>
    <row r="26" spans="2:5" ht="15">
      <c r="B26" s="71"/>
      <c r="D26" s="72"/>
      <c r="E26" s="72"/>
    </row>
    <row r="27" spans="2:5" ht="15">
      <c r="B27" s="71"/>
      <c r="D27" s="72"/>
      <c r="E27" s="72"/>
    </row>
    <row r="28" spans="2:5" ht="15">
      <c r="B28" s="71"/>
      <c r="D28" s="72"/>
      <c r="E28" s="72"/>
    </row>
    <row r="29" spans="2:5" s="27" customFormat="1" ht="15.75">
      <c r="B29" s="63"/>
      <c r="D29" s="64"/>
      <c r="E29" s="64"/>
    </row>
    <row r="30" spans="1:5" s="27" customFormat="1" ht="15.75">
      <c r="A30" s="60"/>
      <c r="B30" s="74"/>
      <c r="D30" s="64"/>
      <c r="E30" s="64"/>
    </row>
    <row r="31" spans="2:5" ht="15">
      <c r="B31" s="75"/>
      <c r="D31" s="72"/>
      <c r="E31" s="72"/>
    </row>
    <row r="32" spans="2:5" ht="15">
      <c r="B32" s="75"/>
      <c r="D32" s="72"/>
      <c r="E32" s="72"/>
    </row>
    <row r="33" spans="2:5" ht="15">
      <c r="B33" s="75"/>
      <c r="D33" s="72"/>
      <c r="E33" s="72"/>
    </row>
    <row r="34" spans="2:5" ht="15">
      <c r="B34" s="75"/>
      <c r="D34" s="72"/>
      <c r="E34" s="72"/>
    </row>
    <row r="35" spans="2:5" ht="15">
      <c r="B35" s="75"/>
      <c r="D35" s="72"/>
      <c r="E35" s="72"/>
    </row>
    <row r="36" spans="2:5" ht="15">
      <c r="B36" s="75"/>
      <c r="D36" s="72"/>
      <c r="E36" s="72"/>
    </row>
    <row r="37" spans="2:5" ht="15">
      <c r="B37" s="75"/>
      <c r="D37" s="72"/>
      <c r="E37" s="72"/>
    </row>
    <row r="38" spans="2:5" ht="15">
      <c r="B38" s="75"/>
      <c r="D38" s="72"/>
      <c r="E38" s="72"/>
    </row>
    <row r="39" spans="2:5" ht="15">
      <c r="B39" s="75"/>
      <c r="D39" s="72"/>
      <c r="E39" s="72"/>
    </row>
    <row r="40" spans="2:5" ht="15">
      <c r="B40" s="75"/>
      <c r="D40" s="72"/>
      <c r="E40" s="72"/>
    </row>
    <row r="41" spans="2:5" s="76" customFormat="1" ht="18.75">
      <c r="B41" s="77"/>
      <c r="D41" s="78"/>
      <c r="E41" s="7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IV16384"/>
    </sheetView>
  </sheetViews>
  <sheetFormatPr defaultColWidth="49.8515625" defaultRowHeight="15"/>
  <cols>
    <col min="1" max="1" width="5.421875" style="49" customWidth="1"/>
    <col min="2" max="2" width="49.8515625" style="49" customWidth="1"/>
    <col min="3" max="4" width="15.7109375" style="49" customWidth="1"/>
    <col min="5" max="16384" width="49.8515625" style="49" customWidth="1"/>
  </cols>
  <sheetData>
    <row r="1" spans="1:4" ht="18.75">
      <c r="A1" s="122"/>
      <c r="B1" s="122"/>
      <c r="C1" s="122"/>
      <c r="D1" s="122"/>
    </row>
    <row r="2" spans="1:4" ht="18.75">
      <c r="A2" s="122"/>
      <c r="B2" s="122"/>
      <c r="C2" s="122"/>
      <c r="D2" s="122"/>
    </row>
    <row r="3" spans="1:4" ht="15">
      <c r="A3" s="79"/>
      <c r="B3" s="79"/>
      <c r="C3" s="79"/>
      <c r="D3" s="79"/>
    </row>
    <row r="4" spans="1:4" ht="30" customHeight="1">
      <c r="A4" s="69"/>
      <c r="B4" s="69"/>
      <c r="C4" s="70"/>
      <c r="D4" s="70"/>
    </row>
    <row r="5" spans="1:4" s="83" customFormat="1" ht="19.5" customHeight="1">
      <c r="A5" s="80"/>
      <c r="B5" s="81"/>
      <c r="C5" s="82"/>
      <c r="D5" s="82"/>
    </row>
    <row r="6" spans="1:4" s="83" customFormat="1" ht="19.5" customHeight="1">
      <c r="A6" s="80"/>
      <c r="B6" s="81"/>
      <c r="C6" s="82"/>
      <c r="D6" s="82"/>
    </row>
    <row r="7" spans="1:4" s="83" customFormat="1" ht="19.5" customHeight="1">
      <c r="A7" s="80"/>
      <c r="B7" s="81"/>
      <c r="C7" s="82"/>
      <c r="D7" s="82"/>
    </row>
    <row r="8" spans="1:4" s="83" customFormat="1" ht="19.5" customHeight="1">
      <c r="A8" s="80"/>
      <c r="B8" s="81"/>
      <c r="C8" s="82"/>
      <c r="D8" s="82"/>
    </row>
    <row r="9" spans="1:4" s="83" customFormat="1" ht="19.5" customHeight="1">
      <c r="A9" s="80"/>
      <c r="B9" s="81"/>
      <c r="C9" s="82"/>
      <c r="D9" s="82"/>
    </row>
    <row r="10" spans="1:4" ht="19.5" customHeight="1">
      <c r="A10" s="84"/>
      <c r="B10" s="84"/>
      <c r="C10" s="73"/>
      <c r="D10" s="73"/>
    </row>
    <row r="11" spans="1:4" ht="19.5" customHeight="1">
      <c r="A11" s="84"/>
      <c r="B11" s="84"/>
      <c r="C11" s="73"/>
      <c r="D11" s="73"/>
    </row>
    <row r="12" spans="1:4" ht="19.5" customHeight="1">
      <c r="A12" s="69"/>
      <c r="B12" s="84"/>
      <c r="C12" s="73"/>
      <c r="D12" s="73"/>
    </row>
    <row r="13" spans="1:4" ht="19.5" customHeight="1">
      <c r="A13" s="69"/>
      <c r="B13" s="84"/>
      <c r="C13" s="73"/>
      <c r="D13" s="73"/>
    </row>
    <row r="14" spans="1:4" ht="19.5" customHeight="1">
      <c r="A14" s="69"/>
      <c r="B14" s="85"/>
      <c r="C14" s="72"/>
      <c r="D14" s="72"/>
    </row>
    <row r="15" spans="1:4" ht="19.5" customHeight="1">
      <c r="A15" s="69"/>
      <c r="B15" s="85"/>
      <c r="C15" s="72"/>
      <c r="D15" s="72"/>
    </row>
    <row r="16" spans="1:4" ht="30.75" customHeight="1">
      <c r="A16" s="69"/>
      <c r="B16" s="86"/>
      <c r="C16" s="73"/>
      <c r="D16" s="73"/>
    </row>
    <row r="17" spans="1:4" ht="19.5" customHeight="1">
      <c r="A17" s="69"/>
      <c r="B17" s="84"/>
      <c r="C17" s="73"/>
      <c r="D17" s="73"/>
    </row>
    <row r="18" spans="1:4" ht="19.5" customHeight="1">
      <c r="A18" s="69"/>
      <c r="B18" s="84"/>
      <c r="C18" s="73"/>
      <c r="D18" s="73"/>
    </row>
    <row r="19" spans="1:4" ht="30" customHeight="1">
      <c r="A19" s="84"/>
      <c r="B19" s="87"/>
      <c r="C19" s="73"/>
      <c r="D19" s="73"/>
    </row>
    <row r="20" spans="1:4" ht="19.5" customHeight="1">
      <c r="A20" s="84"/>
      <c r="B20" s="84"/>
      <c r="C20" s="73"/>
      <c r="D20" s="73"/>
    </row>
    <row r="21" spans="1:4" ht="19.5" customHeight="1">
      <c r="A21" s="84"/>
      <c r="B21" s="84"/>
      <c r="C21" s="73"/>
      <c r="D21" s="73"/>
    </row>
    <row r="22" spans="1:4" ht="19.5" customHeight="1">
      <c r="A22" s="84"/>
      <c r="B22" s="84"/>
      <c r="C22" s="73"/>
      <c r="D22" s="73"/>
    </row>
    <row r="23" spans="1:4" ht="19.5" customHeight="1">
      <c r="A23" s="69"/>
      <c r="B23" s="88"/>
      <c r="C23" s="72"/>
      <c r="D23" s="72"/>
    </row>
    <row r="24" spans="1:4" ht="19.5" customHeight="1">
      <c r="A24" s="69"/>
      <c r="B24" s="85"/>
      <c r="C24" s="72"/>
      <c r="D24" s="72"/>
    </row>
    <row r="25" spans="1:4" ht="19.5" customHeight="1">
      <c r="A25" s="69"/>
      <c r="B25" s="84"/>
      <c r="C25" s="73"/>
      <c r="D25" s="73"/>
    </row>
    <row r="26" spans="1:4" ht="19.5" customHeight="1">
      <c r="A26" s="69"/>
      <c r="B26" s="85"/>
      <c r="C26" s="72"/>
      <c r="D26" s="72"/>
    </row>
    <row r="27" spans="1:4" ht="19.5" customHeight="1">
      <c r="A27" s="69"/>
      <c r="B27" s="84"/>
      <c r="C27" s="73"/>
      <c r="D27" s="73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IV1">
      <selection activeCell="IV1" sqref="A1:IV1"/>
    </sheetView>
  </sheetViews>
  <sheetFormatPr defaultColWidth="0" defaultRowHeight="15"/>
  <cols>
    <col min="1" max="16384" width="4.57421875" style="28" hidden="1" customWidth="1"/>
  </cols>
  <sheetData>
    <row r="1" spans="1:4" ht="18">
      <c r="A1" s="38" t="s">
        <v>97</v>
      </c>
      <c r="B1" s="38"/>
      <c r="C1" s="38"/>
      <c r="D1" s="38"/>
    </row>
    <row r="2" spans="1:4" ht="18">
      <c r="A2" s="131"/>
      <c r="B2" s="131"/>
      <c r="C2" s="131"/>
      <c r="D2" s="131"/>
    </row>
    <row r="3" spans="1:4" ht="14.25">
      <c r="A3" s="29"/>
      <c r="B3" s="29"/>
      <c r="C3" s="29"/>
      <c r="D3" s="29"/>
    </row>
    <row r="4" spans="1:4" ht="30" customHeight="1">
      <c r="A4" s="30" t="s">
        <v>0</v>
      </c>
      <c r="B4" s="30" t="s">
        <v>98</v>
      </c>
      <c r="C4" s="31" t="s">
        <v>2</v>
      </c>
      <c r="D4" s="31" t="s">
        <v>60</v>
      </c>
    </row>
    <row r="5" spans="1:4" ht="19.5" customHeight="1">
      <c r="A5" s="30"/>
      <c r="B5" s="32" t="s">
        <v>99</v>
      </c>
      <c r="C5" s="33">
        <f>SUM(C6:C11)</f>
        <v>0</v>
      </c>
      <c r="D5" s="33">
        <f>SUM(D6:D11)</f>
        <v>0</v>
      </c>
    </row>
    <row r="6" spans="1:4" ht="19.5" customHeight="1">
      <c r="A6" s="30"/>
      <c r="B6" s="34" t="s">
        <v>101</v>
      </c>
      <c r="C6" s="35"/>
      <c r="D6" s="35"/>
    </row>
    <row r="7" spans="1:5" ht="19.5" customHeight="1">
      <c r="A7" s="30"/>
      <c r="B7" s="34" t="s">
        <v>102</v>
      </c>
      <c r="C7" s="35"/>
      <c r="D7" s="35"/>
      <c r="E7" s="36"/>
    </row>
    <row r="8" spans="1:4" ht="19.5" customHeight="1">
      <c r="A8" s="30"/>
      <c r="B8" s="34" t="s">
        <v>103</v>
      </c>
      <c r="C8" s="35"/>
      <c r="D8" s="35"/>
    </row>
    <row r="9" spans="1:4" ht="19.5" customHeight="1">
      <c r="A9" s="30"/>
      <c r="B9" s="34" t="s">
        <v>104</v>
      </c>
      <c r="C9" s="35"/>
      <c r="D9" s="35"/>
    </row>
    <row r="10" spans="1:4" ht="19.5" customHeight="1">
      <c r="A10" s="30"/>
      <c r="B10" s="34" t="s">
        <v>105</v>
      </c>
      <c r="C10" s="35"/>
      <c r="D10" s="35"/>
    </row>
    <row r="11" spans="1:4" ht="19.5" customHeight="1">
      <c r="A11" s="30"/>
      <c r="B11" s="34" t="s">
        <v>106</v>
      </c>
      <c r="C11" s="35"/>
      <c r="D11" s="35"/>
    </row>
    <row r="12" spans="1:4" ht="19.5" customHeight="1">
      <c r="A12" s="30"/>
      <c r="B12" s="32" t="s">
        <v>100</v>
      </c>
      <c r="C12" s="33">
        <f>SUM(C20:C24)</f>
        <v>0</v>
      </c>
      <c r="D12" s="33">
        <f>SUM(D20:D24)</f>
        <v>0</v>
      </c>
    </row>
    <row r="13" spans="1:4" ht="19.5" customHeight="1">
      <c r="A13" s="30"/>
      <c r="B13" s="37" t="s">
        <v>107</v>
      </c>
      <c r="C13" s="35"/>
      <c r="D13" s="35"/>
    </row>
    <row r="14" spans="1:4" ht="19.5" customHeight="1">
      <c r="A14" s="30"/>
      <c r="B14" s="37" t="s">
        <v>108</v>
      </c>
      <c r="C14" s="35"/>
      <c r="D14" s="35"/>
    </row>
    <row r="15" spans="1:4" ht="19.5" customHeight="1">
      <c r="A15" s="30"/>
      <c r="B15" s="34" t="s">
        <v>109</v>
      </c>
      <c r="C15" s="35"/>
      <c r="D15" s="35"/>
    </row>
    <row r="16" spans="1:4" ht="19.5" customHeight="1">
      <c r="A16" s="30"/>
      <c r="B16" s="34" t="s">
        <v>110</v>
      </c>
      <c r="C16" s="35"/>
      <c r="D16" s="35"/>
    </row>
    <row r="17" spans="1:4" ht="19.5" customHeight="1">
      <c r="A17" s="30"/>
      <c r="B17" s="37" t="s">
        <v>111</v>
      </c>
      <c r="C17" s="35"/>
      <c r="D17" s="35"/>
    </row>
    <row r="18" spans="1:4" ht="19.5" customHeight="1">
      <c r="A18" s="30"/>
      <c r="B18" s="37" t="s">
        <v>112</v>
      </c>
      <c r="C18" s="35"/>
      <c r="D18" s="35"/>
    </row>
    <row r="19" spans="1:4" ht="19.5" customHeight="1">
      <c r="A19" s="30"/>
      <c r="B19" s="32" t="s">
        <v>135</v>
      </c>
      <c r="C19" s="33">
        <f>SUM(C20:C24)</f>
        <v>0</v>
      </c>
      <c r="D19" s="33">
        <f>SUM(D20:D24)</f>
        <v>0</v>
      </c>
    </row>
    <row r="20" spans="1:4" ht="19.5" customHeight="1">
      <c r="A20" s="30"/>
      <c r="B20" s="37" t="s">
        <v>113</v>
      </c>
      <c r="C20" s="35"/>
      <c r="D20" s="35"/>
    </row>
    <row r="21" spans="1:4" ht="19.5" customHeight="1">
      <c r="A21" s="30"/>
      <c r="B21" s="37" t="s">
        <v>114</v>
      </c>
      <c r="C21" s="35"/>
      <c r="D21" s="35"/>
    </row>
    <row r="22" spans="1:4" ht="19.5" customHeight="1">
      <c r="A22" s="30"/>
      <c r="B22" s="37" t="s">
        <v>115</v>
      </c>
      <c r="C22" s="35"/>
      <c r="D22" s="35"/>
    </row>
    <row r="23" spans="1:4" ht="19.5" customHeight="1">
      <c r="A23" s="34"/>
      <c r="B23" s="37" t="s">
        <v>116</v>
      </c>
      <c r="C23" s="35"/>
      <c r="D23" s="35"/>
    </row>
    <row r="24" spans="1:4" ht="19.5" customHeight="1">
      <c r="A24" s="34"/>
      <c r="B24" s="37" t="s">
        <v>117</v>
      </c>
      <c r="C24" s="35"/>
      <c r="D24" s="35"/>
    </row>
    <row r="25" spans="1:4" ht="19.5" customHeight="1">
      <c r="A25" s="34"/>
      <c r="B25" s="32" t="s">
        <v>118</v>
      </c>
      <c r="C25" s="33"/>
      <c r="D25" s="33"/>
    </row>
    <row r="26" spans="1:4" ht="19.5" customHeight="1">
      <c r="A26" s="30"/>
      <c r="B26" s="32" t="s">
        <v>119</v>
      </c>
      <c r="C26" s="33"/>
      <c r="D26" s="33"/>
    </row>
    <row r="27" spans="1:4" ht="19.5" customHeight="1">
      <c r="A27" s="30"/>
      <c r="B27" s="32" t="s">
        <v>120</v>
      </c>
      <c r="C27" s="33"/>
      <c r="D27" s="33"/>
    </row>
  </sheetData>
  <sheetProtection/>
  <mergeCells count="1">
    <mergeCell ref="A2:D2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IV16384"/>
    </sheetView>
  </sheetViews>
  <sheetFormatPr defaultColWidth="36.421875" defaultRowHeight="15"/>
  <cols>
    <col min="1" max="1" width="5.421875" style="49" customWidth="1"/>
    <col min="2" max="2" width="37.421875" style="49" customWidth="1"/>
    <col min="3" max="3" width="11.140625" style="49" customWidth="1"/>
    <col min="4" max="4" width="8.8515625" style="49" customWidth="1"/>
    <col min="5" max="5" width="10.140625" style="49" customWidth="1"/>
    <col min="6" max="6" width="10.00390625" style="49" customWidth="1"/>
    <col min="7" max="7" width="11.421875" style="49" customWidth="1"/>
    <col min="8" max="8" width="12.140625" style="49" customWidth="1"/>
    <col min="9" max="9" width="12.421875" style="49" customWidth="1"/>
    <col min="10" max="10" width="13.00390625" style="49" customWidth="1"/>
    <col min="11" max="11" width="12.8515625" style="49" customWidth="1"/>
    <col min="12" max="16384" width="36.421875" style="49" customWidth="1"/>
  </cols>
  <sheetData>
    <row r="1" spans="1:11" ht="18.7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ht="15">
      <c r="A2" s="93"/>
    </row>
    <row r="3" ht="15">
      <c r="A3" s="93"/>
    </row>
    <row r="4" spans="1:11" ht="15">
      <c r="A4" s="132"/>
      <c r="B4" s="132"/>
      <c r="C4" s="132"/>
      <c r="D4" s="132"/>
      <c r="E4" s="132"/>
      <c r="F4" s="132"/>
      <c r="G4" s="132"/>
      <c r="H4" s="132"/>
      <c r="I4" s="132"/>
      <c r="J4" s="133"/>
      <c r="K4" s="132"/>
    </row>
    <row r="5" spans="1:11" ht="60.75" customHeight="1">
      <c r="A5" s="132"/>
      <c r="B5" s="132"/>
      <c r="C5" s="94"/>
      <c r="D5" s="94"/>
      <c r="E5" s="94"/>
      <c r="F5" s="94"/>
      <c r="G5" s="94"/>
      <c r="H5" s="94"/>
      <c r="I5" s="69"/>
      <c r="J5" s="133"/>
      <c r="K5" s="132"/>
    </row>
    <row r="6" spans="1:11" ht="15">
      <c r="A6" s="7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79"/>
      <c r="K7" s="71"/>
    </row>
    <row r="8" spans="1:11" ht="15">
      <c r="A8" s="79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5">
      <c r="A9" s="69"/>
      <c r="B9" s="95"/>
      <c r="K9" s="71"/>
    </row>
    <row r="10" spans="1:11" ht="15">
      <c r="A10" s="69"/>
      <c r="B10" s="95"/>
      <c r="K10" s="71"/>
    </row>
    <row r="11" spans="1:11" ht="15">
      <c r="A11" s="79"/>
      <c r="K11" s="71"/>
    </row>
    <row r="12" spans="1:11" ht="15">
      <c r="A12" s="79"/>
      <c r="K12" s="71"/>
    </row>
    <row r="13" spans="1:11" ht="15">
      <c r="A13" s="79"/>
      <c r="B13" s="95"/>
      <c r="K13" s="71"/>
    </row>
    <row r="14" spans="1:11" ht="15">
      <c r="A14" s="79"/>
      <c r="B14" s="95"/>
      <c r="K14" s="71"/>
    </row>
    <row r="15" spans="1:11" ht="15">
      <c r="A15" s="79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15">
      <c r="A16" s="69"/>
      <c r="B16" s="95"/>
      <c r="K16" s="71"/>
    </row>
    <row r="17" spans="1:11" ht="15">
      <c r="A17" s="69"/>
      <c r="B17" s="95"/>
      <c r="K17" s="71"/>
    </row>
    <row r="18" spans="1:11" ht="15">
      <c r="A18" s="79"/>
      <c r="K18" s="71"/>
    </row>
    <row r="19" spans="1:11" ht="15">
      <c r="A19" s="79"/>
      <c r="K19" s="71"/>
    </row>
    <row r="20" spans="1:11" ht="15">
      <c r="A20" s="79"/>
      <c r="B20" s="95"/>
      <c r="K20" s="71"/>
    </row>
    <row r="21" spans="1:11" ht="15">
      <c r="A21" s="79"/>
      <c r="B21" s="95"/>
      <c r="K21" s="71"/>
    </row>
    <row r="22" spans="1:11" ht="15">
      <c r="A22" s="79"/>
      <c r="B22" s="71"/>
      <c r="C22" s="71"/>
      <c r="D22" s="71"/>
      <c r="E22" s="71"/>
      <c r="F22" s="71"/>
      <c r="G22" s="71"/>
      <c r="H22" s="71"/>
      <c r="I22" s="71"/>
      <c r="J22" s="71"/>
      <c r="K22" s="71"/>
    </row>
  </sheetData>
  <sheetProtection/>
  <mergeCells count="6">
    <mergeCell ref="A1:K1"/>
    <mergeCell ref="A4:A5"/>
    <mergeCell ref="B4:B5"/>
    <mergeCell ref="C4:I4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7109375" style="49" customWidth="1"/>
    <col min="2" max="2" width="55.7109375" style="49" customWidth="1"/>
    <col min="3" max="3" width="12.421875" style="49" customWidth="1"/>
    <col min="4" max="4" width="12.140625" style="49" customWidth="1"/>
    <col min="5" max="16384" width="9.140625" style="49" customWidth="1"/>
  </cols>
  <sheetData>
    <row r="1" spans="1:4" ht="18.75">
      <c r="A1" s="122"/>
      <c r="B1" s="122"/>
      <c r="C1" s="122"/>
      <c r="D1" s="122"/>
    </row>
    <row r="2" spans="1:4" ht="18.75">
      <c r="A2" s="122"/>
      <c r="B2" s="122"/>
      <c r="C2" s="122"/>
      <c r="D2" s="122"/>
    </row>
    <row r="3" spans="1:4" ht="15">
      <c r="A3" s="79"/>
      <c r="B3" s="79"/>
      <c r="C3" s="79"/>
      <c r="D3" s="79"/>
    </row>
    <row r="4" spans="1:4" ht="30" customHeight="1">
      <c r="A4" s="69"/>
      <c r="B4" s="69"/>
      <c r="C4" s="70"/>
      <c r="D4" s="70"/>
    </row>
    <row r="5" spans="1:4" s="83" customFormat="1" ht="19.5" customHeight="1">
      <c r="A5" s="80"/>
      <c r="B5" s="88"/>
      <c r="C5" s="89"/>
      <c r="D5" s="89"/>
    </row>
    <row r="6" spans="1:4" s="83" customFormat="1" ht="19.5" customHeight="1">
      <c r="A6" s="80"/>
      <c r="B6" s="84"/>
      <c r="C6" s="90"/>
      <c r="D6" s="90"/>
    </row>
    <row r="7" spans="1:4" s="83" customFormat="1" ht="19.5" customHeight="1">
      <c r="A7" s="80"/>
      <c r="B7" s="84"/>
      <c r="C7" s="90"/>
      <c r="D7" s="90"/>
    </row>
    <row r="8" spans="1:4" s="83" customFormat="1" ht="19.5" customHeight="1">
      <c r="A8" s="80"/>
      <c r="B8" s="84"/>
      <c r="C8" s="90"/>
      <c r="D8" s="90"/>
    </row>
    <row r="9" spans="1:4" s="83" customFormat="1" ht="19.5" customHeight="1">
      <c r="A9" s="80"/>
      <c r="B9" s="84"/>
      <c r="C9" s="90"/>
      <c r="D9" s="90"/>
    </row>
    <row r="10" spans="1:4" ht="19.5" customHeight="1">
      <c r="A10" s="69"/>
      <c r="B10" s="84"/>
      <c r="C10" s="91"/>
      <c r="D10" s="91"/>
    </row>
    <row r="11" spans="1:4" ht="19.5" customHeight="1">
      <c r="A11" s="69"/>
      <c r="B11" s="84"/>
      <c r="C11" s="91"/>
      <c r="D11" s="91"/>
    </row>
    <row r="12" spans="1:4" ht="19.5" customHeight="1">
      <c r="A12" s="69"/>
      <c r="B12" s="88"/>
      <c r="C12" s="89"/>
      <c r="D12" s="89"/>
    </row>
    <row r="13" spans="1:4" ht="19.5" customHeight="1">
      <c r="A13" s="69"/>
      <c r="B13" s="92"/>
      <c r="C13" s="91"/>
      <c r="D13" s="91"/>
    </row>
    <row r="14" spans="1:4" ht="19.5" customHeight="1">
      <c r="A14" s="69"/>
      <c r="B14" s="92"/>
      <c r="C14" s="91"/>
      <c r="D14" s="91"/>
    </row>
    <row r="15" spans="1:4" ht="19.5" customHeight="1">
      <c r="A15" s="69"/>
      <c r="B15" s="81"/>
      <c r="C15" s="91"/>
      <c r="D15" s="91"/>
    </row>
    <row r="16" spans="1:4" ht="19.5" customHeight="1">
      <c r="A16" s="69"/>
      <c r="B16" s="84"/>
      <c r="C16" s="91"/>
      <c r="D16" s="91"/>
    </row>
    <row r="17" spans="1:4" ht="19.5" customHeight="1">
      <c r="A17" s="69"/>
      <c r="B17" s="92"/>
      <c r="C17" s="91"/>
      <c r="D17" s="91"/>
    </row>
    <row r="18" spans="1:4" ht="19.5" customHeight="1">
      <c r="A18" s="69"/>
      <c r="B18" s="92"/>
      <c r="C18" s="91"/>
      <c r="D18" s="91"/>
    </row>
    <row r="19" spans="1:4" ht="19.5" customHeight="1">
      <c r="A19" s="69"/>
      <c r="B19" s="88"/>
      <c r="C19" s="89"/>
      <c r="D19" s="89"/>
    </row>
    <row r="20" spans="1:4" ht="19.5" customHeight="1">
      <c r="A20" s="69"/>
      <c r="B20" s="92"/>
      <c r="C20" s="91"/>
      <c r="D20" s="91"/>
    </row>
    <row r="21" spans="1:4" ht="19.5" customHeight="1">
      <c r="A21" s="69"/>
      <c r="B21" s="92"/>
      <c r="C21" s="91"/>
      <c r="D21" s="91"/>
    </row>
    <row r="22" spans="1:4" ht="19.5" customHeight="1">
      <c r="A22" s="69"/>
      <c r="B22" s="92"/>
      <c r="C22" s="91"/>
      <c r="D22" s="91"/>
    </row>
    <row r="23" spans="1:4" ht="19.5" customHeight="1">
      <c r="A23" s="84"/>
      <c r="B23" s="92"/>
      <c r="C23" s="91"/>
      <c r="D23" s="91"/>
    </row>
    <row r="24" spans="1:4" ht="19.5" customHeight="1">
      <c r="A24" s="84"/>
      <c r="B24" s="92"/>
      <c r="C24" s="91"/>
      <c r="D24" s="91"/>
    </row>
    <row r="25" spans="1:4" ht="19.5" customHeight="1">
      <c r="A25" s="84"/>
      <c r="B25" s="88"/>
      <c r="C25" s="89"/>
      <c r="D25" s="89"/>
    </row>
    <row r="26" spans="1:4" ht="19.5" customHeight="1">
      <c r="A26" s="69"/>
      <c r="B26" s="88"/>
      <c r="C26" s="89"/>
      <c r="D26" s="89"/>
    </row>
    <row r="27" spans="1:4" ht="19.5" customHeight="1">
      <c r="A27" s="69"/>
      <c r="B27" s="88"/>
      <c r="C27" s="89"/>
      <c r="D27" s="89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:IV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9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7109375" style="0" customWidth="1"/>
    <col min="2" max="2" width="41.7109375" style="0" customWidth="1"/>
    <col min="3" max="3" width="8.00390625" style="0" customWidth="1"/>
    <col min="4" max="5" width="15.7109375" style="0" bestFit="1" customWidth="1"/>
  </cols>
  <sheetData>
    <row r="2" spans="1:5" ht="18.75">
      <c r="A2" s="106" t="s">
        <v>226</v>
      </c>
      <c r="B2" s="101"/>
      <c r="C2" s="101"/>
      <c r="D2" s="101"/>
      <c r="E2" s="102"/>
    </row>
    <row r="3" spans="1:5" ht="18.75">
      <c r="A3" s="42"/>
      <c r="B3" s="42"/>
      <c r="C3" s="42"/>
      <c r="D3" s="42"/>
      <c r="E3" s="42"/>
    </row>
    <row r="4" spans="1:5" ht="18.75">
      <c r="A4" s="42"/>
      <c r="B4" s="42" t="s">
        <v>208</v>
      </c>
      <c r="C4" s="42"/>
      <c r="D4" s="42"/>
      <c r="E4" s="42"/>
    </row>
    <row r="5" spans="1:5" ht="18.75">
      <c r="A5" s="11"/>
      <c r="B5" s="11"/>
      <c r="C5" s="11"/>
      <c r="D5" s="11"/>
      <c r="E5" s="11"/>
    </row>
    <row r="6" spans="1:5" ht="30">
      <c r="A6" s="103" t="s">
        <v>0</v>
      </c>
      <c r="B6" s="103" t="s">
        <v>196</v>
      </c>
      <c r="C6" s="103" t="s">
        <v>1</v>
      </c>
      <c r="D6" s="2" t="s">
        <v>2</v>
      </c>
      <c r="E6" s="2" t="s">
        <v>214</v>
      </c>
    </row>
    <row r="7" spans="1:5" ht="15.75">
      <c r="A7" s="4" t="s">
        <v>3</v>
      </c>
      <c r="B7" s="5" t="s">
        <v>4</v>
      </c>
      <c r="C7" s="6"/>
      <c r="D7" s="43">
        <f>SUM(D8,D12:D13,D21,D29:D31)</f>
        <v>8398007</v>
      </c>
      <c r="E7" s="43">
        <f>SUM(E8,E12:E13,E21,E29:E31)</f>
        <v>5301448</v>
      </c>
    </row>
    <row r="8" spans="1:5" ht="15">
      <c r="A8" s="3"/>
      <c r="B8" s="10" t="s">
        <v>5</v>
      </c>
      <c r="C8" s="3"/>
      <c r="D8" s="39">
        <f>D9+D10+D11</f>
        <v>4640517</v>
      </c>
      <c r="E8" s="39">
        <f>E9+E10+E11</f>
        <v>1336350</v>
      </c>
    </row>
    <row r="9" spans="1:5" ht="15">
      <c r="A9" s="3"/>
      <c r="B9" s="3" t="s">
        <v>16</v>
      </c>
      <c r="C9" s="3"/>
      <c r="D9" s="41">
        <v>1391065</v>
      </c>
      <c r="E9" s="41">
        <v>163273</v>
      </c>
    </row>
    <row r="10" spans="1:5" ht="15">
      <c r="A10" s="3"/>
      <c r="B10" s="3" t="s">
        <v>17</v>
      </c>
      <c r="C10" s="3"/>
      <c r="D10" s="41">
        <v>3249452</v>
      </c>
      <c r="E10" s="41">
        <v>1173077</v>
      </c>
    </row>
    <row r="11" spans="1:5" ht="15">
      <c r="A11" s="3"/>
      <c r="B11" s="3" t="s">
        <v>197</v>
      </c>
      <c r="C11" s="3"/>
      <c r="D11" s="41"/>
      <c r="E11" s="41"/>
    </row>
    <row r="12" spans="1:5" ht="15">
      <c r="A12" s="3"/>
      <c r="B12" s="10" t="s">
        <v>6</v>
      </c>
      <c r="C12" s="3"/>
      <c r="D12" s="39"/>
      <c r="E12" s="39"/>
    </row>
    <row r="13" spans="1:5" ht="15">
      <c r="A13" s="3"/>
      <c r="B13" s="10" t="s">
        <v>7</v>
      </c>
      <c r="C13" s="3"/>
      <c r="D13" s="110">
        <f>D14+D15+D16+D17+D18+D19+D20</f>
        <v>52194</v>
      </c>
      <c r="E13" s="110">
        <f>E14+E15+E16+E17+E18+E19+E20</f>
        <v>88608</v>
      </c>
    </row>
    <row r="14" spans="1:5" ht="15">
      <c r="A14" s="3"/>
      <c r="B14" s="3" t="s">
        <v>176</v>
      </c>
      <c r="C14" s="3"/>
      <c r="D14" s="41"/>
      <c r="E14" s="41"/>
    </row>
    <row r="15" spans="1:5" ht="15">
      <c r="A15" s="3"/>
      <c r="B15" s="3" t="s">
        <v>18</v>
      </c>
      <c r="C15" s="3"/>
      <c r="D15" s="41"/>
      <c r="E15" s="41"/>
    </row>
    <row r="16" spans="1:5" ht="15">
      <c r="A16" s="3"/>
      <c r="B16" s="3" t="s">
        <v>19</v>
      </c>
      <c r="C16" s="3"/>
      <c r="D16" s="41">
        <v>52194</v>
      </c>
      <c r="E16" s="41">
        <v>52194</v>
      </c>
    </row>
    <row r="17" spans="1:5" ht="15">
      <c r="A17" s="3"/>
      <c r="B17" s="3" t="s">
        <v>20</v>
      </c>
      <c r="C17" s="3"/>
      <c r="D17" s="41"/>
      <c r="E17" s="41">
        <v>36414</v>
      </c>
    </row>
    <row r="18" spans="1:5" ht="15">
      <c r="A18" s="3"/>
      <c r="B18" s="3" t="s">
        <v>21</v>
      </c>
      <c r="C18" s="3"/>
      <c r="D18" s="97"/>
      <c r="E18" s="41"/>
    </row>
    <row r="19" spans="1:5" ht="15">
      <c r="A19" s="3"/>
      <c r="B19" s="3" t="s">
        <v>194</v>
      </c>
      <c r="C19" s="3"/>
      <c r="D19" s="41"/>
      <c r="E19" s="41"/>
    </row>
    <row r="20" spans="1:5" ht="15">
      <c r="A20" s="3"/>
      <c r="B20" s="3" t="s">
        <v>195</v>
      </c>
      <c r="C20" s="3"/>
      <c r="D20" s="41"/>
      <c r="E20" s="41"/>
    </row>
    <row r="21" spans="1:5" ht="15">
      <c r="A21" s="3"/>
      <c r="B21" s="10" t="s">
        <v>8</v>
      </c>
      <c r="C21" s="3"/>
      <c r="D21" s="39">
        <f>SUM(D22:D28)</f>
        <v>3705296</v>
      </c>
      <c r="E21" s="39">
        <f>SUM(E22:E28)</f>
        <v>3876490</v>
      </c>
    </row>
    <row r="22" spans="1:5" ht="15">
      <c r="A22" s="3"/>
      <c r="B22" s="12" t="s">
        <v>177</v>
      </c>
      <c r="C22" s="3"/>
      <c r="D22" s="40">
        <v>3705296</v>
      </c>
      <c r="E22" s="40">
        <v>3876490</v>
      </c>
    </row>
    <row r="23" spans="1:5" ht="15">
      <c r="A23" s="3"/>
      <c r="B23" s="12" t="s">
        <v>178</v>
      </c>
      <c r="C23" s="3"/>
      <c r="D23" s="40"/>
      <c r="E23" s="40"/>
    </row>
    <row r="24" spans="1:5" ht="15">
      <c r="A24" s="3"/>
      <c r="B24" s="12" t="s">
        <v>179</v>
      </c>
      <c r="C24" s="3"/>
      <c r="D24" s="40"/>
      <c r="E24" s="40"/>
    </row>
    <row r="25" spans="1:5" ht="15">
      <c r="A25" s="3"/>
      <c r="B25" s="12" t="s">
        <v>180</v>
      </c>
      <c r="C25" s="3"/>
      <c r="D25" s="40"/>
      <c r="E25" s="40"/>
    </row>
    <row r="26" spans="1:5" ht="15">
      <c r="A26" s="3"/>
      <c r="B26" s="12" t="s">
        <v>181</v>
      </c>
      <c r="C26" s="3"/>
      <c r="D26" s="40"/>
      <c r="E26" s="40"/>
    </row>
    <row r="27" spans="1:5" ht="15">
      <c r="A27" s="3"/>
      <c r="B27" s="12" t="s">
        <v>182</v>
      </c>
      <c r="C27" s="3"/>
      <c r="D27" s="40"/>
      <c r="E27" s="40"/>
    </row>
    <row r="28" spans="1:5" ht="15">
      <c r="A28" s="3"/>
      <c r="B28" s="12" t="s">
        <v>183</v>
      </c>
      <c r="C28" s="3"/>
      <c r="D28" s="40"/>
      <c r="E28" s="40"/>
    </row>
    <row r="29" spans="1:5" ht="15">
      <c r="A29" s="3"/>
      <c r="B29" s="10" t="s">
        <v>9</v>
      </c>
      <c r="C29" s="3"/>
      <c r="D29" s="39"/>
      <c r="E29" s="39"/>
    </row>
    <row r="30" spans="1:5" ht="15">
      <c r="A30" s="3"/>
      <c r="B30" s="10" t="s">
        <v>10</v>
      </c>
      <c r="C30" s="3"/>
      <c r="D30" s="39"/>
      <c r="E30" s="39"/>
    </row>
    <row r="31" spans="1:5" ht="15">
      <c r="A31" s="3"/>
      <c r="B31" s="10" t="s">
        <v>11</v>
      </c>
      <c r="C31" s="3"/>
      <c r="D31" s="39">
        <f>SUM(D32:D33)</f>
        <v>0</v>
      </c>
      <c r="E31" s="39">
        <f>SUM(E32:E33)</f>
        <v>0</v>
      </c>
    </row>
    <row r="32" spans="1:5" ht="15">
      <c r="A32" s="3"/>
      <c r="B32" s="12" t="s">
        <v>184</v>
      </c>
      <c r="C32" s="3"/>
      <c r="D32" s="39"/>
      <c r="E32" s="39"/>
    </row>
    <row r="33" spans="1:5" ht="15">
      <c r="A33" s="3"/>
      <c r="B33" s="3" t="s">
        <v>183</v>
      </c>
      <c r="C33" s="3"/>
      <c r="D33" s="39"/>
      <c r="E33" s="39"/>
    </row>
    <row r="34" spans="1:5" ht="15.75">
      <c r="A34" s="4" t="s">
        <v>12</v>
      </c>
      <c r="B34" s="5" t="s">
        <v>13</v>
      </c>
      <c r="C34" s="6"/>
      <c r="D34" s="43">
        <f>SUM(D35:D36,D41:D44)</f>
        <v>1096912</v>
      </c>
      <c r="E34" s="43">
        <f>SUM(E35:E36,E41:E44)</f>
        <v>1326073</v>
      </c>
    </row>
    <row r="35" spans="1:5" ht="15">
      <c r="A35" s="3"/>
      <c r="B35" s="10" t="s">
        <v>14</v>
      </c>
      <c r="C35" s="3"/>
      <c r="D35" s="39"/>
      <c r="E35" s="39"/>
    </row>
    <row r="36" spans="1:5" ht="15">
      <c r="A36" s="3"/>
      <c r="B36" s="10" t="s">
        <v>185</v>
      </c>
      <c r="C36" s="3"/>
      <c r="D36" s="39">
        <f>SUM(D37:D40)</f>
        <v>1096912</v>
      </c>
      <c r="E36" s="39">
        <f>SUM(E37:E40)</f>
        <v>1326073</v>
      </c>
    </row>
    <row r="37" spans="1:5" ht="15">
      <c r="A37" s="3"/>
      <c r="B37" s="3" t="s">
        <v>186</v>
      </c>
      <c r="C37" s="3"/>
      <c r="D37" s="40"/>
      <c r="E37" s="40"/>
    </row>
    <row r="38" spans="1:5" ht="15">
      <c r="A38" s="3"/>
      <c r="B38" s="3" t="s">
        <v>187</v>
      </c>
      <c r="C38" s="3"/>
      <c r="D38" s="40"/>
      <c r="E38" s="40"/>
    </row>
    <row r="39" spans="1:5" ht="15">
      <c r="A39" s="3"/>
      <c r="B39" s="3" t="s">
        <v>188</v>
      </c>
      <c r="C39" s="3"/>
      <c r="D39" s="40">
        <v>1096912</v>
      </c>
      <c r="E39" s="40">
        <v>1326073</v>
      </c>
    </row>
    <row r="40" spans="1:5" ht="15">
      <c r="A40" s="3"/>
      <c r="B40" s="3" t="s">
        <v>189</v>
      </c>
      <c r="C40" s="3"/>
      <c r="D40" s="40"/>
      <c r="E40" s="40"/>
    </row>
    <row r="41" spans="1:5" ht="15">
      <c r="A41" s="3"/>
      <c r="B41" s="10" t="s">
        <v>190</v>
      </c>
      <c r="C41" s="3"/>
      <c r="D41" s="39"/>
      <c r="E41" s="39"/>
    </row>
    <row r="42" spans="1:5" ht="15">
      <c r="A42" s="3"/>
      <c r="B42" s="10" t="s">
        <v>191</v>
      </c>
      <c r="C42" s="3"/>
      <c r="D42" s="39"/>
      <c r="E42" s="39"/>
    </row>
    <row r="43" spans="1:5" ht="15">
      <c r="A43" s="3"/>
      <c r="B43" s="14" t="s">
        <v>192</v>
      </c>
      <c r="C43" s="3"/>
      <c r="D43" s="39"/>
      <c r="E43" s="39"/>
    </row>
    <row r="44" spans="1:5" ht="15">
      <c r="A44" s="3"/>
      <c r="B44" s="14" t="s">
        <v>193</v>
      </c>
      <c r="C44" s="3"/>
      <c r="D44" s="39"/>
      <c r="E44" s="39"/>
    </row>
    <row r="45" spans="1:5" ht="15.75">
      <c r="A45" s="6"/>
      <c r="B45" s="5" t="s">
        <v>15</v>
      </c>
      <c r="C45" s="6"/>
      <c r="D45" s="43">
        <f>SUM(D7,D34)</f>
        <v>9494919</v>
      </c>
      <c r="E45" s="43">
        <f>SUM(E7,E34)</f>
        <v>6627521</v>
      </c>
    </row>
    <row r="139" ht="15">
      <c r="B139" s="97"/>
    </row>
  </sheetData>
  <sheetProtection/>
  <printOptions/>
  <pageMargins left="0.5" right="0.5" top="0.75" bottom="0.75" header="0.3" footer="0.3"/>
  <pageSetup horizontalDpi="300" verticalDpi="300" orientation="portrait" paperSize="9" r:id="rId1"/>
  <headerFoot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22">
      <selection activeCell="C50" sqref="C50"/>
    </sheetView>
  </sheetViews>
  <sheetFormatPr defaultColWidth="9.140625" defaultRowHeight="15"/>
  <cols>
    <col min="1" max="1" width="2.8515625" style="0" customWidth="1"/>
    <col min="2" max="2" width="42.7109375" style="0" customWidth="1"/>
    <col min="3" max="3" width="7.421875" style="0" customWidth="1"/>
    <col min="4" max="4" width="16.7109375" style="0" customWidth="1"/>
    <col min="5" max="5" width="15.421875" style="0" customWidth="1"/>
  </cols>
  <sheetData>
    <row r="2" spans="1:5" ht="18.75">
      <c r="A2" s="104" t="s">
        <v>216</v>
      </c>
      <c r="B2" s="101"/>
      <c r="C2" s="101"/>
      <c r="D2" s="101"/>
      <c r="E2" s="102"/>
    </row>
    <row r="3" spans="1:5" ht="18.75">
      <c r="A3" s="42"/>
      <c r="B3" s="42"/>
      <c r="C3" s="42"/>
      <c r="D3" s="42"/>
      <c r="E3" s="42"/>
    </row>
    <row r="4" spans="1:5" ht="18.75">
      <c r="A4" s="42"/>
      <c r="B4" s="42" t="s">
        <v>209</v>
      </c>
      <c r="C4" s="42"/>
      <c r="D4" s="42"/>
      <c r="E4" s="42"/>
    </row>
    <row r="5" spans="1:5" ht="18.75">
      <c r="A5" s="11"/>
      <c r="B5" s="11"/>
      <c r="C5" s="11"/>
      <c r="D5" s="11"/>
      <c r="E5" s="11"/>
    </row>
    <row r="6" spans="1:5" s="7" customFormat="1" ht="30">
      <c r="A6" s="105" t="s">
        <v>0</v>
      </c>
      <c r="B6" s="105" t="s">
        <v>22</v>
      </c>
      <c r="C6" s="105" t="s">
        <v>1</v>
      </c>
      <c r="D6" s="2" t="s">
        <v>2</v>
      </c>
      <c r="E6" s="2" t="s">
        <v>214</v>
      </c>
    </row>
    <row r="7" spans="1:5" ht="15.75">
      <c r="A7" s="4" t="s">
        <v>3</v>
      </c>
      <c r="B7" s="5" t="s">
        <v>23</v>
      </c>
      <c r="C7" s="6"/>
      <c r="D7" s="43">
        <f>SUM(D8:D9,D12,D23:D24)</f>
        <v>1789779</v>
      </c>
      <c r="E7" s="43">
        <f>SUM(E8:E9,E12,E23:E24)</f>
        <v>148168</v>
      </c>
    </row>
    <row r="8" spans="1:5" ht="15">
      <c r="A8" s="3"/>
      <c r="B8" s="10" t="s">
        <v>24</v>
      </c>
      <c r="C8" s="3"/>
      <c r="D8" s="39"/>
      <c r="E8" s="39"/>
    </row>
    <row r="9" spans="1:5" ht="15">
      <c r="A9" s="3"/>
      <c r="B9" s="10" t="s">
        <v>25</v>
      </c>
      <c r="C9" s="3"/>
      <c r="D9" s="39">
        <f>SUM(D10:D11)</f>
        <v>0</v>
      </c>
      <c r="E9" s="39">
        <f>SUM(E10:E11)</f>
        <v>0</v>
      </c>
    </row>
    <row r="10" spans="1:5" ht="15">
      <c r="A10" s="3"/>
      <c r="B10" s="3" t="s">
        <v>26</v>
      </c>
      <c r="C10" s="3"/>
      <c r="D10" s="41"/>
      <c r="E10" s="41"/>
    </row>
    <row r="11" spans="1:5" ht="15">
      <c r="A11" s="3"/>
      <c r="B11" s="3" t="s">
        <v>27</v>
      </c>
      <c r="C11" s="3"/>
      <c r="D11" s="41"/>
      <c r="E11" s="41"/>
    </row>
    <row r="12" spans="1:5" ht="15">
      <c r="A12" s="3"/>
      <c r="B12" s="10" t="s">
        <v>28</v>
      </c>
      <c r="C12" s="3"/>
      <c r="D12" s="39">
        <f>SUM(D13:D22)</f>
        <v>1789779</v>
      </c>
      <c r="E12" s="39">
        <f>SUM(E13:E22)</f>
        <v>148168</v>
      </c>
    </row>
    <row r="13" spans="1:5" ht="15">
      <c r="A13" s="3"/>
      <c r="B13" s="3" t="s">
        <v>29</v>
      </c>
      <c r="C13" s="3"/>
      <c r="D13" s="41">
        <v>1461187</v>
      </c>
      <c r="E13" s="41"/>
    </row>
    <row r="14" spans="1:5" ht="15">
      <c r="A14" s="3"/>
      <c r="B14" s="3" t="s">
        <v>30</v>
      </c>
      <c r="C14" s="3"/>
      <c r="D14" s="41">
        <v>106440</v>
      </c>
      <c r="E14" s="41">
        <v>103288</v>
      </c>
    </row>
    <row r="15" spans="1:5" ht="15">
      <c r="A15" s="3"/>
      <c r="B15" s="3" t="s">
        <v>31</v>
      </c>
      <c r="C15" s="3"/>
      <c r="D15" s="41">
        <v>36270</v>
      </c>
      <c r="E15" s="41">
        <v>35154</v>
      </c>
    </row>
    <row r="16" spans="1:5" ht="15">
      <c r="A16" s="3"/>
      <c r="B16" s="3" t="s">
        <v>32</v>
      </c>
      <c r="C16" s="3"/>
      <c r="D16" s="41">
        <v>9000</v>
      </c>
      <c r="E16" s="41">
        <v>8600</v>
      </c>
    </row>
    <row r="17" spans="1:5" ht="15">
      <c r="A17" s="3"/>
      <c r="B17" s="3" t="s">
        <v>33</v>
      </c>
      <c r="C17" s="3"/>
      <c r="D17" s="41">
        <v>7686</v>
      </c>
      <c r="E17" s="41">
        <v>1126</v>
      </c>
    </row>
    <row r="18" spans="1:5" ht="15">
      <c r="A18" s="3"/>
      <c r="B18" s="3" t="s">
        <v>34</v>
      </c>
      <c r="C18" s="3"/>
      <c r="D18" s="41">
        <v>169196</v>
      </c>
      <c r="E18" s="41"/>
    </row>
    <row r="19" spans="1:5" ht="15">
      <c r="A19" s="3"/>
      <c r="B19" s="3" t="s">
        <v>35</v>
      </c>
      <c r="C19" s="3"/>
      <c r="D19" s="41"/>
      <c r="E19" s="41"/>
    </row>
    <row r="20" spans="1:5" ht="15">
      <c r="A20" s="3"/>
      <c r="B20" s="3" t="s">
        <v>21</v>
      </c>
      <c r="C20" s="3"/>
      <c r="D20" s="41"/>
      <c r="E20" s="41"/>
    </row>
    <row r="21" spans="1:5" ht="15">
      <c r="A21" s="3"/>
      <c r="B21" s="3" t="s">
        <v>36</v>
      </c>
      <c r="C21" s="3"/>
      <c r="D21" s="41"/>
      <c r="E21" s="41"/>
    </row>
    <row r="22" spans="1:5" ht="15">
      <c r="A22" s="3"/>
      <c r="B22" s="3" t="s">
        <v>155</v>
      </c>
      <c r="C22" s="3"/>
      <c r="D22" s="41"/>
      <c r="E22" s="41"/>
    </row>
    <row r="23" spans="1:5" ht="15">
      <c r="A23" s="3"/>
      <c r="B23" s="10" t="s">
        <v>37</v>
      </c>
      <c r="C23" s="3"/>
      <c r="D23" s="39"/>
      <c r="E23" s="39"/>
    </row>
    <row r="24" spans="1:5" s="7" customFormat="1" ht="15.75">
      <c r="A24" s="3"/>
      <c r="B24" s="10" t="s">
        <v>38</v>
      </c>
      <c r="C24" s="3"/>
      <c r="D24" s="39"/>
      <c r="E24" s="39"/>
    </row>
    <row r="25" spans="1:5" ht="15.75">
      <c r="A25" s="4" t="s">
        <v>12</v>
      </c>
      <c r="B25" s="5" t="s">
        <v>39</v>
      </c>
      <c r="C25" s="6"/>
      <c r="D25" s="43">
        <f>SUM(D26,D29:D31)</f>
        <v>0</v>
      </c>
      <c r="E25" s="43">
        <f>SUM(E26,E29:E31)</f>
        <v>0</v>
      </c>
    </row>
    <row r="26" spans="1:5" ht="15">
      <c r="A26" s="3"/>
      <c r="B26" s="10" t="s">
        <v>40</v>
      </c>
      <c r="C26" s="3"/>
      <c r="D26" s="39">
        <f>SUM(D27:D28)</f>
        <v>0</v>
      </c>
      <c r="E26" s="39">
        <f>SUM(E27:E28)</f>
        <v>0</v>
      </c>
    </row>
    <row r="27" spans="1:5" ht="15">
      <c r="A27" s="3"/>
      <c r="B27" s="3" t="s">
        <v>41</v>
      </c>
      <c r="C27" s="3"/>
      <c r="D27" s="41"/>
      <c r="E27" s="41"/>
    </row>
    <row r="28" spans="1:5" ht="15">
      <c r="A28" s="3"/>
      <c r="B28" s="3" t="s">
        <v>42</v>
      </c>
      <c r="C28" s="3"/>
      <c r="D28" s="41"/>
      <c r="E28" s="41"/>
    </row>
    <row r="29" spans="1:5" ht="15">
      <c r="A29" s="3"/>
      <c r="B29" s="10" t="s">
        <v>43</v>
      </c>
      <c r="C29" s="3"/>
      <c r="D29" s="39"/>
      <c r="E29" s="39"/>
    </row>
    <row r="30" spans="1:5" ht="15">
      <c r="A30" s="3"/>
      <c r="B30" s="10" t="s">
        <v>44</v>
      </c>
      <c r="C30" s="3"/>
      <c r="D30" s="39"/>
      <c r="E30" s="39"/>
    </row>
    <row r="31" spans="1:5" s="7" customFormat="1" ht="15.75">
      <c r="A31" s="3"/>
      <c r="B31" s="10" t="s">
        <v>45</v>
      </c>
      <c r="C31" s="3"/>
      <c r="D31" s="39"/>
      <c r="E31" s="39"/>
    </row>
    <row r="32" spans="1:5" s="7" customFormat="1" ht="15.75">
      <c r="A32" s="6"/>
      <c r="B32" s="5" t="s">
        <v>46</v>
      </c>
      <c r="C32" s="6"/>
      <c r="D32" s="43">
        <f>SUM(D7,D25)</f>
        <v>1789779</v>
      </c>
      <c r="E32" s="43">
        <f>SUM(E7,E25)</f>
        <v>148168</v>
      </c>
    </row>
    <row r="33" spans="1:5" ht="15.75">
      <c r="A33" s="4" t="s">
        <v>47</v>
      </c>
      <c r="B33" s="16" t="s">
        <v>48</v>
      </c>
      <c r="C33" s="6"/>
      <c r="D33" s="43">
        <f>SUM(D34:D44)</f>
        <v>7705139.9</v>
      </c>
      <c r="E33" s="43">
        <f>SUM(E34:E44)</f>
        <v>6479353</v>
      </c>
    </row>
    <row r="34" spans="1:5" ht="15">
      <c r="A34" s="3"/>
      <c r="B34" s="14" t="s">
        <v>49</v>
      </c>
      <c r="C34" s="3"/>
      <c r="D34" s="39"/>
      <c r="E34" s="39"/>
    </row>
    <row r="35" spans="1:5" ht="15">
      <c r="A35" s="3"/>
      <c r="B35" s="14" t="s">
        <v>50</v>
      </c>
      <c r="C35" s="3"/>
      <c r="D35" s="39"/>
      <c r="E35" s="39"/>
    </row>
    <row r="36" spans="1:5" ht="15">
      <c r="A36" s="3"/>
      <c r="B36" s="14" t="s">
        <v>198</v>
      </c>
      <c r="C36" s="3"/>
      <c r="D36" s="39"/>
      <c r="E36" s="39"/>
    </row>
    <row r="37" spans="1:5" ht="15">
      <c r="A37" s="3"/>
      <c r="B37" s="14" t="s">
        <v>156</v>
      </c>
      <c r="C37" s="3"/>
      <c r="D37" s="39">
        <v>3929000</v>
      </c>
      <c r="E37" s="39">
        <v>3929000</v>
      </c>
    </row>
    <row r="38" spans="1:5" ht="15">
      <c r="A38" s="3"/>
      <c r="B38" s="14" t="s">
        <v>51</v>
      </c>
      <c r="C38" s="3"/>
      <c r="D38" s="39"/>
      <c r="E38" s="39"/>
    </row>
    <row r="39" spans="1:5" ht="15">
      <c r="A39" s="3"/>
      <c r="B39" s="14" t="s">
        <v>52</v>
      </c>
      <c r="C39" s="3"/>
      <c r="D39" s="39"/>
      <c r="E39" s="39"/>
    </row>
    <row r="40" spans="1:5" ht="15">
      <c r="A40" s="3"/>
      <c r="B40" s="14">
        <v>6</v>
      </c>
      <c r="C40" s="3"/>
      <c r="D40" s="39"/>
      <c r="E40" s="39"/>
    </row>
    <row r="41" spans="1:5" ht="15">
      <c r="A41" s="3"/>
      <c r="B41" s="14" t="s">
        <v>53</v>
      </c>
      <c r="C41" s="3"/>
      <c r="D41" s="39">
        <v>20496</v>
      </c>
      <c r="E41" s="39">
        <v>10496</v>
      </c>
    </row>
    <row r="42" spans="1:5" ht="15">
      <c r="A42" s="3"/>
      <c r="B42" s="14" t="s">
        <v>54</v>
      </c>
      <c r="C42" s="3"/>
      <c r="D42" s="39"/>
      <c r="E42" s="39"/>
    </row>
    <row r="43" spans="1:5" ht="15">
      <c r="A43" s="3"/>
      <c r="B43" s="14" t="s">
        <v>55</v>
      </c>
      <c r="C43" s="3"/>
      <c r="D43" s="39">
        <v>2029857</v>
      </c>
      <c r="E43" s="39">
        <v>1009873</v>
      </c>
    </row>
    <row r="44" spans="1:5" s="9" customFormat="1" ht="18.75">
      <c r="A44" s="3"/>
      <c r="B44" s="14" t="s">
        <v>56</v>
      </c>
      <c r="C44" s="3"/>
      <c r="D44" s="39">
        <f>'Te Ardhura &amp; Shpenzime 1'!C33</f>
        <v>1725786.9</v>
      </c>
      <c r="E44" s="39">
        <v>1529984</v>
      </c>
    </row>
    <row r="45" spans="1:5" ht="18.75">
      <c r="A45" s="8"/>
      <c r="B45" s="15" t="s">
        <v>57</v>
      </c>
      <c r="C45" s="8"/>
      <c r="D45" s="44">
        <f>SUM(D32:D33)</f>
        <v>9494918.9</v>
      </c>
      <c r="E45" s="44">
        <f>SUM(E32:E33)</f>
        <v>6627521</v>
      </c>
    </row>
    <row r="47" ht="15">
      <c r="D47" s="97"/>
    </row>
  </sheetData>
  <sheetProtection/>
  <printOptions/>
  <pageMargins left="0.45" right="0.45" top="0.75" bottom="0.75" header="0.3" footer="0.3"/>
  <pageSetup horizontalDpi="300" verticalDpi="300" orientation="portrait" paperSize="9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V44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3.7109375" style="0" customWidth="1"/>
    <col min="2" max="2" width="55.421875" style="0" customWidth="1"/>
    <col min="3" max="3" width="13.57421875" style="0" bestFit="1" customWidth="1"/>
    <col min="4" max="4" width="13.421875" style="0" customWidth="1"/>
  </cols>
  <sheetData>
    <row r="3" spans="1:4" ht="18.75">
      <c r="A3" s="96" t="s">
        <v>215</v>
      </c>
      <c r="B3" s="96"/>
      <c r="C3" s="96"/>
      <c r="D3" s="96"/>
    </row>
    <row r="4" spans="1:4" ht="18.75">
      <c r="A4" s="42" t="s">
        <v>212</v>
      </c>
      <c r="B4" s="42"/>
      <c r="C4" s="42"/>
      <c r="D4" s="42"/>
    </row>
    <row r="5" spans="1:4" ht="18.75">
      <c r="A5" s="42"/>
      <c r="B5" s="42"/>
      <c r="C5" s="42"/>
      <c r="D5" s="42"/>
    </row>
    <row r="6" spans="1:4" ht="30" customHeight="1">
      <c r="A6" s="42"/>
      <c r="B6" s="42" t="s">
        <v>210</v>
      </c>
      <c r="C6" s="42"/>
      <c r="D6" s="42"/>
    </row>
    <row r="7" spans="1:4" s="13" customFormat="1" ht="19.5" customHeight="1">
      <c r="A7" s="22"/>
      <c r="B7" s="22"/>
      <c r="C7" s="22"/>
      <c r="D7" s="22"/>
    </row>
    <row r="8" spans="1:4" s="13" customFormat="1" ht="19.5" customHeight="1">
      <c r="A8" s="107" t="s">
        <v>0</v>
      </c>
      <c r="B8" s="107" t="s">
        <v>59</v>
      </c>
      <c r="C8" s="2" t="s">
        <v>2</v>
      </c>
      <c r="D8" s="2" t="s">
        <v>60</v>
      </c>
    </row>
    <row r="9" spans="1:4" s="13" customFormat="1" ht="19.5" customHeight="1">
      <c r="A9" s="17">
        <v>1</v>
      </c>
      <c r="B9" s="18" t="s">
        <v>61</v>
      </c>
      <c r="C9" s="40"/>
      <c r="D9" s="40"/>
    </row>
    <row r="10" spans="1:4" s="13" customFormat="1" ht="19.5" customHeight="1">
      <c r="A10" s="17">
        <v>2</v>
      </c>
      <c r="B10" s="18" t="s">
        <v>62</v>
      </c>
      <c r="C10" s="40">
        <v>6749874</v>
      </c>
      <c r="D10" s="40">
        <v>5697909</v>
      </c>
    </row>
    <row r="11" spans="1:4" s="13" customFormat="1" ht="19.5" customHeight="1">
      <c r="A11" s="17">
        <v>3</v>
      </c>
      <c r="B11" s="19" t="s">
        <v>199</v>
      </c>
      <c r="C11" s="40"/>
      <c r="D11" s="40"/>
    </row>
    <row r="12" spans="1:4" s="13" customFormat="1" ht="19.5" customHeight="1">
      <c r="A12" s="17">
        <v>4</v>
      </c>
      <c r="B12" s="19" t="s">
        <v>200</v>
      </c>
      <c r="C12" s="40"/>
      <c r="D12" s="40"/>
    </row>
    <row r="13" spans="1:4" s="13" customFormat="1" ht="19.5" customHeight="1">
      <c r="A13" s="17">
        <v>5</v>
      </c>
      <c r="B13" s="18" t="s">
        <v>63</v>
      </c>
      <c r="C13" s="40"/>
      <c r="D13" s="40"/>
    </row>
    <row r="14" spans="1:4" ht="19.5" customHeight="1">
      <c r="A14" s="17">
        <v>6</v>
      </c>
      <c r="B14" s="18" t="s">
        <v>64</v>
      </c>
      <c r="C14" s="40">
        <v>2389525</v>
      </c>
      <c r="D14" s="40">
        <v>1663058</v>
      </c>
    </row>
    <row r="15" spans="1:4" ht="19.5" customHeight="1">
      <c r="A15" s="17">
        <v>7</v>
      </c>
      <c r="B15" s="18" t="s">
        <v>65</v>
      </c>
      <c r="C15" s="40">
        <f>C16+C18</f>
        <v>1792512</v>
      </c>
      <c r="D15" s="40">
        <f>D16+D18</f>
        <v>1870701</v>
      </c>
    </row>
    <row r="16" spans="1:4" ht="19.5" customHeight="1">
      <c r="A16" s="19"/>
      <c r="B16" s="19" t="s">
        <v>78</v>
      </c>
      <c r="C16" s="41">
        <v>1536000</v>
      </c>
      <c r="D16" s="41">
        <v>1603000</v>
      </c>
    </row>
    <row r="17" spans="1:4" ht="19.5" customHeight="1">
      <c r="A17" s="19"/>
      <c r="B17" s="19" t="s">
        <v>201</v>
      </c>
      <c r="C17" s="41">
        <v>0</v>
      </c>
      <c r="D17" s="41"/>
    </row>
    <row r="18" spans="1:4" ht="19.5" customHeight="1">
      <c r="A18" s="19"/>
      <c r="B18" s="19" t="s">
        <v>79</v>
      </c>
      <c r="C18" s="41">
        <v>256512</v>
      </c>
      <c r="D18" s="41">
        <v>267701</v>
      </c>
    </row>
    <row r="19" spans="1:4" ht="19.5" customHeight="1">
      <c r="A19" s="107">
        <v>6</v>
      </c>
      <c r="B19" s="19" t="s">
        <v>66</v>
      </c>
      <c r="C19" s="41">
        <v>267111</v>
      </c>
      <c r="D19" s="41">
        <v>138452</v>
      </c>
    </row>
    <row r="20" spans="1:4" ht="19.5" customHeight="1">
      <c r="A20" s="107">
        <v>7</v>
      </c>
      <c r="B20" s="19" t="s">
        <v>67</v>
      </c>
      <c r="C20" s="41">
        <v>355804</v>
      </c>
      <c r="D20" s="41">
        <v>290117</v>
      </c>
    </row>
    <row r="21" spans="1:4" ht="19.5" customHeight="1">
      <c r="A21" s="107">
        <v>8</v>
      </c>
      <c r="B21" s="20" t="s">
        <v>68</v>
      </c>
      <c r="C21" s="39">
        <f>C14+C16+C17+C18+C19+C20</f>
        <v>4804952</v>
      </c>
      <c r="D21" s="39">
        <f>D14+D16+D17+D18+D19+D20</f>
        <v>3962328</v>
      </c>
    </row>
    <row r="22" spans="1:4" ht="19.5" customHeight="1">
      <c r="A22" s="107">
        <v>9</v>
      </c>
      <c r="B22" s="20" t="s">
        <v>69</v>
      </c>
      <c r="C22" s="39">
        <f>SUM(C9+C10+C13+C11+C12-C21)</f>
        <v>1944922</v>
      </c>
      <c r="D22" s="39">
        <f>SUM(D9+D10+D13+D11+D12-D21)</f>
        <v>1735581</v>
      </c>
    </row>
    <row r="23" spans="1:4" ht="19.5" customHeight="1">
      <c r="A23" s="107">
        <v>10</v>
      </c>
      <c r="B23" s="19" t="s">
        <v>70</v>
      </c>
      <c r="C23" s="41"/>
      <c r="D23" s="41"/>
    </row>
    <row r="24" spans="1:4" ht="19.5" customHeight="1">
      <c r="A24" s="107">
        <v>11</v>
      </c>
      <c r="B24" s="19" t="s">
        <v>71</v>
      </c>
      <c r="C24" s="41"/>
      <c r="D24" s="41"/>
    </row>
    <row r="25" spans="1:4" ht="19.5" customHeight="1">
      <c r="A25" s="107">
        <v>12</v>
      </c>
      <c r="B25" s="19" t="s">
        <v>72</v>
      </c>
      <c r="C25" s="41">
        <f>C27</f>
        <v>-27381</v>
      </c>
      <c r="D25" s="41">
        <f>D27</f>
        <v>-35599</v>
      </c>
    </row>
    <row r="26" spans="1:4" ht="19.5" customHeight="1">
      <c r="A26" s="19"/>
      <c r="B26" s="19" t="s">
        <v>80</v>
      </c>
      <c r="C26" s="41"/>
      <c r="D26" s="41"/>
    </row>
    <row r="27" spans="1:4" ht="19.5" customHeight="1">
      <c r="A27" s="19"/>
      <c r="B27" s="19" t="s">
        <v>81</v>
      </c>
      <c r="C27" s="41">
        <v>-27381</v>
      </c>
      <c r="D27" s="41">
        <v>-35599</v>
      </c>
    </row>
    <row r="28" spans="1:4" ht="19.5" customHeight="1">
      <c r="A28" s="19"/>
      <c r="B28" s="19" t="s">
        <v>82</v>
      </c>
      <c r="C28" s="41"/>
      <c r="D28" s="41"/>
    </row>
    <row r="29" spans="1:4" ht="19.5" customHeight="1">
      <c r="A29" s="19"/>
      <c r="B29" s="19" t="s">
        <v>175</v>
      </c>
      <c r="C29" s="41"/>
      <c r="D29" s="41"/>
    </row>
    <row r="30" spans="1:4" ht="19.5" customHeight="1">
      <c r="A30" s="107">
        <v>13</v>
      </c>
      <c r="B30" s="21" t="s">
        <v>73</v>
      </c>
      <c r="C30" s="39">
        <f>SUM(C23:C25)</f>
        <v>-27381</v>
      </c>
      <c r="D30" s="39">
        <f>SUM(D23:D25)</f>
        <v>-35599</v>
      </c>
    </row>
    <row r="31" spans="1:4" ht="19.5" customHeight="1">
      <c r="A31" s="1">
        <v>14</v>
      </c>
      <c r="B31" s="20" t="s">
        <v>74</v>
      </c>
      <c r="C31" s="39">
        <f>SUM(C22+C30)</f>
        <v>1917541</v>
      </c>
      <c r="D31" s="39">
        <f>SUM(D22+D30)</f>
        <v>1699982</v>
      </c>
    </row>
    <row r="32" spans="1:4" ht="19.5" customHeight="1">
      <c r="A32" s="1">
        <v>15</v>
      </c>
      <c r="B32" s="19" t="s">
        <v>75</v>
      </c>
      <c r="C32" s="41">
        <f>C31*10%</f>
        <v>191754.1</v>
      </c>
      <c r="D32" s="41">
        <f>D31*10%</f>
        <v>169998.2</v>
      </c>
    </row>
    <row r="33" spans="1:4" ht="15">
      <c r="A33" s="1">
        <v>16</v>
      </c>
      <c r="B33" s="20" t="s">
        <v>76</v>
      </c>
      <c r="C33" s="39">
        <f>SUM(C31-C32)</f>
        <v>1725786.9</v>
      </c>
      <c r="D33" s="39">
        <f>SUM(D31-D32)</f>
        <v>1529983.8</v>
      </c>
    </row>
    <row r="34" spans="1:4" ht="15">
      <c r="A34" s="1">
        <v>17</v>
      </c>
      <c r="B34" s="19" t="s">
        <v>77</v>
      </c>
      <c r="C34" s="41"/>
      <c r="D34" s="41"/>
    </row>
    <row r="41" spans="5:256" ht="15" customHeight="1"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23"/>
      <c r="IS41" s="123"/>
      <c r="IT41" s="123"/>
      <c r="IU41" s="123"/>
      <c r="IV41" s="123"/>
    </row>
    <row r="42" spans="5:256" ht="19.5" customHeight="1"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</row>
    <row r="43" spans="5:256" ht="18.75"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spans="5:256" ht="18.75"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71" ht="18.75" customHeight="1"/>
    <row r="72" ht="18.75" customHeight="1"/>
    <row r="73" ht="20.25" customHeight="1"/>
    <row r="74" ht="18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</sheetData>
  <sheetProtection/>
  <mergeCells count="126">
    <mergeCell ref="E42:H42"/>
    <mergeCell ref="I42:L42"/>
    <mergeCell ref="Q41:T41"/>
    <mergeCell ref="U41:X41"/>
    <mergeCell ref="Y41:AB41"/>
    <mergeCell ref="AC41:AF41"/>
    <mergeCell ref="M41:P41"/>
    <mergeCell ref="M42:P42"/>
    <mergeCell ref="E41:H41"/>
    <mergeCell ref="I41:L41"/>
    <mergeCell ref="AG41:AJ41"/>
    <mergeCell ref="AK41:AN41"/>
    <mergeCell ref="AO41:AR41"/>
    <mergeCell ref="AS41:AV41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CC41:CF41"/>
    <mergeCell ref="CG41:CJ41"/>
    <mergeCell ref="CK41:CN41"/>
    <mergeCell ref="CO41:CR41"/>
    <mergeCell ref="CS41:CV41"/>
    <mergeCell ref="CW41:CZ41"/>
    <mergeCell ref="DA41:DD41"/>
    <mergeCell ref="DE41:DH41"/>
    <mergeCell ref="DI41:DL41"/>
    <mergeCell ref="DM41:DP41"/>
    <mergeCell ref="DQ41:DT41"/>
    <mergeCell ref="DU41:DX41"/>
    <mergeCell ref="DY41:EB41"/>
    <mergeCell ref="EC41:EF41"/>
    <mergeCell ref="EG41:EJ41"/>
    <mergeCell ref="EK41:EN41"/>
    <mergeCell ref="EO41:ER41"/>
    <mergeCell ref="ES41:EV41"/>
    <mergeCell ref="EW41:EZ41"/>
    <mergeCell ref="FA41:FD41"/>
    <mergeCell ref="FE41:FH41"/>
    <mergeCell ref="FI41:FL41"/>
    <mergeCell ref="FM41:FP41"/>
    <mergeCell ref="FQ41:FT41"/>
    <mergeCell ref="FU41:FX41"/>
    <mergeCell ref="FY41:GB41"/>
    <mergeCell ref="GC41:GF41"/>
    <mergeCell ref="GG41:GJ41"/>
    <mergeCell ref="GK41:GN41"/>
    <mergeCell ref="GO41:GR41"/>
    <mergeCell ref="GS41:GV41"/>
    <mergeCell ref="GW41:GZ41"/>
    <mergeCell ref="HA41:HD41"/>
    <mergeCell ref="HE41:HH41"/>
    <mergeCell ref="HI41:HL41"/>
    <mergeCell ref="HM41:HP41"/>
    <mergeCell ref="HQ41:HT41"/>
    <mergeCell ref="HU41:HX41"/>
    <mergeCell ref="HY41:IB41"/>
    <mergeCell ref="IC41:IF41"/>
    <mergeCell ref="IG41:IJ41"/>
    <mergeCell ref="IK41:IN41"/>
    <mergeCell ref="IO41:IR41"/>
    <mergeCell ref="IS41:IV41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BA42:BD42"/>
    <mergeCell ref="BE42:BH42"/>
    <mergeCell ref="BI42:BL42"/>
    <mergeCell ref="BM42:BP42"/>
    <mergeCell ref="BQ42:BT42"/>
    <mergeCell ref="BU42:BX42"/>
    <mergeCell ref="BY42:CB42"/>
    <mergeCell ref="CC42:CF42"/>
    <mergeCell ref="CG42:CJ42"/>
    <mergeCell ref="CK42:CN42"/>
    <mergeCell ref="CO42:CR42"/>
    <mergeCell ref="CS42:CV42"/>
    <mergeCell ref="CW42:CZ42"/>
    <mergeCell ref="DA42:DD42"/>
    <mergeCell ref="DE42:DH42"/>
    <mergeCell ref="DI42:DL42"/>
    <mergeCell ref="DM42:DP42"/>
    <mergeCell ref="DQ42:DT42"/>
    <mergeCell ref="DU42:DX42"/>
    <mergeCell ref="DY42:EB42"/>
    <mergeCell ref="EC42:EF42"/>
    <mergeCell ref="EG42:EJ42"/>
    <mergeCell ref="EK42:EN42"/>
    <mergeCell ref="EO42:ER42"/>
    <mergeCell ref="ES42:EV42"/>
    <mergeCell ref="EW42:EZ42"/>
    <mergeCell ref="FA42:FD42"/>
    <mergeCell ref="FE42:FH42"/>
    <mergeCell ref="FI42:FL42"/>
    <mergeCell ref="FM42:FP42"/>
    <mergeCell ref="FQ42:FT42"/>
    <mergeCell ref="FU42:FX42"/>
    <mergeCell ref="FY42:GB42"/>
    <mergeCell ref="GC42:GF42"/>
    <mergeCell ref="GG42:GJ42"/>
    <mergeCell ref="GK42:GN42"/>
    <mergeCell ref="GO42:GR42"/>
    <mergeCell ref="GS42:GV42"/>
    <mergeCell ref="GW42:GZ42"/>
    <mergeCell ref="HA42:HD42"/>
    <mergeCell ref="HE42:HH42"/>
    <mergeCell ref="IG42:IJ42"/>
    <mergeCell ref="IK42:IN42"/>
    <mergeCell ref="IO42:IR42"/>
    <mergeCell ref="IS42:IV42"/>
    <mergeCell ref="HI42:HL42"/>
    <mergeCell ref="HM42:HP42"/>
    <mergeCell ref="HQ42:HT42"/>
    <mergeCell ref="HU42:HX42"/>
    <mergeCell ref="HY42:IB42"/>
    <mergeCell ref="IC42:IF42"/>
  </mergeCells>
  <printOptions/>
  <pageMargins left="0.5" right="0" top="0.75" bottom="0.75" header="0.3" footer="0.3"/>
  <pageSetup horizontalDpi="300" verticalDpi="300" orientation="portrait" paperSize="9" r:id="rId1"/>
  <headerFoot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.7109375" style="0" customWidth="1"/>
    <col min="2" max="2" width="59.8515625" style="0" bestFit="1" customWidth="1"/>
    <col min="3" max="3" width="12.28125" style="0" customWidth="1"/>
    <col min="4" max="4" width="13.421875" style="0" customWidth="1"/>
  </cols>
  <sheetData>
    <row r="1" spans="1:4" ht="18.75">
      <c r="A1" s="123" t="s">
        <v>58</v>
      </c>
      <c r="B1" s="123"/>
      <c r="C1" s="123"/>
      <c r="D1" s="123"/>
    </row>
    <row r="2" spans="1:4" ht="18.75">
      <c r="A2" s="122" t="s">
        <v>83</v>
      </c>
      <c r="B2" s="122"/>
      <c r="C2" s="122"/>
      <c r="D2" s="122"/>
    </row>
    <row r="3" spans="1:4" ht="15">
      <c r="A3" s="22"/>
      <c r="B3" s="22"/>
      <c r="C3" s="22"/>
      <c r="D3" s="22"/>
    </row>
    <row r="4" spans="1:4" ht="30" customHeight="1">
      <c r="A4" s="1" t="s">
        <v>0</v>
      </c>
      <c r="B4" s="1" t="s">
        <v>59</v>
      </c>
      <c r="C4" s="2" t="s">
        <v>2</v>
      </c>
      <c r="D4" s="2" t="s">
        <v>60</v>
      </c>
    </row>
    <row r="5" spans="1:4" s="13" customFormat="1" ht="19.5" customHeight="1">
      <c r="A5" s="17">
        <v>1</v>
      </c>
      <c r="B5" s="18" t="s">
        <v>61</v>
      </c>
      <c r="C5" s="12"/>
      <c r="D5" s="12"/>
    </row>
    <row r="6" spans="1:4" s="13" customFormat="1" ht="19.5" customHeight="1">
      <c r="A6" s="17">
        <v>2</v>
      </c>
      <c r="B6" s="19" t="s">
        <v>84</v>
      </c>
      <c r="C6" s="12"/>
      <c r="D6" s="12"/>
    </row>
    <row r="7" spans="1:5" s="13" customFormat="1" ht="19.5" customHeight="1">
      <c r="A7" s="17">
        <v>3</v>
      </c>
      <c r="B7" s="20" t="s">
        <v>85</v>
      </c>
      <c r="C7" s="10">
        <f>SUM(C5-C6)</f>
        <v>0</v>
      </c>
      <c r="D7" s="10">
        <f>SUM(D5-D6)</f>
        <v>0</v>
      </c>
      <c r="E7" s="24"/>
    </row>
    <row r="8" spans="1:4" s="13" customFormat="1" ht="19.5" customHeight="1">
      <c r="A8" s="17">
        <v>4</v>
      </c>
      <c r="B8" s="19" t="s">
        <v>86</v>
      </c>
      <c r="C8" s="12"/>
      <c r="D8" s="12"/>
    </row>
    <row r="9" spans="1:4" s="13" customFormat="1" ht="19.5" customHeight="1">
      <c r="A9" s="17">
        <v>5</v>
      </c>
      <c r="B9" s="19" t="s">
        <v>87</v>
      </c>
      <c r="C9" s="12"/>
      <c r="D9" s="12"/>
    </row>
    <row r="10" spans="1:4" ht="19.5" customHeight="1">
      <c r="A10" s="1">
        <v>6</v>
      </c>
      <c r="B10" s="19" t="s">
        <v>88</v>
      </c>
      <c r="C10" s="3"/>
      <c r="D10" s="3"/>
    </row>
    <row r="11" spans="1:4" ht="19.5" customHeight="1">
      <c r="A11" s="1">
        <v>7</v>
      </c>
      <c r="B11" s="19" t="s">
        <v>89</v>
      </c>
      <c r="C11" s="3"/>
      <c r="D11" s="3"/>
    </row>
    <row r="12" spans="1:4" ht="19.5" customHeight="1">
      <c r="A12" s="1">
        <v>8</v>
      </c>
      <c r="B12" s="23" t="s">
        <v>90</v>
      </c>
      <c r="C12" s="3"/>
      <c r="D12" s="3"/>
    </row>
    <row r="13" spans="1:4" ht="19.5" customHeight="1">
      <c r="A13" s="1">
        <v>9</v>
      </c>
      <c r="B13" s="23" t="s">
        <v>71</v>
      </c>
      <c r="C13" s="3"/>
      <c r="D13" s="3"/>
    </row>
    <row r="14" spans="1:4" ht="19.5" customHeight="1">
      <c r="A14" s="1">
        <v>10</v>
      </c>
      <c r="B14" s="19" t="s">
        <v>70</v>
      </c>
      <c r="C14" s="3"/>
      <c r="D14" s="3"/>
    </row>
    <row r="15" spans="1:4" ht="19.5" customHeight="1">
      <c r="A15" s="1">
        <v>11</v>
      </c>
      <c r="B15" s="19" t="s">
        <v>72</v>
      </c>
      <c r="C15" s="3">
        <f>SUM(C16:C19)</f>
        <v>0</v>
      </c>
      <c r="D15" s="3">
        <f>SUM(D16:D19)</f>
        <v>0</v>
      </c>
    </row>
    <row r="16" spans="1:4" ht="19.5" customHeight="1">
      <c r="A16" s="19"/>
      <c r="B16" s="19" t="s">
        <v>91</v>
      </c>
      <c r="C16" s="3"/>
      <c r="D16" s="3"/>
    </row>
    <row r="17" spans="1:4" ht="19.5" customHeight="1">
      <c r="A17" s="19"/>
      <c r="B17" s="19" t="s">
        <v>92</v>
      </c>
      <c r="C17" s="3"/>
      <c r="D17" s="3"/>
    </row>
    <row r="18" spans="1:4" ht="19.5" customHeight="1">
      <c r="A18" s="19"/>
      <c r="B18" s="19" t="s">
        <v>93</v>
      </c>
      <c r="C18" s="3"/>
      <c r="D18" s="3"/>
    </row>
    <row r="19" spans="1:4" ht="19.5" customHeight="1">
      <c r="A19" s="19"/>
      <c r="B19" s="19" t="s">
        <v>94</v>
      </c>
      <c r="C19" s="3"/>
      <c r="D19" s="3"/>
    </row>
    <row r="20" spans="1:4" ht="19.5" customHeight="1">
      <c r="A20" s="1">
        <v>12</v>
      </c>
      <c r="B20" s="21" t="s">
        <v>73</v>
      </c>
      <c r="C20" s="10">
        <f>SUM(C8:C15)</f>
        <v>0</v>
      </c>
      <c r="D20" s="10">
        <f>SUM(D8:D15)</f>
        <v>0</v>
      </c>
    </row>
    <row r="21" spans="1:4" ht="19.5" customHeight="1">
      <c r="A21" s="1">
        <v>13</v>
      </c>
      <c r="B21" s="20" t="s">
        <v>95</v>
      </c>
      <c r="C21" s="10">
        <f>SUM(C7,C20)</f>
        <v>0</v>
      </c>
      <c r="D21" s="10">
        <f>SUM(D7,D20)</f>
        <v>0</v>
      </c>
    </row>
    <row r="22" spans="1:4" ht="19.5" customHeight="1">
      <c r="A22" s="1">
        <v>14</v>
      </c>
      <c r="B22" s="19" t="s">
        <v>75</v>
      </c>
      <c r="C22" s="3"/>
      <c r="D22" s="3"/>
    </row>
    <row r="23" spans="1:4" ht="19.5" customHeight="1">
      <c r="A23" s="1">
        <v>15</v>
      </c>
      <c r="B23" s="20" t="s">
        <v>96</v>
      </c>
      <c r="C23" s="10">
        <f>SUM(C21-C22)</f>
        <v>0</v>
      </c>
      <c r="D23" s="10">
        <f>SUM(D21-D14)</f>
        <v>0</v>
      </c>
    </row>
    <row r="24" spans="1:4" ht="19.5" customHeight="1">
      <c r="A24" s="1">
        <v>16</v>
      </c>
      <c r="B24" s="19" t="s">
        <v>77</v>
      </c>
      <c r="C24" s="3"/>
      <c r="D24" s="3"/>
    </row>
  </sheetData>
  <sheetProtection/>
  <mergeCells count="2">
    <mergeCell ref="A1:D1"/>
    <mergeCell ref="A2:D2"/>
  </mergeCells>
  <printOptions/>
  <pageMargins left="0.7" right="0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.7109375" style="0" customWidth="1"/>
    <col min="2" max="2" width="49.8515625" style="0" customWidth="1"/>
    <col min="3" max="3" width="12.7109375" style="0" bestFit="1" customWidth="1"/>
    <col min="4" max="4" width="13.421875" style="0" customWidth="1"/>
  </cols>
  <sheetData>
    <row r="1" ht="15">
      <c r="C1" s="97"/>
    </row>
    <row r="4" spans="1:4" ht="18.75">
      <c r="A4" s="123" t="s">
        <v>217</v>
      </c>
      <c r="B4" s="123"/>
      <c r="C4" s="123"/>
      <c r="D4" s="123"/>
    </row>
    <row r="6" ht="18.75">
      <c r="B6" s="42" t="s">
        <v>208</v>
      </c>
    </row>
    <row r="9" spans="1:4" ht="30">
      <c r="A9" s="108" t="s">
        <v>0</v>
      </c>
      <c r="B9" s="108" t="s">
        <v>98</v>
      </c>
      <c r="C9" s="2" t="s">
        <v>2</v>
      </c>
      <c r="D9" s="2" t="s">
        <v>60</v>
      </c>
    </row>
    <row r="10" spans="1:4" ht="15">
      <c r="A10" s="17"/>
      <c r="B10" s="21" t="s">
        <v>99</v>
      </c>
      <c r="C10" s="39">
        <f>C11+C12+C13+C14+C15</f>
        <v>3224167</v>
      </c>
      <c r="D10" s="39">
        <f>SUM(D11:D16)</f>
        <v>-1579159</v>
      </c>
    </row>
    <row r="11" spans="1:4" ht="15">
      <c r="A11" s="17"/>
      <c r="B11" s="19" t="s">
        <v>101</v>
      </c>
      <c r="C11" s="40">
        <v>6749505</v>
      </c>
      <c r="D11" s="40">
        <v>6837490</v>
      </c>
    </row>
    <row r="12" spans="1:4" ht="15">
      <c r="A12" s="17"/>
      <c r="B12" s="19" t="s">
        <v>102</v>
      </c>
      <c r="C12" s="40">
        <v>-3313521</v>
      </c>
      <c r="D12" s="40">
        <v>-8210675</v>
      </c>
    </row>
    <row r="13" spans="1:4" ht="15">
      <c r="A13" s="17"/>
      <c r="B13" s="19" t="s">
        <v>103</v>
      </c>
      <c r="C13" s="40"/>
      <c r="D13" s="40"/>
    </row>
    <row r="14" spans="1:4" ht="15">
      <c r="A14" s="17"/>
      <c r="B14" s="19" t="s">
        <v>104</v>
      </c>
      <c r="C14" s="40">
        <v>-27749</v>
      </c>
      <c r="D14" s="40">
        <v>-37102</v>
      </c>
    </row>
    <row r="15" spans="1:4" ht="15">
      <c r="A15" s="108"/>
      <c r="B15" s="19" t="s">
        <v>105</v>
      </c>
      <c r="C15" s="41">
        <v>-184068</v>
      </c>
      <c r="D15" s="41">
        <v>-168872</v>
      </c>
    </row>
    <row r="16" spans="1:4" ht="15">
      <c r="A16" s="108"/>
      <c r="B16" s="19" t="s">
        <v>106</v>
      </c>
      <c r="C16" s="41"/>
      <c r="D16" s="41"/>
    </row>
    <row r="17" spans="1:4" ht="15">
      <c r="A17" s="108"/>
      <c r="B17" s="21" t="s">
        <v>100</v>
      </c>
      <c r="C17" s="39">
        <f>SUM(C18:C23)</f>
        <v>369</v>
      </c>
      <c r="D17" s="39">
        <f>SUM(D18:D23)</f>
        <v>1503</v>
      </c>
    </row>
    <row r="18" spans="1:4" ht="15">
      <c r="A18" s="108"/>
      <c r="B18" s="23" t="s">
        <v>107</v>
      </c>
      <c r="C18" s="41"/>
      <c r="D18" s="41"/>
    </row>
    <row r="19" spans="1:4" ht="15">
      <c r="A19" s="108"/>
      <c r="B19" s="23" t="s">
        <v>108</v>
      </c>
      <c r="C19" s="41"/>
      <c r="D19" s="41"/>
    </row>
    <row r="20" spans="1:4" ht="15">
      <c r="A20" s="108"/>
      <c r="B20" s="18" t="s">
        <v>109</v>
      </c>
      <c r="C20" s="41"/>
      <c r="D20" s="41"/>
    </row>
    <row r="21" spans="1:4" ht="15">
      <c r="A21" s="108"/>
      <c r="B21" s="19" t="s">
        <v>110</v>
      </c>
      <c r="C21" s="41">
        <v>369</v>
      </c>
      <c r="D21" s="41">
        <v>1503</v>
      </c>
    </row>
    <row r="22" spans="1:4" ht="15">
      <c r="A22" s="108"/>
      <c r="B22" s="23" t="s">
        <v>111</v>
      </c>
      <c r="C22" s="41"/>
      <c r="D22" s="41"/>
    </row>
    <row r="23" spans="1:4" ht="15">
      <c r="A23" s="108"/>
      <c r="B23" s="23" t="s">
        <v>112</v>
      </c>
      <c r="C23" s="41"/>
      <c r="D23" s="41"/>
    </row>
    <row r="24" spans="1:4" ht="15">
      <c r="A24" s="108"/>
      <c r="B24" s="21" t="s">
        <v>135</v>
      </c>
      <c r="C24" s="39">
        <f>SUM(C25:C29)</f>
        <v>-50000</v>
      </c>
      <c r="D24" s="39">
        <f>SUM(D25:D29)</f>
        <v>-50000</v>
      </c>
    </row>
    <row r="25" spans="1:4" ht="15">
      <c r="A25" s="108"/>
      <c r="B25" s="23" t="s">
        <v>113</v>
      </c>
      <c r="C25" s="41"/>
      <c r="D25" s="41"/>
    </row>
    <row r="26" spans="1:4" ht="15">
      <c r="A26" s="1"/>
      <c r="B26" s="23" t="s">
        <v>114</v>
      </c>
      <c r="C26" s="41"/>
      <c r="D26" s="41"/>
    </row>
    <row r="27" spans="1:4" ht="15">
      <c r="A27" s="1"/>
      <c r="B27" s="23" t="s">
        <v>115</v>
      </c>
      <c r="C27" s="41"/>
      <c r="D27" s="41"/>
    </row>
    <row r="28" spans="1:4" ht="15">
      <c r="A28" s="19"/>
      <c r="B28" s="23" t="s">
        <v>116</v>
      </c>
      <c r="C28" s="41">
        <v>-50000</v>
      </c>
      <c r="D28" s="41">
        <v>-50000</v>
      </c>
    </row>
    <row r="29" spans="1:4" ht="15">
      <c r="A29" s="19"/>
      <c r="B29" s="23" t="s">
        <v>117</v>
      </c>
      <c r="C29" s="41"/>
      <c r="D29" s="41"/>
    </row>
    <row r="30" spans="1:4" ht="15">
      <c r="A30" s="19"/>
      <c r="B30" s="21" t="s">
        <v>118</v>
      </c>
      <c r="C30" s="39">
        <f>SUM(C10-C24)</f>
        <v>3274167</v>
      </c>
      <c r="D30" s="39">
        <f>SUM(D10-D24)</f>
        <v>-1529159</v>
      </c>
    </row>
    <row r="31" spans="1:4" ht="15">
      <c r="A31" s="1"/>
      <c r="B31" s="21" t="s">
        <v>119</v>
      </c>
      <c r="C31" s="39">
        <f>SUM(D32)</f>
        <v>1366350</v>
      </c>
      <c r="D31" s="39">
        <v>2895509</v>
      </c>
    </row>
    <row r="32" spans="1:4" ht="15">
      <c r="A32" s="1"/>
      <c r="B32" s="21" t="s">
        <v>120</v>
      </c>
      <c r="C32" s="39">
        <f>SUM(C30:C31)</f>
        <v>4640517</v>
      </c>
      <c r="D32" s="39">
        <f>SUM(D30:D31)</f>
        <v>1366350</v>
      </c>
    </row>
    <row r="44" ht="15">
      <c r="C44" s="97"/>
    </row>
  </sheetData>
  <sheetProtection/>
  <mergeCells count="1">
    <mergeCell ref="A4:D4"/>
  </mergeCells>
  <printOptions/>
  <pageMargins left="0.5" right="0" top="0.75" bottom="0.75" header="0.3" footer="0.3"/>
  <pageSetup horizontalDpi="300" verticalDpi="300" orientation="portrait" paperSize="9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.7109375" style="0" customWidth="1"/>
    <col min="2" max="2" width="59.8515625" style="0" bestFit="1" customWidth="1"/>
    <col min="3" max="3" width="12.28125" style="0" customWidth="1"/>
    <col min="4" max="4" width="13.421875" style="0" customWidth="1"/>
  </cols>
  <sheetData>
    <row r="1" spans="1:4" ht="18.75">
      <c r="A1" s="123" t="s">
        <v>121</v>
      </c>
      <c r="B1" s="123"/>
      <c r="C1" s="123"/>
      <c r="D1" s="123"/>
    </row>
    <row r="2" spans="1:4" ht="18.75">
      <c r="A2" s="122"/>
      <c r="B2" s="122"/>
      <c r="C2" s="122"/>
      <c r="D2" s="122"/>
    </row>
    <row r="3" spans="1:4" ht="15">
      <c r="A3" s="22"/>
      <c r="B3" s="22"/>
      <c r="C3" s="22"/>
      <c r="D3" s="22"/>
    </row>
    <row r="4" spans="1:4" ht="30" customHeight="1">
      <c r="A4" s="1" t="s">
        <v>0</v>
      </c>
      <c r="B4" s="1" t="s">
        <v>122</v>
      </c>
      <c r="C4" s="2" t="s">
        <v>2</v>
      </c>
      <c r="D4" s="2" t="s">
        <v>60</v>
      </c>
    </row>
    <row r="5" spans="1:4" s="13" customFormat="1" ht="19.5" customHeight="1">
      <c r="A5" s="17"/>
      <c r="B5" s="21" t="s">
        <v>134</v>
      </c>
      <c r="C5" s="10">
        <f>SUM(C6:C11)</f>
        <v>0</v>
      </c>
      <c r="D5" s="10">
        <f>SUM(D6:D11)</f>
        <v>0</v>
      </c>
    </row>
    <row r="6" spans="1:4" s="13" customFormat="1" ht="19.5" customHeight="1">
      <c r="A6" s="17"/>
      <c r="B6" s="19" t="s">
        <v>123</v>
      </c>
      <c r="C6" s="12"/>
      <c r="D6" s="12"/>
    </row>
    <row r="7" spans="1:5" s="13" customFormat="1" ht="19.5" customHeight="1">
      <c r="A7" s="17"/>
      <c r="B7" s="19" t="s">
        <v>124</v>
      </c>
      <c r="C7" s="12"/>
      <c r="D7" s="12"/>
      <c r="E7" s="24"/>
    </row>
    <row r="8" spans="1:4" s="13" customFormat="1" ht="19.5" customHeight="1">
      <c r="A8" s="17"/>
      <c r="B8" s="19" t="s">
        <v>125</v>
      </c>
      <c r="C8" s="12"/>
      <c r="D8" s="12"/>
    </row>
    <row r="9" spans="1:4" s="13" customFormat="1" ht="19.5" customHeight="1">
      <c r="A9" s="17"/>
      <c r="B9" s="19" t="s">
        <v>126</v>
      </c>
      <c r="C9" s="12"/>
      <c r="D9" s="12"/>
    </row>
    <row r="10" spans="1:4" ht="19.5" customHeight="1">
      <c r="A10" s="1"/>
      <c r="B10" s="19" t="s">
        <v>127</v>
      </c>
      <c r="C10" s="3"/>
      <c r="D10" s="3"/>
    </row>
    <row r="11" spans="1:4" ht="19.5" customHeight="1">
      <c r="A11" s="1"/>
      <c r="B11" s="19" t="s">
        <v>128</v>
      </c>
      <c r="C11" s="3"/>
      <c r="D11" s="3"/>
    </row>
    <row r="12" spans="1:4" ht="30">
      <c r="A12" s="1"/>
      <c r="B12" s="25" t="s">
        <v>129</v>
      </c>
      <c r="C12" s="3"/>
      <c r="D12" s="3"/>
    </row>
    <row r="13" spans="1:4" ht="19.5" customHeight="1">
      <c r="A13" s="1"/>
      <c r="B13" s="23" t="s">
        <v>130</v>
      </c>
      <c r="C13" s="3"/>
      <c r="D13" s="3"/>
    </row>
    <row r="14" spans="1:4" ht="19.5" customHeight="1">
      <c r="A14" s="1"/>
      <c r="B14" s="23" t="s">
        <v>131</v>
      </c>
      <c r="C14" s="3"/>
      <c r="D14" s="3"/>
    </row>
    <row r="15" spans="1:4" ht="19.5" customHeight="1">
      <c r="A15" s="19"/>
      <c r="B15" s="23" t="s">
        <v>132</v>
      </c>
      <c r="C15" s="3"/>
      <c r="D15" s="3"/>
    </row>
    <row r="16" spans="1:4" ht="19.5" customHeight="1">
      <c r="A16" s="19"/>
      <c r="B16" s="23" t="s">
        <v>104</v>
      </c>
      <c r="C16" s="3"/>
      <c r="D16" s="3"/>
    </row>
    <row r="17" spans="1:4" ht="19.5" customHeight="1">
      <c r="A17" s="19"/>
      <c r="B17" s="23" t="s">
        <v>105</v>
      </c>
      <c r="C17" s="3"/>
      <c r="D17" s="3"/>
    </row>
    <row r="18" spans="1:4" ht="19.5" customHeight="1">
      <c r="A18" s="19"/>
      <c r="B18" s="23" t="s">
        <v>133</v>
      </c>
      <c r="C18" s="3"/>
      <c r="D18" s="3"/>
    </row>
    <row r="19" spans="1:4" ht="19.5" customHeight="1">
      <c r="A19" s="19"/>
      <c r="B19" s="21" t="s">
        <v>100</v>
      </c>
      <c r="C19" s="10">
        <f>SUM(C20:C25)</f>
        <v>0</v>
      </c>
      <c r="D19" s="10">
        <f>SUM(D20:D25)</f>
        <v>0</v>
      </c>
    </row>
    <row r="20" spans="1:4" ht="19.5" customHeight="1">
      <c r="A20" s="19"/>
      <c r="B20" s="23" t="s">
        <v>107</v>
      </c>
      <c r="C20" s="3"/>
      <c r="D20" s="3"/>
    </row>
    <row r="21" spans="1:4" ht="19.5" customHeight="1">
      <c r="A21" s="19"/>
      <c r="B21" s="23" t="s">
        <v>108</v>
      </c>
      <c r="C21" s="3"/>
      <c r="D21" s="3"/>
    </row>
    <row r="22" spans="1:4" ht="19.5" customHeight="1">
      <c r="A22" s="19"/>
      <c r="B22" s="23" t="s">
        <v>109</v>
      </c>
      <c r="C22" s="3"/>
      <c r="D22" s="3"/>
    </row>
    <row r="23" spans="1:4" ht="19.5" customHeight="1">
      <c r="A23" s="19"/>
      <c r="B23" s="19" t="s">
        <v>110</v>
      </c>
      <c r="C23" s="3"/>
      <c r="D23" s="3"/>
    </row>
    <row r="24" spans="1:4" ht="19.5" customHeight="1">
      <c r="A24" s="19"/>
      <c r="B24" s="23" t="s">
        <v>111</v>
      </c>
      <c r="C24" s="3"/>
      <c r="D24" s="3"/>
    </row>
    <row r="25" spans="1:4" ht="19.5" customHeight="1">
      <c r="A25" s="19"/>
      <c r="B25" s="23" t="s">
        <v>112</v>
      </c>
      <c r="C25" s="3"/>
      <c r="D25" s="3"/>
    </row>
    <row r="26" spans="1:4" ht="19.5" customHeight="1">
      <c r="A26" s="19"/>
      <c r="B26" s="21" t="s">
        <v>136</v>
      </c>
      <c r="C26" s="10">
        <f>SUM(C27:C31)</f>
        <v>0</v>
      </c>
      <c r="D26" s="10">
        <f>SUM(D27:D31)</f>
        <v>0</v>
      </c>
    </row>
    <row r="27" spans="1:4" ht="19.5" customHeight="1">
      <c r="A27" s="19"/>
      <c r="B27" s="23" t="s">
        <v>113</v>
      </c>
      <c r="C27" s="3"/>
      <c r="D27" s="3"/>
    </row>
    <row r="28" spans="1:4" ht="19.5" customHeight="1">
      <c r="A28" s="19"/>
      <c r="B28" s="23" t="s">
        <v>114</v>
      </c>
      <c r="C28" s="3"/>
      <c r="D28" s="3"/>
    </row>
    <row r="29" spans="1:4" ht="19.5" customHeight="1">
      <c r="A29" s="19"/>
      <c r="B29" s="23" t="s">
        <v>115</v>
      </c>
      <c r="C29" s="3"/>
      <c r="D29" s="3"/>
    </row>
    <row r="30" spans="1:4" ht="19.5" customHeight="1">
      <c r="A30" s="19"/>
      <c r="B30" s="23" t="s">
        <v>116</v>
      </c>
      <c r="C30" s="3"/>
      <c r="D30" s="3"/>
    </row>
    <row r="31" spans="1:4" ht="19.5" customHeight="1">
      <c r="A31" s="19"/>
      <c r="B31" s="23" t="s">
        <v>117</v>
      </c>
      <c r="C31" s="3"/>
      <c r="D31" s="3"/>
    </row>
    <row r="32" spans="1:4" ht="19.5" customHeight="1">
      <c r="A32" s="19"/>
      <c r="B32" s="21" t="s">
        <v>118</v>
      </c>
      <c r="C32" s="10"/>
      <c r="D32" s="10"/>
    </row>
    <row r="33" spans="1:4" ht="19.5" customHeight="1">
      <c r="A33" s="1"/>
      <c r="B33" s="21" t="s">
        <v>119</v>
      </c>
      <c r="C33" s="10"/>
      <c r="D33" s="10"/>
    </row>
    <row r="34" spans="1:4" ht="19.5" customHeight="1">
      <c r="A34" s="1"/>
      <c r="B34" s="21" t="s">
        <v>120</v>
      </c>
      <c r="C34" s="10"/>
      <c r="D34" s="10"/>
    </row>
  </sheetData>
  <sheetProtection/>
  <mergeCells count="2">
    <mergeCell ref="A1:D1"/>
    <mergeCell ref="A2:D2"/>
  </mergeCells>
  <printOptions/>
  <pageMargins left="0.5" right="0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I23"/>
  <sheetViews>
    <sheetView tabSelected="1" zoomScalePageLayoutView="0" workbookViewId="0" topLeftCell="A4">
      <selection activeCell="I20" sqref="I20"/>
    </sheetView>
  </sheetViews>
  <sheetFormatPr defaultColWidth="9.140625" defaultRowHeight="15"/>
  <cols>
    <col min="1" max="1" width="3.00390625" style="0" customWidth="1"/>
    <col min="2" max="2" width="6.421875" style="0" customWidth="1"/>
    <col min="3" max="3" width="33.8515625" style="0" customWidth="1"/>
    <col min="4" max="4" width="16.421875" style="0" customWidth="1"/>
    <col min="5" max="5" width="10.7109375" style="0" customWidth="1"/>
    <col min="6" max="6" width="10.140625" style="0" customWidth="1"/>
    <col min="7" max="7" width="19.7109375" style="0" customWidth="1"/>
    <col min="8" max="8" width="17.7109375" style="0" customWidth="1"/>
    <col min="9" max="9" width="14.00390625" style="0" customWidth="1"/>
  </cols>
  <sheetData>
    <row r="5" spans="2:9" ht="18.75">
      <c r="B5" s="123" t="s">
        <v>218</v>
      </c>
      <c r="C5" s="123"/>
      <c r="D5" s="123"/>
      <c r="E5" s="123"/>
      <c r="F5" s="123"/>
      <c r="G5" s="123"/>
      <c r="H5" s="123"/>
      <c r="I5" s="123"/>
    </row>
    <row r="6" spans="2:9" ht="18.75">
      <c r="B6" s="96"/>
      <c r="C6" s="42" t="s">
        <v>221</v>
      </c>
      <c r="D6" s="96"/>
      <c r="E6" s="96"/>
      <c r="F6" s="96"/>
      <c r="G6" s="96"/>
      <c r="H6" s="96"/>
      <c r="I6" s="96"/>
    </row>
    <row r="7" spans="2:8" ht="15">
      <c r="B7" s="111" t="s">
        <v>219</v>
      </c>
      <c r="H7" s="112"/>
    </row>
    <row r="8" ht="15">
      <c r="B8" s="111"/>
    </row>
    <row r="9" spans="2:9" ht="27.75" customHeight="1">
      <c r="B9" s="109" t="s">
        <v>0</v>
      </c>
      <c r="C9" s="109" t="s">
        <v>137</v>
      </c>
      <c r="D9" s="109" t="s">
        <v>138</v>
      </c>
      <c r="E9" s="109" t="s">
        <v>139</v>
      </c>
      <c r="F9" s="109" t="s">
        <v>140</v>
      </c>
      <c r="G9" s="109" t="s">
        <v>152</v>
      </c>
      <c r="H9" s="109" t="s">
        <v>141</v>
      </c>
      <c r="I9" s="109" t="s">
        <v>142</v>
      </c>
    </row>
    <row r="10" spans="2:9" ht="18.75" customHeight="1">
      <c r="B10" s="109" t="s">
        <v>3</v>
      </c>
      <c r="C10" s="21" t="s">
        <v>211</v>
      </c>
      <c r="D10" s="39">
        <v>100000</v>
      </c>
      <c r="E10" s="39"/>
      <c r="F10" s="39"/>
      <c r="G10" s="39"/>
      <c r="H10" s="39">
        <v>5349369</v>
      </c>
      <c r="I10" s="39">
        <f>SUM(D10:H10)</f>
        <v>5449369</v>
      </c>
    </row>
    <row r="11" spans="2:9" ht="15">
      <c r="B11" s="109" t="s">
        <v>143</v>
      </c>
      <c r="C11" s="19" t="s">
        <v>144</v>
      </c>
      <c r="D11" s="41"/>
      <c r="E11" s="41"/>
      <c r="F11" s="41"/>
      <c r="G11" s="41"/>
      <c r="H11" s="41"/>
      <c r="I11" s="39">
        <f aca="true" t="shared" si="0" ref="I11:I22">SUM(D11:H11)</f>
        <v>0</v>
      </c>
    </row>
    <row r="12" spans="2:9" ht="15">
      <c r="B12" s="109" t="s">
        <v>146</v>
      </c>
      <c r="C12" s="21" t="s">
        <v>145</v>
      </c>
      <c r="D12" s="39"/>
      <c r="E12" s="39">
        <f>SUM(E13:E16)</f>
        <v>0</v>
      </c>
      <c r="F12" s="39">
        <f>SUM(F13:F16)</f>
        <v>0</v>
      </c>
      <c r="G12" s="39"/>
      <c r="H12" s="39"/>
      <c r="I12" s="39">
        <f t="shared" si="0"/>
        <v>0</v>
      </c>
    </row>
    <row r="13" spans="2:9" ht="15">
      <c r="B13" s="109">
        <v>1</v>
      </c>
      <c r="C13" s="19" t="s">
        <v>149</v>
      </c>
      <c r="D13" s="41"/>
      <c r="E13" s="41"/>
      <c r="F13" s="41"/>
      <c r="G13" s="41"/>
      <c r="H13" s="41">
        <v>1529984</v>
      </c>
      <c r="I13" s="39">
        <f t="shared" si="0"/>
        <v>1529984</v>
      </c>
    </row>
    <row r="14" spans="2:9" ht="15">
      <c r="B14" s="109">
        <v>2</v>
      </c>
      <c r="C14" s="19" t="s">
        <v>147</v>
      </c>
      <c r="D14" s="41"/>
      <c r="E14" s="41"/>
      <c r="F14" s="41"/>
      <c r="G14" s="41"/>
      <c r="H14" s="41"/>
      <c r="I14" s="39">
        <f t="shared" si="0"/>
        <v>0</v>
      </c>
    </row>
    <row r="15" spans="2:9" ht="15">
      <c r="B15" s="109">
        <v>3</v>
      </c>
      <c r="C15" s="19" t="s">
        <v>153</v>
      </c>
      <c r="D15" s="41">
        <v>3829000</v>
      </c>
      <c r="E15" s="41"/>
      <c r="F15" s="41"/>
      <c r="G15" s="41">
        <v>10496</v>
      </c>
      <c r="H15" s="41">
        <v>1009873</v>
      </c>
      <c r="I15" s="39">
        <f t="shared" si="0"/>
        <v>4849369</v>
      </c>
    </row>
    <row r="16" spans="2:9" ht="18.75" customHeight="1">
      <c r="B16" s="109">
        <v>4</v>
      </c>
      <c r="C16" s="26" t="s">
        <v>154</v>
      </c>
      <c r="D16" s="41"/>
      <c r="E16" s="41"/>
      <c r="F16" s="41"/>
      <c r="G16" s="41"/>
      <c r="H16" s="41"/>
      <c r="I16" s="39">
        <f t="shared" si="0"/>
        <v>0</v>
      </c>
    </row>
    <row r="17" spans="2:9" ht="19.5" customHeight="1">
      <c r="B17" s="109" t="s">
        <v>151</v>
      </c>
      <c r="C17" s="21" t="s">
        <v>213</v>
      </c>
      <c r="D17" s="39">
        <v>3929000</v>
      </c>
      <c r="E17" s="39">
        <f>SUM(E10:E16)</f>
        <v>0</v>
      </c>
      <c r="F17" s="39">
        <f>SUM(F10:F16)</f>
        <v>0</v>
      </c>
      <c r="G17" s="39">
        <v>10496</v>
      </c>
      <c r="H17" s="39">
        <f>SUM(H13:H16)</f>
        <v>2539857</v>
      </c>
      <c r="I17" s="39">
        <f t="shared" si="0"/>
        <v>6479353</v>
      </c>
    </row>
    <row r="18" spans="2:9" ht="15">
      <c r="B18" s="109">
        <v>1</v>
      </c>
      <c r="C18" s="19" t="s">
        <v>149</v>
      </c>
      <c r="D18" s="41"/>
      <c r="E18" s="41"/>
      <c r="F18" s="41"/>
      <c r="G18" s="41"/>
      <c r="H18" s="41">
        <v>1725787</v>
      </c>
      <c r="I18" s="39">
        <f t="shared" si="0"/>
        <v>1725787</v>
      </c>
    </row>
    <row r="19" spans="2:9" ht="15">
      <c r="B19" s="109">
        <v>2</v>
      </c>
      <c r="C19" s="19" t="s">
        <v>147</v>
      </c>
      <c r="D19" s="41"/>
      <c r="E19" s="41"/>
      <c r="F19" s="41"/>
      <c r="G19" s="41"/>
      <c r="H19" s="41">
        <v>-500000</v>
      </c>
      <c r="I19" s="39">
        <v>-500000</v>
      </c>
    </row>
    <row r="20" spans="2:9" ht="15">
      <c r="B20" s="109">
        <v>3</v>
      </c>
      <c r="C20" s="19" t="s">
        <v>202</v>
      </c>
      <c r="D20" s="41"/>
      <c r="E20" s="41"/>
      <c r="F20" s="41"/>
      <c r="G20" s="41">
        <v>10000</v>
      </c>
      <c r="H20" s="41"/>
      <c r="I20" s="39"/>
    </row>
    <row r="21" spans="2:9" ht="17.25" customHeight="1">
      <c r="B21" s="109">
        <v>4</v>
      </c>
      <c r="C21" s="26" t="s">
        <v>148</v>
      </c>
      <c r="D21" s="41"/>
      <c r="E21" s="41"/>
      <c r="F21" s="41"/>
      <c r="G21" s="41"/>
      <c r="H21" s="41"/>
      <c r="I21" s="39">
        <f t="shared" si="0"/>
        <v>0</v>
      </c>
    </row>
    <row r="22" spans="2:9" ht="17.25" customHeight="1">
      <c r="B22" s="109">
        <v>5</v>
      </c>
      <c r="C22" s="26" t="s">
        <v>150</v>
      </c>
      <c r="D22" s="41"/>
      <c r="E22" s="41"/>
      <c r="F22" s="41"/>
      <c r="G22" s="41"/>
      <c r="H22" s="41"/>
      <c r="I22" s="39">
        <f t="shared" si="0"/>
        <v>0</v>
      </c>
    </row>
    <row r="23" spans="2:9" ht="23.25" customHeight="1">
      <c r="B23" s="109" t="s">
        <v>47</v>
      </c>
      <c r="C23" s="21" t="s">
        <v>220</v>
      </c>
      <c r="D23" s="39">
        <f aca="true" t="shared" si="1" ref="D23:I23">SUM(D17:D22)</f>
        <v>3929000</v>
      </c>
      <c r="E23" s="39">
        <f t="shared" si="1"/>
        <v>0</v>
      </c>
      <c r="F23" s="39">
        <f t="shared" si="1"/>
        <v>0</v>
      </c>
      <c r="G23" s="39">
        <f t="shared" si="1"/>
        <v>20496</v>
      </c>
      <c r="H23" s="39">
        <f t="shared" si="1"/>
        <v>3765644</v>
      </c>
      <c r="I23" s="39">
        <f t="shared" si="1"/>
        <v>7705140</v>
      </c>
    </row>
  </sheetData>
  <sheetProtection/>
  <mergeCells count="1">
    <mergeCell ref="B5:I5"/>
  </mergeCells>
  <printOptions/>
  <pageMargins left="0.5" right="0" top="0.75" bottom="0.75" header="0.3" footer="0.3"/>
  <pageSetup horizontalDpi="300" verticalDpi="300" orientation="landscape" paperSize="9" r:id="rId1"/>
  <headerFooter>
    <oddFooter>&amp;C5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D5" sqref="D5"/>
    </sheetView>
  </sheetViews>
  <sheetFormatPr defaultColWidth="9.140625" defaultRowHeight="15"/>
  <sheetData>
    <row r="1" spans="1:9" ht="15">
      <c r="A1" s="45"/>
      <c r="B1" s="46"/>
      <c r="C1" s="46"/>
      <c r="D1" s="46"/>
      <c r="E1" s="46"/>
      <c r="F1" s="46"/>
      <c r="G1" s="46"/>
      <c r="H1" s="46"/>
      <c r="I1" s="47"/>
    </row>
    <row r="2" spans="1:9" ht="21">
      <c r="A2" s="124" t="s">
        <v>171</v>
      </c>
      <c r="B2" s="125"/>
      <c r="C2" s="125"/>
      <c r="D2" s="125"/>
      <c r="E2" s="125"/>
      <c r="F2" s="125"/>
      <c r="G2" s="125"/>
      <c r="H2" s="125"/>
      <c r="I2" s="126"/>
    </row>
    <row r="3" spans="1:9" ht="15">
      <c r="A3" s="48"/>
      <c r="B3" s="49"/>
      <c r="C3" s="49"/>
      <c r="D3" s="49"/>
      <c r="E3" s="49"/>
      <c r="F3" s="49"/>
      <c r="G3" s="49"/>
      <c r="H3" s="49"/>
      <c r="I3" s="51"/>
    </row>
    <row r="4" spans="1:9" ht="15">
      <c r="A4" s="48"/>
      <c r="B4" s="49"/>
      <c r="C4" s="49"/>
      <c r="D4" s="49"/>
      <c r="E4" s="49"/>
      <c r="F4" s="49"/>
      <c r="G4" s="49"/>
      <c r="H4" s="49"/>
      <c r="I4" s="51"/>
    </row>
    <row r="5" spans="1:9" ht="15">
      <c r="A5" s="48"/>
      <c r="B5" s="49"/>
      <c r="C5" s="49"/>
      <c r="D5" s="49"/>
      <c r="E5" s="49"/>
      <c r="F5" s="49"/>
      <c r="G5" s="49"/>
      <c r="H5" s="49"/>
      <c r="I5" s="51"/>
    </row>
    <row r="6" spans="1:9" ht="15">
      <c r="A6" s="48"/>
      <c r="B6" s="49"/>
      <c r="C6" s="49"/>
      <c r="D6" s="49"/>
      <c r="E6" s="49"/>
      <c r="F6" s="49"/>
      <c r="G6" s="49"/>
      <c r="H6" s="49"/>
      <c r="I6" s="51"/>
    </row>
    <row r="7" spans="1:9" ht="15">
      <c r="A7" s="48"/>
      <c r="B7" s="49"/>
      <c r="C7" s="49"/>
      <c r="D7" s="49"/>
      <c r="E7" s="49"/>
      <c r="F7" s="49"/>
      <c r="G7" s="49"/>
      <c r="H7" s="49"/>
      <c r="I7" s="51"/>
    </row>
    <row r="8" spans="1:9" ht="15">
      <c r="A8" s="48"/>
      <c r="B8" s="49"/>
      <c r="C8" s="49"/>
      <c r="D8" s="49"/>
      <c r="E8" s="49"/>
      <c r="F8" s="49"/>
      <c r="G8" s="49"/>
      <c r="H8" s="49"/>
      <c r="I8" s="51"/>
    </row>
    <row r="9" spans="1:9" ht="15">
      <c r="A9" s="48"/>
      <c r="B9" s="49"/>
      <c r="C9" s="49"/>
      <c r="D9" s="49"/>
      <c r="E9" s="49"/>
      <c r="F9" s="49"/>
      <c r="G9" s="49"/>
      <c r="H9" s="49"/>
      <c r="I9" s="51"/>
    </row>
    <row r="10" spans="1:9" ht="15">
      <c r="A10" s="48"/>
      <c r="B10" s="49"/>
      <c r="C10" s="49"/>
      <c r="D10" s="49"/>
      <c r="E10" s="49"/>
      <c r="F10" s="49"/>
      <c r="G10" s="49"/>
      <c r="H10" s="49"/>
      <c r="I10" s="51"/>
    </row>
    <row r="11" spans="1:9" ht="15">
      <c r="A11" s="48"/>
      <c r="B11" s="49"/>
      <c r="C11" s="49"/>
      <c r="D11" s="49"/>
      <c r="E11" s="49"/>
      <c r="F11" s="49"/>
      <c r="G11" s="49"/>
      <c r="H11" s="49"/>
      <c r="I11" s="51"/>
    </row>
    <row r="12" spans="1:9" ht="15">
      <c r="A12" s="48"/>
      <c r="B12" s="49"/>
      <c r="C12" s="49"/>
      <c r="D12" s="49"/>
      <c r="E12" s="49"/>
      <c r="F12" s="49"/>
      <c r="G12" s="49"/>
      <c r="H12" s="49"/>
      <c r="I12" s="51"/>
    </row>
    <row r="13" spans="1:9" ht="15">
      <c r="A13" s="48"/>
      <c r="B13" s="49"/>
      <c r="C13" s="49"/>
      <c r="D13" s="49"/>
      <c r="E13" s="49"/>
      <c r="F13" s="49"/>
      <c r="G13" s="49"/>
      <c r="H13" s="49"/>
      <c r="I13" s="51"/>
    </row>
    <row r="14" spans="1:9" ht="15">
      <c r="A14" s="48"/>
      <c r="B14" s="49"/>
      <c r="C14" s="49"/>
      <c r="D14" s="49"/>
      <c r="E14" s="49"/>
      <c r="F14" s="49"/>
      <c r="G14" s="49"/>
      <c r="H14" s="49"/>
      <c r="I14" s="51"/>
    </row>
    <row r="15" spans="1:9" ht="15">
      <c r="A15" s="48"/>
      <c r="B15" s="49"/>
      <c r="C15" s="49"/>
      <c r="D15" s="49"/>
      <c r="E15" s="49"/>
      <c r="F15" s="49"/>
      <c r="G15" s="49"/>
      <c r="H15" s="49"/>
      <c r="I15" s="51"/>
    </row>
    <row r="16" spans="1:9" ht="15">
      <c r="A16" s="48"/>
      <c r="B16" s="49"/>
      <c r="C16" s="49"/>
      <c r="D16" s="49"/>
      <c r="E16" s="49"/>
      <c r="F16" s="49"/>
      <c r="G16" s="49"/>
      <c r="H16" s="49"/>
      <c r="I16" s="51"/>
    </row>
    <row r="17" spans="1:9" ht="15">
      <c r="A17" s="48"/>
      <c r="B17" s="49"/>
      <c r="C17" s="49"/>
      <c r="D17" s="49"/>
      <c r="E17" s="49"/>
      <c r="F17" s="49"/>
      <c r="G17" s="49"/>
      <c r="H17" s="49"/>
      <c r="I17" s="51"/>
    </row>
    <row r="18" spans="1:9" ht="15">
      <c r="A18" s="48"/>
      <c r="B18" s="49"/>
      <c r="C18" s="49"/>
      <c r="D18" s="49"/>
      <c r="E18" s="49"/>
      <c r="F18" s="49"/>
      <c r="G18" s="49"/>
      <c r="H18" s="49"/>
      <c r="I18" s="51"/>
    </row>
    <row r="19" spans="1:9" ht="15">
      <c r="A19" s="48"/>
      <c r="B19" s="49"/>
      <c r="C19" s="49"/>
      <c r="D19" s="49"/>
      <c r="E19" s="49"/>
      <c r="F19" s="49"/>
      <c r="G19" s="49"/>
      <c r="H19" s="49"/>
      <c r="I19" s="51"/>
    </row>
    <row r="20" spans="1:9" ht="15">
      <c r="A20" s="48"/>
      <c r="B20" s="49"/>
      <c r="C20" s="49"/>
      <c r="D20" s="49"/>
      <c r="E20" s="49"/>
      <c r="F20" s="49"/>
      <c r="G20" s="49"/>
      <c r="H20" s="49"/>
      <c r="I20" s="51"/>
    </row>
    <row r="21" spans="1:9" ht="15">
      <c r="A21" s="48"/>
      <c r="B21" s="49"/>
      <c r="C21" s="49"/>
      <c r="D21" s="49"/>
      <c r="E21" s="49"/>
      <c r="F21" s="49"/>
      <c r="G21" s="49"/>
      <c r="H21" s="49"/>
      <c r="I21" s="51"/>
    </row>
    <row r="22" spans="1:9" ht="15">
      <c r="A22" s="48"/>
      <c r="B22" s="49"/>
      <c r="C22" s="49"/>
      <c r="D22" s="49"/>
      <c r="E22" s="49"/>
      <c r="F22" s="49"/>
      <c r="G22" s="49"/>
      <c r="H22" s="49"/>
      <c r="I22" s="51"/>
    </row>
    <row r="23" spans="1:9" ht="15">
      <c r="A23" s="48"/>
      <c r="B23" s="49"/>
      <c r="C23" s="49"/>
      <c r="D23" s="49"/>
      <c r="E23" s="49"/>
      <c r="F23" s="49"/>
      <c r="G23" s="49"/>
      <c r="H23" s="49"/>
      <c r="I23" s="51"/>
    </row>
    <row r="24" spans="1:9" ht="15">
      <c r="A24" s="48"/>
      <c r="B24" s="49"/>
      <c r="C24" s="49"/>
      <c r="D24" s="49"/>
      <c r="E24" s="49"/>
      <c r="F24" s="49"/>
      <c r="G24" s="49"/>
      <c r="H24" s="49"/>
      <c r="I24" s="51"/>
    </row>
    <row r="25" spans="1:9" ht="15">
      <c r="A25" s="48"/>
      <c r="B25" s="49"/>
      <c r="C25" s="49"/>
      <c r="D25" s="49"/>
      <c r="E25" s="49"/>
      <c r="F25" s="49"/>
      <c r="G25" s="49"/>
      <c r="H25" s="49"/>
      <c r="I25" s="51"/>
    </row>
    <row r="26" spans="1:9" ht="15">
      <c r="A26" s="48"/>
      <c r="B26" s="49"/>
      <c r="C26" s="49"/>
      <c r="D26" s="49"/>
      <c r="E26" s="49"/>
      <c r="F26" s="49"/>
      <c r="G26" s="49"/>
      <c r="H26" s="49"/>
      <c r="I26" s="51"/>
    </row>
    <row r="27" spans="1:9" ht="15">
      <c r="A27" s="48"/>
      <c r="B27" s="49"/>
      <c r="C27" s="49"/>
      <c r="D27" s="49"/>
      <c r="E27" s="49"/>
      <c r="F27" s="49"/>
      <c r="G27" s="49"/>
      <c r="H27" s="49"/>
      <c r="I27" s="51"/>
    </row>
    <row r="28" spans="1:9" ht="15">
      <c r="A28" s="48"/>
      <c r="B28" s="49"/>
      <c r="C28" s="49"/>
      <c r="D28" s="49"/>
      <c r="E28" s="49"/>
      <c r="F28" s="49"/>
      <c r="G28" s="49"/>
      <c r="H28" s="49"/>
      <c r="I28" s="51"/>
    </row>
    <row r="29" spans="1:9" ht="15">
      <c r="A29" s="48"/>
      <c r="B29" s="49"/>
      <c r="C29" s="49"/>
      <c r="D29" s="49"/>
      <c r="E29" s="49"/>
      <c r="F29" s="49"/>
      <c r="G29" s="49"/>
      <c r="H29" s="49"/>
      <c r="I29" s="51"/>
    </row>
    <row r="30" spans="1:9" ht="15">
      <c r="A30" s="48"/>
      <c r="B30" s="49"/>
      <c r="C30" s="49"/>
      <c r="D30" s="49"/>
      <c r="E30" s="49"/>
      <c r="F30" s="49"/>
      <c r="G30" s="49"/>
      <c r="H30" s="49"/>
      <c r="I30" s="51"/>
    </row>
    <row r="31" spans="1:9" ht="15">
      <c r="A31" s="48"/>
      <c r="B31" s="49"/>
      <c r="C31" s="49"/>
      <c r="D31" s="49"/>
      <c r="E31" s="49"/>
      <c r="F31" s="49"/>
      <c r="G31" s="49"/>
      <c r="H31" s="49"/>
      <c r="I31" s="51"/>
    </row>
    <row r="32" spans="1:9" ht="15">
      <c r="A32" s="48"/>
      <c r="B32" s="49"/>
      <c r="C32" s="49"/>
      <c r="D32" s="49"/>
      <c r="E32" s="49"/>
      <c r="F32" s="49"/>
      <c r="G32" s="49"/>
      <c r="H32" s="49"/>
      <c r="I32" s="51"/>
    </row>
    <row r="33" spans="1:9" ht="15">
      <c r="A33" s="48"/>
      <c r="B33" s="49"/>
      <c r="C33" s="49"/>
      <c r="D33" s="49"/>
      <c r="E33" s="49"/>
      <c r="F33" s="49"/>
      <c r="G33" s="49"/>
      <c r="H33" s="49"/>
      <c r="I33" s="51"/>
    </row>
    <row r="34" spans="1:9" ht="15">
      <c r="A34" s="48"/>
      <c r="B34" s="49"/>
      <c r="C34" s="49"/>
      <c r="D34" s="49"/>
      <c r="E34" s="49"/>
      <c r="F34" s="49"/>
      <c r="G34" s="49"/>
      <c r="H34" s="49"/>
      <c r="I34" s="51"/>
    </row>
    <row r="35" spans="1:9" ht="15">
      <c r="A35" s="48"/>
      <c r="B35" s="49"/>
      <c r="C35" s="49"/>
      <c r="D35" s="49"/>
      <c r="E35" s="49"/>
      <c r="F35" s="49"/>
      <c r="G35" s="49"/>
      <c r="H35" s="49"/>
      <c r="I35" s="51"/>
    </row>
    <row r="36" spans="1:9" ht="15">
      <c r="A36" s="48"/>
      <c r="B36" s="49"/>
      <c r="C36" s="49"/>
      <c r="D36" s="49"/>
      <c r="E36" s="49"/>
      <c r="F36" s="49"/>
      <c r="G36" s="49"/>
      <c r="H36" s="49"/>
      <c r="I36" s="51"/>
    </row>
    <row r="37" spans="1:9" ht="15">
      <c r="A37" s="48"/>
      <c r="B37" s="49"/>
      <c r="C37" s="49"/>
      <c r="D37" s="49"/>
      <c r="E37" s="49"/>
      <c r="F37" s="49"/>
      <c r="G37" s="49"/>
      <c r="H37" s="49"/>
      <c r="I37" s="51"/>
    </row>
    <row r="38" spans="1:9" ht="15">
      <c r="A38" s="48"/>
      <c r="B38" s="49"/>
      <c r="C38" s="49"/>
      <c r="D38" s="49"/>
      <c r="E38" s="49"/>
      <c r="F38" s="49"/>
      <c r="G38" s="49"/>
      <c r="H38" s="49"/>
      <c r="I38" s="51"/>
    </row>
    <row r="39" spans="1:9" ht="15">
      <c r="A39" s="48"/>
      <c r="B39" s="49"/>
      <c r="C39" s="49"/>
      <c r="D39" s="49"/>
      <c r="E39" s="49"/>
      <c r="F39" s="49"/>
      <c r="G39" s="49"/>
      <c r="H39" s="49"/>
      <c r="I39" s="51"/>
    </row>
    <row r="40" spans="1:9" ht="15">
      <c r="A40" s="48"/>
      <c r="B40" s="49"/>
      <c r="C40" s="49"/>
      <c r="D40" s="49"/>
      <c r="E40" s="49"/>
      <c r="F40" s="49"/>
      <c r="G40" s="49"/>
      <c r="H40" s="49"/>
      <c r="I40" s="51"/>
    </row>
    <row r="41" spans="1:9" ht="15">
      <c r="A41" s="48"/>
      <c r="B41" s="49"/>
      <c r="C41" s="49"/>
      <c r="D41" s="49"/>
      <c r="E41" s="49"/>
      <c r="F41" s="49"/>
      <c r="G41" s="49"/>
      <c r="H41" s="49"/>
      <c r="I41" s="51"/>
    </row>
    <row r="42" spans="1:9" ht="15">
      <c r="A42" s="48"/>
      <c r="B42" s="49"/>
      <c r="C42" s="49"/>
      <c r="D42" s="49"/>
      <c r="E42" s="49"/>
      <c r="F42" s="49"/>
      <c r="G42" s="49"/>
      <c r="H42" s="49"/>
      <c r="I42" s="51"/>
    </row>
    <row r="43" spans="1:9" ht="15">
      <c r="A43" s="48"/>
      <c r="B43" s="49"/>
      <c r="C43" s="49"/>
      <c r="D43" s="49"/>
      <c r="E43" s="49"/>
      <c r="F43" s="49"/>
      <c r="G43" s="49"/>
      <c r="H43" s="49"/>
      <c r="I43" s="51"/>
    </row>
    <row r="44" spans="1:9" ht="15">
      <c r="A44" s="48"/>
      <c r="B44" s="49"/>
      <c r="C44" s="49"/>
      <c r="D44" s="49"/>
      <c r="E44" s="49"/>
      <c r="F44" s="49"/>
      <c r="G44" s="49"/>
      <c r="H44" s="49"/>
      <c r="I44" s="51"/>
    </row>
    <row r="45" spans="1:9" ht="15">
      <c r="A45" s="48"/>
      <c r="B45" s="49"/>
      <c r="C45" s="49"/>
      <c r="D45" s="49"/>
      <c r="E45" s="49"/>
      <c r="F45" s="49"/>
      <c r="G45" s="49"/>
      <c r="H45" s="49"/>
      <c r="I45" s="51"/>
    </row>
    <row r="46" spans="1:9" ht="15">
      <c r="A46" s="48"/>
      <c r="B46" s="49"/>
      <c r="C46" s="49"/>
      <c r="D46" s="49"/>
      <c r="E46" s="127" t="s">
        <v>172</v>
      </c>
      <c r="F46" s="128"/>
      <c r="G46" s="128"/>
      <c r="H46" s="128"/>
      <c r="I46" s="129"/>
    </row>
    <row r="47" spans="1:9" ht="15">
      <c r="A47" s="48"/>
      <c r="B47" s="49"/>
      <c r="C47" s="49"/>
      <c r="D47" s="49"/>
      <c r="E47" s="49"/>
      <c r="I47" s="51"/>
    </row>
    <row r="48" spans="1:9" ht="15">
      <c r="A48" s="48"/>
      <c r="B48" s="49"/>
      <c r="C48" s="49"/>
      <c r="D48" s="49"/>
      <c r="E48" s="49"/>
      <c r="F48" s="59" t="s">
        <v>173</v>
      </c>
      <c r="G48" s="57"/>
      <c r="H48" s="58" t="s">
        <v>174</v>
      </c>
      <c r="I48" s="51"/>
    </row>
    <row r="49" spans="1:9" ht="15">
      <c r="A49" s="48"/>
      <c r="B49" s="49"/>
      <c r="C49" s="49"/>
      <c r="D49" s="49"/>
      <c r="E49" s="49"/>
      <c r="F49" s="50"/>
      <c r="G49" s="49"/>
      <c r="H49" s="49"/>
      <c r="I49" s="51"/>
    </row>
    <row r="50" spans="1:9" ht="15.75" thickBot="1">
      <c r="A50" s="52"/>
      <c r="B50" s="53"/>
      <c r="C50" s="53"/>
      <c r="D50" s="53"/>
      <c r="E50" s="53"/>
      <c r="F50" s="53"/>
      <c r="G50" s="53"/>
      <c r="H50" s="53"/>
      <c r="I50" s="54"/>
    </row>
  </sheetData>
  <sheetProtection/>
  <mergeCells count="2">
    <mergeCell ref="A2:I2"/>
    <mergeCell ref="E46:I4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interneti</cp:lastModifiedBy>
  <cp:lastPrinted>2012-04-23T10:29:50Z</cp:lastPrinted>
  <dcterms:created xsi:type="dcterms:W3CDTF">2009-02-15T21:00:31Z</dcterms:created>
  <dcterms:modified xsi:type="dcterms:W3CDTF">2012-04-23T10:30:06Z</dcterms:modified>
  <cp:category/>
  <cp:version/>
  <cp:contentType/>
  <cp:contentStatus/>
</cp:coreProperties>
</file>