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12075" tabRatio="883"/>
  </bookViews>
  <sheets>
    <sheet name="1.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1" i="18"/>
  <c r="B21"/>
  <c r="D22"/>
  <c r="D20"/>
  <c r="D19"/>
  <c r="D18"/>
  <c r="D17"/>
  <c r="D10"/>
  <c r="D28" l="1"/>
  <c r="B28"/>
  <c r="B30" s="1"/>
  <c r="B67" l="1"/>
  <c r="D67"/>
  <c r="D59"/>
  <c r="B59"/>
  <c r="D30"/>
  <c r="D35" s="1"/>
  <c r="B35"/>
  <c r="B50" s="1"/>
  <c r="D50" l="1"/>
  <c r="D71" s="1"/>
  <c r="B69"/>
  <c r="B71" s="1"/>
  <c r="D69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<sst xmlns="http://schemas.openxmlformats.org/spreadsheetml/2006/main" count="417" uniqueCount="268">
  <si>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</si>
  <si>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</si>
  <si>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</si>
  <si>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</si>
  <si>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</si>
  <si>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</si>
  <si>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</si>
  <si>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</si>
  <si>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</si>
  <si>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</si>
  <si>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</si>
  <si>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</si>
  <si>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</si>
  <si>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</si>
  <si>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</si>
  <si>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</si>
  <si>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</si>
  <si>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</si>
  <si>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</si>
  <si>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</si>
  <si>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</si>
  <si>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</si>
  <si>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</si>
  <si>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</si>
  <si>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</si>
  <si>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</si>
  <si>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</si>
  <si>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</si>
  <si>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</si>
  <si>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</si>
  <si>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</si>
  <si>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</si>
  <si>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</si>
  <si>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</si>
  <si>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</si>
  <si>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</si>
  <si>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</si>
  <si>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</si>
  <si>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</si>
  <si>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</si>
  <si>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</si>
  <si>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</si>
  <si>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</si>
  <si>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</si>
  <si>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</si>
  <si>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</si>
  <si>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</si>
  <si>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</si>
  <si>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</si>
  <si>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</si>
  <si>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</si>
  <si>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</si>
  <si>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</si>
  <si>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</si>
  <si>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</si>
  <si>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</si>
  <si>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</si>
  <si>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</si>
  <si>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</si>
  <si>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</si>
  <si>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</si>
  <si>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</si>
  <si>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</si>
  <si>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</si>
  <si>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</si>
  <si>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</si>
  <si>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</si>
  <si>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</si>
  <si>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</si>
  <si>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</si>
  <si>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</si>
  <si>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</si>
  <si>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</si>
  <si>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</si>
  <si>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</si>
  <si>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</si>
  <si>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</si>
  <si>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</si>
  <si>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</si>
  <si>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</si>
  <si>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</si>
  <si>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</si>
  <si>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</si>
  <si>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</si>
  <si>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</si>
  <si>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</si>
  <si>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</si>
  <si>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</si>
  <si>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</si>
  <si>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</si>
  <si>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</si>
  <si>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</si>
  <si>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</si>
  <si>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</si>
  <si>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</si>
  <si>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</si>
  <si>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</si>
  <si>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</si>
  <si>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</si>
  <si>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</si>
  <si>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</si>
  <si>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</si>
  <si>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</si>
  <si>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</si>
  <si>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</si>
  <si>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</si>
  <si>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</si>
  <si>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</si>
  <si>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</si>
  <si>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</si>
  <si>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</si>
  <si>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</si>
  <si>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</si>
  <si>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</si>
  <si>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</si>
  <si>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</si>
  <si>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</si>
  <si>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</si>
  <si>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</si>
  <si>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</si>
  <si>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</si>
  <si>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</si>
  <si>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</si>
  <si>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</si>
  <si>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</si>
  <si>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</si>
  <si>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</si>
  <si>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</si>
  <si>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</si>
  <si>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</si>
  <si>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</si>
  <si>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</si>
  <si>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</si>
  <si>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</si>
  <si>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</si>
  <si>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</si>
  <si>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</si>
  <si>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</si>
  <si>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</si>
  <si>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</si>
  <si>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</si>
  <si>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</si>
  <si>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</si>
  <si>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</si>
  <si>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</si>
  <si>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</si>
  <si>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</si>
  <si>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</si>
  <si>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</si>
  <si>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</si>
  <si>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</si>
  <si>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</si>
  <si>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</si>
  <si>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</si>
  <si>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</si>
  <si>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</si>
  <si>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</si>
  <si>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</si>
  <si>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</si>
  <si>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</si>
  <si>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</si>
  <si>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</si>
  <si>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</si>
  <si>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</si>
  <si>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</si>
  <si>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</si>
  <si>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</si>
  <si>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</si>
  <si>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</si>
  <si>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</si>
  <si>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</si>
  <si>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</si>
  <si>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</si>
  <si>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</si>
  <si>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</si>
  <si>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</si>
  <si>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</si>
  <si>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</si>
  <si>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</si>
  <si>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</si>
  <si>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</si>
  <si>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</si>
  <si>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</si>
  <si>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</si>
  <si>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</si>
  <si>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</si>
  <si>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</si>
  <si>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</si>
  <si>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</si>
  <si>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</si>
  <si>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</si>
  <si>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</si>
  <si>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</si>
  <si>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</si>
  <si>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</si>
  <si>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</si>
  <si>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</si>
  <si>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</si>
  <si>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</si>
  <si>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</si>
  <si>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</si>
  <si>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</si>
  <si>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</si>
  <si>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</si>
  <si>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</si>
  <si>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</si>
  <si>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</si>
  <si>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</si>
  <si>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</si>
  <si>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</si>
  <si>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</si>
  <si>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</si>
  <si>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</si>
  <si>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</si>
  <si>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</si>
  <si>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</si>
  <si>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</si>
  <si>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</si>
  <si>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</si>
  <si>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</si>
  <si>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</si>
  <si>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</si>
  <si>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</si>
  <si>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</si>
  <si>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</si>
  <si>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</si>
  <si>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</si>
  <si>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</si>
  <si>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</si>
  <si>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</si>
  <si>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</si>
  <si>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</si>
  <si>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</si>
  <si>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</si>
  <si>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</si>
  <si>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</si>
  <si>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</si>
  <si>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</si>
  <si>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</si>
  <si>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</si>
  <si>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</si>
  <si>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</si>
  <si>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</si>
  <si>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</si>
  <si>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</si>
  <si>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</si>
  <si>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</si>
  <si>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</si>
  <si>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</si>
  <si>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</si>
  <si>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</si>
  <si>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</si>
  <si>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</si>
  <si>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</si>
  <si>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</si>
  <si>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</si>
  <si>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</si>
  <si>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</si>
  <si>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</si>
  <si>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</si>
  <si>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</si>
  <si>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</si>
  <si>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</si>
  <si>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</si>
  <si>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</si>
  <si>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ELIRA</t>
  </si>
  <si>
    <t>J63423410S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</si>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</sst>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" fontId="185" fillId="0" borderId="26" xfId="0" applyNumberFormat="1" applyFont="1" applyBorder="1" applyAlignment="1">
      <alignment horizontal="center" vertical="center"/>
    </xf>
    <xf numFmtId="3" fontId="13" fillId="0" borderId="27" xfId="0" applyNumberFormat="1" applyFont="1" applyBorder="1" applyAlignment="1">
      <alignment horizontal="center" vertical="center"/>
    </xf>
    <xf numFmtId="37" fontId="175" fillId="0" borderId="0" xfId="0" applyNumberFormat="1" applyFont="1" applyFill="1" applyBorder="1" applyAlignment="1" applyProtection="1"/>
    <xf numFmtId="3" fontId="185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TIRAQ%20KOLA\Downloads\BLANCI%20PERFUNDIMTAR%20ELIRA%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Aktivet"/>
      <sheetName val="Pasivet"/>
      <sheetName val="PASH 1"/>
      <sheetName val="FLUKSI 16"/>
      <sheetName val="KAPITALI 18"/>
      <sheetName val="Kapitali 1"/>
      <sheetName val="AMM 17"/>
      <sheetName val="INVENTAR ANALITIK MAT. PRO.PROC"/>
      <sheetName val="MJETE TRANSPORTI"/>
      <sheetName val="INV MAKINERI PAJISJE"/>
      <sheetName val="Shenimet vazhdimi"/>
      <sheetName val="SHPENZIME TE TJERA"/>
      <sheetName val="Shenimet faqe 1"/>
    </sheetNames>
    <sheetDataSet>
      <sheetData sheetId="0"/>
      <sheetData sheetId="1"/>
      <sheetData sheetId="2"/>
      <sheetData sheetId="3">
        <row r="7">
          <cell r="G7">
            <v>60304019</v>
          </cell>
        </row>
        <row r="8">
          <cell r="G8">
            <v>5955101.9800000004</v>
          </cell>
        </row>
        <row r="12">
          <cell r="G12">
            <v>-32420654.875</v>
          </cell>
        </row>
        <row r="16">
          <cell r="G16">
            <v>-7847203</v>
          </cell>
        </row>
        <row r="22">
          <cell r="G22">
            <v>-57004.131271026396</v>
          </cell>
        </row>
        <row r="23">
          <cell r="G23">
            <v>-24389146.664999999</v>
          </cell>
        </row>
        <row r="36">
          <cell r="F36">
            <v>-913949.96</v>
          </cell>
          <cell r="G36">
            <v>-594614.6399999999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zoomScaleNormal="100" workbookViewId="0">
      <selection activeCell="D30" sqref="D30"/>
    </sheetView>
  </sheetViews>
  <sheetFormatPr defaultRowHeight="15"/>
  <cols>
    <col min="1" max="1" width="57.71093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>
        <v>2018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267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65">
        <v>27839053</v>
      </c>
      <c r="C10" s="44"/>
      <c r="D10" s="50">
        <f>'[1]PASH 1'!$G$7</f>
        <v>60304019</v>
      </c>
      <c r="E10" s="43"/>
      <c r="F10" s="63" t="s">
        <v>262</v>
      </c>
    </row>
    <row r="11" spans="1:6">
      <c r="A11" s="49" t="s">
        <v>257</v>
      </c>
      <c r="B11" s="50"/>
      <c r="C11" s="44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65">
        <v>-3017154</v>
      </c>
      <c r="C17" s="44"/>
      <c r="D17" s="50">
        <f>'[1]PASH 1'!$G$8</f>
        <v>5955101.9800000004</v>
      </c>
      <c r="E17" s="43"/>
      <c r="F17" s="68"/>
    </row>
    <row r="18" spans="1:6">
      <c r="A18" s="52" t="s">
        <v>216</v>
      </c>
      <c r="B18" s="66">
        <v>-12993675.703080002</v>
      </c>
      <c r="C18" s="44"/>
      <c r="D18" s="50">
        <f>'[1]PASH 1'!$G$12</f>
        <v>-32420654.875</v>
      </c>
      <c r="E18" s="43"/>
      <c r="F18" s="68"/>
    </row>
    <row r="19" spans="1:6">
      <c r="A19" s="52" t="s">
        <v>228</v>
      </c>
      <c r="B19" s="65">
        <v>-1825115</v>
      </c>
      <c r="C19" s="44"/>
      <c r="D19" s="50">
        <f>'[1]PASH 1'!$G$22</f>
        <v>-57004.131271026396</v>
      </c>
      <c r="E19" s="43"/>
      <c r="F19" s="68"/>
    </row>
    <row r="20" spans="1:6">
      <c r="A20" s="52" t="s">
        <v>229</v>
      </c>
      <c r="B20" s="65">
        <v>-5048797</v>
      </c>
      <c r="C20" s="44"/>
      <c r="D20" s="50">
        <f>'[1]PASH 1'!$G$16</f>
        <v>-7847203</v>
      </c>
      <c r="E20" s="43"/>
      <c r="F20" s="68"/>
    </row>
    <row r="21" spans="1:6">
      <c r="A21" s="52" t="s">
        <v>230</v>
      </c>
      <c r="B21" s="66">
        <f>'[1]PASH 1'!$F$36</f>
        <v>-913949.96</v>
      </c>
      <c r="C21" s="44"/>
      <c r="D21" s="50">
        <f>'[1]PASH 1'!$G$36</f>
        <v>-594614.6399999999</v>
      </c>
      <c r="E21" s="43"/>
      <c r="F21" s="69"/>
    </row>
    <row r="22" spans="1:6">
      <c r="A22" s="52" t="s">
        <v>231</v>
      </c>
      <c r="B22" s="65">
        <v>-3270191.6826200001</v>
      </c>
      <c r="C22" s="44"/>
      <c r="D22" s="50">
        <f>'[1]PASH 1'!$G$23</f>
        <v>-24389146.664999999</v>
      </c>
      <c r="E22" s="43"/>
      <c r="F22" s="68"/>
    </row>
    <row r="23" spans="1:6">
      <c r="A23" s="52"/>
      <c r="B23" s="52"/>
      <c r="C23" s="52"/>
      <c r="D23" s="52"/>
      <c r="E23" s="43"/>
      <c r="F23" s="70"/>
    </row>
    <row r="24" spans="1:6">
      <c r="A24" s="52" t="s">
        <v>232</v>
      </c>
      <c r="B24" s="50"/>
      <c r="C24" s="44"/>
      <c r="D24" s="50"/>
      <c r="E24" s="43"/>
      <c r="F24" s="70"/>
    </row>
    <row r="25" spans="1:6">
      <c r="A25" s="52" t="s">
        <v>233</v>
      </c>
      <c r="B25" s="50"/>
      <c r="C25" s="44"/>
      <c r="D25" s="50"/>
      <c r="E25" s="43"/>
      <c r="F25" s="69"/>
    </row>
    <row r="26" spans="1:6">
      <c r="A26" s="52" t="s">
        <v>234</v>
      </c>
      <c r="B26" s="50"/>
      <c r="C26" s="44"/>
      <c r="D26" s="50"/>
      <c r="E26" s="43"/>
      <c r="F26" s="68"/>
    </row>
    <row r="27" spans="1:6">
      <c r="A27" s="64" t="s">
        <v>214</v>
      </c>
      <c r="B27" s="50"/>
      <c r="C27" s="44"/>
      <c r="D27" s="50"/>
      <c r="E27" s="43"/>
      <c r="F27" s="70"/>
    </row>
    <row r="28" spans="1:6" ht="15" customHeight="1">
      <c r="A28" s="53" t="s">
        <v>217</v>
      </c>
      <c r="B28" s="57">
        <f>SUM(B10:B22,B24:B27)</f>
        <v>770169.65429999772</v>
      </c>
      <c r="C28" s="44"/>
      <c r="D28" s="57">
        <f>SUM(D10:D22,D24:D27)</f>
        <v>950497.66872897744</v>
      </c>
      <c r="E28" s="43"/>
      <c r="F28" s="70"/>
    </row>
    <row r="29" spans="1:6" ht="15" customHeight="1">
      <c r="A29" s="52" t="s">
        <v>26</v>
      </c>
      <c r="B29" s="50">
        <v>-190015</v>
      </c>
      <c r="C29" s="44"/>
      <c r="D29" s="50">
        <v>-239122</v>
      </c>
      <c r="E29" s="43"/>
      <c r="F29" s="70"/>
    </row>
    <row r="30" spans="1:6" ht="15" customHeight="1">
      <c r="A30" s="53" t="s">
        <v>235</v>
      </c>
      <c r="B30" s="57">
        <f>SUM(B28:B29)</f>
        <v>580154.65429999772</v>
      </c>
      <c r="C30" s="45"/>
      <c r="D30" s="57">
        <f>SUM(D28:D29)</f>
        <v>711375.66872897744</v>
      </c>
      <c r="E30" s="43"/>
      <c r="F30" s="69"/>
    </row>
    <row r="31" spans="1:6" ht="15" customHeight="1">
      <c r="A31" s="52"/>
      <c r="B31" s="52"/>
      <c r="C31" s="52"/>
      <c r="D31" s="52"/>
      <c r="E31" s="43"/>
      <c r="F31" s="68"/>
    </row>
    <row r="32" spans="1:6" ht="15" customHeight="1">
      <c r="A32" s="54" t="s">
        <v>236</v>
      </c>
      <c r="B32" s="52"/>
      <c r="C32" s="52"/>
      <c r="D32" s="52"/>
      <c r="E32" s="43"/>
      <c r="F32" s="68"/>
    </row>
    <row r="33" spans="1:6" ht="15" customHeight="1">
      <c r="A33" s="52" t="s">
        <v>237</v>
      </c>
      <c r="B33" s="50"/>
      <c r="C33" s="44"/>
      <c r="D33" s="50"/>
      <c r="E33" s="43"/>
      <c r="F33" s="68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580154.65429999772</v>
      </c>
      <c r="C35" s="48"/>
      <c r="D35" s="58">
        <f>D30+D33</f>
        <v>711375.66872897744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67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580154.65429999772</v>
      </c>
      <c r="D50" s="59">
        <f>D35</f>
        <v>711375.66872897744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580154.65429999772</v>
      </c>
      <c r="D71" s="60">
        <f>D69+D50</f>
        <v>711375.66872897744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SOTIRAQ KOLA</cp:lastModifiedBy>
  <cp:lastPrinted>2016-10-03T09:59:38Z</cp:lastPrinted>
  <dcterms:created xsi:type="dcterms:W3CDTF">2012-01-19T09:31:29Z</dcterms:created>
  <dcterms:modified xsi:type="dcterms:W3CDTF">2019-07-28T17:32:49Z</dcterms:modified>
</cp:coreProperties>
</file>