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823" activeTab="6"/>
  </bookViews>
  <sheets>
    <sheet name="KOPERTINA" sheetId="1" r:id="rId1"/>
    <sheet name="AKTIVI" sheetId="2" r:id="rId2"/>
    <sheet name="PASIVI" sheetId="3" r:id="rId3"/>
    <sheet name="TE ARDH SHPENZ" sheetId="4" r:id="rId4"/>
    <sheet name="LEVIZJA E PARAS" sheetId="5" r:id="rId5"/>
    <sheet name="KAPITALET" sheetId="6" r:id="rId6"/>
    <sheet name="SHENIME SHPJEGUSE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<sst xmlns="http://schemas.openxmlformats.org/spreadsheetml/2006/main" count="442" uniqueCount="367">
  <si>
    <t>Emertimi dhe Forma Ligjore</t>
  </si>
  <si>
    <t>EDEN KONSTRUKSION  SHPK</t>
  </si>
  <si>
    <t xml:space="preserve">N I P T - I </t>
  </si>
  <si>
    <t>K 14009604 R</t>
  </si>
  <si>
    <t xml:space="preserve">Adresa e Selise </t>
  </si>
  <si>
    <t xml:space="preserve">     POGRADEC</t>
  </si>
  <si>
    <t xml:space="preserve">Data e Krijimit </t>
  </si>
  <si>
    <t xml:space="preserve">Nr i  Rregj Tregetar </t>
  </si>
  <si>
    <t xml:space="preserve">Veprimtaria kryesore </t>
  </si>
  <si>
    <t xml:space="preserve"> NDERTIM OPBJEKTE TE NDRYSHEM  , IMPORT EKSPORT</t>
  </si>
  <si>
    <t>_______________________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</si>
  <si>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</si>
  <si>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</si>
  <si>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</si>
  <si>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Pasqyrat jane individuale </t>
  </si>
  <si>
    <t>PO</t>
  </si>
  <si>
    <t xml:space="preserve">Pasqyrat jane  te konsoliduara </t>
  </si>
  <si>
    <t>JO</t>
  </si>
  <si>
    <t xml:space="preserve">Pasqyrat financiare jane te shprehura ne </t>
  </si>
  <si>
    <t>Leke</t>
  </si>
  <si>
    <t xml:space="preserve">Periudha kontabel e Pasqyrave Financiare </t>
  </si>
  <si>
    <t xml:space="preserve">Nga </t>
  </si>
  <si>
    <t xml:space="preserve">Deri </t>
  </si>
  <si>
    <t xml:space="preserve">Data e mbylljes te Psqyrave Financiare </t>
  </si>
  <si>
    <t>Nr</t>
  </si>
  <si>
    <t xml:space="preserve">A K T I V E T </t>
  </si>
  <si>
    <t>Shenime</t>
  </si>
  <si>
    <t>Periudha</t>
  </si>
  <si>
    <t xml:space="preserve">Periudha </t>
  </si>
  <si>
    <t xml:space="preserve">Raportuese </t>
  </si>
  <si>
    <t xml:space="preserve">Paraardhese </t>
  </si>
  <si>
    <t>I</t>
  </si>
  <si>
    <t xml:space="preserve">AKTIVET AFATSHKURTERA </t>
  </si>
  <si>
    <t xml:space="preserve">Aktivet monetare </t>
  </si>
  <si>
    <t xml:space="preserve">&gt;  Arka </t>
  </si>
  <si>
    <t>A1</t>
  </si>
  <si>
    <t xml:space="preserve">&gt;  Banka </t>
  </si>
  <si>
    <t>A2</t>
  </si>
  <si>
    <t>Derivatet e Aktivet te mbajtura per tregetim</t>
  </si>
  <si>
    <t>B</t>
  </si>
  <si>
    <t xml:space="preserve">Aktivet te tjera financiare  afatshkurtera </t>
  </si>
  <si>
    <t>&gt;  Kliente per mallra , produkte e sherbime</t>
  </si>
  <si>
    <t>C1</t>
  </si>
  <si>
    <t xml:space="preserve">&gt;  Debitore , Kreditore te tjere </t>
  </si>
  <si>
    <t>C2</t>
  </si>
  <si>
    <t>&gt;  Tatim mbi fitimin</t>
  </si>
  <si>
    <t>C3</t>
  </si>
  <si>
    <t xml:space="preserve">&gt;  T v sh </t>
  </si>
  <si>
    <t>C4</t>
  </si>
  <si>
    <t>&gt;  Te drejta e detyrime ndaj ortakeve</t>
  </si>
  <si>
    <t>C5</t>
  </si>
  <si>
    <t>&gt;Parapagime te dhena</t>
  </si>
  <si>
    <t xml:space="preserve">Inventari </t>
  </si>
  <si>
    <t xml:space="preserve">&gt;  Lendet e para </t>
  </si>
  <si>
    <t>D1</t>
  </si>
  <si>
    <t>&gt;  Inventar I imet</t>
  </si>
  <si>
    <t>D2</t>
  </si>
  <si>
    <t>Materiale te tjera</t>
  </si>
  <si>
    <t>D3</t>
  </si>
  <si>
    <t xml:space="preserve">&gt;  Produkte te gateshme </t>
  </si>
  <si>
    <t>D4</t>
  </si>
  <si>
    <t>&gt;  Mallra per rrishitje</t>
  </si>
  <si>
    <t>D5</t>
  </si>
  <si>
    <t xml:space="preserve">&gt;  Parapagesa per furnizime </t>
  </si>
  <si>
    <t>D6</t>
  </si>
  <si>
    <t>Aktivet  biliogjike</t>
  </si>
  <si>
    <t xml:space="preserve"> Aktivet afatshkurtera te mbajtura per rishitje </t>
  </si>
  <si>
    <t>E1</t>
  </si>
  <si>
    <t xml:space="preserve"> Parapagime  dhe shpenzime  te shtyra </t>
  </si>
  <si>
    <t>E2</t>
  </si>
  <si>
    <t>&gt; Shpenzime te periudhave te ardheshme</t>
  </si>
  <si>
    <t>E3</t>
  </si>
  <si>
    <t>II</t>
  </si>
  <si>
    <t xml:space="preserve"> AKTIVET  AFATGJATA </t>
  </si>
  <si>
    <t xml:space="preserve"> Financimet financiare afatgjata </t>
  </si>
  <si>
    <t>F</t>
  </si>
  <si>
    <t xml:space="preserve"> Aktivet Afatgjata  materiale</t>
  </si>
  <si>
    <t>&gt; Toka</t>
  </si>
  <si>
    <t>G1</t>
  </si>
  <si>
    <t>&gt;  Ndertesa</t>
  </si>
  <si>
    <t>G2</t>
  </si>
  <si>
    <t xml:space="preserve">&gt;  Makineri e paisje </t>
  </si>
  <si>
    <t>G3</t>
  </si>
  <si>
    <t>&gt;  Aktivet tjera afat gjata materiale</t>
  </si>
  <si>
    <t>G4</t>
  </si>
  <si>
    <t>&gt;Aktive ne proçes</t>
  </si>
  <si>
    <t xml:space="preserve">Aktivet Biologjike afatgjata </t>
  </si>
  <si>
    <t>H</t>
  </si>
  <si>
    <t>Aktivet afatgjata jo materiale</t>
  </si>
  <si>
    <t>Kapitali aksioner I  pa paguar</t>
  </si>
  <si>
    <t>J</t>
  </si>
  <si>
    <t>Aktivet e tjera afat gjata .</t>
  </si>
  <si>
    <t>K</t>
  </si>
  <si>
    <t>TOTALI I AKTIVIT</t>
  </si>
  <si>
    <t>ADMINISTRATORI</t>
  </si>
  <si>
    <t>Edmond  KOSTA</t>
  </si>
  <si>
    <t>DETYRIMET  E  KAPITALET</t>
  </si>
  <si>
    <t xml:space="preserve">Derivatet </t>
  </si>
  <si>
    <t xml:space="preserve">Huamarjet </t>
  </si>
  <si>
    <t>&gt; Overdraftet financiare</t>
  </si>
  <si>
    <t>L1</t>
  </si>
  <si>
    <t xml:space="preserve">&gt;  Huamarjet afatshkurtera </t>
  </si>
  <si>
    <t>L2</t>
  </si>
  <si>
    <t xml:space="preserve">Huate e parapagimet </t>
  </si>
  <si>
    <t xml:space="preserve">&gt; Te pagushme ndaj furnitoreve </t>
  </si>
  <si>
    <t>M1</t>
  </si>
  <si>
    <t xml:space="preserve">&gt; Te pagueshme ndaj punonjesve </t>
  </si>
  <si>
    <t>M2</t>
  </si>
  <si>
    <t>&gt; Detyrime  per Sigurimet shoqerore</t>
  </si>
  <si>
    <t>M3</t>
  </si>
  <si>
    <t xml:space="preserve">&gt; Detyrime Tatimore per  TAP - in  </t>
  </si>
  <si>
    <t>M4</t>
  </si>
  <si>
    <t xml:space="preserve">&gt; Detyrime Tatimore per  Tatimin mbi fitimin </t>
  </si>
  <si>
    <t>M5</t>
  </si>
  <si>
    <t xml:space="preserve">&gt; Detyrime tatimore per T V SH </t>
  </si>
  <si>
    <t>M6</t>
  </si>
  <si>
    <t>&gt; Detyrime tatimore per tatimin ne burim</t>
  </si>
  <si>
    <t>M7</t>
  </si>
  <si>
    <t>&gt; Te drejta e detyrime ndaj ortakeve</t>
  </si>
  <si>
    <t>M8</t>
  </si>
  <si>
    <t xml:space="preserve">&gt; Dividente per tu paguar </t>
  </si>
  <si>
    <t>M9</t>
  </si>
  <si>
    <t xml:space="preserve">&gt; Debitore e kreditore te tjere </t>
  </si>
  <si>
    <t>M10</t>
  </si>
  <si>
    <t xml:space="preserve">Grantet  dhe te ardhura te shtyra </t>
  </si>
  <si>
    <t>N</t>
  </si>
  <si>
    <t xml:space="preserve">Provizionet Afatshkurtera </t>
  </si>
  <si>
    <t>O</t>
  </si>
  <si>
    <t xml:space="preserve">PASIVET AFATGJATA </t>
  </si>
  <si>
    <t xml:space="preserve"> Huate afatgjata </t>
  </si>
  <si>
    <t>&gt; Hua , bono , dhe detyrime qeraje financiare</t>
  </si>
  <si>
    <t>P</t>
  </si>
  <si>
    <t xml:space="preserve">&gt; Bono te kovertushme </t>
  </si>
  <si>
    <t xml:space="preserve"> Huamarjet  te tjera afatgjata </t>
  </si>
  <si>
    <t>Q1</t>
  </si>
  <si>
    <t xml:space="preserve"> Grantet  dhe te ardhura te shtyra </t>
  </si>
  <si>
    <t>Q2</t>
  </si>
  <si>
    <t xml:space="preserve"> Provigjonet Afatgjata </t>
  </si>
  <si>
    <t>Q3</t>
  </si>
  <si>
    <t>TOTALI I DETYRIMEVE  ( I +  II )</t>
  </si>
  <si>
    <t>III</t>
  </si>
  <si>
    <t>KAPITALI</t>
  </si>
  <si>
    <t>Aksione te pakices</t>
  </si>
  <si>
    <t>R1</t>
  </si>
  <si>
    <t>Kapitali I aksionereve te Shoq meme(P F te kons)</t>
  </si>
  <si>
    <t>R2</t>
  </si>
  <si>
    <t>Kapitali aksioner</t>
  </si>
  <si>
    <t>R3</t>
  </si>
  <si>
    <t>Primi I Aksionit</t>
  </si>
  <si>
    <t>R4</t>
  </si>
  <si>
    <t>Njesite ose Aksione te thesarit ( Negative )</t>
  </si>
  <si>
    <t>R5</t>
  </si>
  <si>
    <t>Rezervat Statuore</t>
  </si>
  <si>
    <t>R6</t>
  </si>
  <si>
    <t>Rezervat Ligjore</t>
  </si>
  <si>
    <t>R7</t>
  </si>
  <si>
    <t>Rezerva te tjera</t>
  </si>
  <si>
    <t>R8</t>
  </si>
  <si>
    <t xml:space="preserve">Fitime te pashperndara </t>
  </si>
  <si>
    <t>R9</t>
  </si>
  <si>
    <t>Fitime ( Humbja ) e vitit financiar</t>
  </si>
  <si>
    <t>R10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</si>
  <si>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</si>
  <si>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</si>
  <si>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</si>
  <si>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Raportuese</t>
  </si>
  <si>
    <t xml:space="preserve"> Shitje  NETO</t>
  </si>
  <si>
    <t>P1</t>
  </si>
  <si>
    <t xml:space="preserve"> Te ardhura te tjera nga veprimtaria e shfrytezimit </t>
  </si>
  <si>
    <t>P2</t>
  </si>
  <si>
    <t>Ndryshimi ne inventarin prod I gateshm e prodh proces</t>
  </si>
  <si>
    <t xml:space="preserve">Materiale te konsumuara </t>
  </si>
  <si>
    <t xml:space="preserve">S </t>
  </si>
  <si>
    <t>Kostot e punes</t>
  </si>
  <si>
    <t>T</t>
  </si>
  <si>
    <t xml:space="preserve">Pagat e personelit </t>
  </si>
  <si>
    <t>Shpenzime  per Sigurimet shoqerore e shendetesore</t>
  </si>
  <si>
    <t xml:space="preserve">Amortizimet e cvleresimet </t>
  </si>
  <si>
    <t>U</t>
  </si>
  <si>
    <t xml:space="preserve">Shpenzime te tjera </t>
  </si>
  <si>
    <t>V</t>
  </si>
  <si>
    <t xml:space="preserve">TOTALI I SHPENZIMEVE </t>
  </si>
  <si>
    <t xml:space="preserve">Fitimi ( humbja )  nga veprimtaria kryesore </t>
  </si>
  <si>
    <t xml:space="preserve">Te ardhura e shpenz financ nga  njesite e kontrolluara </t>
  </si>
  <si>
    <t>Te ardhura e shpenzimet financiare nga pjesmarjet</t>
  </si>
  <si>
    <t xml:space="preserve">Te ardhura e shpenzimet financiare  </t>
  </si>
  <si>
    <t xml:space="preserve">121.0 Te ardhura e shpenz financ nga invest te tjera e financ afat gjata </t>
  </si>
  <si>
    <t xml:space="preserve">122  Te ardhura e shpenzimet nga interesat </t>
  </si>
  <si>
    <t xml:space="preserve">123 Fitime  ( humbje ) nga kurset e e kembimit </t>
  </si>
  <si>
    <t>124  Te ardhura e shpenzime te tjera financiare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</si>
  <si>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</si>
  <si>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</si>
  <si>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</si>
  <si>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</si>
  <si>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</si>
  <si>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>Pasqyra e Fluksit monetar - Metoda Indirekte</t>
  </si>
  <si>
    <t xml:space="preserve">Periudha   </t>
  </si>
  <si>
    <t>raportuese</t>
  </si>
  <si>
    <t>A</t>
  </si>
  <si>
    <t>Fluksi monetar nga veprimtarite e shfrytezimit</t>
  </si>
  <si>
    <t>Fitimi para tatimit</t>
  </si>
  <si>
    <t>Rregullime per :</t>
  </si>
  <si>
    <t xml:space="preserve">           #   Amortizimi</t>
  </si>
  <si>
    <t xml:space="preserve">           #  Humbjet nga kembimet valutore</t>
  </si>
  <si>
    <t xml:space="preserve">           # Te ardhura nga Investimet </t>
  </si>
  <si>
    <t xml:space="preserve">           # Shpenzimet per interesat</t>
  </si>
  <si>
    <t xml:space="preserve">Rritja / renie ne tepericen e kerkesave te arketushme   </t>
  </si>
  <si>
    <t>nga  aktiviteti si dhe te kerkesave te tjera te arketushme</t>
  </si>
  <si>
    <t>Rritje / renie ne tepericen e inventarit</t>
  </si>
  <si>
    <t>Rritje/renie ne tepricen e detyrimeve per tu pag nga aktivit</t>
  </si>
  <si>
    <t>M M te perfituar nga aktiviteti</t>
  </si>
  <si>
    <t xml:space="preserve">Interes I paguar </t>
  </si>
  <si>
    <t xml:space="preserve">Tatim mbi fitimin  e paguar </t>
  </si>
  <si>
    <t xml:space="preserve">M M Neto nga aktiviteti I shfrytezimit </t>
  </si>
  <si>
    <t xml:space="preserve">Fluksi monetar nga veprimtarite  investuese </t>
  </si>
  <si>
    <t>Blerja e njesise kontrolluar X minus parate e arketuara</t>
  </si>
  <si>
    <t>Blerja e aktiveve afatgjata materiale</t>
  </si>
  <si>
    <t>Te ardhura nga shitja e pajisjeve</t>
  </si>
  <si>
    <t>Interes I arketuar</t>
  </si>
  <si>
    <t>Dividente te arketuar</t>
  </si>
  <si>
    <t>M M Neto e perdorur ne veprimtarine investuese</t>
  </si>
  <si>
    <t>C</t>
  </si>
  <si>
    <t>Fluksi monetar nga aktivitetet financiare</t>
  </si>
  <si>
    <t>Te ardhura nga emetimi I kapitalit aksioner</t>
  </si>
  <si>
    <t>Te ardhura nga huamarrjet afatgjata</t>
  </si>
  <si>
    <t>Pagesat e detyrimeve te qerase financiare</t>
  </si>
  <si>
    <t xml:space="preserve">Dividente te paguar </t>
  </si>
  <si>
    <t>M M Neto e perdorur ne veprimtarine financiare</t>
  </si>
  <si>
    <t>D</t>
  </si>
  <si>
    <t>Rritja / renia  Neto e mjeteve monetare</t>
  </si>
  <si>
    <t xml:space="preserve">E </t>
  </si>
  <si>
    <t xml:space="preserve">Mjete monetare ne fillim te periudhes kontabel </t>
  </si>
  <si>
    <t xml:space="preserve">Mjete monetare ne fund te periudhes kontabel </t>
  </si>
  <si>
    <t>NJE PASQYRE E PAKONSOLIDUAR</t>
  </si>
  <si>
    <t>Emertimi</t>
  </si>
  <si>
    <t>Aksione te Thesarit</t>
  </si>
  <si>
    <t>Rezerva Stat e ligj</t>
  </si>
  <si>
    <t>Fitimi I pashpernd</t>
  </si>
  <si>
    <t xml:space="preserve">T O T A L I </t>
  </si>
  <si>
    <t xml:space="preserve">Efekti I ndryshimit ne polit kontabel </t>
  </si>
  <si>
    <t>Pozicioni I rregulluar</t>
  </si>
  <si>
    <t>Fitimi Neto per periudhen Kontabel</t>
  </si>
  <si>
    <t>Dividentet e paguar</t>
  </si>
  <si>
    <t>Rritja e rezerves te kapitalit</t>
  </si>
  <si>
    <t>Emetimi I Aksioneve</t>
  </si>
  <si>
    <t>Llog.rezerva ligjore</t>
  </si>
  <si>
    <t>Emetimi I kapitalit Aksioner</t>
  </si>
  <si>
    <t>Aksione te thesarit te riblera</t>
  </si>
  <si>
    <t xml:space="preserve">SHENIMET SHPJEGUESE </t>
  </si>
  <si>
    <t>SHENIME</t>
  </si>
  <si>
    <t xml:space="preserve">           Subjekti "EDEN KONSTRUKSION "me status "Shoqeri me pergjegjsi te kufizuar" i krijuar</t>
  </si>
  <si>
    <t xml:space="preserve">    me Vendimin Te                    Tirane Nr .         date ,            me administrator</t>
  </si>
  <si>
    <t xml:space="preserve">    z. Edmond  Kosta dhe i regjistruar prane Deges  Tatim Taksave Pogradec</t>
  </si>
  <si>
    <t xml:space="preserve">     si subjekt i biznesit te madh me N.I.P.T K 14009604 R zhvillon aktivitet  ne fushen</t>
  </si>
  <si>
    <t xml:space="preserve">       ne ndetim rruge e mirmbajtje etje.</t>
  </si>
  <si>
    <t xml:space="preserve">         Bilanci kontabel dhe pasqyrat financiare per aktivitetin e periudhes 01 Janar deri</t>
  </si>
  <si>
    <t xml:space="preserve">    "Per Kontabilitetin dhe pasqyrat financiare" dhe te Sandarteve Kombetare te Kon-</t>
  </si>
  <si>
    <t xml:space="preserve">    tabilitetit.</t>
  </si>
  <si>
    <t xml:space="preserve">       jane zbatuar te gjitha kerkesat e </t>
  </si>
  <si>
    <t xml:space="preserve">    te krahasushme  me ato te nje viti me pare dhe rezultatet jane pozitive </t>
  </si>
  <si>
    <t xml:space="preserve">    publikuar nga Keshilli Kombetari Kontabilitetit.</t>
  </si>
  <si>
    <t xml:space="preserve">        Ndertimi I bilancit dhe pasqyrave financiare sipas formatit te ri te percaktuar ne</t>
  </si>
  <si>
    <t xml:space="preserve">    SKK2 ka bere te domosdoshem riklasifikimin e zerave nga bilanci dhe pasqyrat e</t>
  </si>
  <si>
    <t xml:space="preserve">    - Aktivet makineri e pajisje ne ushtrimin paraardhes jane regjistruar me vleren e   </t>
  </si>
  <si>
    <t xml:space="preserve">    neto qe eshte diferenca midis vleres fillestare dhe amortizimit te akumuluar</t>
  </si>
  <si>
    <t>leke</t>
  </si>
  <si>
    <t>B1</t>
  </si>
  <si>
    <t xml:space="preserve">Kliente per shitje  </t>
  </si>
  <si>
    <t>BASHKIA PG</t>
  </si>
  <si>
    <t>Te drejta e detyrime ndaj ortakve</t>
  </si>
  <si>
    <t xml:space="preserve"> </t>
  </si>
  <si>
    <t>Iventar</t>
  </si>
  <si>
    <t>Lende te para</t>
  </si>
  <si>
    <t>IVENTAR I IMET</t>
  </si>
  <si>
    <t>d4</t>
  </si>
  <si>
    <t>Hartoi</t>
  </si>
  <si>
    <t>Per Drejtimin  e Njesise  Ekonomike</t>
  </si>
  <si>
    <t xml:space="preserve">  me vleren neto si me poshte :</t>
  </si>
  <si>
    <t>EMERTIMI</t>
  </si>
  <si>
    <t>Kosto Historike</t>
  </si>
  <si>
    <t>Totali i Amortizimit te akumuluar</t>
  </si>
  <si>
    <t>AKTIVET  NETO</t>
  </si>
  <si>
    <t>1)Makineri Paisje</t>
  </si>
  <si>
    <t>2)AAM te tjera</t>
  </si>
  <si>
    <t>TOTALI</t>
  </si>
  <si>
    <t>FURNITORI</t>
  </si>
  <si>
    <t>RRETHI</t>
  </si>
  <si>
    <t xml:space="preserve">   DATA  E FATURES</t>
  </si>
  <si>
    <t>NR. FATURES</t>
  </si>
  <si>
    <t>VLERA</t>
  </si>
  <si>
    <t>2A &amp; 2E</t>
  </si>
  <si>
    <t>AMC</t>
  </si>
  <si>
    <t xml:space="preserve">     "</t>
  </si>
  <si>
    <t>THORENEKS</t>
  </si>
  <si>
    <t xml:space="preserve">  Kjo shume jane Sigurimet shoqerore  dhe shendetesore te muajit dhjetor te punonjesve te cilat do te likujdohen </t>
  </si>
  <si>
    <t>Shuma</t>
  </si>
  <si>
    <t>Kapitali aksionar</t>
  </si>
  <si>
    <t>Rezerva ligjore</t>
  </si>
  <si>
    <t>Fitimi pa shperndare</t>
  </si>
  <si>
    <t>Fitimi ushtrimit</t>
  </si>
  <si>
    <r>
      <t xml:space="preserve">  </t>
    </r>
    <r>
      <rPr>
        <i/>
        <u val="single"/>
        <sz val="12"/>
        <rFont val="Arial"/>
        <family val="2"/>
      </rPr>
      <t xml:space="preserve"> - Ne zerin Aktivet monetare: </t>
    </r>
    <r>
      <rPr>
        <u val="single"/>
        <sz val="12"/>
        <rFont val="Arial"/>
        <family val="2"/>
      </rPr>
      <t xml:space="preserve">  </t>
    </r>
  </si>
  <si>
    <r>
      <t xml:space="preserve">   </t>
    </r>
    <r>
      <rPr>
        <i/>
        <u val="single"/>
        <sz val="12"/>
        <rFont val="Arial"/>
        <family val="2"/>
      </rPr>
      <t>- Ne zerin</t>
    </r>
    <r>
      <rPr>
        <u val="single"/>
        <sz val="12"/>
        <rFont val="Arial"/>
        <family val="2"/>
      </rPr>
      <t xml:space="preserve">  </t>
    </r>
    <r>
      <rPr>
        <i/>
        <u val="single"/>
        <sz val="12"/>
        <rFont val="Arial"/>
        <family val="2"/>
      </rPr>
      <t>Kerkesa te arketueshme</t>
    </r>
    <r>
      <rPr>
        <u val="single"/>
        <sz val="12"/>
        <rFont val="Arial"/>
        <family val="2"/>
      </rPr>
      <t xml:space="preserve"> : </t>
    </r>
  </si>
  <si>
    <r>
      <t xml:space="preserve">   - Ne zerin "</t>
    </r>
    <r>
      <rPr>
        <i/>
        <sz val="12"/>
        <rFont val="Arial"/>
        <family val="2"/>
      </rPr>
      <t>Makineri e pajisje</t>
    </r>
    <r>
      <rPr>
        <sz val="12"/>
        <rFont val="Arial"/>
        <family val="2"/>
      </rPr>
      <t xml:space="preserve">" te Aktiveve afat gjata jane perfshire makineri e pajisje </t>
    </r>
  </si>
  <si>
    <r>
      <t xml:space="preserve">   - Ne zerin "</t>
    </r>
    <r>
      <rPr>
        <i/>
        <sz val="12"/>
        <rFont val="Arial"/>
        <family val="2"/>
      </rPr>
      <t>Te pagueshme ndaj furnitoreve</t>
    </r>
    <r>
      <rPr>
        <sz val="12"/>
        <rFont val="Arial"/>
        <family val="2"/>
      </rPr>
      <t xml:space="preserve">" </t>
    </r>
  </si>
  <si>
    <t>ARDI PETROL</t>
  </si>
  <si>
    <t>AVDOLLI</t>
  </si>
  <si>
    <t>ELEKTRONIC</t>
  </si>
  <si>
    <t>ERMIR</t>
  </si>
  <si>
    <t>LARASHI</t>
  </si>
  <si>
    <r>
      <t xml:space="preserve">   - Ne zerin "</t>
    </r>
    <r>
      <rPr>
        <i/>
        <sz val="12"/>
        <rFont val="Arial"/>
        <family val="2"/>
      </rPr>
      <t>Te pagueshme ndaj punonjesve</t>
    </r>
    <r>
      <rPr>
        <sz val="12"/>
        <rFont val="Arial"/>
        <family val="2"/>
      </rPr>
      <t xml:space="preserve">" </t>
    </r>
  </si>
  <si>
    <r>
      <t xml:space="preserve">   - Ne zerin "</t>
    </r>
    <r>
      <rPr>
        <i/>
        <sz val="12"/>
        <rFont val="Arial"/>
        <family val="2"/>
      </rPr>
      <t>Detyrime per Sigurime Shoqerore</t>
    </r>
    <r>
      <rPr>
        <sz val="12"/>
        <rFont val="Arial"/>
        <family val="2"/>
      </rPr>
      <t xml:space="preserve">" </t>
    </r>
  </si>
  <si>
    <r>
      <t xml:space="preserve">   - Ne zerin "</t>
    </r>
    <r>
      <rPr>
        <i/>
        <sz val="12"/>
        <rFont val="Arial"/>
        <family val="2"/>
      </rPr>
      <t>Detyrime Tatimore per TAP-in</t>
    </r>
    <r>
      <rPr>
        <sz val="12"/>
        <rFont val="Arial"/>
        <family val="2"/>
      </rPr>
      <t xml:space="preserve">" </t>
    </r>
  </si>
  <si>
    <r>
      <t xml:space="preserve"> - Zeri "</t>
    </r>
    <r>
      <rPr>
        <i/>
        <sz val="12"/>
        <rFont val="Arial"/>
        <family val="2"/>
      </rPr>
      <t>Detyrime Tatimore per Tatimin mbi Fitimin</t>
    </r>
    <r>
      <rPr>
        <sz val="12"/>
        <rFont val="Arial"/>
        <family val="2"/>
      </rPr>
      <t xml:space="preserve">" </t>
    </r>
  </si>
  <si>
    <r>
      <t xml:space="preserve"> - Zeri  " </t>
    </r>
    <r>
      <rPr>
        <i/>
        <sz val="12"/>
        <rFont val="Arial"/>
        <family val="2"/>
      </rPr>
      <t>Detyrime Tatimore per T. V. SH.</t>
    </r>
    <r>
      <rPr>
        <sz val="12"/>
        <rFont val="Arial"/>
        <family val="2"/>
      </rPr>
      <t xml:space="preserve">" </t>
    </r>
  </si>
  <si>
    <r>
      <t xml:space="preserve"> - Zeri  " </t>
    </r>
    <r>
      <rPr>
        <i/>
        <sz val="12"/>
        <rFont val="Arial"/>
        <family val="2"/>
      </rPr>
      <t>Debitore e kreditore te tjere</t>
    </r>
    <r>
      <rPr>
        <sz val="12"/>
        <rFont val="Arial"/>
        <family val="2"/>
      </rPr>
      <t xml:space="preserve">" </t>
    </r>
  </si>
  <si>
    <t>OVER DRAFT</t>
  </si>
  <si>
    <r>
      <t xml:space="preserve"> - Zeri  " </t>
    </r>
    <r>
      <rPr>
        <i/>
        <sz val="12"/>
        <rFont val="Arial"/>
        <family val="2"/>
      </rPr>
      <t>Kapitali Aksioner</t>
    </r>
    <r>
      <rPr>
        <sz val="12"/>
        <rFont val="Arial"/>
        <family val="2"/>
      </rPr>
      <t xml:space="preserve">" </t>
    </r>
  </si>
  <si>
    <r>
      <t xml:space="preserve"> - Zeri  " </t>
    </r>
    <r>
      <rPr>
        <i/>
        <sz val="12"/>
        <rFont val="Arial"/>
        <family val="2"/>
      </rPr>
      <t>Fitime (Humbje)</t>
    </r>
    <r>
      <rPr>
        <sz val="12"/>
        <rFont val="Arial"/>
        <family val="2"/>
      </rPr>
      <t>" e vitit financiar</t>
    </r>
  </si>
  <si>
    <t>Pozicioni me 31 Dhjetor 2012</t>
  </si>
  <si>
    <t>te ndonje tenderi per te cilat eshte kerkese e domozdoshme numuri I punonjesve  si dhe</t>
  </si>
  <si>
    <t>MERCEDES</t>
  </si>
  <si>
    <t>Detyrime nga viti I kaluar</t>
  </si>
  <si>
    <t>tatim Fitimi</t>
  </si>
  <si>
    <t>Te tjere</t>
  </si>
  <si>
    <t>Ahmed   GUXHOLLI</t>
  </si>
  <si>
    <t>25.03.2014</t>
  </si>
  <si>
    <t>Pozicioni me 31 Dhjetor 2013</t>
  </si>
  <si>
    <t>V I T I  2014</t>
  </si>
  <si>
    <t>01.01.2014</t>
  </si>
  <si>
    <t>31.12.2014</t>
  </si>
  <si>
    <t>Pozicioni me 31 Dhjetor 2014</t>
  </si>
  <si>
    <t>Pasqyra Financiare  te Vitit 2014</t>
  </si>
  <si>
    <t>Pasqyra Financiare  te Vitit  2014</t>
  </si>
  <si>
    <t>VITI 2014</t>
  </si>
  <si>
    <t>Pasqyra e Fluksit monetar - Metoda Indirekte   VITI 2014</t>
  </si>
  <si>
    <t>PASQYRA E NDRYSHIMEVE NE KAPITAL   VITI  2014</t>
  </si>
  <si>
    <t xml:space="preserve">     me 31 Dhjetor 2014  jane hartuar ne zbatim te ligjit Nr.  9228 date 29.04.2004</t>
  </si>
  <si>
    <t xml:space="preserve">         Politikat kontabel te perdorura per bilancin dhe pasqyrat financiare te vitit 2014</t>
  </si>
  <si>
    <t xml:space="preserve">    Sandarteve Kombetare te Kontabilitetit , dhe per rrjedhoje shifrat e vitit 2014 jane </t>
  </si>
  <si>
    <t xml:space="preserve">        Ne mbajtjen e kontabilitetit per vitin 2014 eshte perdorur lista e re e llogarive e</t>
  </si>
  <si>
    <t xml:space="preserve">    vjetra ne ato te bilancit dhe pasqyrave financiare te vitit 2014.Keshtu permendim se:</t>
  </si>
  <si>
    <t>PER BILANCIN DHE PASQYRAT FINANCIARE TE VITIT 2014</t>
  </si>
  <si>
    <t>Gjendja e arkes me    31.12.2014</t>
  </si>
  <si>
    <t>Gjendja e bankes me 31.12.2014</t>
  </si>
  <si>
    <t xml:space="preserve">  Vlera neto e Aktiveve Afatgjata me 31. 12. 2014 eshte 23404733  LEK. </t>
  </si>
  <si>
    <t xml:space="preserve">  Gjendja e furnitoreve per blerje mallra me daten 31.12.2014 paraqitet si me poshte :</t>
  </si>
  <si>
    <t xml:space="preserve">  Keto fatura do te kalohen gjate vitit 2015 e ne vazhdim nepermjet rrugeve bankare.</t>
  </si>
  <si>
    <t xml:space="preserve">  Kjo shume jane pagat  te punonjesve  te cilat do te likujdohen nga Janari 2015 e ne vazhdim.</t>
  </si>
  <si>
    <t xml:space="preserve">  nga Janari 2015 e ne vazhdim.</t>
  </si>
  <si>
    <t xml:space="preserve">Per vitin 2014 subjekti rezultoi me humbje </t>
  </si>
  <si>
    <t xml:space="preserve">  Kjo eshte vlera efitimit   e vitit 2014</t>
  </si>
  <si>
    <t>Tatim Fitimii paguar per  vitin 2014</t>
  </si>
  <si>
    <t>Tatim Fitimii  per  vitin 2014</t>
  </si>
  <si>
    <t>Tatim Fitimi I mbipaguar viti 2014</t>
  </si>
  <si>
    <t xml:space="preserve">        Per periudhen 2014 te realizoj nje volum te paket punimesh  prej rreth  669724 leke</t>
  </si>
  <si>
    <t xml:space="preserve">     e ndertimit te objekteve te ndryshme DHE TE SHERBIMEVE . Dhe te sherbimeve</t>
  </si>
  <si>
    <t>Subjekti rezulton me humbje per nje vlere prej 1413414  .</t>
  </si>
  <si>
    <t xml:space="preserve">Kjo beri qe duke mbajtur nje numur punonjsish ne pune ne pritje te marrjes te </t>
  </si>
  <si>
    <t xml:space="preserve"> interesat e kredise te marre ne banke ,bene qe subjekti te dale me humbje</t>
  </si>
  <si>
    <t>ALB STAR</t>
  </si>
  <si>
    <t>3)Aktive ne proces</t>
  </si>
  <si>
    <t>Amortizim i akumuluar deri 31.12.13</t>
  </si>
  <si>
    <t>Amortizim i llogaritur viti 2014</t>
  </si>
  <si>
    <t>LIPO OIL</t>
  </si>
  <si>
    <t>HUMBJE</t>
  </si>
  <si>
    <t>Kjo eshte vlera e TVSH -se sipas FDP-se  Tepric kreditore</t>
  </si>
  <si>
    <t>Tatim Fitimii paguar teper ne vitin 2013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</si>
</sst>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0.0"/>
    <numFmt numFmtId="188" formatCode="_(* #,##0_);_(* \(#,##0\);_(* &quot;-&quot;??_);_(@_)"/>
    <numFmt numFmtId="189" formatCode="0.00_);\(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u val="single"/>
      <sz val="20"/>
      <name val="Arial"/>
      <family val="2"/>
    </font>
    <font>
      <u val="single"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u val="single"/>
      <sz val="13"/>
      <name val="Arial"/>
      <family val="2"/>
    </font>
    <font>
      <i/>
      <u val="single"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1" fontId="0" fillId="0" borderId="23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 horizontal="center"/>
    </xf>
    <xf numFmtId="171" fontId="12" fillId="0" borderId="23" xfId="42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 horizontal="center"/>
    </xf>
    <xf numFmtId="171" fontId="0" fillId="0" borderId="23" xfId="42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188" fontId="0" fillId="0" borderId="29" xfId="42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0" fillId="0" borderId="23" xfId="0" applyFont="1" applyFill="1" applyBorder="1" applyAlignment="1">
      <alignment/>
    </xf>
    <xf numFmtId="171" fontId="0" fillId="0" borderId="0" xfId="0" applyNumberFormat="1" applyFont="1" applyAlignment="1">
      <alignment/>
    </xf>
    <xf numFmtId="171" fontId="0" fillId="0" borderId="29" xfId="42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189" fontId="0" fillId="0" borderId="23" xfId="0" applyNumberFormat="1" applyFont="1" applyFill="1" applyBorder="1" applyAlignment="1">
      <alignment/>
    </xf>
    <xf numFmtId="171" fontId="12" fillId="0" borderId="23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3" fillId="0" borderId="23" xfId="0" applyFont="1" applyBorder="1" applyAlignment="1">
      <alignment/>
    </xf>
    <xf numFmtId="0" fontId="12" fillId="0" borderId="0" xfId="0" applyFont="1" applyAlignment="1">
      <alignment/>
    </xf>
    <xf numFmtId="0" fontId="15" fillId="0" borderId="23" xfId="0" applyFont="1" applyBorder="1" applyAlignment="1">
      <alignment/>
    </xf>
    <xf numFmtId="1" fontId="9" fillId="0" borderId="23" xfId="0" applyNumberFormat="1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9" fillId="0" borderId="23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 horizontal="left"/>
    </xf>
    <xf numFmtId="2" fontId="22" fillId="0" borderId="3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24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/>
    </xf>
    <xf numFmtId="1" fontId="26" fillId="0" borderId="23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9" fontId="9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188" fontId="0" fillId="0" borderId="23" xfId="42" applyNumberFormat="1" applyFont="1" applyBorder="1" applyAlignment="1">
      <alignment/>
    </xf>
    <xf numFmtId="188" fontId="12" fillId="0" borderId="23" xfId="42" applyNumberFormat="1" applyFont="1" applyBorder="1" applyAlignment="1">
      <alignment/>
    </xf>
    <xf numFmtId="0" fontId="14" fillId="0" borderId="23" xfId="0" applyFont="1" applyBorder="1" applyAlignment="1">
      <alignment/>
    </xf>
    <xf numFmtId="0" fontId="15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25" xfId="0" applyFont="1" applyBorder="1" applyAlignment="1">
      <alignment vertical="center" wrapText="1"/>
    </xf>
    <xf numFmtId="0" fontId="15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/>
    </xf>
    <xf numFmtId="0" fontId="9" fillId="0" borderId="31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3" fillId="0" borderId="23" xfId="0" applyFont="1" applyBorder="1" applyAlignment="1">
      <alignment/>
    </xf>
    <xf numFmtId="3" fontId="13" fillId="0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3" xfId="0" applyNumberFormat="1" applyFont="1" applyFill="1" applyBorder="1" applyAlignment="1">
      <alignment/>
    </xf>
    <xf numFmtId="4" fontId="13" fillId="0" borderId="23" xfId="0" applyNumberFormat="1" applyFont="1" applyFill="1" applyBorder="1" applyAlignment="1">
      <alignment/>
    </xf>
    <xf numFmtId="4" fontId="13" fillId="0" borderId="23" xfId="0" applyNumberFormat="1" applyFont="1" applyBorder="1" applyAlignment="1">
      <alignment/>
    </xf>
    <xf numFmtId="2" fontId="9" fillId="0" borderId="23" xfId="0" applyNumberFormat="1" applyFont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3" fontId="16" fillId="0" borderId="23" xfId="0" applyNumberFormat="1" applyFont="1" applyFill="1" applyBorder="1" applyAlignment="1">
      <alignment/>
    </xf>
    <xf numFmtId="3" fontId="25" fillId="0" borderId="23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ED.%20%20SKK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 "/>
      <sheetName val="AKT. "/>
      <sheetName val="PAS. "/>
      <sheetName val="Ardh e shp - nat."/>
      <sheetName val="Fl. mon - indir."/>
      <sheetName val="Pasq e ndry te kap 2"/>
      <sheetName val="Sh. Shpjeguse"/>
      <sheetName val="IVENTARI MATERIAL"/>
      <sheetName val="Amortizimi"/>
      <sheetName val="Ardh e shp  fuks."/>
      <sheetName val=" Fl. mon - dir."/>
      <sheetName val="IVENT MJETEVE"/>
      <sheetName val="DIETA"/>
      <sheetName val="A1"/>
      <sheetName val="A2"/>
      <sheetName val="B"/>
      <sheetName val="C1"/>
      <sheetName val="C2"/>
      <sheetName val="C3"/>
      <sheetName val="C4"/>
      <sheetName val="C5-"/>
      <sheetName val="D1"/>
      <sheetName val="D2"/>
      <sheetName val="D3"/>
      <sheetName val="D4"/>
      <sheetName val="D5"/>
      <sheetName val="D6"/>
      <sheetName val="E1"/>
      <sheetName val="E2"/>
      <sheetName val="E3"/>
      <sheetName val="F"/>
      <sheetName val="G1"/>
      <sheetName val="G2"/>
      <sheetName val="G3"/>
      <sheetName val="G4"/>
      <sheetName val="H"/>
      <sheetName val="I"/>
      <sheetName val="J"/>
      <sheetName val="K"/>
      <sheetName val="L1"/>
      <sheetName val="L2"/>
      <sheetName val="M1"/>
      <sheetName val="M2"/>
      <sheetName val="M3"/>
      <sheetName val="M4"/>
      <sheetName val="M5"/>
      <sheetName val="M6"/>
      <sheetName val="M7"/>
      <sheetName val="M8-"/>
      <sheetName val="M9"/>
      <sheetName val="M10"/>
      <sheetName val="N"/>
      <sheetName val="O"/>
      <sheetName val="P"/>
      <sheetName val="Q1"/>
      <sheetName val="Q2"/>
      <sheetName val="Q3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P 1 "/>
      <sheetName val="P 2 "/>
      <sheetName val="S"/>
      <sheetName val="T"/>
      <sheetName val="U"/>
      <sheetName val="V"/>
      <sheetName val="Sheet4"/>
      <sheetName val="Sheet1"/>
    </sheetNames>
    <sheetDataSet>
      <sheetData sheetId="1">
        <row r="14">
          <cell r="E14">
            <v>1067234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A21">
      <selection activeCell="D59" sqref="D59"/>
    </sheetView>
  </sheetViews>
  <sheetFormatPr defaultColWidth="9.140625" defaultRowHeight="12.75"/>
  <cols>
    <col min="1" max="1" width="3.140625" style="1" customWidth="1"/>
    <col min="2" max="3" width="9.140625" style="1" customWidth="1"/>
    <col min="4" max="4" width="11.57421875" style="1" customWidth="1"/>
    <col min="5" max="9" width="9.140625" style="1" customWidth="1"/>
    <col min="10" max="10" width="16.140625" style="1" customWidth="1"/>
    <col min="11" max="16384" width="9.140625" style="1" customWidth="1"/>
  </cols>
  <sheetData>
    <row r="1" ht="13.5" thickBot="1"/>
    <row r="2" spans="2:10" ht="12.75">
      <c r="B2" s="2"/>
      <c r="C2" s="3"/>
      <c r="D2" s="3"/>
      <c r="E2" s="3"/>
      <c r="F2" s="3"/>
      <c r="G2" s="3"/>
      <c r="H2" s="3"/>
      <c r="I2" s="3"/>
      <c r="J2" s="4"/>
    </row>
    <row r="3" spans="2:10" ht="12.75">
      <c r="B3" s="5"/>
      <c r="C3" s="6"/>
      <c r="D3" s="6"/>
      <c r="E3" s="6"/>
      <c r="F3" s="6"/>
      <c r="G3" s="6"/>
      <c r="H3" s="6"/>
      <c r="I3" s="6"/>
      <c r="J3" s="7"/>
    </row>
    <row r="4" spans="2:10" ht="20.25">
      <c r="B4" s="5"/>
      <c r="C4" s="6" t="s">
        <v>0</v>
      </c>
      <c r="D4" s="6"/>
      <c r="E4" s="6"/>
      <c r="F4" s="8" t="s">
        <v>1</v>
      </c>
      <c r="G4" s="9"/>
      <c r="H4" s="9"/>
      <c r="I4" s="9"/>
      <c r="J4" s="7"/>
    </row>
    <row r="5" spans="2:10" ht="12.75">
      <c r="B5" s="5"/>
      <c r="C5" s="6" t="s">
        <v>2</v>
      </c>
      <c r="D5" s="6"/>
      <c r="F5" s="9" t="s">
        <v>3</v>
      </c>
      <c r="G5" s="9"/>
      <c r="H5" s="9"/>
      <c r="I5" s="10"/>
      <c r="J5" s="7"/>
    </row>
    <row r="6" spans="2:10" ht="12.75">
      <c r="B6" s="5"/>
      <c r="C6" s="6" t="s">
        <v>4</v>
      </c>
      <c r="D6" s="6"/>
      <c r="F6" s="9" t="s">
        <v>5</v>
      </c>
      <c r="G6" s="9"/>
      <c r="H6" s="9"/>
      <c r="I6" s="10"/>
      <c r="J6" s="7"/>
    </row>
    <row r="7" spans="2:10" ht="12.75">
      <c r="B7" s="5"/>
      <c r="C7" s="6"/>
      <c r="D7" s="6"/>
      <c r="E7" s="6"/>
      <c r="F7" s="6"/>
      <c r="G7" s="171"/>
      <c r="H7" s="171"/>
      <c r="I7" s="10"/>
      <c r="J7" s="7"/>
    </row>
    <row r="8" spans="2:10" ht="12.75">
      <c r="B8" s="5"/>
      <c r="C8" s="11" t="s">
        <v>6</v>
      </c>
      <c r="D8" s="6"/>
      <c r="E8" s="6"/>
      <c r="F8" s="9"/>
      <c r="G8" s="9"/>
      <c r="H8" s="6"/>
      <c r="I8" s="6"/>
      <c r="J8" s="7"/>
    </row>
    <row r="9" spans="2:10" ht="12.75">
      <c r="B9" s="5"/>
      <c r="C9" s="11" t="s">
        <v>7</v>
      </c>
      <c r="D9" s="6"/>
      <c r="E9" s="6"/>
      <c r="F9" s="12"/>
      <c r="G9" s="9"/>
      <c r="H9" s="6"/>
      <c r="I9" s="6"/>
      <c r="J9" s="7"/>
    </row>
    <row r="10" spans="2:10" ht="12.75">
      <c r="B10" s="5"/>
      <c r="C10" s="6"/>
      <c r="D10" s="6"/>
      <c r="E10" s="6"/>
      <c r="F10" s="6"/>
      <c r="G10" s="6"/>
      <c r="H10" s="6"/>
      <c r="I10" s="6"/>
      <c r="J10" s="7"/>
    </row>
    <row r="11" spans="2:10" ht="12.75">
      <c r="B11" s="5"/>
      <c r="C11" s="11" t="s">
        <v>8</v>
      </c>
      <c r="D11" s="6"/>
      <c r="F11" s="13" t="s">
        <v>9</v>
      </c>
      <c r="G11" s="9"/>
      <c r="H11" s="9"/>
      <c r="I11" s="10"/>
      <c r="J11" s="7"/>
    </row>
    <row r="12" spans="2:10" ht="12.75">
      <c r="B12" s="5"/>
      <c r="C12" s="6"/>
      <c r="D12" s="6"/>
      <c r="E12" s="6"/>
      <c r="F12" s="11" t="s">
        <v>10</v>
      </c>
      <c r="G12" s="6"/>
      <c r="H12" s="6"/>
      <c r="I12" s="10"/>
      <c r="J12" s="7"/>
    </row>
    <row r="13" spans="2:10" ht="12.75">
      <c r="B13" s="5"/>
      <c r="C13" s="6"/>
      <c r="D13" s="6"/>
      <c r="E13" s="6"/>
      <c r="F13" s="6"/>
      <c r="G13" s="6"/>
      <c r="H13" s="6"/>
      <c r="I13" s="6"/>
      <c r="J13" s="7"/>
    </row>
    <row r="14" spans="2:10" ht="12.75">
      <c r="B14" s="5"/>
      <c r="C14" s="6"/>
      <c r="D14" s="6"/>
      <c r="E14" s="6"/>
      <c r="F14" s="6"/>
      <c r="G14" s="6"/>
      <c r="H14" s="6"/>
      <c r="I14" s="6"/>
      <c r="J14" s="7"/>
    </row>
    <row r="15" spans="2:10" ht="12.75">
      <c r="B15" s="5"/>
      <c r="C15" s="6"/>
      <c r="D15" s="6"/>
      <c r="E15" s="6"/>
      <c r="F15" s="6"/>
      <c r="G15" s="6"/>
      <c r="H15" s="6"/>
      <c r="I15" s="6"/>
      <c r="J15" s="7"/>
    </row>
    <row r="16" spans="2:10" ht="12.75">
      <c r="B16" s="5"/>
      <c r="C16" s="6"/>
      <c r="D16" s="6"/>
      <c r="E16" s="6"/>
      <c r="F16" s="6"/>
      <c r="G16" s="6"/>
      <c r="H16" s="6"/>
      <c r="I16" s="6"/>
      <c r="J16" s="7"/>
    </row>
    <row r="17" spans="2:10" ht="12.75">
      <c r="B17" s="5"/>
      <c r="C17" s="6"/>
      <c r="D17" s="6"/>
      <c r="E17" s="6"/>
      <c r="F17" s="6"/>
      <c r="G17" s="6"/>
      <c r="H17" s="6"/>
      <c r="I17" s="6"/>
      <c r="J17" s="7"/>
    </row>
    <row r="18" spans="2:10" ht="12.75">
      <c r="B18" s="5"/>
      <c r="C18" s="6"/>
      <c r="D18" s="6"/>
      <c r="E18" s="6"/>
      <c r="F18" s="6"/>
      <c r="G18" s="6"/>
      <c r="H18" s="6"/>
      <c r="I18" s="6"/>
      <c r="J18" s="7"/>
    </row>
    <row r="19" spans="2:10" ht="12.75">
      <c r="B19" s="5"/>
      <c r="C19" s="6"/>
      <c r="D19" s="6"/>
      <c r="E19" s="6"/>
      <c r="F19" s="6"/>
      <c r="G19" s="6"/>
      <c r="H19" s="6"/>
      <c r="I19" s="6"/>
      <c r="J19" s="7"/>
    </row>
    <row r="20" spans="2:10" s="14" customFormat="1" ht="25.5">
      <c r="B20" s="178" t="s">
        <v>11</v>
      </c>
      <c r="C20" s="179"/>
      <c r="D20" s="179"/>
      <c r="E20" s="179"/>
      <c r="F20" s="179"/>
      <c r="G20" s="179"/>
      <c r="H20" s="179"/>
      <c r="I20" s="179"/>
      <c r="J20" s="180"/>
    </row>
    <row r="21" spans="2:10" ht="12.75">
      <c r="B21" s="5"/>
      <c r="C21" s="6"/>
      <c r="D21" s="6"/>
      <c r="E21" s="6"/>
      <c r="F21" s="6"/>
      <c r="G21" s="6"/>
      <c r="H21" s="6"/>
      <c r="I21" s="6"/>
      <c r="J21" s="7"/>
    </row>
    <row r="22" spans="2:10" ht="12.75">
      <c r="B22" s="5"/>
      <c r="C22" s="6"/>
      <c r="D22" s="6"/>
      <c r="E22" s="6"/>
      <c r="F22" s="6"/>
      <c r="G22" s="6"/>
      <c r="H22" s="6"/>
      <c r="I22" s="6"/>
      <c r="J22" s="7"/>
    </row>
    <row r="23" spans="2:10" ht="12.75">
      <c r="B23" s="5"/>
      <c r="C23" s="6"/>
      <c r="D23" s="6"/>
      <c r="E23" s="6"/>
      <c r="F23" s="6"/>
      <c r="G23" s="6"/>
      <c r="H23" s="6"/>
      <c r="I23" s="6"/>
      <c r="J23" s="7"/>
    </row>
    <row r="24" spans="2:10" ht="12.75">
      <c r="B24" s="181" t="s">
        <v>12</v>
      </c>
      <c r="C24" s="171"/>
      <c r="D24" s="171"/>
      <c r="E24" s="171"/>
      <c r="F24" s="171"/>
      <c r="G24" s="171"/>
      <c r="H24" s="171"/>
      <c r="I24" s="171"/>
      <c r="J24" s="172"/>
    </row>
    <row r="25" spans="2:10" ht="12.75">
      <c r="B25" s="181" t="s">
        <v>13</v>
      </c>
      <c r="C25" s="171"/>
      <c r="D25" s="171"/>
      <c r="E25" s="171"/>
      <c r="F25" s="171"/>
      <c r="G25" s="171"/>
      <c r="H25" s="171"/>
      <c r="I25" s="171"/>
      <c r="J25" s="172"/>
    </row>
    <row r="26" spans="2:10" ht="12.75">
      <c r="B26" s="5"/>
      <c r="C26" s="6"/>
      <c r="D26" s="6"/>
      <c r="E26" s="6"/>
      <c r="F26" s="6"/>
      <c r="G26" s="6"/>
      <c r="H26" s="6"/>
      <c r="I26" s="6"/>
      <c r="J26" s="7"/>
    </row>
    <row r="27" spans="2:10" ht="12.75">
      <c r="B27" s="5"/>
      <c r="C27" s="6"/>
      <c r="D27" s="6"/>
      <c r="E27" s="6"/>
      <c r="F27" s="6"/>
      <c r="G27" s="6"/>
      <c r="H27" s="6"/>
      <c r="I27" s="6"/>
      <c r="J27" s="7"/>
    </row>
    <row r="28" spans="2:10" ht="12.75">
      <c r="B28" s="5"/>
      <c r="C28" s="6"/>
      <c r="D28" s="6"/>
      <c r="E28" s="6"/>
      <c r="F28" s="6"/>
      <c r="G28" s="6"/>
      <c r="H28" s="6"/>
      <c r="I28" s="6"/>
      <c r="J28" s="7"/>
    </row>
    <row r="29" spans="2:10" ht="20.25">
      <c r="B29" s="173" t="s">
        <v>327</v>
      </c>
      <c r="C29" s="174"/>
      <c r="D29" s="174"/>
      <c r="E29" s="174"/>
      <c r="F29" s="174"/>
      <c r="G29" s="174"/>
      <c r="H29" s="174"/>
      <c r="I29" s="174"/>
      <c r="J29" s="175"/>
    </row>
    <row r="30" spans="2:10" ht="12.75">
      <c r="B30" s="5"/>
      <c r="C30" s="6"/>
      <c r="D30" s="6"/>
      <c r="E30" s="6"/>
      <c r="F30" s="6"/>
      <c r="G30" s="6"/>
      <c r="H30" s="6"/>
      <c r="I30" s="6"/>
      <c r="J30" s="7"/>
    </row>
    <row r="31" spans="2:10" ht="12.75">
      <c r="B31" s="5"/>
      <c r="C31" s="6"/>
      <c r="D31" s="6"/>
      <c r="E31" s="6"/>
      <c r="F31" s="6"/>
      <c r="G31" s="6"/>
      <c r="H31" s="6"/>
      <c r="I31" s="6"/>
      <c r="J31" s="7"/>
    </row>
    <row r="32" spans="2:10" ht="12.75">
      <c r="B32" s="5"/>
      <c r="C32" s="6"/>
      <c r="D32" s="6"/>
      <c r="E32" s="6"/>
      <c r="F32" s="6"/>
      <c r="G32" s="6"/>
      <c r="H32" s="6"/>
      <c r="I32" s="6"/>
      <c r="J32" s="7"/>
    </row>
    <row r="33" spans="2:10" ht="12.75">
      <c r="B33" s="5"/>
      <c r="C33" s="6"/>
      <c r="D33" s="6"/>
      <c r="E33" s="6"/>
      <c r="F33" s="6"/>
      <c r="G33" s="6"/>
      <c r="H33" s="6"/>
      <c r="I33" s="6"/>
      <c r="J33" s="7"/>
    </row>
    <row r="34" spans="2:10" ht="12.75">
      <c r="B34" s="5"/>
      <c r="C34" s="6"/>
      <c r="D34" s="6"/>
      <c r="E34" s="6"/>
      <c r="F34" s="6"/>
      <c r="G34" s="6"/>
      <c r="H34" s="6"/>
      <c r="I34" s="6"/>
      <c r="J34" s="7"/>
    </row>
    <row r="35" spans="2:10" ht="12.75">
      <c r="B35" s="5"/>
      <c r="C35" s="6"/>
      <c r="D35" s="6"/>
      <c r="E35" s="6"/>
      <c r="F35" s="6"/>
      <c r="G35" s="6"/>
      <c r="H35" s="6"/>
      <c r="I35" s="6"/>
      <c r="J35" s="7"/>
    </row>
    <row r="36" spans="2:10" ht="12.75">
      <c r="B36" s="5"/>
      <c r="C36" s="6"/>
      <c r="D36" s="6"/>
      <c r="E36" s="6"/>
      <c r="F36" s="6"/>
      <c r="G36" s="6"/>
      <c r="H36" s="6"/>
      <c r="I36" s="6"/>
      <c r="J36" s="7"/>
    </row>
    <row r="37" spans="2:10" ht="12.75">
      <c r="B37" s="5"/>
      <c r="C37" s="6"/>
      <c r="D37" s="6"/>
      <c r="E37" s="6"/>
      <c r="F37" s="6"/>
      <c r="G37" s="6"/>
      <c r="H37" s="6"/>
      <c r="I37" s="6"/>
      <c r="J37" s="7"/>
    </row>
    <row r="38" spans="2:10" ht="12.75">
      <c r="B38" s="5"/>
      <c r="C38" s="6"/>
      <c r="D38" s="6"/>
      <c r="E38" s="6"/>
      <c r="F38" s="6"/>
      <c r="G38" s="6"/>
      <c r="H38" s="6"/>
      <c r="I38" s="6"/>
      <c r="J38" s="7"/>
    </row>
    <row r="39" spans="2:10" ht="12.75">
      <c r="B39" s="5"/>
      <c r="C39" s="6"/>
      <c r="D39" s="6"/>
      <c r="E39" s="6"/>
      <c r="F39" s="6"/>
      <c r="G39" s="6"/>
      <c r="H39" s="6"/>
      <c r="I39" s="6"/>
      <c r="J39" s="7"/>
    </row>
    <row r="40" spans="2:10" ht="13.5" thickBot="1">
      <c r="B40" s="5"/>
      <c r="C40" s="6"/>
      <c r="D40" s="6"/>
      <c r="E40" s="6"/>
      <c r="F40" s="6"/>
      <c r="G40" s="6"/>
      <c r="H40" s="6"/>
      <c r="I40" s="6"/>
      <c r="J40" s="7"/>
    </row>
    <row r="41" spans="2:10" ht="12.75">
      <c r="B41" s="2" t="s">
        <v>14</v>
      </c>
      <c r="C41" s="3"/>
      <c r="D41" s="3"/>
      <c r="E41" s="3"/>
      <c r="F41" s="3"/>
      <c r="G41" s="3"/>
      <c r="H41" s="176" t="s">
        <v>15</v>
      </c>
      <c r="I41" s="176"/>
      <c r="J41" s="177"/>
    </row>
    <row r="42" spans="2:10" ht="12.75">
      <c r="B42" s="5" t="s">
        <v>16</v>
      </c>
      <c r="C42" s="6"/>
      <c r="D42" s="6"/>
      <c r="E42" s="6"/>
      <c r="F42" s="6"/>
      <c r="G42" s="6"/>
      <c r="H42" s="171" t="s">
        <v>17</v>
      </c>
      <c r="I42" s="171"/>
      <c r="J42" s="172"/>
    </row>
    <row r="43" spans="2:10" ht="12.75">
      <c r="B43" s="5" t="s">
        <v>18</v>
      </c>
      <c r="C43" s="6"/>
      <c r="D43" s="6"/>
      <c r="E43" s="6"/>
      <c r="F43" s="6"/>
      <c r="G43" s="6"/>
      <c r="H43" s="171" t="s">
        <v>19</v>
      </c>
      <c r="I43" s="171"/>
      <c r="J43" s="172"/>
    </row>
    <row r="44" spans="2:10" ht="12.75">
      <c r="B44" s="5"/>
      <c r="C44" s="6"/>
      <c r="D44" s="6"/>
      <c r="E44" s="6"/>
      <c r="F44" s="6"/>
      <c r="G44" s="6"/>
      <c r="H44" s="171"/>
      <c r="I44" s="171"/>
      <c r="J44" s="172"/>
    </row>
    <row r="45" spans="2:10" ht="12.75">
      <c r="B45" s="5"/>
      <c r="C45" s="6"/>
      <c r="D45" s="6"/>
      <c r="E45" s="6"/>
      <c r="F45" s="6"/>
      <c r="G45" s="6"/>
      <c r="H45" s="6"/>
      <c r="I45" s="6"/>
      <c r="J45" s="7"/>
    </row>
    <row r="46" spans="2:10" ht="12.75">
      <c r="B46" s="5"/>
      <c r="C46" s="6"/>
      <c r="D46" s="6"/>
      <c r="E46" s="6"/>
      <c r="F46" s="6"/>
      <c r="G46" s="6"/>
      <c r="H46" s="6"/>
      <c r="I46" s="6"/>
      <c r="J46" s="7"/>
    </row>
    <row r="47" spans="2:10" s="17" customFormat="1" ht="14.25">
      <c r="B47" s="18" t="s">
        <v>20</v>
      </c>
      <c r="C47" s="19"/>
      <c r="D47" s="19"/>
      <c r="E47" s="19"/>
      <c r="F47" s="19"/>
      <c r="G47" s="19" t="s">
        <v>21</v>
      </c>
      <c r="H47" s="19" t="s">
        <v>328</v>
      </c>
      <c r="I47" s="19"/>
      <c r="J47" s="20"/>
    </row>
    <row r="48" spans="2:10" s="17" customFormat="1" ht="14.25">
      <c r="B48" s="18"/>
      <c r="C48" s="19"/>
      <c r="D48" s="19"/>
      <c r="E48" s="19"/>
      <c r="F48" s="19"/>
      <c r="G48" s="19" t="s">
        <v>22</v>
      </c>
      <c r="H48" s="19" t="s">
        <v>329</v>
      </c>
      <c r="I48" s="19"/>
      <c r="J48" s="20"/>
    </row>
    <row r="49" spans="2:10" s="17" customFormat="1" ht="14.25">
      <c r="B49" s="18"/>
      <c r="C49" s="19"/>
      <c r="D49" s="19"/>
      <c r="E49" s="19"/>
      <c r="F49" s="19"/>
      <c r="G49" s="19"/>
      <c r="H49" s="19"/>
      <c r="I49" s="19"/>
      <c r="J49" s="20"/>
    </row>
    <row r="50" spans="2:10" s="17" customFormat="1" ht="15" thickBot="1">
      <c r="B50" s="21" t="s">
        <v>23</v>
      </c>
      <c r="C50" s="22"/>
      <c r="D50" s="22"/>
      <c r="E50" s="22"/>
      <c r="F50" s="22"/>
      <c r="G50" s="22"/>
      <c r="H50" s="23" t="s">
        <v>325</v>
      </c>
      <c r="I50" s="23"/>
      <c r="J50" s="24"/>
    </row>
    <row r="51" spans="2:10" ht="12.75">
      <c r="B51" s="5"/>
      <c r="C51" s="6"/>
      <c r="D51" s="6"/>
      <c r="E51" s="6"/>
      <c r="F51" s="6"/>
      <c r="G51" s="6"/>
      <c r="H51" s="6"/>
      <c r="I51" s="6"/>
      <c r="J51" s="7"/>
    </row>
    <row r="52" spans="2:10" ht="12.75">
      <c r="B52" s="5"/>
      <c r="C52" s="6"/>
      <c r="D52" s="6"/>
      <c r="E52" s="6"/>
      <c r="F52" s="6"/>
      <c r="G52" s="6"/>
      <c r="H52" s="6"/>
      <c r="I52" s="6"/>
      <c r="J52" s="7"/>
    </row>
    <row r="53" spans="2:10" ht="12.75">
      <c r="B53" s="5"/>
      <c r="C53" s="6"/>
      <c r="D53" s="6"/>
      <c r="E53" s="6"/>
      <c r="F53" s="6"/>
      <c r="G53" s="6"/>
      <c r="H53" s="6"/>
      <c r="I53" s="6"/>
      <c r="J53" s="7"/>
    </row>
    <row r="54" spans="2:10" ht="12.75">
      <c r="B54" s="5"/>
      <c r="C54" s="6"/>
      <c r="D54" s="6"/>
      <c r="E54" s="6"/>
      <c r="F54" s="6"/>
      <c r="G54" s="6"/>
      <c r="H54" s="6"/>
      <c r="I54" s="6"/>
      <c r="J54" s="7"/>
    </row>
    <row r="55" spans="2:10" ht="12.75">
      <c r="B55" s="5"/>
      <c r="C55" s="6"/>
      <c r="D55" s="6"/>
      <c r="E55" s="6"/>
      <c r="F55" s="6"/>
      <c r="G55" s="6"/>
      <c r="H55" s="6"/>
      <c r="I55" s="6"/>
      <c r="J55" s="7"/>
    </row>
    <row r="56" spans="2:10" ht="13.5" thickBot="1">
      <c r="B56" s="25"/>
      <c r="C56" s="26"/>
      <c r="D56" s="26"/>
      <c r="E56" s="26"/>
      <c r="F56" s="26"/>
      <c r="G56" s="26"/>
      <c r="H56" s="26"/>
      <c r="I56" s="26"/>
      <c r="J56" s="27"/>
    </row>
    <row r="57" spans="2:10" ht="12.75">
      <c r="B57" s="6"/>
      <c r="C57" s="6"/>
      <c r="D57" s="6"/>
      <c r="E57" s="6"/>
      <c r="F57" s="6"/>
      <c r="G57" s="6"/>
      <c r="H57" s="6"/>
      <c r="I57" s="6"/>
      <c r="J57" s="6"/>
    </row>
  </sheetData>
  <sheetProtection/>
  <mergeCells count="9">
    <mergeCell ref="H44:J44"/>
    <mergeCell ref="B29:J29"/>
    <mergeCell ref="H41:J41"/>
    <mergeCell ref="H42:J42"/>
    <mergeCell ref="H43:J43"/>
    <mergeCell ref="G7:H7"/>
    <mergeCell ref="B20:J20"/>
    <mergeCell ref="B24:J24"/>
    <mergeCell ref="B25:J25"/>
  </mergeCells>
  <printOptions/>
  <pageMargins left="0.46" right="0.48" top="0.2" bottom="0.32" header="0.22" footer="0.2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2"/>
  <sheetViews>
    <sheetView zoomScalePageLayoutView="0" workbookViewId="0" topLeftCell="A18">
      <selection activeCell="C55" sqref="C55"/>
    </sheetView>
  </sheetViews>
  <sheetFormatPr defaultColWidth="9.140625" defaultRowHeight="12.75"/>
  <cols>
    <col min="1" max="1" width="3.421875" style="1" customWidth="1"/>
    <col min="2" max="2" width="5.421875" style="1" customWidth="1"/>
    <col min="3" max="3" width="45.57421875" style="1" customWidth="1"/>
    <col min="4" max="4" width="8.28125" style="1" customWidth="1"/>
    <col min="5" max="5" width="15.57421875" style="1" customWidth="1"/>
    <col min="6" max="6" width="14.421875" style="1" customWidth="1"/>
    <col min="7" max="7" width="4.8515625" style="1" customWidth="1"/>
    <col min="8" max="16384" width="9.140625" style="1" customWidth="1"/>
  </cols>
  <sheetData>
    <row r="1" spans="2:6" ht="20.25">
      <c r="B1" s="17"/>
      <c r="C1" s="8" t="s">
        <v>1</v>
      </c>
      <c r="D1" s="17"/>
      <c r="E1" s="17"/>
      <c r="F1" s="17"/>
    </row>
    <row r="2" spans="2:6" ht="18">
      <c r="B2" s="182" t="s">
        <v>331</v>
      </c>
      <c r="C2" s="182"/>
      <c r="D2" s="182"/>
      <c r="E2" s="182"/>
      <c r="F2" s="28">
        <v>1</v>
      </c>
    </row>
    <row r="3" spans="2:6" ht="15" thickBot="1">
      <c r="B3" s="17"/>
      <c r="C3" s="17"/>
      <c r="D3" s="17"/>
      <c r="E3" s="17"/>
      <c r="F3" s="17"/>
    </row>
    <row r="4" spans="2:6" ht="14.25">
      <c r="B4" s="29" t="s">
        <v>24</v>
      </c>
      <c r="C4" s="30" t="s">
        <v>25</v>
      </c>
      <c r="D4" s="31" t="s">
        <v>26</v>
      </c>
      <c r="E4" s="32" t="s">
        <v>27</v>
      </c>
      <c r="F4" s="16" t="s">
        <v>28</v>
      </c>
    </row>
    <row r="5" spans="2:6" ht="15" thickBot="1">
      <c r="B5" s="33"/>
      <c r="C5" s="34"/>
      <c r="D5" s="33"/>
      <c r="E5" s="35" t="s">
        <v>29</v>
      </c>
      <c r="F5" s="15" t="s">
        <v>30</v>
      </c>
    </row>
    <row r="6" spans="2:6" ht="14.25">
      <c r="B6" s="36" t="s">
        <v>31</v>
      </c>
      <c r="C6" s="37" t="s">
        <v>32</v>
      </c>
      <c r="D6" s="38"/>
      <c r="E6" s="39">
        <f>E7+E10+E11+E21+E31+E32+E30</f>
        <v>23600708</v>
      </c>
      <c r="F6" s="39">
        <f>F7+F10+F11+F21+F31+F32+F30</f>
        <v>23839570</v>
      </c>
    </row>
    <row r="7" spans="2:6" ht="14.25">
      <c r="B7" s="40">
        <v>1</v>
      </c>
      <c r="C7" s="41" t="s">
        <v>33</v>
      </c>
      <c r="D7" s="42"/>
      <c r="E7" s="43">
        <f>E8+E9</f>
        <v>8450830</v>
      </c>
      <c r="F7" s="43">
        <f>F8+F9</f>
        <v>9577518</v>
      </c>
    </row>
    <row r="8" spans="2:6" ht="14.25">
      <c r="B8" s="40"/>
      <c r="C8" s="41" t="s">
        <v>34</v>
      </c>
      <c r="D8" s="42" t="s">
        <v>35</v>
      </c>
      <c r="E8" s="44">
        <v>8429944</v>
      </c>
      <c r="F8" s="44">
        <v>7781694</v>
      </c>
    </row>
    <row r="9" spans="2:6" ht="14.25">
      <c r="B9" s="40"/>
      <c r="C9" s="41" t="s">
        <v>36</v>
      </c>
      <c r="D9" s="42" t="s">
        <v>37</v>
      </c>
      <c r="E9" s="44">
        <v>20886</v>
      </c>
      <c r="F9" s="44">
        <v>1795824</v>
      </c>
    </row>
    <row r="10" spans="2:6" ht="14.25">
      <c r="B10" s="40">
        <v>2</v>
      </c>
      <c r="C10" s="44" t="s">
        <v>38</v>
      </c>
      <c r="D10" s="45" t="s">
        <v>39</v>
      </c>
      <c r="E10" s="46"/>
      <c r="F10" s="46"/>
    </row>
    <row r="11" spans="2:6" ht="14.25">
      <c r="B11" s="40">
        <v>3</v>
      </c>
      <c r="C11" s="44" t="s">
        <v>40</v>
      </c>
      <c r="D11" s="45"/>
      <c r="E11" s="43">
        <f>SUM(E12:E17)</f>
        <v>6105994</v>
      </c>
      <c r="F11" s="43">
        <f>SUM(F12:F17)</f>
        <v>7001084</v>
      </c>
    </row>
    <row r="12" spans="2:6" ht="14.25">
      <c r="B12" s="40"/>
      <c r="C12" s="41" t="s">
        <v>41</v>
      </c>
      <c r="D12" s="42" t="s">
        <v>42</v>
      </c>
      <c r="E12" s="44">
        <v>4680681</v>
      </c>
      <c r="F12" s="44">
        <v>5933850</v>
      </c>
    </row>
    <row r="13" spans="2:6" ht="14.25">
      <c r="B13" s="40"/>
      <c r="C13" s="41" t="s">
        <v>43</v>
      </c>
      <c r="D13" s="42" t="s">
        <v>44</v>
      </c>
      <c r="E13" s="46"/>
      <c r="F13" s="46"/>
    </row>
    <row r="14" spans="2:6" ht="14.25">
      <c r="B14" s="40"/>
      <c r="C14" s="41" t="s">
        <v>45</v>
      </c>
      <c r="D14" s="42" t="s">
        <v>46</v>
      </c>
      <c r="E14" s="44">
        <v>1067234</v>
      </c>
      <c r="F14" s="44">
        <v>1067234</v>
      </c>
    </row>
    <row r="15" spans="2:6" ht="14.25">
      <c r="B15" s="40"/>
      <c r="C15" s="41" t="s">
        <v>47</v>
      </c>
      <c r="D15" s="42" t="s">
        <v>48</v>
      </c>
      <c r="E15" s="46">
        <v>358079</v>
      </c>
      <c r="F15" s="46"/>
    </row>
    <row r="16" spans="2:6" ht="14.25">
      <c r="B16" s="40"/>
      <c r="C16" s="41" t="s">
        <v>49</v>
      </c>
      <c r="D16" s="42" t="s">
        <v>50</v>
      </c>
      <c r="E16" s="46"/>
      <c r="F16" s="46"/>
    </row>
    <row r="17" spans="2:6" ht="14.25">
      <c r="B17" s="40"/>
      <c r="C17" s="41" t="s">
        <v>51</v>
      </c>
      <c r="D17" s="42"/>
      <c r="E17" s="46"/>
      <c r="F17" s="46"/>
    </row>
    <row r="18" spans="2:6" ht="14.25">
      <c r="B18" s="40"/>
      <c r="C18" s="41"/>
      <c r="D18" s="42"/>
      <c r="E18" s="46"/>
      <c r="F18" s="46"/>
    </row>
    <row r="19" spans="2:6" ht="14.25">
      <c r="B19" s="40"/>
      <c r="C19" s="41"/>
      <c r="D19" s="42"/>
      <c r="E19" s="46"/>
      <c r="F19" s="46"/>
    </row>
    <row r="20" spans="2:6" ht="14.25">
      <c r="B20" s="40"/>
      <c r="C20" s="41"/>
      <c r="D20" s="42"/>
      <c r="E20" s="46"/>
      <c r="F20" s="46"/>
    </row>
    <row r="21" spans="2:6" ht="14.25">
      <c r="B21" s="40">
        <v>4</v>
      </c>
      <c r="C21" s="41" t="s">
        <v>52</v>
      </c>
      <c r="D21" s="42"/>
      <c r="E21" s="43">
        <f>SUM(E22:E27)</f>
        <v>9043884</v>
      </c>
      <c r="F21" s="43">
        <f>SUM(F22:F27)</f>
        <v>7260968</v>
      </c>
    </row>
    <row r="22" spans="2:6" ht="14.25">
      <c r="B22" s="40"/>
      <c r="C22" s="41" t="s">
        <v>53</v>
      </c>
      <c r="D22" s="42" t="s">
        <v>54</v>
      </c>
      <c r="E22" s="44">
        <v>9043884</v>
      </c>
      <c r="F22" s="44">
        <v>7260968</v>
      </c>
    </row>
    <row r="23" spans="2:6" ht="14.25">
      <c r="B23" s="40"/>
      <c r="C23" s="41" t="s">
        <v>55</v>
      </c>
      <c r="D23" s="42" t="s">
        <v>56</v>
      </c>
      <c r="E23" s="46"/>
      <c r="F23" s="46"/>
    </row>
    <row r="24" spans="2:6" ht="14.25">
      <c r="B24" s="40"/>
      <c r="C24" s="41" t="s">
        <v>57</v>
      </c>
      <c r="D24" s="42" t="s">
        <v>58</v>
      </c>
      <c r="E24" s="46"/>
      <c r="F24" s="46"/>
    </row>
    <row r="25" spans="2:6" ht="14.25">
      <c r="B25" s="40"/>
      <c r="C25" s="41" t="s">
        <v>59</v>
      </c>
      <c r="D25" s="42" t="s">
        <v>60</v>
      </c>
      <c r="E25" s="46"/>
      <c r="F25" s="46"/>
    </row>
    <row r="26" spans="2:6" ht="14.25">
      <c r="B26" s="40"/>
      <c r="C26" s="41" t="s">
        <v>61</v>
      </c>
      <c r="D26" s="42" t="s">
        <v>62</v>
      </c>
      <c r="E26" s="46">
        <v>0</v>
      </c>
      <c r="F26" s="46">
        <v>0</v>
      </c>
    </row>
    <row r="27" spans="2:6" ht="14.25">
      <c r="B27" s="40"/>
      <c r="C27" s="41" t="s">
        <v>63</v>
      </c>
      <c r="D27" s="42" t="s">
        <v>64</v>
      </c>
      <c r="E27" s="46">
        <v>0</v>
      </c>
      <c r="F27" s="46">
        <v>0</v>
      </c>
    </row>
    <row r="28" spans="2:6" ht="14.25">
      <c r="B28" s="40"/>
      <c r="C28" s="41"/>
      <c r="D28" s="42"/>
      <c r="E28" s="46"/>
      <c r="F28" s="46"/>
    </row>
    <row r="29" spans="2:6" ht="14.25">
      <c r="B29" s="40"/>
      <c r="C29" s="41"/>
      <c r="D29" s="42"/>
      <c r="E29" s="46"/>
      <c r="F29" s="46"/>
    </row>
    <row r="30" spans="2:6" ht="14.25">
      <c r="B30" s="40">
        <v>5</v>
      </c>
      <c r="C30" s="41" t="s">
        <v>65</v>
      </c>
      <c r="D30" s="42"/>
      <c r="E30" s="46"/>
      <c r="F30" s="46"/>
    </row>
    <row r="31" spans="2:6" ht="14.25">
      <c r="B31" s="40">
        <v>6</v>
      </c>
      <c r="C31" s="41" t="s">
        <v>66</v>
      </c>
      <c r="D31" s="42" t="s">
        <v>67</v>
      </c>
      <c r="E31" s="46">
        <v>0</v>
      </c>
      <c r="F31" s="46">
        <v>0</v>
      </c>
    </row>
    <row r="32" spans="2:6" ht="14.25">
      <c r="B32" s="40">
        <v>7</v>
      </c>
      <c r="C32" s="41" t="s">
        <v>68</v>
      </c>
      <c r="D32" s="42" t="s">
        <v>69</v>
      </c>
      <c r="E32" s="43"/>
      <c r="F32" s="43"/>
    </row>
    <row r="33" spans="2:6" ht="14.25">
      <c r="B33" s="40"/>
      <c r="C33" s="41" t="s">
        <v>70</v>
      </c>
      <c r="D33" s="42" t="s">
        <v>71</v>
      </c>
      <c r="E33" s="44"/>
      <c r="F33" s="44"/>
    </row>
    <row r="34" spans="2:6" ht="14.25">
      <c r="B34" s="40"/>
      <c r="C34" s="41"/>
      <c r="D34" s="42"/>
      <c r="E34" s="46"/>
      <c r="F34" s="46"/>
    </row>
    <row r="35" spans="2:6" ht="14.25">
      <c r="B35" s="40"/>
      <c r="C35" s="41"/>
      <c r="D35" s="42"/>
      <c r="E35" s="46"/>
      <c r="F35" s="46"/>
    </row>
    <row r="36" spans="2:6" ht="14.25">
      <c r="B36" s="47" t="s">
        <v>72</v>
      </c>
      <c r="C36" s="48" t="s">
        <v>73</v>
      </c>
      <c r="D36" s="42"/>
      <c r="E36" s="43">
        <f>E37+E38+E44+E45+E46+E47</f>
        <v>23404733</v>
      </c>
      <c r="F36" s="43">
        <f>F37+F38+F44+F45+F46+F47</f>
        <v>23404733</v>
      </c>
    </row>
    <row r="37" spans="2:6" ht="14.25">
      <c r="B37" s="40">
        <v>1</v>
      </c>
      <c r="C37" s="41" t="s">
        <v>74</v>
      </c>
      <c r="D37" s="42" t="s">
        <v>75</v>
      </c>
      <c r="E37" s="46"/>
      <c r="F37" s="46"/>
    </row>
    <row r="38" spans="2:6" ht="14.25">
      <c r="B38" s="40">
        <v>2</v>
      </c>
      <c r="C38" s="41" t="s">
        <v>76</v>
      </c>
      <c r="D38" s="42"/>
      <c r="E38" s="43">
        <f>E39+E40+E41+E42+E43</f>
        <v>23404733</v>
      </c>
      <c r="F38" s="43">
        <f>F39+F40+F41+F42+F43</f>
        <v>23404733</v>
      </c>
    </row>
    <row r="39" spans="2:6" ht="14.25">
      <c r="B39" s="40"/>
      <c r="C39" s="41" t="s">
        <v>77</v>
      </c>
      <c r="D39" s="42" t="s">
        <v>78</v>
      </c>
      <c r="E39" s="46">
        <v>0</v>
      </c>
      <c r="F39" s="46">
        <v>0</v>
      </c>
    </row>
    <row r="40" spans="2:6" ht="14.25">
      <c r="B40" s="40"/>
      <c r="C40" s="41" t="s">
        <v>79</v>
      </c>
      <c r="D40" s="42" t="s">
        <v>80</v>
      </c>
      <c r="E40" s="46">
        <v>0</v>
      </c>
      <c r="F40" s="46">
        <v>0</v>
      </c>
    </row>
    <row r="41" spans="2:6" ht="14.25">
      <c r="B41" s="40"/>
      <c r="C41" s="41" t="s">
        <v>81</v>
      </c>
      <c r="D41" s="42" t="s">
        <v>82</v>
      </c>
      <c r="E41" s="44">
        <v>18208282</v>
      </c>
      <c r="F41" s="44">
        <v>18208282</v>
      </c>
    </row>
    <row r="42" spans="2:6" ht="14.25">
      <c r="B42" s="40"/>
      <c r="C42" s="41" t="s">
        <v>83</v>
      </c>
      <c r="D42" s="42" t="s">
        <v>84</v>
      </c>
      <c r="E42" s="44">
        <v>49601</v>
      </c>
      <c r="F42" s="44">
        <v>49601</v>
      </c>
    </row>
    <row r="43" spans="2:6" ht="14.25">
      <c r="B43" s="40"/>
      <c r="C43" s="41" t="s">
        <v>85</v>
      </c>
      <c r="D43" s="42"/>
      <c r="E43" s="46">
        <v>5146850</v>
      </c>
      <c r="F43" s="46">
        <v>5146850</v>
      </c>
    </row>
    <row r="44" spans="2:6" ht="14.25">
      <c r="B44" s="40">
        <v>3</v>
      </c>
      <c r="C44" s="41" t="s">
        <v>86</v>
      </c>
      <c r="D44" s="42" t="s">
        <v>87</v>
      </c>
      <c r="E44" s="46">
        <v>0</v>
      </c>
      <c r="F44" s="46">
        <v>0</v>
      </c>
    </row>
    <row r="45" spans="2:6" ht="14.25">
      <c r="B45" s="40">
        <v>4</v>
      </c>
      <c r="C45" s="41" t="s">
        <v>88</v>
      </c>
      <c r="D45" s="42" t="s">
        <v>31</v>
      </c>
      <c r="E45" s="46">
        <v>0</v>
      </c>
      <c r="F45" s="46">
        <v>0</v>
      </c>
    </row>
    <row r="46" spans="2:6" ht="14.25">
      <c r="B46" s="40">
        <v>5</v>
      </c>
      <c r="C46" s="41" t="s">
        <v>89</v>
      </c>
      <c r="D46" s="42" t="s">
        <v>90</v>
      </c>
      <c r="E46" s="46">
        <v>0</v>
      </c>
      <c r="F46" s="46">
        <v>0</v>
      </c>
    </row>
    <row r="47" spans="2:6" ht="14.25">
      <c r="B47" s="40">
        <v>6</v>
      </c>
      <c r="C47" s="41" t="s">
        <v>91</v>
      </c>
      <c r="D47" s="42" t="s">
        <v>92</v>
      </c>
      <c r="E47" s="46">
        <v>0</v>
      </c>
      <c r="F47" s="46">
        <v>0</v>
      </c>
    </row>
    <row r="48" spans="2:6" ht="14.25">
      <c r="B48" s="40"/>
      <c r="C48" s="41"/>
      <c r="D48" s="42"/>
      <c r="E48" s="46"/>
      <c r="F48" s="46"/>
    </row>
    <row r="49" spans="2:6" ht="14.25">
      <c r="B49" s="40"/>
      <c r="C49" s="48" t="s">
        <v>93</v>
      </c>
      <c r="D49" s="42"/>
      <c r="E49" s="43">
        <f>E6+E36</f>
        <v>47005441</v>
      </c>
      <c r="F49" s="43">
        <f>F6+F36</f>
        <v>47244303</v>
      </c>
    </row>
    <row r="50" spans="2:6" ht="15" thickBot="1">
      <c r="B50" s="49"/>
      <c r="C50" s="50"/>
      <c r="D50" s="51"/>
      <c r="E50" s="52"/>
      <c r="F50" s="52"/>
    </row>
    <row r="51" ht="12.75">
      <c r="D51" s="1" t="s">
        <v>94</v>
      </c>
    </row>
    <row r="52" ht="12.75">
      <c r="D52" s="1" t="s">
        <v>95</v>
      </c>
    </row>
  </sheetData>
  <sheetProtection/>
  <mergeCells count="1">
    <mergeCell ref="B2:E2"/>
  </mergeCells>
  <printOptions/>
  <pageMargins left="0.59" right="0.32" top="0.32" bottom="0.54" header="0.3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3"/>
  <sheetViews>
    <sheetView zoomScalePageLayoutView="0" workbookViewId="0" topLeftCell="A42">
      <selection activeCell="C76" sqref="C76"/>
    </sheetView>
  </sheetViews>
  <sheetFormatPr defaultColWidth="9.140625" defaultRowHeight="12.75"/>
  <cols>
    <col min="1" max="1" width="4.8515625" style="1" customWidth="1"/>
    <col min="2" max="2" width="4.140625" style="1" customWidth="1"/>
    <col min="3" max="3" width="44.7109375" style="1" customWidth="1"/>
    <col min="4" max="4" width="9.421875" style="1" customWidth="1"/>
    <col min="5" max="5" width="17.7109375" style="1" customWidth="1"/>
    <col min="6" max="6" width="15.7109375" style="1" customWidth="1"/>
    <col min="7" max="8" width="9.140625" style="1" customWidth="1"/>
    <col min="9" max="9" width="14.00390625" style="1" bestFit="1" customWidth="1"/>
    <col min="10" max="16384" width="9.140625" style="1" customWidth="1"/>
  </cols>
  <sheetData>
    <row r="1" spans="2:6" ht="20.25">
      <c r="B1" s="17"/>
      <c r="C1" s="8" t="s">
        <v>1</v>
      </c>
      <c r="D1" s="17"/>
      <c r="E1" s="17"/>
      <c r="F1" s="17"/>
    </row>
    <row r="2" spans="2:6" ht="18">
      <c r="B2" s="182" t="s">
        <v>332</v>
      </c>
      <c r="C2" s="182"/>
      <c r="D2" s="182"/>
      <c r="E2" s="182"/>
      <c r="F2" s="28">
        <v>2</v>
      </c>
    </row>
    <row r="3" spans="2:6" ht="15" thickBot="1">
      <c r="B3" s="17"/>
      <c r="C3" s="17"/>
      <c r="D3" s="17"/>
      <c r="E3" s="17"/>
      <c r="F3" s="17"/>
    </row>
    <row r="4" spans="2:6" ht="14.25">
      <c r="B4" s="29" t="s">
        <v>24</v>
      </c>
      <c r="C4" s="30" t="s">
        <v>96</v>
      </c>
      <c r="D4" s="29" t="s">
        <v>26</v>
      </c>
      <c r="E4" s="32" t="s">
        <v>27</v>
      </c>
      <c r="F4" s="16" t="s">
        <v>28</v>
      </c>
    </row>
    <row r="5" spans="2:6" ht="15" thickBot="1">
      <c r="B5" s="33"/>
      <c r="C5" s="34"/>
      <c r="D5" s="33"/>
      <c r="E5" s="35" t="s">
        <v>29</v>
      </c>
      <c r="F5" s="15" t="s">
        <v>30</v>
      </c>
    </row>
    <row r="6" spans="2:6" ht="14.25">
      <c r="B6" s="36" t="s">
        <v>31</v>
      </c>
      <c r="C6" s="37" t="s">
        <v>97</v>
      </c>
      <c r="D6" s="38"/>
      <c r="E6" s="39">
        <f>E7+E8+E12+E24+E25</f>
        <v>15517275</v>
      </c>
      <c r="F6" s="39">
        <f>F7+F8+F12+F24+F25</f>
        <v>14342722</v>
      </c>
    </row>
    <row r="7" spans="2:6" ht="14.25">
      <c r="B7" s="53">
        <v>1</v>
      </c>
      <c r="C7" s="41" t="s">
        <v>33</v>
      </c>
      <c r="D7" s="42"/>
      <c r="E7" s="46"/>
      <c r="F7" s="46"/>
    </row>
    <row r="8" spans="2:6" ht="14.25">
      <c r="B8" s="53">
        <v>2</v>
      </c>
      <c r="C8" s="41" t="s">
        <v>98</v>
      </c>
      <c r="D8" s="42"/>
      <c r="E8" s="46">
        <f>E9+E10</f>
        <v>4840626</v>
      </c>
      <c r="F8" s="46">
        <f>F9+F10</f>
        <v>4729966</v>
      </c>
    </row>
    <row r="9" spans="2:6" ht="14.25">
      <c r="B9" s="53"/>
      <c r="C9" s="41" t="s">
        <v>99</v>
      </c>
      <c r="D9" s="42" t="s">
        <v>100</v>
      </c>
      <c r="E9" s="46">
        <v>4279042</v>
      </c>
      <c r="F9" s="46">
        <v>4279966</v>
      </c>
    </row>
    <row r="10" spans="2:6" ht="14.25">
      <c r="B10" s="53"/>
      <c r="C10" s="44" t="s">
        <v>101</v>
      </c>
      <c r="D10" s="45" t="s">
        <v>102</v>
      </c>
      <c r="E10" s="46">
        <v>561584</v>
      </c>
      <c r="F10" s="46">
        <v>450000</v>
      </c>
    </row>
    <row r="11" spans="2:6" ht="14.25">
      <c r="B11" s="53"/>
      <c r="C11" s="44"/>
      <c r="D11" s="45"/>
      <c r="E11" s="46"/>
      <c r="F11" s="46"/>
    </row>
    <row r="12" spans="2:6" ht="14.25">
      <c r="B12" s="53">
        <v>3</v>
      </c>
      <c r="C12" s="41" t="s">
        <v>103</v>
      </c>
      <c r="D12" s="42"/>
      <c r="E12" s="43">
        <f>SUM(E13:E22)</f>
        <v>10676649</v>
      </c>
      <c r="F12" s="43">
        <f>SUM(F13:F22)</f>
        <v>9612756</v>
      </c>
    </row>
    <row r="13" spans="2:6" ht="14.25">
      <c r="B13" s="53"/>
      <c r="C13" s="41" t="s">
        <v>104</v>
      </c>
      <c r="D13" s="42" t="s">
        <v>105</v>
      </c>
      <c r="E13" s="44">
        <v>10555281</v>
      </c>
      <c r="F13" s="44">
        <v>9252759</v>
      </c>
    </row>
    <row r="14" spans="2:6" ht="14.25">
      <c r="B14" s="53"/>
      <c r="C14" s="41" t="s">
        <v>106</v>
      </c>
      <c r="D14" s="42" t="s">
        <v>107</v>
      </c>
      <c r="E14" s="44">
        <v>92352</v>
      </c>
      <c r="F14" s="44">
        <v>145947</v>
      </c>
    </row>
    <row r="15" spans="2:6" ht="14.25">
      <c r="B15" s="53"/>
      <c r="C15" s="41" t="s">
        <v>108</v>
      </c>
      <c r="D15" s="42" t="s">
        <v>109</v>
      </c>
      <c r="E15" s="44">
        <v>29016</v>
      </c>
      <c r="F15" s="44">
        <v>16740</v>
      </c>
    </row>
    <row r="16" spans="2:6" ht="14.25">
      <c r="B16" s="53"/>
      <c r="C16" s="41" t="s">
        <v>110</v>
      </c>
      <c r="D16" s="42" t="s">
        <v>111</v>
      </c>
      <c r="E16" s="54"/>
      <c r="F16" s="54"/>
    </row>
    <row r="17" spans="2:6" ht="14.25">
      <c r="B17" s="53"/>
      <c r="C17" s="41" t="s">
        <v>112</v>
      </c>
      <c r="D17" s="42" t="s">
        <v>113</v>
      </c>
      <c r="E17" s="54"/>
      <c r="F17" s="54"/>
    </row>
    <row r="18" spans="2:6" ht="14.25">
      <c r="B18" s="53"/>
      <c r="C18" s="41" t="s">
        <v>114</v>
      </c>
      <c r="D18" s="42" t="s">
        <v>115</v>
      </c>
      <c r="E18" s="54"/>
      <c r="F18" s="54">
        <v>197310</v>
      </c>
    </row>
    <row r="19" spans="2:6" ht="14.25">
      <c r="B19" s="53"/>
      <c r="C19" s="41" t="s">
        <v>116</v>
      </c>
      <c r="D19" s="42" t="s">
        <v>117</v>
      </c>
      <c r="E19" s="44"/>
      <c r="F19" s="44"/>
    </row>
    <row r="20" spans="2:6" ht="14.25">
      <c r="B20" s="53"/>
      <c r="C20" s="41" t="s">
        <v>118</v>
      </c>
      <c r="D20" s="42" t="s">
        <v>119</v>
      </c>
      <c r="E20" s="44"/>
      <c r="F20" s="44"/>
    </row>
    <row r="21" spans="2:6" ht="14.25">
      <c r="B21" s="53"/>
      <c r="C21" s="41" t="s">
        <v>120</v>
      </c>
      <c r="D21" s="42" t="s">
        <v>121</v>
      </c>
      <c r="E21" s="44"/>
      <c r="F21" s="44"/>
    </row>
    <row r="22" spans="2:6" ht="14.25">
      <c r="B22" s="53"/>
      <c r="C22" s="41" t="s">
        <v>122</v>
      </c>
      <c r="D22" s="42" t="s">
        <v>123</v>
      </c>
      <c r="E22" s="44"/>
      <c r="F22" s="44"/>
    </row>
    <row r="23" spans="2:6" ht="14.25">
      <c r="B23" s="53"/>
      <c r="C23" s="41"/>
      <c r="D23" s="42"/>
      <c r="E23" s="46"/>
      <c r="F23" s="46"/>
    </row>
    <row r="24" spans="2:6" ht="14.25">
      <c r="B24" s="53">
        <v>4</v>
      </c>
      <c r="C24" s="41" t="s">
        <v>124</v>
      </c>
      <c r="D24" s="42" t="s">
        <v>125</v>
      </c>
      <c r="E24" s="46"/>
      <c r="F24" s="46"/>
    </row>
    <row r="25" spans="2:6" ht="14.25">
      <c r="B25" s="53">
        <v>5</v>
      </c>
      <c r="C25" s="41" t="s">
        <v>126</v>
      </c>
      <c r="D25" s="42" t="s">
        <v>127</v>
      </c>
      <c r="E25" s="46"/>
      <c r="F25" s="46"/>
    </row>
    <row r="26" spans="2:6" ht="14.25">
      <c r="B26" s="40"/>
      <c r="C26" s="41"/>
      <c r="D26" s="42"/>
      <c r="E26" s="46"/>
      <c r="F26" s="46"/>
    </row>
    <row r="27" spans="2:6" ht="14.25">
      <c r="B27" s="40" t="s">
        <v>72</v>
      </c>
      <c r="C27" s="41" t="s">
        <v>128</v>
      </c>
      <c r="D27" s="42"/>
      <c r="E27" s="46"/>
      <c r="F27" s="46"/>
    </row>
    <row r="28" spans="2:6" ht="14.25">
      <c r="B28" s="40">
        <v>1</v>
      </c>
      <c r="C28" s="41" t="s">
        <v>129</v>
      </c>
      <c r="D28" s="42"/>
      <c r="E28" s="46"/>
      <c r="F28" s="46"/>
    </row>
    <row r="29" spans="2:6" ht="14.25">
      <c r="B29" s="40"/>
      <c r="C29" s="41" t="s">
        <v>130</v>
      </c>
      <c r="D29" s="42" t="s">
        <v>131</v>
      </c>
      <c r="E29" s="46"/>
      <c r="F29" s="46"/>
    </row>
    <row r="30" spans="2:6" ht="14.25">
      <c r="B30" s="40"/>
      <c r="C30" s="41" t="s">
        <v>132</v>
      </c>
      <c r="D30" s="42"/>
      <c r="E30" s="46"/>
      <c r="F30" s="46"/>
    </row>
    <row r="31" spans="2:6" ht="14.25">
      <c r="B31" s="40">
        <v>2</v>
      </c>
      <c r="C31" s="41" t="s">
        <v>133</v>
      </c>
      <c r="D31" s="42" t="s">
        <v>134</v>
      </c>
      <c r="E31" s="46"/>
      <c r="F31" s="46"/>
    </row>
    <row r="32" spans="2:6" ht="14.25">
      <c r="B32" s="40">
        <v>3</v>
      </c>
      <c r="C32" s="41" t="s">
        <v>135</v>
      </c>
      <c r="D32" s="42" t="s">
        <v>136</v>
      </c>
      <c r="E32" s="46"/>
      <c r="F32" s="46"/>
    </row>
    <row r="33" spans="2:6" ht="14.25">
      <c r="B33" s="40">
        <v>4</v>
      </c>
      <c r="C33" s="41" t="s">
        <v>137</v>
      </c>
      <c r="D33" s="42" t="s">
        <v>138</v>
      </c>
      <c r="E33" s="46"/>
      <c r="F33" s="46"/>
    </row>
    <row r="34" spans="2:6" ht="14.25">
      <c r="B34" s="40"/>
      <c r="C34" s="41"/>
      <c r="D34" s="42"/>
      <c r="E34" s="46"/>
      <c r="F34" s="46"/>
    </row>
    <row r="35" spans="2:6" ht="14.25">
      <c r="B35" s="40"/>
      <c r="C35" s="41"/>
      <c r="D35" s="42"/>
      <c r="E35" s="46"/>
      <c r="F35" s="46"/>
    </row>
    <row r="36" spans="2:6" ht="14.25">
      <c r="B36" s="47"/>
      <c r="C36" s="48" t="s">
        <v>139</v>
      </c>
      <c r="D36" s="42"/>
      <c r="E36" s="43">
        <f>E6+E27</f>
        <v>15517275</v>
      </c>
      <c r="F36" s="43">
        <f>F6+F27</f>
        <v>14342722</v>
      </c>
    </row>
    <row r="37" spans="2:6" ht="14.25">
      <c r="B37" s="40"/>
      <c r="C37" s="41"/>
      <c r="D37" s="42"/>
      <c r="E37" s="46"/>
      <c r="F37" s="46"/>
    </row>
    <row r="38" spans="2:6" ht="14.25">
      <c r="B38" s="40" t="s">
        <v>140</v>
      </c>
      <c r="C38" s="41" t="s">
        <v>141</v>
      </c>
      <c r="D38" s="42"/>
      <c r="E38" s="43">
        <f>SUM(E39:E48)</f>
        <v>31488166</v>
      </c>
      <c r="F38" s="43">
        <f>SUM(F39:F48)</f>
        <v>32901581</v>
      </c>
    </row>
    <row r="39" spans="2:6" ht="14.25">
      <c r="B39" s="40">
        <v>1</v>
      </c>
      <c r="C39" s="41" t="s">
        <v>142</v>
      </c>
      <c r="D39" s="42" t="s">
        <v>143</v>
      </c>
      <c r="E39" s="46"/>
      <c r="F39" s="46"/>
    </row>
    <row r="40" spans="2:6" ht="14.25">
      <c r="B40" s="40">
        <v>2</v>
      </c>
      <c r="C40" s="41" t="s">
        <v>144</v>
      </c>
      <c r="D40" s="42" t="s">
        <v>145</v>
      </c>
      <c r="E40" s="46"/>
      <c r="F40" s="46"/>
    </row>
    <row r="41" spans="2:6" ht="14.25">
      <c r="B41" s="40">
        <v>3</v>
      </c>
      <c r="C41" s="41" t="s">
        <v>146</v>
      </c>
      <c r="D41" s="42" t="s">
        <v>147</v>
      </c>
      <c r="E41" s="44">
        <v>24000000</v>
      </c>
      <c r="F41" s="44">
        <v>24000000</v>
      </c>
    </row>
    <row r="42" spans="2:6" ht="14.25">
      <c r="B42" s="40">
        <v>4</v>
      </c>
      <c r="C42" s="41" t="s">
        <v>148</v>
      </c>
      <c r="D42" s="42" t="s">
        <v>149</v>
      </c>
      <c r="E42" s="44"/>
      <c r="F42" s="44"/>
    </row>
    <row r="43" spans="2:6" ht="14.25">
      <c r="B43" s="40">
        <v>5</v>
      </c>
      <c r="C43" s="41" t="s">
        <v>150</v>
      </c>
      <c r="D43" s="42" t="s">
        <v>151</v>
      </c>
      <c r="E43" s="44"/>
      <c r="F43" s="44"/>
    </row>
    <row r="44" spans="2:6" ht="14.25">
      <c r="B44" s="40">
        <v>6</v>
      </c>
      <c r="C44" s="41" t="s">
        <v>152</v>
      </c>
      <c r="D44" s="42" t="s">
        <v>153</v>
      </c>
      <c r="E44" s="44"/>
      <c r="F44" s="44"/>
    </row>
    <row r="45" spans="2:6" ht="14.25">
      <c r="B45" s="40">
        <v>7</v>
      </c>
      <c r="C45" s="41" t="s">
        <v>154</v>
      </c>
      <c r="D45" s="42" t="s">
        <v>155</v>
      </c>
      <c r="E45" s="44">
        <v>1755074</v>
      </c>
      <c r="F45" s="44">
        <v>1733001</v>
      </c>
    </row>
    <row r="46" spans="2:6" ht="14.25">
      <c r="B46" s="40">
        <v>8</v>
      </c>
      <c r="C46" s="41" t="s">
        <v>156</v>
      </c>
      <c r="D46" s="42" t="s">
        <v>157</v>
      </c>
      <c r="E46" s="44"/>
      <c r="F46" s="44"/>
    </row>
    <row r="47" spans="2:6" ht="14.25">
      <c r="B47" s="40">
        <v>9</v>
      </c>
      <c r="C47" s="41" t="s">
        <v>158</v>
      </c>
      <c r="D47" s="42" t="s">
        <v>159</v>
      </c>
      <c r="E47" s="44">
        <v>7146506</v>
      </c>
      <c r="F47" s="44">
        <v>6727125</v>
      </c>
    </row>
    <row r="48" spans="2:6" ht="14.25">
      <c r="B48" s="40">
        <v>10</v>
      </c>
      <c r="C48" s="41" t="s">
        <v>160</v>
      </c>
      <c r="D48" s="42" t="s">
        <v>161</v>
      </c>
      <c r="E48" s="44">
        <v>-1413414</v>
      </c>
      <c r="F48" s="44">
        <v>441455</v>
      </c>
    </row>
    <row r="49" spans="2:6" ht="14.25">
      <c r="B49" s="40"/>
      <c r="C49" s="41"/>
      <c r="D49" s="42"/>
      <c r="E49" s="46"/>
      <c r="F49" s="46"/>
    </row>
    <row r="50" spans="2:6" ht="14.25">
      <c r="B50" s="40"/>
      <c r="C50" s="41" t="s">
        <v>162</v>
      </c>
      <c r="D50" s="42"/>
      <c r="E50" s="43">
        <f>E36+E38</f>
        <v>47005441</v>
      </c>
      <c r="F50" s="43">
        <f>F36+F38</f>
        <v>47244303</v>
      </c>
    </row>
    <row r="51" spans="2:6" ht="15" thickBot="1">
      <c r="B51" s="49"/>
      <c r="C51" s="50"/>
      <c r="D51" s="51"/>
      <c r="E51" s="56"/>
      <c r="F51" s="56"/>
    </row>
    <row r="52" ht="12.75">
      <c r="E52" s="1" t="s">
        <v>94</v>
      </c>
    </row>
    <row r="53" ht="12.75">
      <c r="E53" s="1" t="s">
        <v>95</v>
      </c>
    </row>
  </sheetData>
  <sheetProtection/>
  <mergeCells count="1">
    <mergeCell ref="B2:E2"/>
  </mergeCells>
  <printOptions/>
  <pageMargins left="0.49" right="0.46" top="0.27" bottom="0.29" header="0.2" footer="0.3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22">
      <selection activeCell="C50" sqref="C50"/>
    </sheetView>
  </sheetViews>
  <sheetFormatPr defaultColWidth="9.140625" defaultRowHeight="12.75"/>
  <cols>
    <col min="1" max="1" width="3.8515625" style="1" customWidth="1"/>
    <col min="2" max="2" width="4.28125" style="1" customWidth="1"/>
    <col min="3" max="3" width="56.57421875" style="1" customWidth="1"/>
    <col min="4" max="4" width="8.7109375" style="1" customWidth="1"/>
    <col min="5" max="5" width="14.57421875" style="1" customWidth="1"/>
    <col min="6" max="6" width="14.421875" style="1" customWidth="1"/>
    <col min="7" max="7" width="7.140625" style="1" customWidth="1"/>
    <col min="8" max="8" width="14.00390625" style="1" bestFit="1" customWidth="1"/>
    <col min="9" max="16384" width="9.140625" style="1" customWidth="1"/>
  </cols>
  <sheetData>
    <row r="1" spans="2:8" ht="18">
      <c r="B1" s="182" t="s">
        <v>1</v>
      </c>
      <c r="C1" s="182"/>
      <c r="D1" s="182"/>
      <c r="F1" s="28">
        <v>3</v>
      </c>
      <c r="H1" s="55"/>
    </row>
    <row r="2" spans="2:4" ht="15">
      <c r="B2" s="57"/>
      <c r="C2" s="57"/>
      <c r="D2" s="57"/>
    </row>
    <row r="3" spans="2:5" ht="15">
      <c r="B3" s="182" t="s">
        <v>163</v>
      </c>
      <c r="C3" s="182"/>
      <c r="D3" s="182"/>
      <c r="E3" s="1" t="s">
        <v>333</v>
      </c>
    </row>
    <row r="4" ht="13.5" thickBot="1"/>
    <row r="5" spans="2:6" ht="12.75">
      <c r="B5" s="32" t="s">
        <v>24</v>
      </c>
      <c r="C5" s="32" t="s">
        <v>164</v>
      </c>
      <c r="D5" s="32" t="s">
        <v>26</v>
      </c>
      <c r="E5" s="32" t="s">
        <v>27</v>
      </c>
      <c r="F5" s="32" t="s">
        <v>28</v>
      </c>
    </row>
    <row r="6" spans="2:6" ht="13.5" thickBot="1">
      <c r="B6" s="35"/>
      <c r="C6" s="35"/>
      <c r="D6" s="35"/>
      <c r="E6" s="35" t="s">
        <v>165</v>
      </c>
      <c r="F6" s="35" t="s">
        <v>30</v>
      </c>
    </row>
    <row r="7" spans="2:6" ht="21.75" customHeight="1">
      <c r="B7" s="58">
        <v>1</v>
      </c>
      <c r="C7" s="44" t="s">
        <v>166</v>
      </c>
      <c r="D7" s="59" t="s">
        <v>167</v>
      </c>
      <c r="E7" s="44">
        <v>669724</v>
      </c>
      <c r="F7" s="44">
        <v>12322746</v>
      </c>
    </row>
    <row r="8" spans="2:6" ht="21.75" customHeight="1">
      <c r="B8" s="60">
        <v>2</v>
      </c>
      <c r="C8" s="44" t="s">
        <v>168</v>
      </c>
      <c r="D8" s="59" t="s">
        <v>169</v>
      </c>
      <c r="E8" s="44"/>
      <c r="F8" s="44"/>
    </row>
    <row r="9" spans="2:6" ht="21.75" customHeight="1">
      <c r="B9" s="60">
        <v>3</v>
      </c>
      <c r="C9" s="44" t="s">
        <v>170</v>
      </c>
      <c r="D9" s="59"/>
      <c r="E9" s="44"/>
      <c r="F9" s="44"/>
    </row>
    <row r="10" spans="2:6" ht="21.75" customHeight="1">
      <c r="B10" s="60">
        <v>4</v>
      </c>
      <c r="C10" s="44" t="s">
        <v>171</v>
      </c>
      <c r="D10" s="59" t="s">
        <v>172</v>
      </c>
      <c r="E10" s="61"/>
      <c r="F10" s="61">
        <v>-7068268</v>
      </c>
    </row>
    <row r="11" spans="2:6" ht="21.75" customHeight="1">
      <c r="B11" s="60">
        <v>5</v>
      </c>
      <c r="C11" s="44" t="s">
        <v>173</v>
      </c>
      <c r="D11" s="59" t="s">
        <v>174</v>
      </c>
      <c r="E11" s="46">
        <f>E12+E13</f>
        <v>-1399233</v>
      </c>
      <c r="F11" s="46">
        <f>F12+F13</f>
        <v>-1407614</v>
      </c>
    </row>
    <row r="12" spans="2:6" ht="21.75" customHeight="1">
      <c r="B12" s="60"/>
      <c r="C12" s="44" t="s">
        <v>175</v>
      </c>
      <c r="D12" s="59"/>
      <c r="E12" s="46">
        <v>-1199000</v>
      </c>
      <c r="F12" s="46">
        <v>-1206182</v>
      </c>
    </row>
    <row r="13" spans="2:6" ht="21.75" customHeight="1">
      <c r="B13" s="60"/>
      <c r="C13" s="44" t="s">
        <v>176</v>
      </c>
      <c r="D13" s="59"/>
      <c r="E13" s="61">
        <v>-200233</v>
      </c>
      <c r="F13" s="61">
        <v>-201432</v>
      </c>
    </row>
    <row r="14" spans="2:6" ht="21.75" customHeight="1">
      <c r="B14" s="60">
        <v>6</v>
      </c>
      <c r="C14" s="44" t="s">
        <v>177</v>
      </c>
      <c r="D14" s="59" t="s">
        <v>178</v>
      </c>
      <c r="E14" s="61"/>
      <c r="F14" s="61">
        <v>-51673</v>
      </c>
    </row>
    <row r="15" spans="2:6" ht="21.75" customHeight="1">
      <c r="B15" s="60">
        <v>7</v>
      </c>
      <c r="C15" s="44" t="s">
        <v>179</v>
      </c>
      <c r="D15" s="59" t="s">
        <v>180</v>
      </c>
      <c r="E15" s="61">
        <v>-685305</v>
      </c>
      <c r="F15" s="61">
        <v>-2559984</v>
      </c>
    </row>
    <row r="16" spans="2:6" ht="21.75" customHeight="1">
      <c r="B16" s="60">
        <v>8</v>
      </c>
      <c r="C16" s="44" t="s">
        <v>181</v>
      </c>
      <c r="D16" s="59"/>
      <c r="E16" s="46">
        <f>E10+E11+E14+E15</f>
        <v>-2084538</v>
      </c>
      <c r="F16" s="46">
        <f>F10+F11+F14+F15</f>
        <v>-11087539</v>
      </c>
    </row>
    <row r="17" spans="2:6" ht="21.75" customHeight="1">
      <c r="B17" s="60">
        <v>9</v>
      </c>
      <c r="C17" s="44" t="s">
        <v>182</v>
      </c>
      <c r="D17" s="59"/>
      <c r="E17" s="43">
        <f>E7+E8+E9+E16</f>
        <v>-1414814</v>
      </c>
      <c r="F17" s="43">
        <f>F7+F8+F9+F16</f>
        <v>1235207</v>
      </c>
    </row>
    <row r="18" spans="2:6" ht="21.75" customHeight="1">
      <c r="B18" s="60">
        <v>10</v>
      </c>
      <c r="C18" s="44" t="s">
        <v>183</v>
      </c>
      <c r="D18" s="59"/>
      <c r="E18" s="44"/>
      <c r="F18" s="44"/>
    </row>
    <row r="19" spans="2:6" ht="21.75" customHeight="1">
      <c r="B19" s="60">
        <v>11</v>
      </c>
      <c r="C19" s="44" t="s">
        <v>184</v>
      </c>
      <c r="D19" s="59"/>
      <c r="E19" s="44"/>
      <c r="F19" s="44"/>
    </row>
    <row r="20" spans="2:6" ht="21.75" customHeight="1">
      <c r="B20" s="60">
        <v>12</v>
      </c>
      <c r="C20" s="44" t="s">
        <v>185</v>
      </c>
      <c r="D20" s="59"/>
      <c r="E20" s="46">
        <f>SUM(E21:E24)</f>
        <v>1400</v>
      </c>
      <c r="F20" s="46">
        <f>SUM(F21:F24)</f>
        <v>-744702</v>
      </c>
    </row>
    <row r="21" spans="2:6" ht="21.75" customHeight="1">
      <c r="B21" s="60"/>
      <c r="C21" s="44" t="s">
        <v>186</v>
      </c>
      <c r="D21" s="59"/>
      <c r="E21" s="44"/>
      <c r="F21" s="44"/>
    </row>
    <row r="22" spans="2:6" ht="21.75" customHeight="1">
      <c r="B22" s="60"/>
      <c r="C22" s="44" t="s">
        <v>187</v>
      </c>
      <c r="D22" s="59"/>
      <c r="E22" s="44">
        <v>1400</v>
      </c>
      <c r="F22" s="44">
        <v>-744702</v>
      </c>
    </row>
    <row r="23" spans="2:6" ht="21.75" customHeight="1">
      <c r="B23" s="60"/>
      <c r="C23" s="44" t="s">
        <v>188</v>
      </c>
      <c r="D23" s="59"/>
      <c r="E23" s="44"/>
      <c r="F23" s="44"/>
    </row>
    <row r="24" spans="2:6" ht="21.75" customHeight="1">
      <c r="B24" s="60"/>
      <c r="C24" s="44" t="s">
        <v>189</v>
      </c>
      <c r="D24" s="59"/>
      <c r="E24" s="44"/>
      <c r="F24" s="44"/>
    </row>
    <row r="25" spans="2:6" ht="21.75" customHeight="1">
      <c r="B25" s="60">
        <v>13</v>
      </c>
      <c r="C25" s="44" t="s">
        <v>190</v>
      </c>
      <c r="D25" s="59"/>
      <c r="E25" s="46">
        <f>E18+E19+E20</f>
        <v>1400</v>
      </c>
      <c r="F25" s="46">
        <f>F18+F19+F20</f>
        <v>-744702</v>
      </c>
    </row>
    <row r="26" spans="2:6" ht="21.75" customHeight="1">
      <c r="B26" s="60">
        <v>14</v>
      </c>
      <c r="C26" s="44" t="s">
        <v>191</v>
      </c>
      <c r="D26" s="59"/>
      <c r="E26" s="43">
        <f>E17+E25</f>
        <v>-1413414</v>
      </c>
      <c r="F26" s="43">
        <f>F17+F25</f>
        <v>490505</v>
      </c>
    </row>
    <row r="27" spans="2:6" ht="21.75" customHeight="1">
      <c r="B27" s="60">
        <v>15</v>
      </c>
      <c r="C27" s="44" t="s">
        <v>192</v>
      </c>
      <c r="D27" s="59"/>
      <c r="E27" s="39"/>
      <c r="F27" s="39">
        <v>49050</v>
      </c>
    </row>
    <row r="28" spans="2:6" ht="21.75" customHeight="1">
      <c r="B28" s="60">
        <v>16</v>
      </c>
      <c r="C28" s="44" t="s">
        <v>193</v>
      </c>
      <c r="D28" s="59"/>
      <c r="E28" s="62">
        <f>E26-E27</f>
        <v>-1413414</v>
      </c>
      <c r="F28" s="62">
        <f>F26-F27</f>
        <v>441455</v>
      </c>
    </row>
    <row r="29" spans="2:6" ht="21.75" customHeight="1" thickBot="1">
      <c r="B29" s="63">
        <v>17</v>
      </c>
      <c r="C29" s="44" t="s">
        <v>194</v>
      </c>
      <c r="D29" s="59"/>
      <c r="E29" s="39"/>
      <c r="F29" s="39"/>
    </row>
    <row r="30" ht="21.75" customHeight="1">
      <c r="E30" s="1" t="s">
        <v>94</v>
      </c>
    </row>
    <row r="31" ht="12.75">
      <c r="E31" s="1" t="s">
        <v>95</v>
      </c>
    </row>
  </sheetData>
  <sheetProtection/>
  <mergeCells count="2">
    <mergeCell ref="B3:D3"/>
    <mergeCell ref="B1:D1"/>
  </mergeCells>
  <printOptions/>
  <pageMargins left="0.3" right="0.21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40"/>
  <sheetViews>
    <sheetView zoomScalePageLayoutView="0" workbookViewId="0" topLeftCell="A14">
      <selection activeCell="G14" sqref="G1:G16384"/>
    </sheetView>
  </sheetViews>
  <sheetFormatPr defaultColWidth="9.140625" defaultRowHeight="12.75"/>
  <cols>
    <col min="1" max="1" width="1.7109375" style="1" customWidth="1"/>
    <col min="2" max="2" width="4.421875" style="1" customWidth="1"/>
    <col min="3" max="3" width="52.28125" style="1" customWidth="1"/>
    <col min="4" max="4" width="13.7109375" style="1" customWidth="1"/>
    <col min="5" max="5" width="15.57421875" style="1" customWidth="1"/>
    <col min="6" max="6" width="9.140625" style="1" customWidth="1"/>
    <col min="7" max="7" width="14.57421875" style="1" bestFit="1" customWidth="1"/>
    <col min="8" max="8" width="17.140625" style="1" customWidth="1"/>
    <col min="9" max="16384" width="9.140625" style="1" customWidth="1"/>
  </cols>
  <sheetData>
    <row r="3" spans="2:5" ht="18">
      <c r="B3" s="182" t="s">
        <v>334</v>
      </c>
      <c r="C3" s="182"/>
      <c r="D3" s="182"/>
      <c r="E3" s="28">
        <v>4</v>
      </c>
    </row>
    <row r="4" ht="13.5" thickBot="1"/>
    <row r="5" spans="2:5" ht="15">
      <c r="B5" s="64" t="s">
        <v>24</v>
      </c>
      <c r="C5" s="64" t="s">
        <v>195</v>
      </c>
      <c r="D5" s="64" t="s">
        <v>27</v>
      </c>
      <c r="E5" s="64" t="s">
        <v>196</v>
      </c>
    </row>
    <row r="6" spans="2:5" ht="15">
      <c r="B6" s="65"/>
      <c r="C6" s="65"/>
      <c r="D6" s="65" t="s">
        <v>197</v>
      </c>
      <c r="E6" s="65" t="s">
        <v>30</v>
      </c>
    </row>
    <row r="7" spans="2:5" ht="19.5" customHeight="1">
      <c r="B7" s="66" t="s">
        <v>198</v>
      </c>
      <c r="C7" s="67" t="s">
        <v>199</v>
      </c>
      <c r="D7" s="67"/>
      <c r="E7" s="67"/>
    </row>
    <row r="8" spans="2:5" ht="19.5" customHeight="1">
      <c r="B8" s="66">
        <v>1</v>
      </c>
      <c r="C8" s="44" t="s">
        <v>200</v>
      </c>
      <c r="D8" s="128">
        <v>-1413414</v>
      </c>
      <c r="E8" s="128">
        <v>490505</v>
      </c>
    </row>
    <row r="9" spans="2:5" ht="19.5" customHeight="1">
      <c r="B9" s="66">
        <v>2</v>
      </c>
      <c r="C9" s="44" t="s">
        <v>201</v>
      </c>
      <c r="D9" s="128"/>
      <c r="E9" s="128"/>
    </row>
    <row r="10" spans="2:5" ht="19.5" customHeight="1">
      <c r="B10" s="66"/>
      <c r="C10" s="44" t="s">
        <v>202</v>
      </c>
      <c r="D10" s="128"/>
      <c r="E10" s="128">
        <v>51673</v>
      </c>
    </row>
    <row r="11" spans="2:5" ht="19.5" customHeight="1">
      <c r="B11" s="66"/>
      <c r="C11" s="44" t="s">
        <v>203</v>
      </c>
      <c r="D11" s="128"/>
      <c r="E11" s="128"/>
    </row>
    <row r="12" spans="2:5" ht="19.5" customHeight="1">
      <c r="B12" s="66"/>
      <c r="C12" s="44" t="s">
        <v>204</v>
      </c>
      <c r="D12" s="128"/>
      <c r="E12" s="128"/>
    </row>
    <row r="13" spans="2:5" ht="19.5" customHeight="1">
      <c r="B13" s="66"/>
      <c r="C13" s="44" t="s">
        <v>205</v>
      </c>
      <c r="D13" s="128"/>
      <c r="E13" s="128"/>
    </row>
    <row r="14" spans="2:5" ht="19.5" customHeight="1">
      <c r="B14" s="66">
        <v>3</v>
      </c>
      <c r="C14" s="44" t="s">
        <v>206</v>
      </c>
      <c r="D14" s="128"/>
      <c r="E14" s="128"/>
    </row>
    <row r="15" spans="2:5" ht="19.5" customHeight="1">
      <c r="B15" s="66"/>
      <c r="C15" s="44" t="s">
        <v>207</v>
      </c>
      <c r="D15" s="128">
        <v>895090</v>
      </c>
      <c r="E15" s="128">
        <v>849960</v>
      </c>
    </row>
    <row r="16" spans="2:5" ht="19.5" customHeight="1">
      <c r="B16" s="66">
        <v>4</v>
      </c>
      <c r="C16" s="44" t="s">
        <v>208</v>
      </c>
      <c r="D16" s="128">
        <v>-1782916</v>
      </c>
      <c r="E16" s="128">
        <v>1250246</v>
      </c>
    </row>
    <row r="17" spans="2:5" ht="19.5" customHeight="1">
      <c r="B17" s="66">
        <v>5</v>
      </c>
      <c r="C17" s="44" t="s">
        <v>209</v>
      </c>
      <c r="D17" s="128">
        <v>1174552</v>
      </c>
      <c r="E17" s="128"/>
    </row>
    <row r="18" spans="2:5" ht="19.5" customHeight="1">
      <c r="B18" s="66">
        <v>6</v>
      </c>
      <c r="C18" s="44" t="s">
        <v>210</v>
      </c>
      <c r="D18" s="128"/>
      <c r="E18" s="128">
        <v>-975154</v>
      </c>
    </row>
    <row r="19" spans="2:5" ht="19.5" customHeight="1">
      <c r="B19" s="66">
        <v>7</v>
      </c>
      <c r="C19" s="44" t="s">
        <v>211</v>
      </c>
      <c r="D19" s="128"/>
      <c r="E19" s="128"/>
    </row>
    <row r="20" spans="2:5" ht="19.5" customHeight="1">
      <c r="B20" s="66">
        <v>8</v>
      </c>
      <c r="C20" s="44" t="s">
        <v>212</v>
      </c>
      <c r="D20" s="128"/>
      <c r="E20" s="128">
        <v>-49050</v>
      </c>
    </row>
    <row r="21" spans="2:5" ht="19.5" customHeight="1">
      <c r="B21" s="66"/>
      <c r="C21" s="69" t="s">
        <v>213</v>
      </c>
      <c r="D21" s="129">
        <f>SUM(D8:D20)</f>
        <v>-1126688</v>
      </c>
      <c r="E21" s="129">
        <f>SUM(E8:E20)</f>
        <v>1618180</v>
      </c>
    </row>
    <row r="22" spans="2:5" ht="19.5" customHeight="1">
      <c r="B22" s="66" t="s">
        <v>39</v>
      </c>
      <c r="C22" s="69" t="s">
        <v>214</v>
      </c>
      <c r="D22" s="128"/>
      <c r="E22" s="128"/>
    </row>
    <row r="23" spans="2:5" ht="19.5" customHeight="1">
      <c r="B23" s="44">
        <v>1</v>
      </c>
      <c r="C23" s="44" t="s">
        <v>215</v>
      </c>
      <c r="D23" s="128"/>
      <c r="E23" s="128"/>
    </row>
    <row r="24" spans="2:5" ht="19.5" customHeight="1">
      <c r="B24" s="44">
        <v>2</v>
      </c>
      <c r="C24" s="44" t="s">
        <v>216</v>
      </c>
      <c r="D24" s="128"/>
      <c r="E24" s="128"/>
    </row>
    <row r="25" spans="2:5" ht="19.5" customHeight="1">
      <c r="B25" s="44">
        <v>3</v>
      </c>
      <c r="C25" s="44" t="s">
        <v>217</v>
      </c>
      <c r="D25" s="128"/>
      <c r="E25" s="128"/>
    </row>
    <row r="26" spans="2:5" ht="19.5" customHeight="1">
      <c r="B26" s="44">
        <v>4</v>
      </c>
      <c r="C26" s="44" t="s">
        <v>218</v>
      </c>
      <c r="D26" s="128"/>
      <c r="E26" s="128"/>
    </row>
    <row r="27" spans="2:5" ht="19.5" customHeight="1">
      <c r="B27" s="44">
        <v>5</v>
      </c>
      <c r="C27" s="44" t="s">
        <v>219</v>
      </c>
      <c r="D27" s="128"/>
      <c r="E27" s="128"/>
    </row>
    <row r="28" spans="2:5" ht="19.5" customHeight="1">
      <c r="B28" s="44">
        <v>6</v>
      </c>
      <c r="C28" s="67" t="s">
        <v>220</v>
      </c>
      <c r="D28" s="129"/>
      <c r="E28" s="129"/>
    </row>
    <row r="29" spans="2:5" ht="19.5" customHeight="1">
      <c r="B29" s="66" t="s">
        <v>221</v>
      </c>
      <c r="C29" s="69" t="s">
        <v>222</v>
      </c>
      <c r="D29" s="128"/>
      <c r="E29" s="128"/>
    </row>
    <row r="30" spans="2:5" ht="19.5" customHeight="1">
      <c r="B30" s="44">
        <v>1</v>
      </c>
      <c r="C30" s="44" t="s">
        <v>223</v>
      </c>
      <c r="D30" s="128">
        <v>0</v>
      </c>
      <c r="E30" s="128">
        <v>0</v>
      </c>
    </row>
    <row r="31" spans="2:5" ht="19.5" customHeight="1">
      <c r="B31" s="44">
        <v>2</v>
      </c>
      <c r="C31" s="44" t="s">
        <v>224</v>
      </c>
      <c r="D31" s="128"/>
      <c r="E31" s="128">
        <v>-184915</v>
      </c>
    </row>
    <row r="32" spans="2:5" ht="19.5" customHeight="1">
      <c r="B32" s="44">
        <v>3</v>
      </c>
      <c r="C32" s="44" t="s">
        <v>225</v>
      </c>
      <c r="D32" s="128">
        <v>0</v>
      </c>
      <c r="E32" s="128">
        <v>0</v>
      </c>
    </row>
    <row r="33" spans="2:5" ht="19.5" customHeight="1">
      <c r="B33" s="44">
        <v>4</v>
      </c>
      <c r="C33" s="44" t="s">
        <v>226</v>
      </c>
      <c r="D33" s="128">
        <v>0</v>
      </c>
      <c r="E33" s="128">
        <v>0</v>
      </c>
    </row>
    <row r="34" spans="2:5" ht="19.5" customHeight="1">
      <c r="B34" s="44">
        <v>5</v>
      </c>
      <c r="C34" s="69" t="s">
        <v>227</v>
      </c>
      <c r="D34" s="129">
        <f>SUM(D30:D33)</f>
        <v>0</v>
      </c>
      <c r="E34" s="129">
        <f>SUM(E30:E33)</f>
        <v>-184915</v>
      </c>
    </row>
    <row r="35" spans="2:5" ht="19.5" customHeight="1">
      <c r="B35" s="44" t="s">
        <v>228</v>
      </c>
      <c r="C35" s="44" t="s">
        <v>229</v>
      </c>
      <c r="D35" s="128">
        <f>D21+D28+D34</f>
        <v>-1126688</v>
      </c>
      <c r="E35" s="128">
        <f>E21+E28+E34</f>
        <v>1433265</v>
      </c>
    </row>
    <row r="36" spans="2:5" ht="19.5" customHeight="1">
      <c r="B36" s="44" t="s">
        <v>230</v>
      </c>
      <c r="C36" s="44" t="s">
        <v>231</v>
      </c>
      <c r="D36" s="128">
        <f>E37</f>
        <v>9577518</v>
      </c>
      <c r="E36" s="128">
        <v>8144253</v>
      </c>
    </row>
    <row r="37" spans="2:5" ht="19.5" customHeight="1">
      <c r="B37" s="44" t="s">
        <v>87</v>
      </c>
      <c r="C37" s="44" t="s">
        <v>232</v>
      </c>
      <c r="D37" s="128">
        <f>SUM(D35:D36)</f>
        <v>8450830</v>
      </c>
      <c r="E37" s="128">
        <f>SUM(E35:E36)</f>
        <v>9577518</v>
      </c>
    </row>
    <row r="39" ht="12.75">
      <c r="D39" s="1" t="s">
        <v>94</v>
      </c>
    </row>
    <row r="40" ht="12.75">
      <c r="D40" s="1" t="s">
        <v>95</v>
      </c>
    </row>
  </sheetData>
  <sheetProtection/>
  <mergeCells count="1">
    <mergeCell ref="B3:D3"/>
  </mergeCells>
  <printOptions/>
  <pageMargins left="0.29" right="0.26" top="0.27" bottom="0.46" header="0.17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.28515625" style="1" customWidth="1"/>
    <col min="2" max="2" width="5.421875" style="1" customWidth="1"/>
    <col min="3" max="3" width="7.7109375" style="1" customWidth="1"/>
    <col min="4" max="4" width="34.8515625" style="1" customWidth="1"/>
    <col min="5" max="5" width="16.57421875" style="1" customWidth="1"/>
    <col min="6" max="6" width="10.140625" style="1" customWidth="1"/>
    <col min="7" max="7" width="12.140625" style="1" customWidth="1"/>
    <col min="8" max="8" width="15.8515625" style="1" customWidth="1"/>
    <col min="9" max="9" width="12.140625" style="1" customWidth="1"/>
    <col min="10" max="10" width="13.8515625" style="1" customWidth="1"/>
    <col min="11" max="16384" width="9.140625" style="1" customWidth="1"/>
  </cols>
  <sheetData>
    <row r="1" ht="20.25">
      <c r="D1" s="8" t="s">
        <v>1</v>
      </c>
    </row>
    <row r="2" spans="2:10" ht="18">
      <c r="B2" s="183" t="s">
        <v>335</v>
      </c>
      <c r="C2" s="183"/>
      <c r="D2" s="183"/>
      <c r="E2" s="183"/>
      <c r="F2" s="183"/>
      <c r="G2" s="183"/>
      <c r="H2" s="183"/>
      <c r="I2" s="57"/>
      <c r="J2" s="28">
        <v>5</v>
      </c>
    </row>
    <row r="4" ht="12.75">
      <c r="D4" s="1" t="s">
        <v>233</v>
      </c>
    </row>
    <row r="5" spans="3:10" ht="25.5">
      <c r="C5" s="170" t="s">
        <v>24</v>
      </c>
      <c r="D5" s="170" t="s">
        <v>234</v>
      </c>
      <c r="E5" s="170" t="s">
        <v>146</v>
      </c>
      <c r="F5" s="170" t="s">
        <v>148</v>
      </c>
      <c r="G5" s="170" t="s">
        <v>235</v>
      </c>
      <c r="H5" s="170" t="s">
        <v>236</v>
      </c>
      <c r="I5" s="170" t="s">
        <v>237</v>
      </c>
      <c r="J5" s="170" t="s">
        <v>238</v>
      </c>
    </row>
    <row r="6" spans="3:10" ht="21.75" customHeight="1">
      <c r="C6" s="44" t="s">
        <v>31</v>
      </c>
      <c r="D6" s="130" t="s">
        <v>318</v>
      </c>
      <c r="E6" s="70">
        <v>24000000</v>
      </c>
      <c r="F6" s="70"/>
      <c r="G6" s="70"/>
      <c r="H6" s="70">
        <v>1733001</v>
      </c>
      <c r="I6" s="70">
        <v>6727125</v>
      </c>
      <c r="J6" s="70">
        <f>SUM(E6:I6)</f>
        <v>32460126</v>
      </c>
    </row>
    <row r="7" spans="3:10" ht="21.75" customHeight="1">
      <c r="C7" s="44" t="s">
        <v>198</v>
      </c>
      <c r="D7" s="130" t="s">
        <v>239</v>
      </c>
      <c r="E7" s="83"/>
      <c r="F7" s="70"/>
      <c r="G7" s="70"/>
      <c r="H7" s="70"/>
      <c r="I7" s="70"/>
      <c r="J7" s="70"/>
    </row>
    <row r="8" spans="3:10" ht="21.75" customHeight="1">
      <c r="C8" s="44" t="s">
        <v>39</v>
      </c>
      <c r="D8" s="130" t="s">
        <v>240</v>
      </c>
      <c r="E8" s="70"/>
      <c r="F8" s="70"/>
      <c r="G8" s="70"/>
      <c r="H8" s="70"/>
      <c r="I8" s="70"/>
      <c r="J8" s="70">
        <f>SUM(E8:I8)</f>
        <v>0</v>
      </c>
    </row>
    <row r="9" spans="3:10" ht="21.75" customHeight="1">
      <c r="C9" s="44">
        <v>1</v>
      </c>
      <c r="D9" s="44" t="s">
        <v>241</v>
      </c>
      <c r="E9" s="70"/>
      <c r="F9" s="70"/>
      <c r="G9" s="70"/>
      <c r="H9" s="70"/>
      <c r="I9" s="70">
        <v>419382</v>
      </c>
      <c r="J9" s="70">
        <f>SUM(E9:I9)</f>
        <v>419382</v>
      </c>
    </row>
    <row r="10" spans="3:10" ht="21.75" customHeight="1">
      <c r="C10" s="44">
        <v>2</v>
      </c>
      <c r="D10" s="44" t="s">
        <v>242</v>
      </c>
      <c r="E10" s="70"/>
      <c r="F10" s="70"/>
      <c r="G10" s="70"/>
      <c r="H10" s="70"/>
      <c r="I10" s="70"/>
      <c r="J10" s="70"/>
    </row>
    <row r="11" spans="3:10" ht="21.75" customHeight="1">
      <c r="C11" s="44">
        <v>3</v>
      </c>
      <c r="D11" s="44" t="s">
        <v>243</v>
      </c>
      <c r="E11" s="70"/>
      <c r="F11" s="70"/>
      <c r="G11" s="70"/>
      <c r="H11" s="70"/>
      <c r="I11" s="70"/>
      <c r="J11" s="70"/>
    </row>
    <row r="12" spans="3:10" ht="21.75" customHeight="1">
      <c r="C12" s="44">
        <v>4</v>
      </c>
      <c r="D12" s="44" t="s">
        <v>244</v>
      </c>
      <c r="E12" s="70"/>
      <c r="F12" s="70"/>
      <c r="G12" s="70"/>
      <c r="H12" s="70"/>
      <c r="I12" s="70"/>
      <c r="J12" s="70"/>
    </row>
    <row r="13" spans="3:10" ht="21.75" customHeight="1">
      <c r="C13" s="44" t="s">
        <v>72</v>
      </c>
      <c r="D13" s="130" t="s">
        <v>326</v>
      </c>
      <c r="E13" s="70">
        <f>SUM(E6:E12)</f>
        <v>24000000</v>
      </c>
      <c r="F13" s="70"/>
      <c r="G13" s="70"/>
      <c r="H13" s="70">
        <f>SUM(H6:H12)</f>
        <v>1733001</v>
      </c>
      <c r="I13" s="70">
        <f>SUM(I6:I12)</f>
        <v>7146507</v>
      </c>
      <c r="J13" s="70">
        <f>SUM(E13:I13)</f>
        <v>32879508</v>
      </c>
    </row>
    <row r="14" spans="3:10" ht="21.75" customHeight="1">
      <c r="C14" s="44">
        <v>1</v>
      </c>
      <c r="D14" s="44" t="s">
        <v>241</v>
      </c>
      <c r="E14" s="83"/>
      <c r="F14" s="70"/>
      <c r="G14" s="70"/>
      <c r="H14" s="70"/>
      <c r="I14" s="70"/>
      <c r="J14" s="70">
        <f>SUM(E14:I14)</f>
        <v>0</v>
      </c>
    </row>
    <row r="15" spans="3:10" ht="21.75" customHeight="1">
      <c r="C15" s="44">
        <v>2</v>
      </c>
      <c r="D15" s="44" t="s">
        <v>245</v>
      </c>
      <c r="E15" s="70"/>
      <c r="F15" s="70"/>
      <c r="G15" s="70"/>
      <c r="H15" s="70">
        <v>22073</v>
      </c>
      <c r="I15" s="70"/>
      <c r="J15" s="70">
        <v>0</v>
      </c>
    </row>
    <row r="16" spans="3:10" ht="21.75" customHeight="1">
      <c r="C16" s="44">
        <v>3</v>
      </c>
      <c r="D16" s="44" t="s">
        <v>246</v>
      </c>
      <c r="E16" s="70"/>
      <c r="F16" s="70"/>
      <c r="G16" s="70"/>
      <c r="H16" s="70"/>
      <c r="I16" s="70"/>
      <c r="J16" s="70">
        <v>0</v>
      </c>
    </row>
    <row r="17" spans="3:10" ht="21.75" customHeight="1">
      <c r="C17" s="44">
        <v>4</v>
      </c>
      <c r="D17" s="44" t="s">
        <v>247</v>
      </c>
      <c r="E17" s="70"/>
      <c r="F17" s="70"/>
      <c r="G17" s="70"/>
      <c r="H17" s="70"/>
      <c r="I17" s="70"/>
      <c r="J17" s="70"/>
    </row>
    <row r="18" spans="3:10" ht="21.75" customHeight="1">
      <c r="C18" s="44" t="s">
        <v>140</v>
      </c>
      <c r="D18" s="130" t="s">
        <v>330</v>
      </c>
      <c r="E18" s="70">
        <f>SUM(E13:E17)</f>
        <v>24000000</v>
      </c>
      <c r="F18" s="70"/>
      <c r="G18" s="70"/>
      <c r="H18" s="70">
        <f>SUM(H13:H17)</f>
        <v>1755074</v>
      </c>
      <c r="I18" s="70">
        <f>SUM(I13:I17)</f>
        <v>7146507</v>
      </c>
      <c r="J18" s="70">
        <f>SUM(E18:I18)</f>
        <v>32901581</v>
      </c>
    </row>
    <row r="20" ht="12.75">
      <c r="H20" s="1" t="s">
        <v>94</v>
      </c>
    </row>
    <row r="21" ht="12.75">
      <c r="H21" s="1" t="s">
        <v>95</v>
      </c>
    </row>
  </sheetData>
  <sheetProtection/>
  <mergeCells count="1">
    <mergeCell ref="B2:H2"/>
  </mergeCells>
  <printOptions/>
  <pageMargins left="0.37" right="0.33" top="0.48" bottom="0.4" header="0.5" footer="0.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6"/>
  <sheetViews>
    <sheetView tabSelected="1" zoomScalePageLayoutView="0" workbookViewId="0" topLeftCell="A48">
      <selection activeCell="F135" sqref="F135"/>
    </sheetView>
  </sheetViews>
  <sheetFormatPr defaultColWidth="9.140625" defaultRowHeight="12.75"/>
  <cols>
    <col min="1" max="1" width="0.13671875" style="1" customWidth="1"/>
    <col min="2" max="2" width="20.140625" style="1" customWidth="1"/>
    <col min="3" max="3" width="14.421875" style="1" customWidth="1"/>
    <col min="4" max="4" width="23.28125" style="1" customWidth="1"/>
    <col min="5" max="5" width="14.7109375" style="1" customWidth="1"/>
    <col min="6" max="6" width="19.57421875" style="1" customWidth="1"/>
    <col min="7" max="7" width="12.8515625" style="1" customWidth="1"/>
    <col min="8" max="8" width="5.140625" style="1" customWidth="1"/>
    <col min="9" max="9" width="16.28125" style="1" customWidth="1"/>
    <col min="10" max="16384" width="9.140625" style="1" customWidth="1"/>
  </cols>
  <sheetData>
    <row r="1" spans="1:8" s="71" customFormat="1" ht="16.5">
      <c r="A1" s="6"/>
      <c r="B1" s="6"/>
      <c r="C1" s="6"/>
      <c r="D1" s="6"/>
      <c r="E1" s="6"/>
      <c r="F1" s="6"/>
      <c r="G1" s="6">
        <v>6</v>
      </c>
      <c r="H1" s="6"/>
    </row>
    <row r="2" spans="1:7" ht="16.5">
      <c r="A2" s="6"/>
      <c r="B2" s="184" t="s">
        <v>248</v>
      </c>
      <c r="C2" s="184"/>
      <c r="D2" s="184"/>
      <c r="E2" s="184"/>
      <c r="F2" s="184"/>
      <c r="G2" s="184"/>
    </row>
    <row r="3" spans="1:8" s="57" customFormat="1" ht="15">
      <c r="A3" s="6"/>
      <c r="B3" s="6"/>
      <c r="C3" s="6"/>
      <c r="D3" s="6"/>
      <c r="E3" s="6"/>
      <c r="F3" s="9"/>
      <c r="G3" s="9"/>
      <c r="H3" s="1"/>
    </row>
    <row r="4" spans="1:7" ht="15">
      <c r="A4" s="6"/>
      <c r="B4" s="185" t="s">
        <v>249</v>
      </c>
      <c r="C4" s="185"/>
      <c r="D4" s="185"/>
      <c r="E4" s="185"/>
      <c r="F4" s="185"/>
      <c r="G4" s="185"/>
    </row>
    <row r="5" spans="1:7" ht="16.5">
      <c r="A5" s="6"/>
      <c r="B5" s="84" t="s">
        <v>250</v>
      </c>
      <c r="C5" s="84"/>
      <c r="D5" s="84"/>
      <c r="E5" s="84"/>
      <c r="F5" s="84"/>
      <c r="G5" s="9"/>
    </row>
    <row r="6" spans="1:7" ht="16.5">
      <c r="A6" s="6"/>
      <c r="B6" s="84" t="s">
        <v>251</v>
      </c>
      <c r="C6" s="84"/>
      <c r="D6" s="85"/>
      <c r="E6" s="84"/>
      <c r="F6" s="84"/>
      <c r="G6" s="9"/>
    </row>
    <row r="7" spans="1:7" ht="16.5">
      <c r="A7" s="6"/>
      <c r="B7" s="84" t="s">
        <v>252</v>
      </c>
      <c r="C7" s="84"/>
      <c r="D7" s="84"/>
      <c r="E7" s="84"/>
      <c r="F7" s="84"/>
      <c r="G7" s="9"/>
    </row>
    <row r="8" spans="1:7" ht="16.5">
      <c r="A8" s="6"/>
      <c r="B8" s="84" t="s">
        <v>253</v>
      </c>
      <c r="C8" s="84"/>
      <c r="D8" s="84"/>
      <c r="E8" s="84"/>
      <c r="F8" s="84"/>
      <c r="G8" s="9"/>
    </row>
    <row r="9" spans="1:7" ht="16.5">
      <c r="A9" s="6"/>
      <c r="B9" s="84" t="s">
        <v>355</v>
      </c>
      <c r="C9" s="84"/>
      <c r="D9" s="84"/>
      <c r="E9" s="84"/>
      <c r="F9" s="84"/>
      <c r="G9" s="9"/>
    </row>
    <row r="10" spans="1:7" ht="16.5">
      <c r="A10" s="6"/>
      <c r="B10" s="84" t="s">
        <v>354</v>
      </c>
      <c r="C10" s="84"/>
      <c r="D10" s="84"/>
      <c r="E10" s="84"/>
      <c r="F10" s="84"/>
      <c r="G10" s="9"/>
    </row>
    <row r="11" spans="1:7" ht="16.5">
      <c r="A11" s="6"/>
      <c r="B11" s="84" t="s">
        <v>254</v>
      </c>
      <c r="C11" s="84"/>
      <c r="D11" s="84"/>
      <c r="E11" s="84"/>
      <c r="F11" s="84"/>
      <c r="G11" s="9"/>
    </row>
    <row r="12" spans="1:7" ht="16.5">
      <c r="A12" s="6"/>
      <c r="B12" s="84" t="s">
        <v>356</v>
      </c>
      <c r="C12" s="84"/>
      <c r="D12" s="84"/>
      <c r="E12" s="84"/>
      <c r="F12" s="84"/>
      <c r="G12" s="9"/>
    </row>
    <row r="13" spans="1:7" ht="16.5">
      <c r="A13" s="6"/>
      <c r="B13" s="84" t="s">
        <v>357</v>
      </c>
      <c r="C13" s="84"/>
      <c r="D13" s="84"/>
      <c r="E13" s="84"/>
      <c r="F13" s="84"/>
      <c r="G13" s="9"/>
    </row>
    <row r="14" spans="1:7" ht="16.5">
      <c r="A14" s="6"/>
      <c r="B14" s="84" t="s">
        <v>319</v>
      </c>
      <c r="C14" s="84"/>
      <c r="D14" s="84"/>
      <c r="E14" s="84"/>
      <c r="F14" s="84"/>
      <c r="G14" s="9"/>
    </row>
    <row r="15" spans="1:7" ht="16.5">
      <c r="A15" s="6"/>
      <c r="B15" s="84" t="s">
        <v>358</v>
      </c>
      <c r="C15" s="84"/>
      <c r="D15" s="84"/>
      <c r="E15" s="84"/>
      <c r="F15" s="84"/>
      <c r="G15" s="9"/>
    </row>
    <row r="16" spans="1:7" ht="16.5">
      <c r="A16" s="6"/>
      <c r="B16" s="84" t="s">
        <v>255</v>
      </c>
      <c r="C16" s="84"/>
      <c r="D16" s="84"/>
      <c r="E16" s="84"/>
      <c r="F16" s="84"/>
      <c r="G16" s="9"/>
    </row>
    <row r="17" spans="1:7" ht="16.5">
      <c r="A17" s="6"/>
      <c r="B17" s="84" t="s">
        <v>336</v>
      </c>
      <c r="C17" s="84"/>
      <c r="D17" s="84"/>
      <c r="E17" s="84"/>
      <c r="F17" s="84"/>
      <c r="G17" s="9"/>
    </row>
    <row r="18" spans="1:7" ht="16.5">
      <c r="A18" s="6"/>
      <c r="B18" s="84" t="s">
        <v>256</v>
      </c>
      <c r="C18" s="84"/>
      <c r="D18" s="84"/>
      <c r="E18" s="84"/>
      <c r="F18" s="84"/>
      <c r="G18" s="9"/>
    </row>
    <row r="19" spans="1:7" ht="16.5">
      <c r="A19" s="6"/>
      <c r="B19" s="84" t="s">
        <v>257</v>
      </c>
      <c r="C19" s="84"/>
      <c r="D19" s="84"/>
      <c r="E19" s="84"/>
      <c r="F19" s="84"/>
      <c r="G19" s="9"/>
    </row>
    <row r="20" spans="1:7" ht="16.5">
      <c r="A20" s="6"/>
      <c r="B20" s="84" t="s">
        <v>337</v>
      </c>
      <c r="C20" s="84"/>
      <c r="D20" s="84"/>
      <c r="E20" s="84"/>
      <c r="F20" s="84"/>
      <c r="G20" s="9"/>
    </row>
    <row r="21" spans="1:7" ht="16.5">
      <c r="A21" s="6"/>
      <c r="B21" s="84" t="s">
        <v>258</v>
      </c>
      <c r="C21" s="84"/>
      <c r="D21" s="84"/>
      <c r="E21" s="84"/>
      <c r="F21" s="84"/>
      <c r="G21" s="9"/>
    </row>
    <row r="22" spans="1:7" ht="16.5">
      <c r="A22" s="6"/>
      <c r="B22" s="84" t="s">
        <v>338</v>
      </c>
      <c r="C22" s="84"/>
      <c r="D22" s="84"/>
      <c r="E22" s="84"/>
      <c r="F22" s="84"/>
      <c r="G22" s="9"/>
    </row>
    <row r="23" spans="1:7" ht="16.5">
      <c r="A23" s="6"/>
      <c r="B23" s="84" t="s">
        <v>259</v>
      </c>
      <c r="C23" s="84"/>
      <c r="D23" s="84"/>
      <c r="E23" s="84"/>
      <c r="F23" s="84"/>
      <c r="G23" s="9"/>
    </row>
    <row r="24" spans="1:7" ht="16.5">
      <c r="A24" s="6"/>
      <c r="B24" s="84" t="s">
        <v>339</v>
      </c>
      <c r="C24" s="84"/>
      <c r="D24" s="84"/>
      <c r="E24" s="84"/>
      <c r="F24" s="84"/>
      <c r="G24" s="9"/>
    </row>
    <row r="25" spans="1:7" ht="16.5">
      <c r="A25" s="6"/>
      <c r="B25" s="84" t="s">
        <v>260</v>
      </c>
      <c r="C25" s="84"/>
      <c r="D25" s="84"/>
      <c r="E25" s="84"/>
      <c r="F25" s="84"/>
      <c r="G25" s="9"/>
    </row>
    <row r="26" spans="1:7" ht="16.5">
      <c r="A26" s="6"/>
      <c r="B26" s="84" t="s">
        <v>261</v>
      </c>
      <c r="C26" s="84"/>
      <c r="D26" s="84"/>
      <c r="E26" s="84"/>
      <c r="F26" s="84"/>
      <c r="G26" s="9"/>
    </row>
    <row r="27" spans="1:7" ht="16.5">
      <c r="A27" s="6"/>
      <c r="B27" s="84" t="s">
        <v>262</v>
      </c>
      <c r="C27" s="84"/>
      <c r="D27" s="84"/>
      <c r="E27" s="84"/>
      <c r="F27" s="84"/>
      <c r="G27" s="9"/>
    </row>
    <row r="28" spans="1:7" ht="16.5">
      <c r="A28" s="6"/>
      <c r="B28" s="84" t="s">
        <v>340</v>
      </c>
      <c r="C28" s="84"/>
      <c r="D28" s="84"/>
      <c r="E28" s="84"/>
      <c r="F28" s="84"/>
      <c r="G28" s="9"/>
    </row>
    <row r="29" spans="1:7" ht="16.5">
      <c r="A29" s="6"/>
      <c r="B29" s="84" t="s">
        <v>263</v>
      </c>
      <c r="C29" s="84"/>
      <c r="D29" s="84"/>
      <c r="E29" s="84"/>
      <c r="F29" s="84"/>
      <c r="G29" s="9"/>
    </row>
    <row r="30" spans="1:7" ht="16.5">
      <c r="A30" s="6"/>
      <c r="B30" s="84" t="s">
        <v>264</v>
      </c>
      <c r="C30" s="84"/>
      <c r="D30" s="84"/>
      <c r="E30" s="84"/>
      <c r="F30" s="84"/>
      <c r="G30" s="9"/>
    </row>
    <row r="31" spans="1:7" ht="18">
      <c r="A31" s="6"/>
      <c r="B31" s="186" t="s">
        <v>341</v>
      </c>
      <c r="C31" s="186"/>
      <c r="D31" s="186"/>
      <c r="E31" s="186"/>
      <c r="F31" s="186"/>
      <c r="G31" s="186"/>
    </row>
    <row r="32" spans="1:8" s="73" customFormat="1" ht="16.5">
      <c r="A32" s="6"/>
      <c r="B32" s="84"/>
      <c r="C32" s="84"/>
      <c r="D32" s="84"/>
      <c r="E32" s="84"/>
      <c r="F32" s="84"/>
      <c r="G32" s="9"/>
      <c r="H32" s="1"/>
    </row>
    <row r="33" spans="2:7" ht="15">
      <c r="B33" s="93" t="s">
        <v>300</v>
      </c>
      <c r="C33" s="72"/>
      <c r="D33" s="6"/>
      <c r="E33" s="6"/>
      <c r="F33" s="87">
        <f>F34+F35</f>
        <v>8450830</v>
      </c>
      <c r="G33" s="6"/>
    </row>
    <row r="34" spans="1:7" ht="18">
      <c r="A34" s="6"/>
      <c r="B34" s="72"/>
      <c r="C34" s="86" t="s">
        <v>35</v>
      </c>
      <c r="D34" s="88" t="s">
        <v>342</v>
      </c>
      <c r="E34" s="89"/>
      <c r="F34" s="89">
        <v>8429944</v>
      </c>
      <c r="G34" s="94" t="s">
        <v>265</v>
      </c>
    </row>
    <row r="35" spans="1:7" ht="18">
      <c r="A35" s="6"/>
      <c r="B35" s="72"/>
      <c r="C35" s="86" t="s">
        <v>266</v>
      </c>
      <c r="D35" s="88" t="s">
        <v>343</v>
      </c>
      <c r="E35" s="6"/>
      <c r="F35" s="90">
        <v>20886</v>
      </c>
      <c r="G35" s="94" t="s">
        <v>265</v>
      </c>
    </row>
    <row r="36" spans="1:7" ht="15">
      <c r="A36" s="6"/>
      <c r="B36" s="72"/>
      <c r="C36" s="91"/>
      <c r="D36" s="88"/>
      <c r="E36" s="88"/>
      <c r="F36" s="92"/>
      <c r="G36" s="89"/>
    </row>
    <row r="37" spans="1:7" ht="15">
      <c r="A37" s="6"/>
      <c r="B37" s="93" t="s">
        <v>301</v>
      </c>
      <c r="C37" s="93"/>
      <c r="D37" s="6"/>
      <c r="E37" s="72"/>
      <c r="F37" s="72"/>
      <c r="G37" s="72"/>
    </row>
    <row r="38" spans="1:7" ht="18">
      <c r="A38" s="6"/>
      <c r="B38" s="72"/>
      <c r="C38" s="86" t="s">
        <v>42</v>
      </c>
      <c r="D38" s="72" t="s">
        <v>267</v>
      </c>
      <c r="E38" s="94"/>
      <c r="F38" s="95">
        <f>F44</f>
        <v>4680681</v>
      </c>
      <c r="G38" s="94" t="s">
        <v>265</v>
      </c>
    </row>
    <row r="39" spans="1:7" ht="15">
      <c r="A39" s="6"/>
      <c r="B39" s="6"/>
      <c r="C39" s="96"/>
      <c r="D39" s="89"/>
      <c r="E39" s="6"/>
      <c r="F39" s="89"/>
      <c r="G39" s="136"/>
    </row>
    <row r="40" spans="1:7" ht="15">
      <c r="A40" s="6"/>
      <c r="B40" s="6"/>
      <c r="C40" s="131" t="s">
        <v>359</v>
      </c>
      <c r="E40" s="89"/>
      <c r="F40" s="89">
        <v>226800</v>
      </c>
      <c r="G40" s="6"/>
    </row>
    <row r="41" spans="1:7" ht="15">
      <c r="A41" s="6"/>
      <c r="B41" s="145">
        <v>2</v>
      </c>
      <c r="C41" s="131" t="s">
        <v>268</v>
      </c>
      <c r="E41" s="89"/>
      <c r="F41" s="89">
        <v>4453881</v>
      </c>
      <c r="G41" s="6"/>
    </row>
    <row r="42" spans="1:7" ht="15">
      <c r="A42" s="6"/>
      <c r="B42" s="6">
        <v>4</v>
      </c>
      <c r="C42" s="89"/>
      <c r="D42" s="73"/>
      <c r="E42" s="89"/>
      <c r="F42" s="89"/>
      <c r="G42" s="89"/>
    </row>
    <row r="43" spans="1:7" ht="15">
      <c r="A43" s="6"/>
      <c r="B43" s="107">
        <v>5</v>
      </c>
      <c r="E43" s="89"/>
      <c r="F43" s="6"/>
      <c r="G43" s="6"/>
    </row>
    <row r="44" spans="1:7" ht="15">
      <c r="A44" s="6"/>
      <c r="B44" s="6"/>
      <c r="C44" s="89"/>
      <c r="D44" s="89"/>
      <c r="E44" s="89"/>
      <c r="F44" s="81">
        <f>SUM(F40:F43)</f>
        <v>4680681</v>
      </c>
      <c r="G44" s="6"/>
    </row>
    <row r="45" spans="1:7" ht="15">
      <c r="A45" s="6"/>
      <c r="B45" s="6"/>
      <c r="C45" s="89"/>
      <c r="D45" s="89"/>
      <c r="E45" s="89"/>
      <c r="F45" s="89"/>
      <c r="G45" s="89"/>
    </row>
    <row r="46" spans="1:8" s="73" customFormat="1" ht="15.75">
      <c r="A46" s="6"/>
      <c r="B46" s="81"/>
      <c r="C46" s="81"/>
      <c r="D46" s="81"/>
      <c r="E46" s="81"/>
      <c r="F46" s="115"/>
      <c r="G46" s="81"/>
      <c r="H46" s="1"/>
    </row>
    <row r="47" spans="1:7" ht="15">
      <c r="A47" s="6"/>
      <c r="B47" s="6"/>
      <c r="C47" s="6"/>
      <c r="D47" s="6"/>
      <c r="E47" s="6"/>
      <c r="F47" s="6"/>
      <c r="G47" s="72">
        <v>7</v>
      </c>
    </row>
    <row r="48" spans="1:7" ht="18">
      <c r="A48" s="6"/>
      <c r="B48" s="72"/>
      <c r="C48" s="86" t="s">
        <v>50</v>
      </c>
      <c r="D48" s="72" t="s">
        <v>269</v>
      </c>
      <c r="E48" s="94"/>
      <c r="F48" s="95">
        <v>0</v>
      </c>
      <c r="G48" s="94" t="s">
        <v>265</v>
      </c>
    </row>
    <row r="49" spans="1:7" ht="18">
      <c r="A49" s="6"/>
      <c r="B49" s="72" t="s">
        <v>270</v>
      </c>
      <c r="C49" s="86" t="s">
        <v>228</v>
      </c>
      <c r="D49" s="72" t="s">
        <v>271</v>
      </c>
      <c r="E49" s="72"/>
      <c r="F49" s="97">
        <f>SUM(F50:F51)</f>
        <v>9043884</v>
      </c>
      <c r="G49" s="94" t="s">
        <v>265</v>
      </c>
    </row>
    <row r="50" spans="1:7" s="68" customFormat="1" ht="15">
      <c r="A50" s="81"/>
      <c r="B50" s="6">
        <v>1</v>
      </c>
      <c r="C50" s="89"/>
      <c r="D50" s="98" t="s">
        <v>272</v>
      </c>
      <c r="E50" s="99"/>
      <c r="F50" s="100">
        <v>9043884</v>
      </c>
      <c r="G50" s="94" t="s">
        <v>265</v>
      </c>
    </row>
    <row r="51" spans="1:7" ht="15">
      <c r="A51" s="6"/>
      <c r="B51" s="6"/>
      <c r="C51" s="89"/>
      <c r="D51" s="98" t="s">
        <v>273</v>
      </c>
      <c r="E51" s="99"/>
      <c r="F51" s="100"/>
      <c r="G51" s="94"/>
    </row>
    <row r="52" spans="1:7" ht="15">
      <c r="A52" s="6"/>
      <c r="B52" s="6">
        <v>2</v>
      </c>
      <c r="C52" s="89" t="s">
        <v>274</v>
      </c>
      <c r="D52" s="98"/>
      <c r="E52" s="101"/>
      <c r="F52" s="102"/>
      <c r="G52" s="89"/>
    </row>
    <row r="53" spans="1:8" ht="12.75">
      <c r="A53" s="6"/>
      <c r="B53" s="6"/>
      <c r="C53" s="6"/>
      <c r="D53" s="6"/>
      <c r="E53" s="6"/>
      <c r="F53" s="6"/>
      <c r="G53" s="6"/>
      <c r="H53" s="6"/>
    </row>
    <row r="54" spans="1:6" ht="15">
      <c r="A54" s="6"/>
      <c r="B54" s="72"/>
      <c r="C54" s="72"/>
      <c r="D54" s="72"/>
      <c r="E54" s="89"/>
      <c r="F54" s="72"/>
    </row>
    <row r="55" spans="1:7" ht="15">
      <c r="A55" s="6"/>
      <c r="B55" s="72" t="s">
        <v>302</v>
      </c>
      <c r="C55" s="72"/>
      <c r="D55" s="74"/>
      <c r="E55" s="72"/>
      <c r="F55" s="72"/>
      <c r="G55" s="72"/>
    </row>
    <row r="56" spans="1:7" ht="18">
      <c r="A56" s="6"/>
      <c r="B56" s="72" t="s">
        <v>277</v>
      </c>
      <c r="C56" s="72"/>
      <c r="D56" s="103" t="s">
        <v>82</v>
      </c>
      <c r="E56" s="75">
        <f>G61</f>
        <v>23404733</v>
      </c>
      <c r="F56" s="72" t="s">
        <v>19</v>
      </c>
      <c r="G56" s="72"/>
    </row>
    <row r="57" spans="1:10" ht="38.25">
      <c r="A57" s="6"/>
      <c r="B57" s="146" t="s">
        <v>278</v>
      </c>
      <c r="C57" s="153" t="s">
        <v>279</v>
      </c>
      <c r="D57" s="154" t="s">
        <v>361</v>
      </c>
      <c r="E57" s="155" t="s">
        <v>362</v>
      </c>
      <c r="F57" s="155" t="s">
        <v>280</v>
      </c>
      <c r="G57" s="156" t="s">
        <v>281</v>
      </c>
      <c r="I57" s="76"/>
      <c r="J57" s="76"/>
    </row>
    <row r="58" spans="1:10" ht="15">
      <c r="A58" s="6"/>
      <c r="B58" s="157" t="s">
        <v>282</v>
      </c>
      <c r="C58" s="158">
        <v>29035948</v>
      </c>
      <c r="D58" s="159">
        <v>10827666</v>
      </c>
      <c r="E58" s="160"/>
      <c r="F58" s="161">
        <f>D58+E58</f>
        <v>10827666</v>
      </c>
      <c r="G58" s="159">
        <f>C58-F58</f>
        <v>18208282</v>
      </c>
      <c r="I58" s="76"/>
      <c r="J58" s="76"/>
    </row>
    <row r="59" spans="1:7" ht="15">
      <c r="A59" s="6"/>
      <c r="B59" s="157" t="s">
        <v>283</v>
      </c>
      <c r="C59" s="158">
        <v>216367</v>
      </c>
      <c r="D59" s="44">
        <v>166766</v>
      </c>
      <c r="E59" s="160"/>
      <c r="F59" s="161">
        <f>D59+E59</f>
        <v>166766</v>
      </c>
      <c r="G59" s="159">
        <f>C59-F59</f>
        <v>49601</v>
      </c>
    </row>
    <row r="60" spans="1:7" ht="15">
      <c r="A60" s="6"/>
      <c r="B60" s="157" t="s">
        <v>360</v>
      </c>
      <c r="C60" s="162">
        <v>5146850</v>
      </c>
      <c r="D60" s="163">
        <v>0</v>
      </c>
      <c r="E60" s="164"/>
      <c r="F60" s="165">
        <v>0</v>
      </c>
      <c r="G60" s="166">
        <v>5146850</v>
      </c>
    </row>
    <row r="61" spans="1:7" ht="16.5">
      <c r="A61" s="6"/>
      <c r="B61" s="167" t="s">
        <v>284</v>
      </c>
      <c r="C61" s="161">
        <f>SUM(C58:C60)</f>
        <v>34399165</v>
      </c>
      <c r="D61" s="168">
        <f>SUM(D58:D60)</f>
        <v>10994432</v>
      </c>
      <c r="E61" s="168">
        <f>SUM(E58:E60)</f>
        <v>0</v>
      </c>
      <c r="F61" s="168">
        <f>SUM(F58:F60)</f>
        <v>10994432</v>
      </c>
      <c r="G61" s="169">
        <f>SUM(G58:G60)</f>
        <v>23404733</v>
      </c>
    </row>
    <row r="62" spans="1:7" ht="15">
      <c r="A62" s="6"/>
      <c r="B62" s="72"/>
      <c r="C62" s="72"/>
      <c r="D62" s="72"/>
      <c r="E62" s="72"/>
      <c r="F62" s="72"/>
      <c r="G62" s="72"/>
    </row>
    <row r="63" spans="1:7" ht="15">
      <c r="A63" s="6"/>
      <c r="B63" s="72" t="s">
        <v>344</v>
      </c>
      <c r="C63" s="72"/>
      <c r="D63" s="72"/>
      <c r="E63" s="72"/>
      <c r="F63" s="72"/>
      <c r="G63" s="72"/>
    </row>
    <row r="64" spans="1:7" ht="15">
      <c r="A64" s="6"/>
      <c r="B64" s="72"/>
      <c r="C64" s="72"/>
      <c r="D64" s="72"/>
      <c r="E64" s="72"/>
      <c r="F64" s="72"/>
      <c r="G64" s="72"/>
    </row>
    <row r="65" spans="1:7" ht="15">
      <c r="A65" s="6"/>
      <c r="B65" s="72"/>
      <c r="C65" s="72"/>
      <c r="D65" s="72"/>
      <c r="E65" s="72"/>
      <c r="F65" s="72"/>
      <c r="G65" s="72"/>
    </row>
    <row r="66" spans="1:7" ht="15">
      <c r="A66" s="6"/>
      <c r="B66" s="104"/>
      <c r="C66" s="104"/>
      <c r="D66" s="104"/>
      <c r="E66" s="104"/>
      <c r="F66" s="104"/>
      <c r="G66" s="72"/>
    </row>
    <row r="67" spans="1:8" s="77" customFormat="1" ht="18">
      <c r="A67" s="6"/>
      <c r="B67" s="72" t="s">
        <v>303</v>
      </c>
      <c r="C67" s="72"/>
      <c r="D67" s="72"/>
      <c r="E67" s="105" t="s">
        <v>105</v>
      </c>
      <c r="F67" s="106">
        <f>F81</f>
        <v>10555280</v>
      </c>
      <c r="G67" s="72" t="s">
        <v>19</v>
      </c>
      <c r="H67" s="1"/>
    </row>
    <row r="68" spans="1:8" s="77" customFormat="1" ht="15">
      <c r="A68" s="6"/>
      <c r="B68" s="72" t="s">
        <v>345</v>
      </c>
      <c r="C68" s="6"/>
      <c r="D68" s="6"/>
      <c r="E68" s="6"/>
      <c r="F68" s="6"/>
      <c r="G68" s="6"/>
      <c r="H68" s="1"/>
    </row>
    <row r="69" spans="1:8" s="77" customFormat="1" ht="12.75">
      <c r="A69" s="6"/>
      <c r="B69" s="107"/>
      <c r="C69" s="107"/>
      <c r="D69" s="107"/>
      <c r="E69" s="107"/>
      <c r="F69" s="107"/>
      <c r="G69" s="107"/>
      <c r="H69" s="1"/>
    </row>
    <row r="70" spans="1:8" s="77" customFormat="1" ht="30">
      <c r="A70" s="6"/>
      <c r="B70" s="147" t="s">
        <v>285</v>
      </c>
      <c r="C70" s="142" t="s">
        <v>286</v>
      </c>
      <c r="D70" s="108" t="s">
        <v>287</v>
      </c>
      <c r="E70" s="108" t="s">
        <v>288</v>
      </c>
      <c r="F70" s="108" t="s">
        <v>289</v>
      </c>
      <c r="G70" s="137"/>
      <c r="H70" s="1"/>
    </row>
    <row r="71" spans="1:7" ht="15">
      <c r="A71" s="6"/>
      <c r="B71" s="151" t="s">
        <v>290</v>
      </c>
      <c r="C71" s="143"/>
      <c r="D71" s="48"/>
      <c r="E71" s="48"/>
      <c r="F71" s="109">
        <v>4922393</v>
      </c>
      <c r="G71" s="138" t="s">
        <v>265</v>
      </c>
    </row>
    <row r="72" spans="1:7" ht="14.25">
      <c r="A72" s="6"/>
      <c r="B72" s="151" t="s">
        <v>291</v>
      </c>
      <c r="C72" s="143"/>
      <c r="D72" s="48"/>
      <c r="E72" s="48"/>
      <c r="F72" s="109">
        <v>49888</v>
      </c>
      <c r="G72" s="139" t="s">
        <v>292</v>
      </c>
    </row>
    <row r="73" spans="1:8" s="78" customFormat="1" ht="14.25">
      <c r="A73" s="6"/>
      <c r="B73" s="152" t="s">
        <v>293</v>
      </c>
      <c r="C73" s="143"/>
      <c r="D73" s="48"/>
      <c r="E73" s="48"/>
      <c r="F73" s="109">
        <v>1161080</v>
      </c>
      <c r="G73" s="139"/>
      <c r="H73" s="1"/>
    </row>
    <row r="74" spans="1:8" s="78" customFormat="1" ht="14.25">
      <c r="A74" s="6"/>
      <c r="B74" s="152" t="s">
        <v>304</v>
      </c>
      <c r="C74" s="143"/>
      <c r="D74" s="48"/>
      <c r="E74" s="48"/>
      <c r="F74" s="109">
        <v>984000</v>
      </c>
      <c r="G74" s="139"/>
      <c r="H74" s="1"/>
    </row>
    <row r="75" spans="1:8" s="78" customFormat="1" ht="14.25">
      <c r="A75" s="6"/>
      <c r="B75" s="152" t="s">
        <v>305</v>
      </c>
      <c r="C75" s="143"/>
      <c r="D75" s="48"/>
      <c r="E75" s="48"/>
      <c r="F75" s="109">
        <v>1052110</v>
      </c>
      <c r="G75" s="139"/>
      <c r="H75" s="1"/>
    </row>
    <row r="76" spans="1:7" ht="14.25">
      <c r="A76" s="6"/>
      <c r="B76" s="152" t="s">
        <v>306</v>
      </c>
      <c r="C76" s="143"/>
      <c r="D76" s="48"/>
      <c r="E76" s="48"/>
      <c r="F76" s="109">
        <v>258705</v>
      </c>
      <c r="G76" s="139"/>
    </row>
    <row r="77" spans="1:7" ht="14.25">
      <c r="A77" s="6"/>
      <c r="B77" s="152" t="s">
        <v>307</v>
      </c>
      <c r="C77" s="143"/>
      <c r="D77" s="48"/>
      <c r="E77" s="48"/>
      <c r="F77" s="109">
        <v>500124</v>
      </c>
      <c r="G77" s="139"/>
    </row>
    <row r="78" spans="1:7" ht="14.25">
      <c r="A78" s="6"/>
      <c r="B78" s="152" t="s">
        <v>320</v>
      </c>
      <c r="C78" s="143"/>
      <c r="D78" s="48"/>
      <c r="E78" s="48"/>
      <c r="F78" s="109">
        <v>78000</v>
      </c>
      <c r="G78" s="139"/>
    </row>
    <row r="79" spans="1:7" ht="14.25">
      <c r="A79" s="6"/>
      <c r="B79" s="152" t="s">
        <v>308</v>
      </c>
      <c r="C79" s="143"/>
      <c r="D79" s="48"/>
      <c r="E79" s="48"/>
      <c r="F79" s="109">
        <v>245280</v>
      </c>
      <c r="G79" s="139"/>
    </row>
    <row r="80" spans="1:7" ht="14.25">
      <c r="A80" s="6"/>
      <c r="B80" s="152" t="s">
        <v>363</v>
      </c>
      <c r="C80" s="143"/>
      <c r="D80" s="48"/>
      <c r="E80" s="48"/>
      <c r="F80" s="109">
        <v>1303700</v>
      </c>
      <c r="G80" s="139"/>
    </row>
    <row r="81" spans="1:7" ht="15.75">
      <c r="A81" s="6"/>
      <c r="B81" s="150" t="s">
        <v>284</v>
      </c>
      <c r="C81" s="144"/>
      <c r="D81" s="66"/>
      <c r="E81" s="66"/>
      <c r="F81" s="110">
        <f>SUM(F71:F80)</f>
        <v>10555280</v>
      </c>
      <c r="G81" s="138" t="s">
        <v>265</v>
      </c>
    </row>
    <row r="82" spans="1:7" ht="15">
      <c r="A82" s="6"/>
      <c r="B82" s="104"/>
      <c r="C82" s="72"/>
      <c r="D82" s="72"/>
      <c r="E82" s="72"/>
      <c r="F82" s="111"/>
      <c r="G82" s="94"/>
    </row>
    <row r="83" spans="1:7" ht="15.75" customHeight="1">
      <c r="A83" s="6"/>
      <c r="B83" s="104"/>
      <c r="C83" s="72"/>
      <c r="D83" s="72"/>
      <c r="E83" s="72"/>
      <c r="F83" s="111"/>
      <c r="G83" s="94"/>
    </row>
    <row r="84" spans="1:8" s="73" customFormat="1" ht="12.75">
      <c r="A84" s="6"/>
      <c r="B84" s="79"/>
      <c r="C84" s="79"/>
      <c r="D84" s="79"/>
      <c r="E84" s="79"/>
      <c r="F84" s="79"/>
      <c r="G84" s="79"/>
      <c r="H84" s="1"/>
    </row>
    <row r="85" spans="1:7" ht="14.25">
      <c r="A85" s="6"/>
      <c r="B85" s="148" t="s">
        <v>346</v>
      </c>
      <c r="C85" s="6"/>
      <c r="D85" s="6"/>
      <c r="E85" s="6"/>
      <c r="F85" s="6"/>
      <c r="G85" s="6"/>
    </row>
    <row r="86" spans="1:7" ht="12.75">
      <c r="A86" s="6"/>
      <c r="B86" s="79"/>
      <c r="C86" s="79"/>
      <c r="D86" s="79"/>
      <c r="E86" s="79"/>
      <c r="F86" s="79"/>
      <c r="G86" s="79"/>
    </row>
    <row r="87" spans="1:7" ht="18">
      <c r="A87" s="6"/>
      <c r="B87" s="72" t="s">
        <v>309</v>
      </c>
      <c r="C87" s="72"/>
      <c r="D87" s="72"/>
      <c r="E87" s="105" t="s">
        <v>107</v>
      </c>
      <c r="F87" s="112">
        <v>92352</v>
      </c>
      <c r="G87" s="72" t="s">
        <v>19</v>
      </c>
    </row>
    <row r="88" spans="1:7" ht="14.25">
      <c r="A88" s="6"/>
      <c r="B88" s="88" t="s">
        <v>347</v>
      </c>
      <c r="C88" s="79"/>
      <c r="D88" s="79"/>
      <c r="E88" s="79"/>
      <c r="F88" s="79"/>
      <c r="G88" s="79"/>
    </row>
    <row r="89" spans="1:7" ht="12.75">
      <c r="A89" s="6"/>
      <c r="B89" s="6"/>
      <c r="C89" s="6"/>
      <c r="D89" s="6"/>
      <c r="E89" s="6"/>
      <c r="F89" s="6"/>
      <c r="G89" s="6"/>
    </row>
    <row r="90" spans="1:7" ht="18">
      <c r="A90" s="6"/>
      <c r="B90" s="72" t="s">
        <v>310</v>
      </c>
      <c r="C90" s="72"/>
      <c r="D90" s="72"/>
      <c r="E90" s="105" t="s">
        <v>109</v>
      </c>
      <c r="F90" s="112">
        <v>29016</v>
      </c>
      <c r="G90" s="72" t="s">
        <v>19</v>
      </c>
    </row>
    <row r="91" spans="1:7" ht="14.25">
      <c r="A91" s="6"/>
      <c r="B91" s="88" t="s">
        <v>294</v>
      </c>
      <c r="C91" s="79"/>
      <c r="D91" s="79"/>
      <c r="E91" s="79"/>
      <c r="F91" s="132"/>
      <c r="G91" s="79"/>
    </row>
    <row r="92" spans="1:7" ht="14.25">
      <c r="A92" s="6"/>
      <c r="B92" s="88" t="s">
        <v>348</v>
      </c>
      <c r="C92" s="79"/>
      <c r="D92" s="79"/>
      <c r="E92" s="79"/>
      <c r="F92" s="132"/>
      <c r="G92" s="79"/>
    </row>
    <row r="93" spans="1:7" ht="12.75">
      <c r="A93" s="6"/>
      <c r="B93" s="79"/>
      <c r="C93" s="79"/>
      <c r="D93" s="79"/>
      <c r="E93" s="79"/>
      <c r="F93" s="132"/>
      <c r="G93" s="79"/>
    </row>
    <row r="94" spans="1:7" ht="18">
      <c r="A94" s="6"/>
      <c r="B94" s="79"/>
      <c r="C94" s="79"/>
      <c r="D94" s="79"/>
      <c r="E94" s="79"/>
      <c r="F94" s="132"/>
      <c r="G94" s="141">
        <v>8</v>
      </c>
    </row>
    <row r="95" spans="1:7" ht="18">
      <c r="A95" s="6"/>
      <c r="B95" s="72" t="s">
        <v>311</v>
      </c>
      <c r="C95" s="79"/>
      <c r="D95" s="79"/>
      <c r="E95" s="105" t="s">
        <v>111</v>
      </c>
      <c r="F95" s="112">
        <v>0</v>
      </c>
      <c r="G95" s="72" t="s">
        <v>19</v>
      </c>
    </row>
    <row r="96" spans="1:7" ht="14.25">
      <c r="A96" s="6"/>
      <c r="B96" s="88"/>
      <c r="C96" s="79"/>
      <c r="D96" s="79"/>
      <c r="E96" s="79"/>
      <c r="F96" s="79"/>
      <c r="G96" s="79"/>
    </row>
    <row r="97" spans="1:7" ht="18">
      <c r="A97" s="6"/>
      <c r="B97" s="72" t="s">
        <v>312</v>
      </c>
      <c r="C97" s="79"/>
      <c r="D97" s="79"/>
      <c r="E97" s="105" t="s">
        <v>113</v>
      </c>
      <c r="F97" s="113"/>
      <c r="G97" s="72" t="s">
        <v>19</v>
      </c>
    </row>
    <row r="98" spans="1:7" ht="14.25">
      <c r="A98" s="6"/>
      <c r="B98" s="88" t="s">
        <v>349</v>
      </c>
      <c r="C98" s="79"/>
      <c r="D98" s="79"/>
      <c r="E98" s="79"/>
      <c r="F98" s="79">
        <f>F100</f>
        <v>-1413415</v>
      </c>
      <c r="G98" s="79"/>
    </row>
    <row r="99" spans="1:7" ht="14.25">
      <c r="A99" s="6"/>
      <c r="B99" s="88"/>
      <c r="C99" s="79" t="s">
        <v>321</v>
      </c>
      <c r="D99" s="79"/>
      <c r="E99" s="79"/>
      <c r="F99" s="79">
        <v>0</v>
      </c>
      <c r="G99" s="79"/>
    </row>
    <row r="100" spans="1:8" ht="14.25">
      <c r="A100" s="6"/>
      <c r="B100" s="88"/>
      <c r="C100" s="79" t="s">
        <v>364</v>
      </c>
      <c r="D100" s="79"/>
      <c r="E100" s="79"/>
      <c r="F100" s="79">
        <v>-1413415</v>
      </c>
      <c r="G100" s="79"/>
      <c r="H100" s="6"/>
    </row>
    <row r="101" spans="1:7" ht="14.25">
      <c r="A101" s="6"/>
      <c r="B101" s="88"/>
      <c r="C101" s="88"/>
      <c r="D101" s="88"/>
      <c r="E101" s="88"/>
      <c r="F101" s="88"/>
      <c r="G101" s="79"/>
    </row>
    <row r="102" spans="1:7" ht="15">
      <c r="A102" s="6"/>
      <c r="B102" s="88"/>
      <c r="C102" s="72" t="s">
        <v>295</v>
      </c>
      <c r="D102" s="72"/>
      <c r="E102" s="72"/>
      <c r="F102" s="72">
        <f>F100+F101</f>
        <v>-1413415</v>
      </c>
      <c r="G102" s="79"/>
    </row>
    <row r="103" spans="1:7" ht="15.75">
      <c r="A103" s="6"/>
      <c r="B103" s="88"/>
      <c r="C103" s="72"/>
      <c r="D103" s="114"/>
      <c r="E103" s="72"/>
      <c r="F103" s="115"/>
      <c r="G103" s="79"/>
    </row>
    <row r="104" spans="1:7" ht="15">
      <c r="A104" s="6"/>
      <c r="B104" s="72"/>
      <c r="C104" s="72" t="s">
        <v>322</v>
      </c>
      <c r="D104" s="72"/>
      <c r="E104" s="72"/>
      <c r="F104" s="72">
        <v>0</v>
      </c>
      <c r="G104" s="104"/>
    </row>
    <row r="105" spans="1:6" ht="15">
      <c r="A105" s="6"/>
      <c r="B105" s="72"/>
      <c r="C105" s="72"/>
      <c r="D105" s="72"/>
      <c r="E105" s="72"/>
      <c r="F105" s="72"/>
    </row>
    <row r="106" spans="1:7" ht="18">
      <c r="A106" s="6"/>
      <c r="B106" s="72" t="s">
        <v>313</v>
      </c>
      <c r="C106" s="79"/>
      <c r="D106" s="79"/>
      <c r="E106" s="105" t="s">
        <v>115</v>
      </c>
      <c r="F106" s="112">
        <v>358079</v>
      </c>
      <c r="G106" s="72" t="s">
        <v>19</v>
      </c>
    </row>
    <row r="107" spans="1:7" ht="14.25">
      <c r="A107" s="6"/>
      <c r="B107" s="88" t="s">
        <v>365</v>
      </c>
      <c r="C107" s="79"/>
      <c r="D107" s="79"/>
      <c r="E107" s="79"/>
      <c r="F107" s="132"/>
      <c r="G107" s="79"/>
    </row>
    <row r="108" spans="1:7" ht="15">
      <c r="A108" s="6"/>
      <c r="B108" s="88"/>
      <c r="C108" s="72"/>
      <c r="D108" s="72"/>
      <c r="E108" s="72"/>
      <c r="F108" s="112"/>
      <c r="G108" s="79"/>
    </row>
    <row r="109" spans="1:7" ht="12.75">
      <c r="A109" s="6"/>
      <c r="B109" s="107"/>
      <c r="C109" s="107"/>
      <c r="D109" s="107"/>
      <c r="E109" s="107"/>
      <c r="F109" s="133"/>
      <c r="G109" s="107"/>
    </row>
    <row r="110" spans="1:8" s="73" customFormat="1" ht="18">
      <c r="A110" s="6"/>
      <c r="B110" s="72" t="s">
        <v>314</v>
      </c>
      <c r="C110" s="79"/>
      <c r="D110" s="79"/>
      <c r="E110" s="105" t="s">
        <v>123</v>
      </c>
      <c r="F110" s="134">
        <f>F111+F112</f>
        <v>4840626</v>
      </c>
      <c r="G110" s="104" t="s">
        <v>19</v>
      </c>
      <c r="H110" s="1"/>
    </row>
    <row r="111" spans="1:7" ht="15">
      <c r="A111" s="6"/>
      <c r="B111" s="116"/>
      <c r="C111" s="116">
        <v>1</v>
      </c>
      <c r="D111" s="117" t="s">
        <v>315</v>
      </c>
      <c r="F111" s="112">
        <v>4279042</v>
      </c>
      <c r="G111" s="107"/>
    </row>
    <row r="112" spans="1:8" s="73" customFormat="1" ht="15">
      <c r="A112" s="6"/>
      <c r="B112" s="6"/>
      <c r="C112" s="120">
        <v>2</v>
      </c>
      <c r="D112" s="120" t="s">
        <v>323</v>
      </c>
      <c r="E112" s="119"/>
      <c r="F112" s="111">
        <v>561584</v>
      </c>
      <c r="G112" s="104"/>
      <c r="H112" s="1"/>
    </row>
    <row r="113" spans="1:7" ht="14.25">
      <c r="A113" s="6"/>
      <c r="B113" s="118"/>
      <c r="C113" s="118"/>
      <c r="D113" s="118"/>
      <c r="E113" s="6"/>
      <c r="F113" s="135"/>
      <c r="G113" s="34"/>
    </row>
    <row r="114" spans="1:8" s="17" customFormat="1" ht="18">
      <c r="A114" s="6"/>
      <c r="B114" s="72" t="s">
        <v>316</v>
      </c>
      <c r="C114" s="120"/>
      <c r="D114" s="120"/>
      <c r="E114" s="105" t="s">
        <v>147</v>
      </c>
      <c r="F114" s="106">
        <f>F115+F116+F118+F119</f>
        <v>31488166</v>
      </c>
      <c r="G114" s="104" t="s">
        <v>19</v>
      </c>
      <c r="H114" s="1"/>
    </row>
    <row r="115" spans="1:8" s="73" customFormat="1" ht="15">
      <c r="A115" s="6"/>
      <c r="B115" s="120"/>
      <c r="C115" s="121">
        <v>1</v>
      </c>
      <c r="D115" s="121" t="s">
        <v>296</v>
      </c>
      <c r="E115" s="72"/>
      <c r="F115" s="72">
        <v>24000000</v>
      </c>
      <c r="G115" s="6"/>
      <c r="H115" s="1"/>
    </row>
    <row r="116" spans="1:7" ht="15">
      <c r="A116" s="6"/>
      <c r="B116" s="120"/>
      <c r="C116" s="121">
        <v>2</v>
      </c>
      <c r="D116" s="121" t="s">
        <v>297</v>
      </c>
      <c r="E116" s="72"/>
      <c r="F116" s="72">
        <v>1755074</v>
      </c>
      <c r="G116" s="6"/>
    </row>
    <row r="117" spans="1:7" ht="15">
      <c r="A117" s="6"/>
      <c r="B117" s="124"/>
      <c r="C117" s="121">
        <v>3</v>
      </c>
      <c r="D117" s="121" t="s">
        <v>156</v>
      </c>
      <c r="E117" s="72"/>
      <c r="F117" s="72"/>
      <c r="G117" s="107"/>
    </row>
    <row r="118" spans="1:7" ht="15">
      <c r="A118" s="6"/>
      <c r="B118" s="6"/>
      <c r="C118" s="122">
        <v>4</v>
      </c>
      <c r="D118" s="122" t="s">
        <v>298</v>
      </c>
      <c r="E118" s="72"/>
      <c r="F118" s="123">
        <v>7146506</v>
      </c>
      <c r="G118" s="6"/>
    </row>
    <row r="119" spans="1:7" ht="15">
      <c r="A119" s="6"/>
      <c r="B119" s="6"/>
      <c r="C119" s="122">
        <v>5</v>
      </c>
      <c r="D119" s="122" t="s">
        <v>299</v>
      </c>
      <c r="E119" s="72"/>
      <c r="F119" s="123">
        <v>-1413414</v>
      </c>
      <c r="G119" s="6"/>
    </row>
    <row r="120" spans="1:7" ht="12.75">
      <c r="A120" s="6"/>
      <c r="B120" s="107"/>
      <c r="C120" s="73"/>
      <c r="D120" s="73"/>
      <c r="E120" s="73"/>
      <c r="F120" s="73"/>
      <c r="G120" s="107"/>
    </row>
    <row r="121" spans="1:8" s="73" customFormat="1" ht="18">
      <c r="A121" s="6"/>
      <c r="B121" s="72" t="s">
        <v>317</v>
      </c>
      <c r="C121" s="72"/>
      <c r="D121" s="72"/>
      <c r="E121" s="105" t="s">
        <v>161</v>
      </c>
      <c r="F121" s="112">
        <f>F102-F97</f>
        <v>-1413415</v>
      </c>
      <c r="G121" s="104" t="s">
        <v>19</v>
      </c>
      <c r="H121" s="1"/>
    </row>
    <row r="122" spans="1:7" ht="15">
      <c r="A122" s="6"/>
      <c r="B122" s="120" t="s">
        <v>350</v>
      </c>
      <c r="C122" s="72"/>
      <c r="D122" s="72"/>
      <c r="E122" s="72"/>
      <c r="F122" s="72"/>
      <c r="G122" s="104"/>
    </row>
    <row r="123" spans="1:7" ht="18">
      <c r="A123" s="6"/>
      <c r="B123" s="72"/>
      <c r="C123" s="6"/>
      <c r="D123" s="6"/>
      <c r="E123" s="105"/>
      <c r="F123" s="113"/>
      <c r="G123" s="104"/>
    </row>
    <row r="124" spans="1:8" s="73" customFormat="1" ht="15">
      <c r="A124" s="6"/>
      <c r="B124" s="120"/>
      <c r="C124" s="125"/>
      <c r="D124" s="82" t="s">
        <v>366</v>
      </c>
      <c r="E124" s="125"/>
      <c r="F124" s="125">
        <v>1067234</v>
      </c>
      <c r="G124" s="72"/>
      <c r="H124" s="1"/>
    </row>
    <row r="125" spans="1:7" ht="12.75">
      <c r="A125" s="6"/>
      <c r="B125" s="107"/>
      <c r="C125" s="107"/>
      <c r="D125" s="6" t="s">
        <v>351</v>
      </c>
      <c r="E125" s="107"/>
      <c r="F125" s="1">
        <v>0</v>
      </c>
      <c r="G125" s="140"/>
    </row>
    <row r="126" spans="1:7" ht="15">
      <c r="A126" s="6"/>
      <c r="B126" s="6"/>
      <c r="C126" s="6"/>
      <c r="D126" s="6" t="s">
        <v>352</v>
      </c>
      <c r="E126" s="6"/>
      <c r="F126" s="112">
        <f>F97</f>
        <v>0</v>
      </c>
      <c r="G126" s="6"/>
    </row>
    <row r="127" spans="1:8" s="73" customFormat="1" ht="12.75">
      <c r="A127" s="6"/>
      <c r="B127" s="6"/>
      <c r="C127" s="6"/>
      <c r="D127" s="11" t="s">
        <v>353</v>
      </c>
      <c r="E127" s="6"/>
      <c r="F127" s="81">
        <f>'[1]AKT. '!E14</f>
        <v>1067234</v>
      </c>
      <c r="G127" s="6"/>
      <c r="H127" s="1"/>
    </row>
    <row r="128" spans="1:7" ht="12.75">
      <c r="A128" s="6"/>
      <c r="B128" s="107"/>
      <c r="C128" s="107"/>
      <c r="D128" s="107"/>
      <c r="E128" s="107"/>
      <c r="F128" s="107"/>
      <c r="G128" s="140"/>
    </row>
    <row r="129" spans="1:7" ht="18">
      <c r="A129" s="6"/>
      <c r="B129" s="149"/>
      <c r="C129" s="72"/>
      <c r="D129" s="72"/>
      <c r="E129" s="105"/>
      <c r="F129" s="113"/>
      <c r="G129" s="104"/>
    </row>
    <row r="130" spans="1:7" ht="15">
      <c r="A130" s="6"/>
      <c r="B130" s="72"/>
      <c r="C130" s="74" t="s">
        <v>275</v>
      </c>
      <c r="D130" s="74"/>
      <c r="E130" s="72"/>
      <c r="F130" s="74" t="s">
        <v>276</v>
      </c>
      <c r="G130" s="72"/>
    </row>
    <row r="131" spans="1:7" ht="15">
      <c r="A131" s="6"/>
      <c r="B131" s="72"/>
      <c r="C131" s="74"/>
      <c r="D131" s="74"/>
      <c r="E131" s="72"/>
      <c r="F131" s="74"/>
      <c r="G131" s="72"/>
    </row>
    <row r="132" spans="1:7" ht="15">
      <c r="A132" s="6"/>
      <c r="B132" s="72"/>
      <c r="C132" s="72" t="s">
        <v>324</v>
      </c>
      <c r="D132" s="72"/>
      <c r="E132" s="126"/>
      <c r="F132" s="1" t="s">
        <v>95</v>
      </c>
      <c r="G132" s="89"/>
    </row>
    <row r="133" spans="1:7" ht="15">
      <c r="A133" s="6"/>
      <c r="B133" s="72"/>
      <c r="C133" s="72"/>
      <c r="D133" s="72"/>
      <c r="E133" s="72"/>
      <c r="G133" s="72"/>
    </row>
    <row r="134" spans="1:7" ht="18">
      <c r="A134" s="6"/>
      <c r="B134" s="149"/>
      <c r="C134" s="72"/>
      <c r="D134" s="72"/>
      <c r="E134" s="105"/>
      <c r="F134" s="113"/>
      <c r="G134" s="104"/>
    </row>
    <row r="135" spans="1:7" ht="15">
      <c r="A135" s="6"/>
      <c r="B135" s="72"/>
      <c r="C135" s="72"/>
      <c r="D135" s="72"/>
      <c r="E135" s="72"/>
      <c r="F135" s="72"/>
      <c r="G135" s="72"/>
    </row>
    <row r="136" spans="1:7" ht="15">
      <c r="A136" s="6"/>
      <c r="B136" s="6"/>
      <c r="C136" s="6"/>
      <c r="D136" s="127"/>
      <c r="E136" s="127"/>
      <c r="F136" s="127"/>
      <c r="G136" s="127"/>
    </row>
    <row r="137" spans="1:7" ht="18">
      <c r="A137" s="6"/>
      <c r="B137" s="149"/>
      <c r="C137" s="72"/>
      <c r="D137" s="72"/>
      <c r="E137" s="105"/>
      <c r="F137" s="113"/>
      <c r="G137" s="104"/>
    </row>
    <row r="138" spans="1:7" ht="15">
      <c r="A138" s="6"/>
      <c r="B138" s="72"/>
      <c r="C138" s="72"/>
      <c r="D138" s="74"/>
      <c r="E138" s="126"/>
      <c r="F138" s="113"/>
      <c r="G138" s="89"/>
    </row>
    <row r="139" spans="1:7" ht="15">
      <c r="A139" s="6"/>
      <c r="B139" s="72"/>
      <c r="C139" s="72"/>
      <c r="D139" s="72"/>
      <c r="E139" s="126"/>
      <c r="F139" s="113"/>
      <c r="G139" s="89"/>
    </row>
    <row r="140" spans="1:7" ht="15">
      <c r="A140" s="6"/>
      <c r="B140" s="72"/>
      <c r="C140" s="72"/>
      <c r="D140" s="72"/>
      <c r="E140" s="126"/>
      <c r="F140" s="113"/>
      <c r="G140" s="89"/>
    </row>
    <row r="141" spans="1:7" ht="15">
      <c r="A141" s="6"/>
      <c r="B141" s="72"/>
      <c r="C141" s="74"/>
      <c r="D141" s="72"/>
      <c r="E141" s="126"/>
      <c r="F141" s="113"/>
      <c r="G141" s="89"/>
    </row>
    <row r="142" spans="1:7" ht="15">
      <c r="A142" s="6"/>
      <c r="B142" s="104"/>
      <c r="C142" s="74"/>
      <c r="D142" s="80"/>
      <c r="E142" s="74"/>
      <c r="F142" s="80"/>
      <c r="G142" s="72"/>
    </row>
    <row r="143" spans="1:7" ht="15">
      <c r="A143" s="6"/>
      <c r="B143" s="107"/>
      <c r="C143" s="73"/>
      <c r="D143" s="73"/>
      <c r="E143" s="73"/>
      <c r="F143" s="73"/>
      <c r="G143" s="72"/>
    </row>
    <row r="144" spans="1:7" ht="15">
      <c r="A144" s="6"/>
      <c r="B144" s="104"/>
      <c r="C144" s="74"/>
      <c r="D144" s="80"/>
      <c r="E144" s="74"/>
      <c r="F144" s="80"/>
      <c r="G144" s="72"/>
    </row>
    <row r="145" spans="1:7" ht="15">
      <c r="A145" s="6"/>
      <c r="B145" s="104"/>
      <c r="C145" s="74"/>
      <c r="D145" s="80"/>
      <c r="E145" s="74"/>
      <c r="F145" s="80"/>
      <c r="G145" s="72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2:7" ht="12.75">
      <c r="B165" s="6"/>
      <c r="C165" s="6"/>
      <c r="D165" s="6"/>
      <c r="E165" s="6"/>
      <c r="F165" s="6"/>
      <c r="G165" s="6"/>
    </row>
    <row r="166" spans="2:7" ht="12.75">
      <c r="B166" s="6"/>
      <c r="C166" s="6"/>
      <c r="D166" s="6"/>
      <c r="E166" s="6"/>
      <c r="F166" s="6"/>
      <c r="G166" s="6"/>
    </row>
    <row r="167" spans="2:7" ht="12.75">
      <c r="B167" s="6"/>
      <c r="C167" s="6"/>
      <c r="D167" s="6"/>
      <c r="E167" s="6"/>
      <c r="F167" s="6"/>
      <c r="G167" s="6"/>
    </row>
    <row r="168" spans="2:7" ht="12.75">
      <c r="B168" s="6"/>
      <c r="C168" s="6"/>
      <c r="D168" s="6"/>
      <c r="E168" s="6"/>
      <c r="F168" s="6"/>
      <c r="G168" s="6"/>
    </row>
    <row r="169" spans="2:7" ht="12.75">
      <c r="B169" s="6"/>
      <c r="C169" s="6"/>
      <c r="D169" s="6"/>
      <c r="E169" s="6"/>
      <c r="F169" s="6"/>
      <c r="G169" s="6"/>
    </row>
    <row r="170" spans="2:7" ht="12.75">
      <c r="B170" s="6"/>
      <c r="C170" s="6"/>
      <c r="D170" s="6"/>
      <c r="E170" s="6"/>
      <c r="F170" s="6"/>
      <c r="G170" s="6"/>
    </row>
    <row r="171" spans="2:7" ht="12.75">
      <c r="B171" s="6"/>
      <c r="C171" s="6"/>
      <c r="D171" s="6"/>
      <c r="E171" s="6"/>
      <c r="F171" s="6"/>
      <c r="G171" s="6"/>
    </row>
    <row r="172" spans="2:7" ht="12.75">
      <c r="B172" s="6"/>
      <c r="C172" s="6"/>
      <c r="D172" s="6"/>
      <c r="E172" s="6"/>
      <c r="F172" s="6"/>
      <c r="G172" s="6"/>
    </row>
    <row r="173" spans="2:7" ht="12.75">
      <c r="B173" s="6"/>
      <c r="C173" s="6"/>
      <c r="D173" s="6"/>
      <c r="E173" s="6"/>
      <c r="F173" s="6"/>
      <c r="G173" s="6"/>
    </row>
    <row r="174" spans="2:7" ht="12.75">
      <c r="B174" s="6"/>
      <c r="C174" s="6"/>
      <c r="D174" s="6"/>
      <c r="E174" s="6"/>
      <c r="F174" s="6"/>
      <c r="G174" s="6"/>
    </row>
    <row r="175" spans="2:7" ht="12.75">
      <c r="B175" s="6"/>
      <c r="C175" s="6"/>
      <c r="D175" s="6"/>
      <c r="E175" s="6"/>
      <c r="F175" s="6"/>
      <c r="G175" s="6"/>
    </row>
    <row r="176" spans="2:7" ht="12.75">
      <c r="B176" s="6"/>
      <c r="C176" s="6"/>
      <c r="D176" s="6"/>
      <c r="E176" s="6"/>
      <c r="F176" s="6"/>
      <c r="G176" s="6"/>
    </row>
    <row r="177" spans="2:7" ht="12.75">
      <c r="B177" s="6"/>
      <c r="C177" s="6"/>
      <c r="D177" s="6"/>
      <c r="E177" s="6"/>
      <c r="F177" s="6"/>
      <c r="G177" s="6"/>
    </row>
    <row r="178" spans="2:7" ht="12.75">
      <c r="B178" s="6"/>
      <c r="C178" s="6"/>
      <c r="D178" s="6"/>
      <c r="E178" s="6"/>
      <c r="F178" s="6"/>
      <c r="G178" s="6"/>
    </row>
    <row r="179" spans="2:7" ht="12.75">
      <c r="B179" s="6"/>
      <c r="C179" s="6"/>
      <c r="D179" s="6"/>
      <c r="E179" s="6"/>
      <c r="F179" s="6"/>
      <c r="G179" s="6"/>
    </row>
    <row r="180" spans="2:7" ht="12.75">
      <c r="B180" s="6"/>
      <c r="C180" s="6"/>
      <c r="D180" s="6"/>
      <c r="E180" s="6"/>
      <c r="F180" s="6"/>
      <c r="G180" s="6"/>
    </row>
    <row r="181" spans="2:7" ht="12.75">
      <c r="B181" s="6"/>
      <c r="C181" s="6"/>
      <c r="D181" s="6"/>
      <c r="E181" s="6"/>
      <c r="F181" s="6"/>
      <c r="G181" s="6"/>
    </row>
    <row r="182" spans="2:7" ht="12.75">
      <c r="B182" s="6"/>
      <c r="C182" s="6"/>
      <c r="D182" s="6"/>
      <c r="E182" s="6"/>
      <c r="F182" s="6"/>
      <c r="G182" s="6"/>
    </row>
    <row r="183" spans="2:7" ht="12.75">
      <c r="B183" s="6"/>
      <c r="C183" s="6"/>
      <c r="D183" s="6"/>
      <c r="E183" s="6"/>
      <c r="F183" s="6"/>
      <c r="G183" s="6"/>
    </row>
    <row r="184" spans="2:7" ht="12.75">
      <c r="B184" s="6"/>
      <c r="C184" s="6"/>
      <c r="D184" s="6"/>
      <c r="E184" s="6"/>
      <c r="F184" s="6"/>
      <c r="G184" s="6"/>
    </row>
    <row r="185" spans="2:7" ht="12.75">
      <c r="B185" s="6"/>
      <c r="C185" s="6"/>
      <c r="D185" s="6"/>
      <c r="E185" s="6"/>
      <c r="F185" s="6"/>
      <c r="G185" s="6"/>
    </row>
    <row r="186" spans="2:7" ht="12.75">
      <c r="B186" s="6"/>
      <c r="C186" s="6"/>
      <c r="D186" s="6"/>
      <c r="E186" s="6"/>
      <c r="F186" s="6"/>
      <c r="G186" s="6"/>
    </row>
    <row r="187" spans="2:7" ht="12.75">
      <c r="B187" s="6"/>
      <c r="C187" s="6"/>
      <c r="D187" s="6"/>
      <c r="E187" s="6"/>
      <c r="F187" s="6"/>
      <c r="G187" s="6"/>
    </row>
    <row r="188" spans="2:7" ht="15">
      <c r="B188" s="6"/>
      <c r="C188" s="6"/>
      <c r="D188" s="6"/>
      <c r="E188" s="6"/>
      <c r="F188" s="6"/>
      <c r="G188" s="72"/>
    </row>
    <row r="189" spans="2:7" ht="15">
      <c r="B189" s="6"/>
      <c r="C189" s="6"/>
      <c r="D189" s="74"/>
      <c r="E189" s="6"/>
      <c r="F189" s="6"/>
      <c r="G189" s="6"/>
    </row>
    <row r="190" spans="2:7" ht="15">
      <c r="B190" s="6"/>
      <c r="C190" s="72"/>
      <c r="D190" s="72"/>
      <c r="E190" s="72"/>
      <c r="F190" s="72"/>
      <c r="G190" s="6"/>
    </row>
    <row r="191" spans="2:7" ht="15">
      <c r="B191" s="6"/>
      <c r="C191" s="72"/>
      <c r="D191" s="72"/>
      <c r="E191" s="72"/>
      <c r="F191" s="72"/>
      <c r="G191" s="6"/>
    </row>
    <row r="192" spans="2:7" ht="15">
      <c r="B192" s="6"/>
      <c r="C192" s="72"/>
      <c r="D192" s="72"/>
      <c r="E192" s="72"/>
      <c r="F192" s="72"/>
      <c r="G192" s="72"/>
    </row>
    <row r="193" spans="2:7" ht="12.75">
      <c r="B193" s="6"/>
      <c r="C193" s="6"/>
      <c r="D193" s="6"/>
      <c r="E193" s="6"/>
      <c r="F193" s="6"/>
      <c r="G193" s="6"/>
    </row>
    <row r="194" spans="2:7" ht="12.75">
      <c r="B194" s="6"/>
      <c r="C194" s="6"/>
      <c r="D194" s="6"/>
      <c r="E194" s="6"/>
      <c r="F194" s="6"/>
      <c r="G194" s="6"/>
    </row>
    <row r="195" spans="2:7" ht="12.75">
      <c r="B195" s="6"/>
      <c r="C195" s="6"/>
      <c r="D195" s="6"/>
      <c r="E195" s="6"/>
      <c r="F195" s="6"/>
      <c r="G195" s="6"/>
    </row>
    <row r="196" spans="2:7" ht="12.75">
      <c r="B196" s="6"/>
      <c r="C196" s="6"/>
      <c r="D196" s="6"/>
      <c r="E196" s="6"/>
      <c r="F196" s="6"/>
      <c r="G196" s="6"/>
    </row>
    <row r="197" spans="2:7" ht="12.75">
      <c r="B197" s="6"/>
      <c r="C197" s="6"/>
      <c r="D197" s="6"/>
      <c r="E197" s="6"/>
      <c r="F197" s="6"/>
      <c r="G197" s="6"/>
    </row>
    <row r="198" spans="2:7" ht="12.75">
      <c r="B198" s="6"/>
      <c r="C198" s="6"/>
      <c r="D198" s="6"/>
      <c r="E198" s="6"/>
      <c r="F198" s="6"/>
      <c r="G198" s="6"/>
    </row>
    <row r="199" spans="2:7" ht="12.75">
      <c r="B199" s="6"/>
      <c r="C199" s="6"/>
      <c r="D199" s="6"/>
      <c r="E199" s="6"/>
      <c r="F199" s="6"/>
      <c r="G199" s="6"/>
    </row>
    <row r="200" spans="2:7" ht="12.75">
      <c r="B200" s="6"/>
      <c r="C200" s="6"/>
      <c r="D200" s="6"/>
      <c r="E200" s="6"/>
      <c r="F200" s="6"/>
      <c r="G200" s="6"/>
    </row>
    <row r="201" spans="2:7" ht="12.75">
      <c r="B201" s="6"/>
      <c r="C201" s="6"/>
      <c r="D201" s="6"/>
      <c r="E201" s="6"/>
      <c r="F201" s="6"/>
      <c r="G201" s="6"/>
    </row>
    <row r="202" spans="2:7" ht="12.75">
      <c r="B202" s="6"/>
      <c r="C202" s="6"/>
      <c r="D202" s="6"/>
      <c r="E202" s="6"/>
      <c r="F202" s="6"/>
      <c r="G202" s="6"/>
    </row>
    <row r="203" spans="2:7" ht="12.75">
      <c r="B203" s="6"/>
      <c r="C203" s="6"/>
      <c r="D203" s="6"/>
      <c r="E203" s="6"/>
      <c r="F203" s="6"/>
      <c r="G203" s="6"/>
    </row>
    <row r="204" spans="2:7" ht="12.75">
      <c r="B204" s="6"/>
      <c r="C204" s="6"/>
      <c r="D204" s="6"/>
      <c r="E204" s="6"/>
      <c r="F204" s="6"/>
      <c r="G204" s="6"/>
    </row>
    <row r="205" spans="2:7" ht="12.75">
      <c r="B205" s="6"/>
      <c r="C205" s="6"/>
      <c r="D205" s="6"/>
      <c r="E205" s="6"/>
      <c r="F205" s="6"/>
      <c r="G205" s="6"/>
    </row>
    <row r="206" spans="2:7" ht="12.75">
      <c r="B206" s="6"/>
      <c r="C206" s="6"/>
      <c r="D206" s="6"/>
      <c r="E206" s="6"/>
      <c r="F206" s="6"/>
      <c r="G206" s="6"/>
    </row>
    <row r="207" spans="2:7" ht="12.75">
      <c r="B207" s="6"/>
      <c r="C207" s="6"/>
      <c r="D207" s="6"/>
      <c r="E207" s="6"/>
      <c r="F207" s="6"/>
      <c r="G207" s="6"/>
    </row>
    <row r="208" spans="2:7" ht="12.75">
      <c r="B208" s="6"/>
      <c r="C208" s="6"/>
      <c r="D208" s="6"/>
      <c r="E208" s="6"/>
      <c r="F208" s="6"/>
      <c r="G208" s="6"/>
    </row>
    <row r="209" spans="2:7" ht="12.75">
      <c r="B209" s="6"/>
      <c r="C209" s="6"/>
      <c r="D209" s="6"/>
      <c r="E209" s="6"/>
      <c r="F209" s="6"/>
      <c r="G209" s="6"/>
    </row>
    <row r="210" spans="2:7" ht="12.75">
      <c r="B210" s="6"/>
      <c r="C210" s="6"/>
      <c r="D210" s="6"/>
      <c r="E210" s="6"/>
      <c r="F210" s="6"/>
      <c r="G210" s="6"/>
    </row>
    <row r="211" spans="2:7" ht="12.75">
      <c r="B211" s="6"/>
      <c r="C211" s="6"/>
      <c r="D211" s="6"/>
      <c r="E211" s="6"/>
      <c r="F211" s="6"/>
      <c r="G211" s="6"/>
    </row>
    <row r="212" spans="2:7" ht="12.75">
      <c r="B212" s="6"/>
      <c r="C212" s="6"/>
      <c r="D212" s="6"/>
      <c r="E212" s="6"/>
      <c r="F212" s="6"/>
      <c r="G212" s="6"/>
    </row>
    <row r="213" spans="2:7" ht="12.75">
      <c r="B213" s="6"/>
      <c r="C213" s="6"/>
      <c r="D213" s="6"/>
      <c r="E213" s="6"/>
      <c r="F213" s="6"/>
      <c r="G213" s="6"/>
    </row>
    <row r="214" spans="2:7" ht="12.75">
      <c r="B214" s="6"/>
      <c r="C214" s="6"/>
      <c r="D214" s="6"/>
      <c r="E214" s="6"/>
      <c r="F214" s="6"/>
      <c r="G214" s="6"/>
    </row>
    <row r="215" spans="2:7" ht="12.75">
      <c r="B215" s="6"/>
      <c r="C215" s="6"/>
      <c r="D215" s="6"/>
      <c r="E215" s="6"/>
      <c r="F215" s="6"/>
      <c r="G215" s="6"/>
    </row>
    <row r="216" spans="2:7" ht="12.75">
      <c r="B216" s="6"/>
      <c r="C216" s="6"/>
      <c r="D216" s="6"/>
      <c r="E216" s="6"/>
      <c r="F216" s="6"/>
      <c r="G216" s="6"/>
    </row>
    <row r="217" spans="2:7" ht="12.75">
      <c r="B217" s="6"/>
      <c r="C217" s="6"/>
      <c r="D217" s="6"/>
      <c r="E217" s="6"/>
      <c r="F217" s="6"/>
      <c r="G217" s="6"/>
    </row>
    <row r="218" spans="2:7" ht="12.75">
      <c r="B218" s="6"/>
      <c r="C218" s="6"/>
      <c r="D218" s="6"/>
      <c r="E218" s="6"/>
      <c r="F218" s="6"/>
      <c r="G218" s="6"/>
    </row>
    <row r="219" spans="2:7" ht="12.75">
      <c r="B219" s="6"/>
      <c r="C219" s="6"/>
      <c r="D219" s="6"/>
      <c r="E219" s="6"/>
      <c r="F219" s="6"/>
      <c r="G219" s="6"/>
    </row>
    <row r="220" spans="2:7" ht="12.75">
      <c r="B220" s="6"/>
      <c r="C220" s="6"/>
      <c r="D220" s="6"/>
      <c r="E220" s="6"/>
      <c r="F220" s="6"/>
      <c r="G220" s="6"/>
    </row>
    <row r="221" spans="2:7" ht="12.75">
      <c r="B221" s="6"/>
      <c r="C221" s="6"/>
      <c r="D221" s="6"/>
      <c r="E221" s="6"/>
      <c r="F221" s="6"/>
      <c r="G221" s="6"/>
    </row>
    <row r="222" spans="2:7" ht="12.75">
      <c r="B222" s="6"/>
      <c r="C222" s="6"/>
      <c r="D222" s="6"/>
      <c r="E222" s="6"/>
      <c r="F222" s="6"/>
      <c r="G222" s="6"/>
    </row>
    <row r="223" spans="2:7" ht="12.75">
      <c r="B223" s="6"/>
      <c r="C223" s="6"/>
      <c r="D223" s="6"/>
      <c r="E223" s="6"/>
      <c r="F223" s="6"/>
      <c r="G223" s="6"/>
    </row>
    <row r="224" spans="2:7" ht="12.75">
      <c r="B224" s="6"/>
      <c r="C224" s="6"/>
      <c r="D224" s="6"/>
      <c r="E224" s="6"/>
      <c r="F224" s="6"/>
      <c r="G224" s="6"/>
    </row>
    <row r="225" spans="2:7" ht="12.75">
      <c r="B225" s="6"/>
      <c r="C225" s="6"/>
      <c r="D225" s="6"/>
      <c r="E225" s="6"/>
      <c r="F225" s="6"/>
      <c r="G225" s="6"/>
    </row>
    <row r="236" ht="12.75">
      <c r="E236" s="6"/>
    </row>
  </sheetData>
  <sheetProtection/>
  <mergeCells count="3">
    <mergeCell ref="B2:G2"/>
    <mergeCell ref="B4:G4"/>
    <mergeCell ref="B31:G31"/>
  </mergeCells>
  <printOptions/>
  <pageMargins left="0.19" right="0.17" top="0.38" bottom="0.52" header="0.38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HP</cp:lastModifiedBy>
  <cp:lastPrinted>2015-03-31T17:17:44Z</cp:lastPrinted>
  <dcterms:created xsi:type="dcterms:W3CDTF">2002-02-16T18:16:52Z</dcterms:created>
  <dcterms:modified xsi:type="dcterms:W3CDTF">2015-03-31T17:58:14Z</dcterms:modified>
  <cp:category/>
  <cp:version/>
  <cp:contentType/>
  <cp:contentStatus/>
</cp:coreProperties>
</file>