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Z_BE0FB4C4_9A01_4C59_852A_18F489243FCB_.wvu.Cols" localSheetId="2" hidden="1">'Sheet3'!$E:$E</definedName>
  </definedNames>
  <calcPr fullCalcOnLoad="1"/>
</workbook>
</file>

<file path=xl/sharedStrings.xml><?xml version="1.0" encoding="utf-8"?>
<sst xmlns="http://schemas.openxmlformats.org/spreadsheetml/2006/main" count="275" uniqueCount="194">
  <si>
    <t>NR</t>
  </si>
  <si>
    <t>AKTIVET</t>
  </si>
  <si>
    <t>Viti raportues</t>
  </si>
  <si>
    <t>Viti Paraardhes</t>
  </si>
  <si>
    <t>Shenime</t>
  </si>
  <si>
    <t>I</t>
  </si>
  <si>
    <t>AKTIVET AFATSHKURTERA</t>
  </si>
  <si>
    <t>AKTIVET  MONETARE</t>
  </si>
  <si>
    <t>a</t>
  </si>
  <si>
    <t>Mjete monetare ne banke</t>
  </si>
  <si>
    <t>b</t>
  </si>
  <si>
    <t>Mjete monetare ne arke</t>
  </si>
  <si>
    <t>c</t>
  </si>
  <si>
    <t>Derivate aktive financiare per tregetim</t>
  </si>
  <si>
    <t>AKTIVE TE TJERA FINANCIARE</t>
  </si>
  <si>
    <t xml:space="preserve">Llogari / Kerkesa te arketueshme </t>
  </si>
  <si>
    <t xml:space="preserve">Llogari / Kerkesa te tjera te arketueshme </t>
  </si>
  <si>
    <t>Instrumente te tjera  borxhi</t>
  </si>
  <si>
    <t>d</t>
  </si>
  <si>
    <t>Investime te tjera financiare</t>
  </si>
  <si>
    <t>INVENTARI</t>
  </si>
  <si>
    <t>Materialet</t>
  </si>
  <si>
    <t>Prodhimi ne proces</t>
  </si>
  <si>
    <t>Produkt  i  gatshem</t>
  </si>
  <si>
    <t>Parapagime per furnizime</t>
  </si>
  <si>
    <t>AKTIVET BIOLOGJIKE AFATSHKURTRA</t>
  </si>
  <si>
    <t>AKTIVET AFATSHKURTRA PER SHITJE</t>
  </si>
  <si>
    <t>PARAPAGIMET DHE SHPENZIMET E SHTYRA</t>
  </si>
  <si>
    <t>II</t>
  </si>
  <si>
    <t>AKTIVET  AFATGJATA</t>
  </si>
  <si>
    <t>INVESTIMET FINANCIARE AFATGJATA</t>
  </si>
  <si>
    <t>Aksione dhe pjesmarje ne njesi te kontrolluar</t>
  </si>
  <si>
    <t>Aksione dhe investeme te tjeera ne pjesmarje</t>
  </si>
  <si>
    <t>Aksione dhe letra te tjera me vlere</t>
  </si>
  <si>
    <t xml:space="preserve">Llogari kerkesa te arketushme </t>
  </si>
  <si>
    <t>AKTIVET MATERIALE</t>
  </si>
  <si>
    <t>Toka</t>
  </si>
  <si>
    <t>Ndertesa</t>
  </si>
  <si>
    <t>Makineri dhe paisje</t>
  </si>
  <si>
    <t>Te tjera aktive materiale</t>
  </si>
  <si>
    <t>AKTIVET BIOLOGJIKE AFATGJATA</t>
  </si>
  <si>
    <t>AKTIVET AFATEGJATA JOMATERIALE</t>
  </si>
  <si>
    <t>Emeri i mire</t>
  </si>
  <si>
    <t>Shpenzimet e zhillimit</t>
  </si>
  <si>
    <t xml:space="preserve">Aktime te tjera jomateriale </t>
  </si>
  <si>
    <t>AKTIVE TE TJERA  AFATGJATA</t>
  </si>
  <si>
    <t>TOTALI I AKTIVEVE ( I + II )</t>
  </si>
  <si>
    <t>KAPITALI AKSIONAR I PAPAGUAR</t>
  </si>
  <si>
    <t>PASIVET DHE KAPITALI</t>
  </si>
  <si>
    <t>DERIVATET</t>
  </si>
  <si>
    <t>Huat dhe oblikacionet afatshkurtra</t>
  </si>
  <si>
    <t>Kthimet/Ripagesat e huave afatgjata</t>
  </si>
  <si>
    <t>Bono te konvertushme</t>
  </si>
  <si>
    <t>HUATE DHE PARAPAGIMET</t>
  </si>
  <si>
    <t>Te pagueshme ndaj furnitoreve</t>
  </si>
  <si>
    <t>Te pagueshme ndaj punonjesve</t>
  </si>
  <si>
    <t xml:space="preserve">Detyrimet  tatimore </t>
  </si>
  <si>
    <t>Hua  te tjera</t>
  </si>
  <si>
    <t>e</t>
  </si>
  <si>
    <t>Parapagimet e arketuara</t>
  </si>
  <si>
    <t>GRANTET DHE TE ARDHURAT E SHTYRA</t>
  </si>
  <si>
    <t>PROVIZIONET AFATSHKURTRA</t>
  </si>
  <si>
    <t>PASIVET AFATGJATA</t>
  </si>
  <si>
    <t>HUATE  AFATEGJATA</t>
  </si>
  <si>
    <t>Hua  dhe bono afategjate</t>
  </si>
  <si>
    <t>Detyrime nga qeraja financiare</t>
  </si>
  <si>
    <t>Bono  te konvertushme</t>
  </si>
  <si>
    <t>Huamarje te tjera  afategjata</t>
  </si>
  <si>
    <t>PROVIZIONET AFATGJATE</t>
  </si>
  <si>
    <t>TOTALI  I PASIVEVE</t>
  </si>
  <si>
    <t>PASIVET   AFATSHKURTRA</t>
  </si>
  <si>
    <t>III</t>
  </si>
  <si>
    <t>KAPITALI</t>
  </si>
  <si>
    <t>AKSIONET E PAKICES</t>
  </si>
  <si>
    <t>KAPITALI ISHOQERISE MEME</t>
  </si>
  <si>
    <t>KAPITALI  AKSIONAR</t>
  </si>
  <si>
    <t>PRIMI I AKSIONIT</t>
  </si>
  <si>
    <t>AKSIONET E THESARIT (Negative)</t>
  </si>
  <si>
    <t>REZERVAT STATUTORE</t>
  </si>
  <si>
    <t>REZEERVAT  LIGJORRE</t>
  </si>
  <si>
    <t>REZERVA TE TJERA</t>
  </si>
  <si>
    <t>FITIMET E PA SHPERNDARA</t>
  </si>
  <si>
    <t>FITIMI (HUMBJA) E VITIT FINANCIAR</t>
  </si>
  <si>
    <t>TOTALI  I PASIVEVE DHE KAPITALIT(I+II+III)</t>
  </si>
  <si>
    <t>Kapitali aksionar</t>
  </si>
  <si>
    <t>Primi i aksionit</t>
  </si>
  <si>
    <t>Aksione të thesarit</t>
  </si>
  <si>
    <t>Rezerva ligjore statusore</t>
  </si>
  <si>
    <t>Fitimi i pashpërndarë</t>
  </si>
  <si>
    <t>Totali</t>
  </si>
  <si>
    <t>X</t>
  </si>
  <si>
    <t>(X)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</si>
  <si>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</si>
  <si>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</si>
  <si>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</si>
  <si>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</si>
  <si>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</si>
  <si>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-</t>
  </si>
  <si>
    <t>Emetimi i aksioneve</t>
  </si>
  <si>
    <t>Pozicioni më 31 dhjetor 2006</t>
  </si>
  <si>
    <t>Emetim i kapitalit aksionar</t>
  </si>
  <si>
    <t>Aksione të thesarit të riblera</t>
  </si>
  <si>
    <t>Pozicioni më 31 dhjetor 2007</t>
  </si>
  <si>
    <t>Pozicioni më 31 dhjetor 2008</t>
  </si>
  <si>
    <t>EMERTIMI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</si>
  <si>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</si>
  <si>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</si>
  <si>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</si>
  <si>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</si>
  <si>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</si>
  <si>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</si>
  <si>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</si>
  <si>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</si>
  <si>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</si>
  <si>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Paratë e përftuara nga aktivitetet</t>
  </si>
  <si>
    <t>Interesi i paguar</t>
  </si>
  <si>
    <t>Tatimfitimi i paguar</t>
  </si>
  <si>
    <t>Paraja  neto nga aktivitetet e shfrytëzimit</t>
  </si>
  <si>
    <t>Fluksi i parave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</si>
  <si>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</si>
  <si>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</si>
  <si>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</si>
  <si>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</si>
  <si>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</si>
  <si>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</si>
  <si>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</si>
  <si>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</si>
  <si>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</si>
  <si>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</si>
  <si>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 xml:space="preserve">Paraja neto e  përdorur në aktivitetet financiare </t>
  </si>
  <si>
    <t>Rritja/rënia neto e mjeteve monetare</t>
  </si>
  <si>
    <t>Mjetet monetare në fillim të periudhës  kontabël</t>
  </si>
  <si>
    <t>Mjetet monetare në fund të periudhës kontabël</t>
  </si>
  <si>
    <t>Fluksi i parave nga veprimtarite kryesore</t>
  </si>
  <si>
    <t xml:space="preserve">PASQYRA E FLUKSIT TE PARASE -  METODA INDIREKTE </t>
  </si>
  <si>
    <t>IV</t>
  </si>
  <si>
    <t>V</t>
  </si>
  <si>
    <t>VI</t>
  </si>
  <si>
    <t xml:space="preserve">PASQYRA E TE ARDHURAVE DHE  SHPENIMEVE </t>
  </si>
  <si>
    <t>(Klasifikimi ishpenzimeve sipas natyres )</t>
  </si>
  <si>
    <t>PERSHKRIMI I ELEMENTEVE</t>
  </si>
  <si>
    <t>VITI USHTRIMOR</t>
  </si>
  <si>
    <t>VITI PARAARDHES</t>
  </si>
  <si>
    <t>SHITJET  NETO</t>
  </si>
  <si>
    <t>TE ARDHRAT NGA VEPRIMTARITE</t>
  </si>
  <si>
    <t>Nryshimi i gjendjes Produkt gatshem</t>
  </si>
  <si>
    <t>Prodhimi i AAM</t>
  </si>
  <si>
    <t xml:space="preserve">Shpenzime per mallra e materiale </t>
  </si>
  <si>
    <t>Shpenzimet per paga</t>
  </si>
  <si>
    <t>Shpenzime per sigurime shoqerore</t>
  </si>
  <si>
    <t xml:space="preserve">Amortizime  she zhvleresime </t>
  </si>
  <si>
    <t>Shpenzime te tjera</t>
  </si>
  <si>
    <t>Fitim/humbja nga vep. Kryesorre</t>
  </si>
  <si>
    <t>TeA/SH financiare nga njesite e kontroll</t>
  </si>
  <si>
    <t>TeA/SH financiare nga pjesmarjet</t>
  </si>
  <si>
    <t>TeA/SH nga investime te tjera afatgjata</t>
  </si>
  <si>
    <t>Te A/SH nga interesat</t>
  </si>
  <si>
    <t>Te A/SH te tjera financiare</t>
  </si>
  <si>
    <t>Totali i te A/SH financiare</t>
  </si>
  <si>
    <t>Fitim (humbja) para tatimit</t>
  </si>
  <si>
    <t>Tatimi mbi fitimin</t>
  </si>
  <si>
    <t>Fitim (humbja) neto e vitit financiar</t>
  </si>
  <si>
    <t>Rritja e ezerves se kapitalit</t>
  </si>
  <si>
    <t>PASQYRA E NDRYSHIMIT NE KAPITAL</t>
  </si>
  <si>
    <t xml:space="preserve">                                    SHENIMET  SHPJEGUESE</t>
  </si>
  <si>
    <t>1- KUADRI  KONTABEL</t>
  </si>
  <si>
    <t>Per hartimin e pasqyrave  financiare  per periudhen  01.01.2008 – 31.12.2008 eshte aplikuar</t>
  </si>
  <si>
    <t xml:space="preserve">          kuadri: Standartet  Kombetare te Kontabilitetit. Ne teresine e tyre zerat e pasqyrave financiare</t>
  </si>
  <si>
    <t xml:space="preserve">          mbeshteten ne kuadrin e  SKK-ve dhe nuk ka  ndonje ndryshim nga keto standarte per nje</t>
  </si>
  <si>
    <t xml:space="preserve">          pasqyrim   me te drejte te pozicionit financiar  dhe te perfomances financiare.</t>
  </si>
  <si>
    <t xml:space="preserve">         2- POLITIKAT KONTABEL</t>
  </si>
  <si>
    <t xml:space="preserve">             Hartimi i pasqyrave financiare vjetore jane bere ne baze te politikave   dhe metodat kontabile</t>
  </si>
  <si>
    <t xml:space="preserve">           te perfshira ne SKK-te  dhe qe permbajne  dhe paraqesin nje pasqyrim me te drejte te trguseve</t>
  </si>
  <si>
    <t xml:space="preserve">           financiar. Per pasqyrimin , vleresimin dhe levizjen e inventarit te aktiveve afatshkurtra</t>
  </si>
  <si>
    <t xml:space="preserve">           materiale  eshte perdorur metoda FIFO ( hyrja e pare ,dalje e pare). Kerkesat e arketushme jane</t>
  </si>
  <si>
    <t xml:space="preserve">           pasqyruar  me kosto te amorizuar ( vlera nominale – zhvleresimet). Parapagimet per blerje</t>
  </si>
  <si>
    <t xml:space="preserve">           mallra dhe materiale jane te pasqyruara me vleren neto te realizueshme. Aktivet afatgjata</t>
  </si>
  <si>
    <t>mteriale jane te pasqyruar me kosto te amortizuar (kosto e marjes-amorizimin- zhvleresimin).</t>
  </si>
  <si>
    <t>Detyrimet afat shkurtra jane pasqyruar me kosto te amortizuar ose me vleren aktuale te</t>
  </si>
  <si>
    <t>detyrimit. Parapagimet e arketuara per shitje mallra dhe materiale me vleren e drejte te</t>
  </si>
  <si>
    <t>arketimit. Kapitali ne pergjithesi eshte pasqyruar me vleren e drejte qe eshte krijuar.</t>
  </si>
  <si>
    <t>3- SQARIME  MBI ZERAT E PASQYRAVE FINANCIARE</t>
  </si>
  <si>
    <t>Ne aktivet te bilancit tek “ aktivet afatshkurtra “ ne zerin “ kerkesa te tjera te arketueshme “</t>
  </si>
  <si>
    <t xml:space="preserve">              </t>
  </si>
  <si>
    <t xml:space="preserve">             eshte pasqyruar tatim fitimi per tu rimbursuar sipasoje te parapagimeve te bera gjate vitit 2008.</t>
  </si>
  <si>
    <t xml:space="preserve">                Ne zerin  “ parapagime per furnizime “ eshte pasqyruar shuma e parapagimeve te bera per     </t>
  </si>
  <si>
    <t xml:space="preserve">           </t>
  </si>
  <si>
    <t xml:space="preserve">               furnizimet e ardhshme per mallra dhe materiale per subjektin.</t>
  </si>
  <si>
    <t xml:space="preserve">                 Tek zeri aktive afatgjata materiale  zeri “te tjera aktive materiale” eshte pasqyrar vlefta e </t>
  </si>
  <si>
    <t xml:space="preserve">             </t>
  </si>
  <si>
    <t xml:space="preserve">              mjeteve  te  transportit me kosto te amortizuar. Tek pasivet afatshkurtra  zeri “te ardhurat e  </t>
  </si>
  <si>
    <t xml:space="preserve">                                              </t>
  </si>
  <si>
    <t xml:space="preserve">              shtyra “    shuma e pasqyruar eshte pjesa e te ardhurave qe i takon vitit te ardhshem.</t>
  </si>
  <si>
    <t>Fitim/humbja nga kursi i kembimit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</si>
</sst>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3"/>
      <name val="Arial"/>
      <family val="0"/>
    </font>
    <font>
      <sz val="13"/>
      <name val="Arial"/>
      <family val="0"/>
    </font>
    <font>
      <i/>
      <sz val="10"/>
      <name val="Arial"/>
      <family val="0"/>
    </font>
    <font>
      <i/>
      <sz val="13"/>
      <name val="Arial"/>
      <family val="0"/>
    </font>
    <font>
      <sz val="14"/>
      <name val="Arial"/>
      <family val="0"/>
    </font>
    <font>
      <b/>
      <i/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0" fontId="0" fillId="0" borderId="0" xfId="17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4.7109375" style="0" customWidth="1"/>
    <col min="2" max="2" width="41.140625" style="0" customWidth="1"/>
    <col min="4" max="4" width="12.7109375" style="0" customWidth="1"/>
    <col min="5" max="5" width="15.00390625" style="0" customWidth="1"/>
  </cols>
  <sheetData>
    <row r="2" spans="1:5" ht="24.75" customHeight="1">
      <c r="A2" s="1" t="s">
        <v>0</v>
      </c>
      <c r="B2" s="2" t="s">
        <v>1</v>
      </c>
      <c r="C2" s="1" t="s">
        <v>4</v>
      </c>
      <c r="D2" s="1" t="s">
        <v>2</v>
      </c>
      <c r="E2" s="1" t="s">
        <v>3</v>
      </c>
    </row>
    <row r="3" spans="1:6" ht="18">
      <c r="A3" s="3" t="s">
        <v>5</v>
      </c>
      <c r="B3" s="1" t="s">
        <v>6</v>
      </c>
      <c r="C3" s="38"/>
      <c r="D3" s="1">
        <f>D4+D8+D13+D18+D19+D20</f>
        <v>9718959</v>
      </c>
      <c r="E3" s="1">
        <f>E4+E8+E13+E18+E19+E20</f>
        <v>4778349</v>
      </c>
      <c r="F3" s="35"/>
    </row>
    <row r="4" spans="1:6" ht="18">
      <c r="A4" s="2">
        <v>1</v>
      </c>
      <c r="B4" s="36" t="s">
        <v>7</v>
      </c>
      <c r="C4" s="38"/>
      <c r="D4" s="38">
        <f>D5+D6+D7</f>
        <v>196705</v>
      </c>
      <c r="E4" s="38">
        <f>E5+E6+E7</f>
        <v>25299</v>
      </c>
      <c r="F4" s="35"/>
    </row>
    <row r="5" spans="1:6" ht="18">
      <c r="A5" s="37" t="s">
        <v>8</v>
      </c>
      <c r="B5" s="38" t="s">
        <v>9</v>
      </c>
      <c r="C5" s="38"/>
      <c r="D5" s="51">
        <v>69330</v>
      </c>
      <c r="E5">
        <v>17174</v>
      </c>
      <c r="F5" s="35"/>
    </row>
    <row r="6" spans="1:6" ht="18">
      <c r="A6" s="37" t="s">
        <v>10</v>
      </c>
      <c r="B6" s="38" t="s">
        <v>11</v>
      </c>
      <c r="C6" s="38"/>
      <c r="D6" s="38">
        <v>127375</v>
      </c>
      <c r="E6" s="38">
        <v>8125</v>
      </c>
      <c r="F6" s="35"/>
    </row>
    <row r="7" spans="1:10" ht="18">
      <c r="A7" s="37" t="s">
        <v>12</v>
      </c>
      <c r="B7" s="38" t="s">
        <v>13</v>
      </c>
      <c r="C7" s="38"/>
      <c r="D7" s="38">
        <v>0</v>
      </c>
      <c r="E7" s="38">
        <v>0</v>
      </c>
      <c r="F7" s="35"/>
      <c r="J7" s="35"/>
    </row>
    <row r="8" spans="1:6" ht="18">
      <c r="A8" s="2">
        <v>2</v>
      </c>
      <c r="B8" s="38" t="s">
        <v>14</v>
      </c>
      <c r="C8" s="38"/>
      <c r="D8" s="38">
        <f>SUM(D9:D12)</f>
        <v>7374825</v>
      </c>
      <c r="E8" s="38">
        <f>SUM(E9:E12)</f>
        <v>4119653</v>
      </c>
      <c r="F8" s="35"/>
    </row>
    <row r="9" spans="1:6" ht="18">
      <c r="A9" s="37" t="s">
        <v>8</v>
      </c>
      <c r="B9" s="38" t="s">
        <v>15</v>
      </c>
      <c r="C9" s="38"/>
      <c r="D9" s="38">
        <v>7271520</v>
      </c>
      <c r="E9" s="38">
        <v>4119653</v>
      </c>
      <c r="F9" s="35"/>
    </row>
    <row r="10" spans="1:6" ht="18">
      <c r="A10" s="37" t="s">
        <v>10</v>
      </c>
      <c r="B10" s="38" t="s">
        <v>16</v>
      </c>
      <c r="C10" s="38"/>
      <c r="D10" s="38">
        <v>103305</v>
      </c>
      <c r="E10" s="38">
        <v>0</v>
      </c>
      <c r="F10" s="35"/>
    </row>
    <row r="11" spans="1:6" ht="18">
      <c r="A11" s="37" t="s">
        <v>12</v>
      </c>
      <c r="B11" s="38" t="s">
        <v>17</v>
      </c>
      <c r="C11" s="38"/>
      <c r="D11" s="38">
        <v>0</v>
      </c>
      <c r="E11" s="38">
        <v>0</v>
      </c>
      <c r="F11" s="35"/>
    </row>
    <row r="12" spans="1:9" ht="18">
      <c r="A12" s="37" t="s">
        <v>18</v>
      </c>
      <c r="B12" s="38" t="s">
        <v>19</v>
      </c>
      <c r="C12" s="38"/>
      <c r="D12" s="38">
        <v>0</v>
      </c>
      <c r="E12" s="38">
        <v>0</v>
      </c>
      <c r="F12" s="35"/>
      <c r="I12" s="34"/>
    </row>
    <row r="13" spans="1:6" ht="18">
      <c r="A13" s="2">
        <v>3</v>
      </c>
      <c r="B13" s="38" t="s">
        <v>20</v>
      </c>
      <c r="C13" s="38"/>
      <c r="D13" s="38">
        <f>SUM(D14:D17)</f>
        <v>2147429</v>
      </c>
      <c r="E13" s="38">
        <f>SUM(E14:E17)</f>
        <v>633397</v>
      </c>
      <c r="F13" s="35"/>
    </row>
    <row r="14" spans="1:6" ht="18">
      <c r="A14" s="37" t="s">
        <v>8</v>
      </c>
      <c r="B14" s="38" t="s">
        <v>21</v>
      </c>
      <c r="C14" s="38"/>
      <c r="D14" s="38">
        <v>1434434</v>
      </c>
      <c r="E14" s="38">
        <v>633397</v>
      </c>
      <c r="F14" s="35"/>
    </row>
    <row r="15" spans="1:6" ht="18">
      <c r="A15" s="37" t="s">
        <v>10</v>
      </c>
      <c r="B15" s="38" t="s">
        <v>22</v>
      </c>
      <c r="C15" s="38"/>
      <c r="D15" s="38">
        <v>0</v>
      </c>
      <c r="E15" s="38">
        <v>0</v>
      </c>
      <c r="F15" s="35"/>
    </row>
    <row r="16" spans="1:6" ht="18">
      <c r="A16" s="37" t="s">
        <v>12</v>
      </c>
      <c r="B16" s="38" t="s">
        <v>23</v>
      </c>
      <c r="C16" s="38"/>
      <c r="D16" s="38">
        <v>0</v>
      </c>
      <c r="E16" s="38">
        <v>0</v>
      </c>
      <c r="F16" s="35"/>
    </row>
    <row r="17" spans="1:6" ht="18">
      <c r="A17" s="37" t="s">
        <v>18</v>
      </c>
      <c r="B17" s="38" t="s">
        <v>24</v>
      </c>
      <c r="C17" s="38"/>
      <c r="D17" s="38">
        <v>712995</v>
      </c>
      <c r="E17" s="38">
        <v>0</v>
      </c>
      <c r="F17" s="35"/>
    </row>
    <row r="18" spans="1:6" ht="18">
      <c r="A18" s="2">
        <v>4</v>
      </c>
      <c r="B18" s="38" t="s">
        <v>25</v>
      </c>
      <c r="C18" s="38"/>
      <c r="D18" s="38">
        <v>0</v>
      </c>
      <c r="E18" s="38">
        <v>0</v>
      </c>
      <c r="F18" s="35"/>
    </row>
    <row r="19" spans="1:6" ht="18">
      <c r="A19" s="2">
        <v>5</v>
      </c>
      <c r="B19" s="38" t="s">
        <v>26</v>
      </c>
      <c r="C19" s="38"/>
      <c r="D19" s="38">
        <v>0</v>
      </c>
      <c r="E19" s="38">
        <v>0</v>
      </c>
      <c r="F19" s="35"/>
    </row>
    <row r="20" spans="1:6" ht="18">
      <c r="A20" s="2">
        <v>6</v>
      </c>
      <c r="B20" s="38" t="s">
        <v>27</v>
      </c>
      <c r="C20" s="38"/>
      <c r="D20" s="38">
        <v>0</v>
      </c>
      <c r="E20" s="38">
        <v>0</v>
      </c>
      <c r="F20" s="35"/>
    </row>
    <row r="21" spans="1:6" ht="18">
      <c r="A21" s="3" t="s">
        <v>28</v>
      </c>
      <c r="B21" s="1" t="s">
        <v>29</v>
      </c>
      <c r="C21" s="38"/>
      <c r="D21" s="1">
        <f>D22+D27+D32+D33+D37+D38</f>
        <v>5157515</v>
      </c>
      <c r="E21" s="1">
        <f>E22+E27+E32+E33+E37+E38</f>
        <v>4034075</v>
      </c>
      <c r="F21" s="35"/>
    </row>
    <row r="22" spans="1:6" ht="18">
      <c r="A22" s="2">
        <v>1</v>
      </c>
      <c r="B22" s="38" t="s">
        <v>30</v>
      </c>
      <c r="C22" s="38"/>
      <c r="D22" s="38">
        <f>SUM(D23:D26)</f>
        <v>0</v>
      </c>
      <c r="E22" s="38">
        <f>SUM(E23:E26)</f>
        <v>0</v>
      </c>
      <c r="F22" s="35"/>
    </row>
    <row r="23" spans="1:6" ht="18">
      <c r="A23" s="37" t="s">
        <v>8</v>
      </c>
      <c r="B23" s="38" t="s">
        <v>31</v>
      </c>
      <c r="C23" s="38"/>
      <c r="D23" s="38">
        <v>0</v>
      </c>
      <c r="E23" s="38">
        <v>0</v>
      </c>
      <c r="F23" s="35"/>
    </row>
    <row r="24" spans="1:6" ht="18">
      <c r="A24" s="37" t="s">
        <v>10</v>
      </c>
      <c r="B24" s="38" t="s">
        <v>32</v>
      </c>
      <c r="C24" s="38"/>
      <c r="D24" s="38">
        <v>0</v>
      </c>
      <c r="E24" s="38">
        <v>0</v>
      </c>
      <c r="F24" s="35"/>
    </row>
    <row r="25" spans="1:6" ht="18">
      <c r="A25" s="37" t="s">
        <v>12</v>
      </c>
      <c r="B25" s="38" t="s">
        <v>33</v>
      </c>
      <c r="C25" s="38"/>
      <c r="D25" s="38">
        <v>0</v>
      </c>
      <c r="E25" s="38">
        <v>0</v>
      </c>
      <c r="F25" s="35"/>
    </row>
    <row r="26" spans="1:6" ht="18">
      <c r="A26" s="37" t="s">
        <v>18</v>
      </c>
      <c r="B26" s="38" t="s">
        <v>34</v>
      </c>
      <c r="C26" s="38"/>
      <c r="D26" s="38">
        <v>0</v>
      </c>
      <c r="E26" s="38">
        <v>0</v>
      </c>
      <c r="F26" s="35"/>
    </row>
    <row r="27" spans="1:6" ht="18">
      <c r="A27" s="2">
        <v>2</v>
      </c>
      <c r="B27" s="38" t="s">
        <v>35</v>
      </c>
      <c r="C27" s="38"/>
      <c r="D27" s="38">
        <f>SUM(D28:D31)</f>
        <v>5157515</v>
      </c>
      <c r="E27" s="38">
        <f>SUM(E28:E31)</f>
        <v>4034075</v>
      </c>
      <c r="F27" s="35"/>
    </row>
    <row r="28" spans="1:6" ht="18">
      <c r="A28" s="37" t="s">
        <v>8</v>
      </c>
      <c r="B28" s="38" t="s">
        <v>36</v>
      </c>
      <c r="C28" s="38"/>
      <c r="D28" s="38">
        <v>0</v>
      </c>
      <c r="E28" s="38">
        <v>0</v>
      </c>
      <c r="F28" s="35"/>
    </row>
    <row r="29" spans="1:6" ht="18">
      <c r="A29" s="37" t="s">
        <v>10</v>
      </c>
      <c r="B29" s="38" t="s">
        <v>37</v>
      </c>
      <c r="C29" s="38"/>
      <c r="D29" s="38">
        <v>2793507</v>
      </c>
      <c r="E29" s="38">
        <v>2793507</v>
      </c>
      <c r="F29" s="35"/>
    </row>
    <row r="30" spans="1:6" ht="18">
      <c r="A30" s="37" t="s">
        <v>12</v>
      </c>
      <c r="B30" s="38" t="s">
        <v>38</v>
      </c>
      <c r="C30" s="38"/>
      <c r="D30" s="38">
        <v>691750</v>
      </c>
      <c r="E30" s="38">
        <v>771750</v>
      </c>
      <c r="F30" s="35"/>
    </row>
    <row r="31" spans="1:6" ht="18">
      <c r="A31" s="37" t="s">
        <v>18</v>
      </c>
      <c r="B31" s="38" t="s">
        <v>39</v>
      </c>
      <c r="C31" s="38"/>
      <c r="D31" s="38">
        <v>1672258</v>
      </c>
      <c r="E31" s="38">
        <v>468818</v>
      </c>
      <c r="F31" s="35"/>
    </row>
    <row r="32" spans="1:6" ht="18">
      <c r="A32" s="2">
        <v>3</v>
      </c>
      <c r="B32" s="38" t="s">
        <v>40</v>
      </c>
      <c r="C32" s="38"/>
      <c r="D32" s="38">
        <v>0</v>
      </c>
      <c r="E32" s="38">
        <v>0</v>
      </c>
      <c r="F32" s="35"/>
    </row>
    <row r="33" spans="1:6" ht="18">
      <c r="A33" s="2">
        <v>4</v>
      </c>
      <c r="B33" s="38" t="s">
        <v>41</v>
      </c>
      <c r="C33" s="38"/>
      <c r="D33" s="38">
        <f>SUM(D34:D36)</f>
        <v>0</v>
      </c>
      <c r="E33" s="38">
        <f>SUM(E34:E36)</f>
        <v>0</v>
      </c>
      <c r="F33" s="35"/>
    </row>
    <row r="34" spans="1:6" ht="18">
      <c r="A34" s="37" t="s">
        <v>8</v>
      </c>
      <c r="B34" s="38" t="s">
        <v>42</v>
      </c>
      <c r="C34" s="38"/>
      <c r="D34" s="38">
        <v>0</v>
      </c>
      <c r="E34" s="38">
        <v>0</v>
      </c>
      <c r="F34" s="35"/>
    </row>
    <row r="35" spans="1:6" ht="18">
      <c r="A35" s="37" t="s">
        <v>10</v>
      </c>
      <c r="B35" s="38" t="s">
        <v>43</v>
      </c>
      <c r="C35" s="38"/>
      <c r="D35" s="38">
        <v>0</v>
      </c>
      <c r="E35" s="38">
        <v>0</v>
      </c>
      <c r="F35" s="35"/>
    </row>
    <row r="36" spans="1:6" ht="18">
      <c r="A36" s="37" t="s">
        <v>12</v>
      </c>
      <c r="B36" s="38" t="s">
        <v>44</v>
      </c>
      <c r="C36" s="38"/>
      <c r="D36" s="38">
        <v>0</v>
      </c>
      <c r="E36" s="38">
        <v>0</v>
      </c>
      <c r="F36" s="35"/>
    </row>
    <row r="37" spans="1:6" ht="18">
      <c r="A37" s="2">
        <v>5</v>
      </c>
      <c r="B37" s="38" t="s">
        <v>47</v>
      </c>
      <c r="C37" s="38"/>
      <c r="D37" s="38">
        <v>0</v>
      </c>
      <c r="E37" s="38">
        <v>0</v>
      </c>
      <c r="F37" s="35"/>
    </row>
    <row r="38" spans="1:6" ht="18">
      <c r="A38" s="2">
        <v>6</v>
      </c>
      <c r="B38" s="38" t="s">
        <v>45</v>
      </c>
      <c r="C38" s="38"/>
      <c r="D38" s="38">
        <v>0</v>
      </c>
      <c r="E38" s="38">
        <v>0</v>
      </c>
      <c r="F38" s="35"/>
    </row>
    <row r="39" spans="1:6" ht="16.5" customHeight="1">
      <c r="A39" s="38"/>
      <c r="B39" s="1" t="s">
        <v>46</v>
      </c>
      <c r="C39" s="38"/>
      <c r="D39" s="1">
        <f>D3+D21</f>
        <v>14876474</v>
      </c>
      <c r="E39" s="1">
        <f>E3+E21</f>
        <v>8812424</v>
      </c>
      <c r="F39" s="35"/>
    </row>
    <row r="40" spans="1:5" ht="18">
      <c r="A40" s="42"/>
      <c r="B40" s="42"/>
      <c r="C40" s="42"/>
      <c r="D40" s="42"/>
      <c r="E40" s="42"/>
    </row>
    <row r="41" ht="12.75">
      <c r="G41" s="33"/>
    </row>
    <row r="42" spans="1:5" ht="26.25" customHeight="1">
      <c r="A42" s="1" t="s">
        <v>0</v>
      </c>
      <c r="B42" s="2" t="s">
        <v>48</v>
      </c>
      <c r="C42" s="1" t="s">
        <v>4</v>
      </c>
      <c r="D42" s="1" t="s">
        <v>2</v>
      </c>
      <c r="E42" s="1" t="s">
        <v>3</v>
      </c>
    </row>
    <row r="43" spans="1:6" ht="18">
      <c r="A43" s="4" t="s">
        <v>5</v>
      </c>
      <c r="B43" s="39" t="s">
        <v>70</v>
      </c>
      <c r="C43" s="4"/>
      <c r="D43" s="1">
        <f>SUM(D48,D54,D55)</f>
        <v>11266250</v>
      </c>
      <c r="E43" s="1">
        <f>SUM(E48,E54,E55)</f>
        <v>7159453</v>
      </c>
      <c r="F43" s="35"/>
    </row>
    <row r="44" spans="1:6" ht="18">
      <c r="A44" s="32">
        <v>1</v>
      </c>
      <c r="B44" s="23" t="s">
        <v>49</v>
      </c>
      <c r="C44" s="4"/>
      <c r="D44" s="4">
        <f>SUM(D45:D47)</f>
        <v>0</v>
      </c>
      <c r="E44" s="4">
        <f>SUM(E45:E47)</f>
        <v>0</v>
      </c>
      <c r="F44" s="35"/>
    </row>
    <row r="45" spans="1:6" ht="18">
      <c r="A45" s="40" t="s">
        <v>8</v>
      </c>
      <c r="B45" s="23" t="s">
        <v>50</v>
      </c>
      <c r="C45" s="4"/>
      <c r="D45" s="4">
        <v>0</v>
      </c>
      <c r="E45" s="4">
        <v>0</v>
      </c>
      <c r="F45" s="35"/>
    </row>
    <row r="46" spans="1:6" ht="18">
      <c r="A46" s="40" t="s">
        <v>10</v>
      </c>
      <c r="B46" s="23" t="s">
        <v>51</v>
      </c>
      <c r="C46" s="4"/>
      <c r="D46" s="4">
        <v>0</v>
      </c>
      <c r="E46" s="4">
        <v>0</v>
      </c>
      <c r="F46" s="35"/>
    </row>
    <row r="47" spans="1:6" ht="18">
      <c r="A47" s="40" t="s">
        <v>12</v>
      </c>
      <c r="B47" s="23" t="s">
        <v>52</v>
      </c>
      <c r="C47" s="4"/>
      <c r="D47" s="4">
        <v>0</v>
      </c>
      <c r="E47" s="4">
        <v>0</v>
      </c>
      <c r="F47" s="35"/>
    </row>
    <row r="48" spans="1:6" ht="18">
      <c r="A48" s="32">
        <v>2</v>
      </c>
      <c r="B48" s="23" t="s">
        <v>53</v>
      </c>
      <c r="C48" s="4"/>
      <c r="D48" s="4">
        <f>SUM(D49:D53)</f>
        <v>11066250</v>
      </c>
      <c r="E48" s="4">
        <f>SUM(E49:E53)</f>
        <v>7159453</v>
      </c>
      <c r="F48" s="35"/>
    </row>
    <row r="49" spans="1:6" ht="18">
      <c r="A49" s="40" t="s">
        <v>8</v>
      </c>
      <c r="B49" s="23" t="s">
        <v>54</v>
      </c>
      <c r="C49" s="4"/>
      <c r="D49" s="38">
        <v>9263915</v>
      </c>
      <c r="E49" s="4">
        <v>6784345</v>
      </c>
      <c r="F49" s="35"/>
    </row>
    <row r="50" spans="1:6" ht="18">
      <c r="A50" s="40" t="s">
        <v>10</v>
      </c>
      <c r="B50" s="23" t="s">
        <v>55</v>
      </c>
      <c r="C50" s="4"/>
      <c r="D50" s="4">
        <v>0</v>
      </c>
      <c r="E50" s="4">
        <v>118836</v>
      </c>
      <c r="F50" s="35"/>
    </row>
    <row r="51" spans="1:6" ht="18">
      <c r="A51" s="40" t="s">
        <v>12</v>
      </c>
      <c r="B51" s="23" t="s">
        <v>56</v>
      </c>
      <c r="C51" s="4"/>
      <c r="D51" s="38">
        <v>131094</v>
      </c>
      <c r="E51" s="4">
        <v>256272</v>
      </c>
      <c r="F51" s="35"/>
    </row>
    <row r="52" spans="1:6" ht="18">
      <c r="A52" s="40" t="s">
        <v>18</v>
      </c>
      <c r="B52" s="23" t="s">
        <v>57</v>
      </c>
      <c r="C52" s="4"/>
      <c r="D52" s="4">
        <v>1028252</v>
      </c>
      <c r="E52" s="4">
        <v>0</v>
      </c>
      <c r="F52" s="35"/>
    </row>
    <row r="53" spans="1:6" ht="18">
      <c r="A53" s="40" t="s">
        <v>58</v>
      </c>
      <c r="B53" s="23" t="s">
        <v>59</v>
      </c>
      <c r="C53" s="4"/>
      <c r="D53" s="38">
        <v>642989</v>
      </c>
      <c r="E53" s="4">
        <v>0</v>
      </c>
      <c r="F53" s="35"/>
    </row>
    <row r="54" spans="1:6" ht="18">
      <c r="A54" s="32">
        <v>3</v>
      </c>
      <c r="B54" s="23" t="s">
        <v>60</v>
      </c>
      <c r="C54" s="4"/>
      <c r="D54" s="38">
        <v>200000</v>
      </c>
      <c r="E54" s="4">
        <v>0</v>
      </c>
      <c r="F54" s="35"/>
    </row>
    <row r="55" spans="1:6" ht="18">
      <c r="A55" s="32">
        <v>4</v>
      </c>
      <c r="B55" s="23" t="s">
        <v>61</v>
      </c>
      <c r="C55" s="4"/>
      <c r="D55" s="1">
        <v>0</v>
      </c>
      <c r="E55" s="1">
        <v>0</v>
      </c>
      <c r="F55" s="35"/>
    </row>
    <row r="56" spans="1:6" ht="18">
      <c r="A56" s="23" t="s">
        <v>28</v>
      </c>
      <c r="B56" s="39" t="s">
        <v>62</v>
      </c>
      <c r="C56" s="4"/>
      <c r="D56" s="4">
        <f>SUM(D57,D62,D63)</f>
        <v>0</v>
      </c>
      <c r="E56" s="4">
        <f>SUM(E57,E62,E63)</f>
        <v>0</v>
      </c>
      <c r="F56" s="35"/>
    </row>
    <row r="57" spans="1:6" ht="18">
      <c r="A57" s="32">
        <v>1</v>
      </c>
      <c r="B57" s="23" t="s">
        <v>63</v>
      </c>
      <c r="C57" s="4"/>
      <c r="D57" s="4">
        <f>SUM(D58:D61)</f>
        <v>0</v>
      </c>
      <c r="E57" s="4">
        <f>SUM(E58:E61)</f>
        <v>0</v>
      </c>
      <c r="F57" s="35"/>
    </row>
    <row r="58" spans="1:6" ht="18">
      <c r="A58" s="40" t="s">
        <v>8</v>
      </c>
      <c r="B58" s="23" t="s">
        <v>64</v>
      </c>
      <c r="C58" s="4"/>
      <c r="D58" s="4">
        <v>0</v>
      </c>
      <c r="E58" s="4">
        <v>0</v>
      </c>
      <c r="F58" s="35"/>
    </row>
    <row r="59" spans="1:6" ht="18">
      <c r="A59" s="40" t="s">
        <v>10</v>
      </c>
      <c r="B59" s="23" t="s">
        <v>65</v>
      </c>
      <c r="C59" s="4"/>
      <c r="D59" s="4">
        <v>0</v>
      </c>
      <c r="E59" s="4">
        <v>0</v>
      </c>
      <c r="F59" s="35"/>
    </row>
    <row r="60" spans="1:6" ht="18">
      <c r="A60" s="40" t="s">
        <v>12</v>
      </c>
      <c r="B60" s="23" t="s">
        <v>66</v>
      </c>
      <c r="C60" s="39"/>
      <c r="D60" s="23">
        <v>0</v>
      </c>
      <c r="E60" s="23">
        <v>0</v>
      </c>
      <c r="F60" s="35"/>
    </row>
    <row r="61" spans="1:6" ht="18">
      <c r="A61" s="40" t="s">
        <v>18</v>
      </c>
      <c r="B61" s="23" t="s">
        <v>67</v>
      </c>
      <c r="C61" s="23"/>
      <c r="D61" s="23">
        <v>0</v>
      </c>
      <c r="E61" s="23">
        <v>0</v>
      </c>
      <c r="F61" s="35"/>
    </row>
    <row r="62" spans="1:6" ht="18">
      <c r="A62" s="32">
        <v>5</v>
      </c>
      <c r="B62" s="23" t="s">
        <v>68</v>
      </c>
      <c r="C62" s="23"/>
      <c r="D62" s="23">
        <v>0</v>
      </c>
      <c r="E62" s="23">
        <v>0</v>
      </c>
      <c r="F62" s="35"/>
    </row>
    <row r="63" spans="1:6" ht="18">
      <c r="A63" s="32">
        <v>6</v>
      </c>
      <c r="B63" s="23" t="s">
        <v>60</v>
      </c>
      <c r="C63" s="23"/>
      <c r="D63" s="23"/>
      <c r="E63" s="23"/>
      <c r="F63" s="35"/>
    </row>
    <row r="64" spans="1:6" ht="18">
      <c r="A64" s="23"/>
      <c r="B64" s="23" t="s">
        <v>69</v>
      </c>
      <c r="C64" s="23"/>
      <c r="D64" s="23">
        <f>SUM(D43,D56)</f>
        <v>11266250</v>
      </c>
      <c r="E64" s="23">
        <f>SUM(E43,E56)</f>
        <v>7159453</v>
      </c>
      <c r="F64" s="35"/>
    </row>
    <row r="65" spans="1:6" ht="18">
      <c r="A65" s="23" t="s">
        <v>71</v>
      </c>
      <c r="B65" s="39" t="s">
        <v>72</v>
      </c>
      <c r="C65" s="23"/>
      <c r="D65" s="1">
        <f>SUM(D66:D75)</f>
        <v>3610224</v>
      </c>
      <c r="E65" s="1">
        <f>SUM(E66:E75)</f>
        <v>1652971</v>
      </c>
      <c r="F65" s="35"/>
    </row>
    <row r="66" spans="1:6" ht="18">
      <c r="A66" s="32">
        <v>1</v>
      </c>
      <c r="B66" s="23" t="s">
        <v>73</v>
      </c>
      <c r="C66" s="23"/>
      <c r="D66" s="23">
        <v>0</v>
      </c>
      <c r="E66" s="23">
        <v>0</v>
      </c>
      <c r="F66" s="35"/>
    </row>
    <row r="67" spans="1:6" ht="18">
      <c r="A67" s="32">
        <v>2</v>
      </c>
      <c r="B67" s="23" t="s">
        <v>74</v>
      </c>
      <c r="C67" s="23"/>
      <c r="D67" s="23">
        <v>0</v>
      </c>
      <c r="E67" s="23">
        <v>0</v>
      </c>
      <c r="F67" s="35"/>
    </row>
    <row r="68" spans="1:6" ht="18">
      <c r="A68" s="32">
        <v>3</v>
      </c>
      <c r="B68" s="23" t="s">
        <v>75</v>
      </c>
      <c r="C68" s="23"/>
      <c r="D68" s="23">
        <v>350000</v>
      </c>
      <c r="E68" s="23">
        <v>350000</v>
      </c>
      <c r="F68" s="35"/>
    </row>
    <row r="69" spans="1:6" ht="18">
      <c r="A69" s="32">
        <v>4</v>
      </c>
      <c r="B69" s="23" t="s">
        <v>76</v>
      </c>
      <c r="C69" s="23"/>
      <c r="D69" s="23">
        <v>0</v>
      </c>
      <c r="E69" s="23">
        <v>0</v>
      </c>
      <c r="F69" s="35"/>
    </row>
    <row r="70" spans="1:6" ht="18">
      <c r="A70" s="32">
        <v>5</v>
      </c>
      <c r="B70" s="23" t="s">
        <v>77</v>
      </c>
      <c r="C70" s="23"/>
      <c r="D70" s="23">
        <v>0</v>
      </c>
      <c r="E70" s="23">
        <v>0</v>
      </c>
      <c r="F70" s="35"/>
    </row>
    <row r="71" spans="1:6" ht="18">
      <c r="A71" s="32">
        <v>6</v>
      </c>
      <c r="B71" s="23" t="s">
        <v>78</v>
      </c>
      <c r="C71" s="23"/>
      <c r="D71" s="23">
        <v>0</v>
      </c>
      <c r="E71" s="23">
        <v>0</v>
      </c>
      <c r="F71" s="35"/>
    </row>
    <row r="72" spans="1:6" ht="18">
      <c r="A72" s="32">
        <v>7</v>
      </c>
      <c r="B72" s="23" t="s">
        <v>79</v>
      </c>
      <c r="C72" s="23"/>
      <c r="D72" s="23">
        <v>65148</v>
      </c>
      <c r="E72" s="23">
        <v>0</v>
      </c>
      <c r="F72" s="35"/>
    </row>
    <row r="73" spans="1:6" ht="18">
      <c r="A73" s="32">
        <v>8</v>
      </c>
      <c r="B73" s="23" t="s">
        <v>80</v>
      </c>
      <c r="C73" s="23"/>
      <c r="D73" s="23">
        <v>0</v>
      </c>
      <c r="E73" s="23">
        <v>0</v>
      </c>
      <c r="F73" s="35"/>
    </row>
    <row r="74" spans="1:6" ht="18">
      <c r="A74" s="32">
        <v>9</v>
      </c>
      <c r="B74" s="23" t="s">
        <v>81</v>
      </c>
      <c r="C74" s="23"/>
      <c r="D74" s="23">
        <v>1237824</v>
      </c>
      <c r="E74" s="23">
        <v>0</v>
      </c>
      <c r="F74" s="35"/>
    </row>
    <row r="75" spans="1:6" ht="18">
      <c r="A75" s="32">
        <v>10</v>
      </c>
      <c r="B75" s="23" t="s">
        <v>82</v>
      </c>
      <c r="C75" s="23"/>
      <c r="D75" s="23">
        <v>1957252</v>
      </c>
      <c r="E75" s="23">
        <v>1302971</v>
      </c>
      <c r="F75" s="35"/>
    </row>
    <row r="76" spans="1:6" ht="21.75" customHeight="1">
      <c r="A76" s="23"/>
      <c r="B76" s="39" t="s">
        <v>83</v>
      </c>
      <c r="C76" s="23"/>
      <c r="D76" s="1">
        <f>SUM(D43,D56,D65)</f>
        <v>14876474</v>
      </c>
      <c r="E76" s="1">
        <f>SUM(E43,E56,E65)</f>
        <v>8812424</v>
      </c>
      <c r="F76" s="35"/>
    </row>
    <row r="77" spans="1:6" ht="18">
      <c r="A77" s="41"/>
      <c r="B77" s="41"/>
      <c r="F77" s="35"/>
    </row>
    <row r="78" ht="18">
      <c r="F78" s="35"/>
    </row>
    <row r="79" ht="18">
      <c r="F79" s="35"/>
    </row>
  </sheetData>
  <sheetProtection password="DCFD" sheet="1" objects="1" scenarios="1"/>
  <printOptions/>
  <pageMargins left="0.42" right="0.42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4">
      <selection activeCell="I26" sqref="I26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3" width="8.140625" style="0" customWidth="1"/>
    <col min="4" max="4" width="17.57421875" style="0" customWidth="1"/>
    <col min="5" max="5" width="18.00390625" style="0" customWidth="1"/>
  </cols>
  <sheetData>
    <row r="3" spans="2:7" ht="15.75">
      <c r="B3" s="60" t="s">
        <v>138</v>
      </c>
      <c r="C3" s="60"/>
      <c r="D3" s="60"/>
      <c r="E3" s="60"/>
      <c r="F3" s="49"/>
      <c r="G3" s="49"/>
    </row>
    <row r="4" spans="2:7" ht="12.75">
      <c r="B4" s="61" t="s">
        <v>139</v>
      </c>
      <c r="C4" s="61"/>
      <c r="D4" s="61"/>
      <c r="E4" s="61"/>
      <c r="F4" s="50"/>
      <c r="G4" s="50"/>
    </row>
    <row r="5" ht="13.5" thickBot="1"/>
    <row r="6" spans="1:5" ht="27.75" customHeight="1" thickBot="1">
      <c r="A6" s="45" t="s">
        <v>0</v>
      </c>
      <c r="B6" s="46" t="s">
        <v>140</v>
      </c>
      <c r="C6" s="46"/>
      <c r="D6" s="46" t="s">
        <v>141</v>
      </c>
      <c r="E6" s="47" t="s">
        <v>142</v>
      </c>
    </row>
    <row r="7" spans="1:5" ht="18.75" customHeight="1">
      <c r="A7" s="44">
        <v>1</v>
      </c>
      <c r="B7" s="44" t="s">
        <v>143</v>
      </c>
      <c r="C7" s="44"/>
      <c r="D7" s="44">
        <v>53784933</v>
      </c>
      <c r="E7" s="44">
        <v>39998257</v>
      </c>
    </row>
    <row r="8" spans="1:5" ht="18.75" customHeight="1">
      <c r="A8" s="43">
        <v>2</v>
      </c>
      <c r="B8" s="43" t="s">
        <v>144</v>
      </c>
      <c r="C8" s="43"/>
      <c r="D8" s="43">
        <v>136814</v>
      </c>
      <c r="E8" s="43">
        <v>1056050</v>
      </c>
    </row>
    <row r="9" spans="1:5" ht="20.25" customHeight="1">
      <c r="A9" s="43">
        <v>3</v>
      </c>
      <c r="B9" s="43" t="s">
        <v>145</v>
      </c>
      <c r="C9" s="43"/>
      <c r="D9" s="43">
        <v>0</v>
      </c>
      <c r="E9" s="43">
        <v>0</v>
      </c>
    </row>
    <row r="10" spans="1:5" ht="18.75" customHeight="1">
      <c r="A10" s="43">
        <v>4</v>
      </c>
      <c r="B10" s="43" t="s">
        <v>146</v>
      </c>
      <c r="C10" s="43"/>
      <c r="D10" s="43">
        <v>200000</v>
      </c>
      <c r="E10" s="43">
        <v>1911256</v>
      </c>
    </row>
    <row r="11" spans="1:5" ht="18.75" customHeight="1">
      <c r="A11" s="43">
        <v>5</v>
      </c>
      <c r="B11" s="43" t="s">
        <v>147</v>
      </c>
      <c r="C11" s="43"/>
      <c r="D11" s="43">
        <v>-49244732</v>
      </c>
      <c r="E11" s="43">
        <v>-39010537</v>
      </c>
    </row>
    <row r="12" spans="1:5" ht="21" customHeight="1">
      <c r="A12" s="43">
        <v>6</v>
      </c>
      <c r="B12" s="43" t="s">
        <v>148</v>
      </c>
      <c r="C12" s="43"/>
      <c r="D12" s="43">
        <v>-859000</v>
      </c>
      <c r="E12" s="43">
        <v>-606200</v>
      </c>
    </row>
    <row r="13" spans="1:6" ht="20.25" customHeight="1">
      <c r="A13" s="43">
        <v>7</v>
      </c>
      <c r="B13" s="43" t="s">
        <v>149</v>
      </c>
      <c r="C13" s="43"/>
      <c r="D13" s="43">
        <v>-186403</v>
      </c>
      <c r="E13" s="43">
        <v>-134704</v>
      </c>
      <c r="F13" s="48"/>
    </row>
    <row r="14" spans="1:5" ht="19.5" customHeight="1">
      <c r="A14" s="43">
        <v>8</v>
      </c>
      <c r="B14" s="43" t="s">
        <v>150</v>
      </c>
      <c r="C14" s="43"/>
      <c r="D14" s="43">
        <v>-280000</v>
      </c>
      <c r="E14" s="43">
        <v>-177106</v>
      </c>
    </row>
    <row r="15" spans="1:5" ht="20.25" customHeight="1">
      <c r="A15" s="43">
        <v>9</v>
      </c>
      <c r="B15" s="43" t="s">
        <v>151</v>
      </c>
      <c r="C15" s="43"/>
      <c r="D15" s="43">
        <v>-1348002</v>
      </c>
      <c r="E15" s="43">
        <v>-1388453</v>
      </c>
    </row>
    <row r="16" spans="1:5" ht="19.5" customHeight="1">
      <c r="A16" s="2" t="s">
        <v>5</v>
      </c>
      <c r="B16" s="1" t="s">
        <v>152</v>
      </c>
      <c r="C16" s="43"/>
      <c r="D16" s="1">
        <f>SUM(D7:D15)</f>
        <v>2203610</v>
      </c>
      <c r="E16" s="1">
        <f>SUM(E7:E15)</f>
        <v>1648563</v>
      </c>
    </row>
    <row r="17" spans="1:5" ht="19.5" customHeight="1">
      <c r="A17" s="43">
        <v>10</v>
      </c>
      <c r="B17" s="43" t="s">
        <v>153</v>
      </c>
      <c r="C17" s="43"/>
      <c r="D17" s="43">
        <v>0</v>
      </c>
      <c r="E17" s="43">
        <v>0</v>
      </c>
    </row>
    <row r="18" spans="1:5" ht="21" customHeight="1">
      <c r="A18" s="43">
        <v>11</v>
      </c>
      <c r="B18" s="43" t="s">
        <v>154</v>
      </c>
      <c r="C18" s="43"/>
      <c r="D18" s="43">
        <v>0</v>
      </c>
      <c r="E18" s="43">
        <v>0</v>
      </c>
    </row>
    <row r="19" spans="1:5" ht="19.5" customHeight="1">
      <c r="A19" s="43">
        <v>12</v>
      </c>
      <c r="B19" s="43" t="s">
        <v>155</v>
      </c>
      <c r="C19" s="43"/>
      <c r="D19" s="43">
        <v>0</v>
      </c>
      <c r="E19" s="43">
        <v>0</v>
      </c>
    </row>
    <row r="20" spans="1:5" ht="20.25" customHeight="1">
      <c r="A20" s="43">
        <v>13</v>
      </c>
      <c r="B20" s="43" t="s">
        <v>156</v>
      </c>
      <c r="C20" s="43"/>
      <c r="D20" s="43">
        <v>-46277</v>
      </c>
      <c r="E20" s="43">
        <v>-19116</v>
      </c>
    </row>
    <row r="21" spans="1:5" ht="19.5" customHeight="1">
      <c r="A21" s="43">
        <v>14</v>
      </c>
      <c r="B21" s="43" t="s">
        <v>193</v>
      </c>
      <c r="C21" s="43"/>
      <c r="D21" s="43">
        <v>19614</v>
      </c>
      <c r="E21" s="43">
        <v>0</v>
      </c>
    </row>
    <row r="22" spans="1:5" ht="19.5" customHeight="1">
      <c r="A22" s="43">
        <v>15</v>
      </c>
      <c r="B22" s="43" t="s">
        <v>157</v>
      </c>
      <c r="C22" s="43"/>
      <c r="D22" s="43">
        <v>0</v>
      </c>
      <c r="E22" s="43">
        <v>0</v>
      </c>
    </row>
    <row r="23" spans="1:5" ht="20.25" customHeight="1">
      <c r="A23" s="2" t="s">
        <v>28</v>
      </c>
      <c r="B23" s="1" t="s">
        <v>158</v>
      </c>
      <c r="C23" s="43"/>
      <c r="D23" s="1">
        <f>SUM(D17:D22)</f>
        <v>-26663</v>
      </c>
      <c r="E23" s="1">
        <f>SUM(E17:E22)</f>
        <v>-19116</v>
      </c>
    </row>
    <row r="24" spans="1:5" ht="20.25" customHeight="1">
      <c r="A24" s="2" t="s">
        <v>71</v>
      </c>
      <c r="B24" s="1" t="s">
        <v>159</v>
      </c>
      <c r="C24" s="43"/>
      <c r="D24" s="43">
        <f>SUM(D23,D16)</f>
        <v>2176947</v>
      </c>
      <c r="E24" s="43">
        <f>E16+E23</f>
        <v>1629447</v>
      </c>
    </row>
    <row r="25" spans="1:5" ht="17.25" customHeight="1">
      <c r="A25" s="43">
        <v>16</v>
      </c>
      <c r="B25" s="43" t="s">
        <v>160</v>
      </c>
      <c r="C25" s="43"/>
      <c r="D25" s="43">
        <v>219695</v>
      </c>
      <c r="E25" s="43">
        <v>326476</v>
      </c>
    </row>
    <row r="26" spans="1:5" ht="21" customHeight="1">
      <c r="A26" s="2" t="s">
        <v>135</v>
      </c>
      <c r="B26" s="1" t="s">
        <v>161</v>
      </c>
      <c r="C26" s="43"/>
      <c r="D26" s="43">
        <f>D24-D25</f>
        <v>1957252</v>
      </c>
      <c r="E26" s="43">
        <f>E24-E25</f>
        <v>1302971</v>
      </c>
    </row>
    <row r="27" spans="1:5" ht="12.75">
      <c r="A27" s="43"/>
      <c r="B27" s="43"/>
      <c r="C27" s="43"/>
      <c r="D27" s="43"/>
      <c r="E27" s="43"/>
    </row>
  </sheetData>
  <sheetProtection password="DCFD" sheet="1" objects="1" scenarios="1"/>
  <mergeCells count="2">
    <mergeCell ref="B3:E3"/>
    <mergeCell ref="B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5"/>
  <sheetViews>
    <sheetView workbookViewId="0" topLeftCell="A1">
      <selection activeCell="D38" sqref="D38"/>
    </sheetView>
  </sheetViews>
  <sheetFormatPr defaultColWidth="9.140625" defaultRowHeight="12.75"/>
  <cols>
    <col min="1" max="1" width="4.140625" style="0" customWidth="1"/>
    <col min="2" max="2" width="42.28125" style="0" customWidth="1"/>
    <col min="3" max="3" width="18.00390625" style="0" customWidth="1"/>
    <col min="4" max="4" width="11.7109375" style="0" customWidth="1"/>
    <col min="5" max="5" width="0.13671875" style="0" hidden="1" customWidth="1"/>
    <col min="6" max="6" width="5.7109375" style="0" customWidth="1"/>
  </cols>
  <sheetData>
    <row r="2" ht="13.5" thickBot="1"/>
    <row r="3" spans="1:6" ht="37.5" customHeight="1" thickBot="1">
      <c r="A3" s="16" t="s">
        <v>0</v>
      </c>
      <c r="B3" s="53" t="s">
        <v>134</v>
      </c>
      <c r="C3" s="54">
        <v>2008</v>
      </c>
      <c r="D3" s="66">
        <v>2007</v>
      </c>
      <c r="E3" s="67"/>
      <c r="F3" s="68"/>
    </row>
    <row r="4" spans="1:6" ht="16.5">
      <c r="A4" s="17"/>
      <c r="B4" s="18"/>
      <c r="C4" s="19"/>
      <c r="D4" s="69"/>
      <c r="E4" s="69"/>
      <c r="F4" s="69"/>
    </row>
    <row r="5" spans="1:6" ht="21.75" customHeight="1">
      <c r="A5" s="20" t="s">
        <v>5</v>
      </c>
      <c r="B5" s="21" t="s">
        <v>133</v>
      </c>
      <c r="C5" s="22"/>
      <c r="D5" s="65"/>
      <c r="E5" s="65"/>
      <c r="F5" s="65"/>
    </row>
    <row r="6" spans="1:6" ht="21" customHeight="1">
      <c r="A6" s="23">
        <v>1</v>
      </c>
      <c r="B6" s="24" t="s">
        <v>105</v>
      </c>
      <c r="C6" s="25">
        <v>2176947</v>
      </c>
      <c r="D6" s="64">
        <v>1629447</v>
      </c>
      <c r="E6" s="64"/>
      <c r="F6" s="64"/>
    </row>
    <row r="7" spans="1:6" ht="18.75" customHeight="1">
      <c r="A7" s="26">
        <v>2</v>
      </c>
      <c r="B7" s="27" t="s">
        <v>106</v>
      </c>
      <c r="C7" s="25"/>
      <c r="D7" s="64"/>
      <c r="E7" s="64"/>
      <c r="F7" s="64"/>
    </row>
    <row r="8" spans="1:6" ht="17.25" customHeight="1">
      <c r="A8" s="26">
        <v>3</v>
      </c>
      <c r="B8" s="28" t="s">
        <v>107</v>
      </c>
      <c r="C8" s="25">
        <v>280000</v>
      </c>
      <c r="D8" s="64">
        <v>177106</v>
      </c>
      <c r="E8" s="64"/>
      <c r="F8" s="64"/>
    </row>
    <row r="9" spans="1:6" ht="18" customHeight="1">
      <c r="A9" s="26">
        <v>4</v>
      </c>
      <c r="B9" s="28" t="s">
        <v>108</v>
      </c>
      <c r="C9" s="25">
        <v>0</v>
      </c>
      <c r="D9" s="64">
        <v>0</v>
      </c>
      <c r="E9" s="64"/>
      <c r="F9" s="64"/>
    </row>
    <row r="10" spans="1:6" ht="18.75" customHeight="1">
      <c r="A10" s="26">
        <v>5</v>
      </c>
      <c r="B10" s="28" t="s">
        <v>109</v>
      </c>
      <c r="C10" s="52">
        <v>0</v>
      </c>
      <c r="D10" s="64">
        <v>0</v>
      </c>
      <c r="E10" s="64"/>
      <c r="F10" s="64"/>
    </row>
    <row r="11" spans="1:6" ht="17.25" customHeight="1">
      <c r="A11" s="26">
        <v>6</v>
      </c>
      <c r="B11" s="28" t="s">
        <v>110</v>
      </c>
      <c r="C11" s="25">
        <v>0</v>
      </c>
      <c r="D11" s="64">
        <v>0</v>
      </c>
      <c r="E11" s="64"/>
      <c r="F11" s="64"/>
    </row>
    <row r="12" spans="1:6" ht="16.5">
      <c r="A12" s="26"/>
      <c r="B12" s="27"/>
      <c r="C12" s="25"/>
      <c r="D12" s="64"/>
      <c r="E12" s="64"/>
      <c r="F12" s="64"/>
    </row>
    <row r="13" spans="1:6" ht="23.25" customHeight="1">
      <c r="A13" s="26">
        <v>7</v>
      </c>
      <c r="B13" s="27" t="s">
        <v>111</v>
      </c>
      <c r="C13" s="25">
        <v>-2508878</v>
      </c>
      <c r="D13" s="64">
        <v>-3921253</v>
      </c>
      <c r="E13" s="64"/>
      <c r="F13" s="64"/>
    </row>
    <row r="14" spans="1:6" ht="18" customHeight="1">
      <c r="A14" s="26">
        <v>8</v>
      </c>
      <c r="B14" s="27" t="s">
        <v>112</v>
      </c>
      <c r="C14" s="25">
        <v>-801037</v>
      </c>
      <c r="D14" s="64">
        <v>-633397</v>
      </c>
      <c r="E14" s="64"/>
      <c r="F14" s="64"/>
    </row>
    <row r="15" spans="1:6" ht="23.25" customHeight="1">
      <c r="A15" s="26">
        <v>9</v>
      </c>
      <c r="B15" s="27" t="s">
        <v>113</v>
      </c>
      <c r="C15" s="25">
        <v>1852037</v>
      </c>
      <c r="D15" s="64">
        <v>6416529</v>
      </c>
      <c r="E15" s="64"/>
      <c r="F15" s="64"/>
    </row>
    <row r="16" spans="1:6" ht="18.75" customHeight="1">
      <c r="A16" s="26">
        <v>10</v>
      </c>
      <c r="B16" s="27" t="s">
        <v>114</v>
      </c>
      <c r="C16" s="25">
        <v>1028252</v>
      </c>
      <c r="D16" s="64">
        <v>0</v>
      </c>
      <c r="E16" s="64"/>
      <c r="F16" s="64"/>
    </row>
    <row r="17" spans="1:6" ht="18.75" customHeight="1">
      <c r="A17" s="26">
        <v>11</v>
      </c>
      <c r="B17" s="27" t="s">
        <v>115</v>
      </c>
      <c r="C17" s="25">
        <v>0</v>
      </c>
      <c r="D17" s="64">
        <v>0</v>
      </c>
      <c r="E17" s="64"/>
      <c r="F17" s="64"/>
    </row>
    <row r="18" spans="1:6" ht="20.25" customHeight="1">
      <c r="A18" s="26">
        <v>12</v>
      </c>
      <c r="B18" s="27" t="s">
        <v>116</v>
      </c>
      <c r="C18" s="25">
        <v>-452476</v>
      </c>
      <c r="D18" s="64">
        <v>-197000</v>
      </c>
      <c r="E18" s="64"/>
      <c r="F18" s="64"/>
    </row>
    <row r="19" spans="1:6" ht="19.5" customHeight="1">
      <c r="A19" s="26"/>
      <c r="B19" s="29" t="s">
        <v>117</v>
      </c>
      <c r="C19" s="55"/>
      <c r="D19" s="64"/>
      <c r="E19" s="64"/>
      <c r="F19" s="64"/>
    </row>
    <row r="20" spans="1:6" ht="21" customHeight="1">
      <c r="A20" s="31" t="s">
        <v>28</v>
      </c>
      <c r="B20" s="21" t="s">
        <v>118</v>
      </c>
      <c r="C20" s="22"/>
      <c r="D20" s="65"/>
      <c r="E20" s="65"/>
      <c r="F20" s="65"/>
    </row>
    <row r="21" spans="1:6" ht="21.75" customHeight="1">
      <c r="A21" s="23">
        <v>1</v>
      </c>
      <c r="B21" s="24" t="s">
        <v>119</v>
      </c>
      <c r="C21" s="25">
        <v>0</v>
      </c>
      <c r="D21" s="64">
        <v>0</v>
      </c>
      <c r="E21" s="64"/>
      <c r="F21" s="64"/>
    </row>
    <row r="22" spans="1:6" ht="15" customHeight="1">
      <c r="A22" s="26">
        <v>2</v>
      </c>
      <c r="B22" s="27" t="s">
        <v>120</v>
      </c>
      <c r="C22" s="25">
        <v>-1403440</v>
      </c>
      <c r="D22" s="64">
        <v>-3961181</v>
      </c>
      <c r="E22" s="64"/>
      <c r="F22" s="64"/>
    </row>
    <row r="23" spans="1:6" ht="21.75" customHeight="1">
      <c r="A23" s="26">
        <v>3</v>
      </c>
      <c r="B23" s="27" t="s">
        <v>121</v>
      </c>
      <c r="C23" s="25">
        <v>0</v>
      </c>
      <c r="D23" s="64">
        <v>0</v>
      </c>
      <c r="E23" s="64"/>
      <c r="F23" s="64"/>
    </row>
    <row r="24" spans="1:6" ht="19.5" customHeight="1">
      <c r="A24" s="26">
        <v>4</v>
      </c>
      <c r="B24" s="27" t="s">
        <v>122</v>
      </c>
      <c r="C24" s="25">
        <v>0</v>
      </c>
      <c r="D24" s="64">
        <v>0</v>
      </c>
      <c r="E24" s="64"/>
      <c r="F24" s="64"/>
    </row>
    <row r="25" spans="1:6" ht="18.75" customHeight="1">
      <c r="A25" s="26">
        <v>5</v>
      </c>
      <c r="B25" s="27" t="s">
        <v>123</v>
      </c>
      <c r="C25" s="25">
        <v>0</v>
      </c>
      <c r="D25" s="64">
        <v>0</v>
      </c>
      <c r="E25" s="64"/>
      <c r="F25" s="64"/>
    </row>
    <row r="26" spans="1:6" ht="17.25" customHeight="1">
      <c r="A26" s="26"/>
      <c r="B26" s="29" t="s">
        <v>124</v>
      </c>
      <c r="C26" s="55"/>
      <c r="D26" s="64"/>
      <c r="E26" s="64"/>
      <c r="F26" s="64"/>
    </row>
    <row r="27" spans="1:6" ht="18.75" customHeight="1">
      <c r="A27" s="31" t="s">
        <v>71</v>
      </c>
      <c r="B27" s="21" t="s">
        <v>125</v>
      </c>
      <c r="C27" s="22"/>
      <c r="D27" s="65"/>
      <c r="E27" s="65"/>
      <c r="F27" s="65"/>
    </row>
    <row r="28" spans="1:6" ht="18" customHeight="1">
      <c r="A28" s="23"/>
      <c r="B28" s="24" t="s">
        <v>126</v>
      </c>
      <c r="C28" s="25"/>
      <c r="D28" s="64"/>
      <c r="E28" s="64"/>
      <c r="F28" s="64"/>
    </row>
    <row r="29" spans="1:6" ht="18" customHeight="1">
      <c r="A29" s="26"/>
      <c r="B29" s="27" t="s">
        <v>127</v>
      </c>
      <c r="C29" s="25">
        <v>0</v>
      </c>
      <c r="D29" s="64"/>
      <c r="E29" s="64"/>
      <c r="F29" s="64"/>
    </row>
    <row r="30" spans="1:6" ht="17.25" customHeight="1">
      <c r="A30" s="26"/>
      <c r="B30" s="27" t="s">
        <v>128</v>
      </c>
      <c r="C30" s="25">
        <v>0</v>
      </c>
      <c r="D30" s="64"/>
      <c r="E30" s="64"/>
      <c r="F30" s="64"/>
    </row>
    <row r="31" spans="1:6" ht="16.5" customHeight="1">
      <c r="A31" s="26"/>
      <c r="B31" s="27" t="s">
        <v>95</v>
      </c>
      <c r="C31" s="25"/>
      <c r="D31" s="64"/>
      <c r="E31" s="64"/>
      <c r="F31" s="64"/>
    </row>
    <row r="32" spans="1:6" ht="18" customHeight="1">
      <c r="A32" s="26"/>
      <c r="B32" s="29" t="s">
        <v>129</v>
      </c>
      <c r="C32" s="30"/>
      <c r="D32" s="64"/>
      <c r="E32" s="64"/>
      <c r="F32" s="64"/>
    </row>
    <row r="33" spans="1:6" ht="17.25" customHeight="1">
      <c r="A33" s="31" t="s">
        <v>135</v>
      </c>
      <c r="B33" s="21" t="s">
        <v>130</v>
      </c>
      <c r="C33" s="22">
        <f>SUM(C6:C32)</f>
        <v>171405</v>
      </c>
      <c r="D33" s="62">
        <f>SUM(D6:D32)</f>
        <v>-489749</v>
      </c>
      <c r="E33" s="62"/>
      <c r="F33" s="62"/>
    </row>
    <row r="34" spans="1:6" ht="21.75" customHeight="1">
      <c r="A34" s="31" t="s">
        <v>136</v>
      </c>
      <c r="B34" s="21" t="s">
        <v>131</v>
      </c>
      <c r="C34" s="22">
        <v>25300</v>
      </c>
      <c r="D34" s="63">
        <v>515048</v>
      </c>
      <c r="E34" s="63"/>
      <c r="F34" s="63"/>
    </row>
    <row r="35" spans="1:6" ht="22.5" customHeight="1">
      <c r="A35" s="20" t="s">
        <v>137</v>
      </c>
      <c r="B35" s="21" t="s">
        <v>132</v>
      </c>
      <c r="C35" s="22">
        <f>C33+C34</f>
        <v>196705</v>
      </c>
      <c r="D35" s="63">
        <f>SUM(D33:D34)</f>
        <v>25299</v>
      </c>
      <c r="E35" s="63"/>
      <c r="F35" s="63"/>
    </row>
  </sheetData>
  <sheetProtection password="DCFD" sheet="1" objects="1" scenarios="1"/>
  <mergeCells count="33"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9:F19"/>
    <mergeCell ref="D20:F20"/>
    <mergeCell ref="D15:F15"/>
    <mergeCell ref="D16:F16"/>
    <mergeCell ref="D17:F17"/>
    <mergeCell ref="D18:F18"/>
    <mergeCell ref="D25:F25"/>
    <mergeCell ref="D26:F26"/>
    <mergeCell ref="D21:F21"/>
    <mergeCell ref="D22:F22"/>
    <mergeCell ref="D23:F23"/>
    <mergeCell ref="D24:F24"/>
    <mergeCell ref="D27:F27"/>
    <mergeCell ref="D28:F28"/>
    <mergeCell ref="D29:F29"/>
    <mergeCell ref="D30:F30"/>
    <mergeCell ref="D33:F33"/>
    <mergeCell ref="D34:F34"/>
    <mergeCell ref="D35:F35"/>
    <mergeCell ref="D31:F31"/>
    <mergeCell ref="D32:F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41.57421875" style="0" customWidth="1"/>
    <col min="3" max="3" width="13.140625" style="0" customWidth="1"/>
    <col min="4" max="4" width="15.421875" style="0" customWidth="1"/>
    <col min="5" max="5" width="14.140625" style="0" customWidth="1"/>
    <col min="6" max="6" width="14.00390625" style="0" customWidth="1"/>
    <col min="7" max="7" width="12.140625" style="0" customWidth="1"/>
    <col min="8" max="8" width="15.28125" style="0" customWidth="1"/>
  </cols>
  <sheetData>
    <row r="2" spans="3:6" ht="15.75">
      <c r="C2" s="70" t="s">
        <v>163</v>
      </c>
      <c r="D2" s="70"/>
      <c r="E2" s="70"/>
      <c r="F2" s="70"/>
    </row>
    <row r="4" spans="1:8" ht="45.75">
      <c r="A4" s="4" t="s">
        <v>0</v>
      </c>
      <c r="B4" s="5" t="s">
        <v>104</v>
      </c>
      <c r="C4" s="5" t="s">
        <v>84</v>
      </c>
      <c r="D4" s="5" t="s">
        <v>85</v>
      </c>
      <c r="E4" s="5" t="s">
        <v>86</v>
      </c>
      <c r="F4" s="5" t="s">
        <v>87</v>
      </c>
      <c r="G4" s="5" t="s">
        <v>88</v>
      </c>
      <c r="H4" s="6" t="s">
        <v>89</v>
      </c>
    </row>
    <row r="5" spans="1:8" ht="15.75">
      <c r="A5" s="7"/>
      <c r="B5" s="8"/>
      <c r="C5" s="9"/>
      <c r="D5" s="9"/>
      <c r="E5" s="9"/>
      <c r="F5" s="9"/>
      <c r="G5" s="9"/>
      <c r="H5" s="10"/>
    </row>
    <row r="6" spans="1:8" ht="18.75" customHeight="1">
      <c r="A6" s="2" t="s">
        <v>5</v>
      </c>
      <c r="B6" s="11" t="s">
        <v>99</v>
      </c>
      <c r="C6" s="6">
        <v>350000</v>
      </c>
      <c r="D6" s="6" t="s">
        <v>90</v>
      </c>
      <c r="E6" s="6" t="s">
        <v>91</v>
      </c>
      <c r="F6" s="6" t="s">
        <v>90</v>
      </c>
      <c r="G6" s="6" t="s">
        <v>90</v>
      </c>
      <c r="H6" s="6">
        <v>350000</v>
      </c>
    </row>
    <row r="7" spans="1:8" ht="19.5" customHeight="1">
      <c r="A7" s="7">
        <v>1</v>
      </c>
      <c r="B7" s="8" t="s">
        <v>92</v>
      </c>
      <c r="C7" s="5"/>
      <c r="D7" s="5"/>
      <c r="E7" s="5"/>
      <c r="F7" s="5"/>
      <c r="G7" s="5" t="s">
        <v>91</v>
      </c>
      <c r="H7" s="6" t="s">
        <v>91</v>
      </c>
    </row>
    <row r="8" spans="1:8" ht="20.25" customHeight="1">
      <c r="A8" s="7">
        <v>2</v>
      </c>
      <c r="B8" s="11" t="s">
        <v>93</v>
      </c>
      <c r="C8" s="6" t="s">
        <v>90</v>
      </c>
      <c r="D8" s="6" t="s">
        <v>90</v>
      </c>
      <c r="E8" s="6" t="s">
        <v>91</v>
      </c>
      <c r="F8" s="6" t="s">
        <v>90</v>
      </c>
      <c r="G8" s="6" t="s">
        <v>90</v>
      </c>
      <c r="H8" s="6" t="s">
        <v>90</v>
      </c>
    </row>
    <row r="9" spans="1:8" ht="21" customHeight="1">
      <c r="A9" s="7">
        <v>3</v>
      </c>
      <c r="B9" s="8" t="s">
        <v>94</v>
      </c>
      <c r="C9" s="5"/>
      <c r="D9" s="5"/>
      <c r="E9" s="5"/>
      <c r="F9" s="5"/>
      <c r="G9" s="5">
        <v>1302972</v>
      </c>
      <c r="H9" s="6">
        <v>1302972</v>
      </c>
    </row>
    <row r="10" spans="1:8" ht="19.5" customHeight="1">
      <c r="A10" s="7">
        <v>4</v>
      </c>
      <c r="B10" s="8" t="s">
        <v>95</v>
      </c>
      <c r="C10" s="5"/>
      <c r="D10" s="5"/>
      <c r="E10" s="5"/>
      <c r="F10" s="5"/>
      <c r="G10" s="5" t="s">
        <v>91</v>
      </c>
      <c r="H10" s="6" t="s">
        <v>91</v>
      </c>
    </row>
    <row r="11" spans="1:8" ht="23.25" customHeight="1">
      <c r="A11" s="7">
        <v>5</v>
      </c>
      <c r="B11" s="8" t="s">
        <v>96</v>
      </c>
      <c r="C11" s="5"/>
      <c r="D11" s="5"/>
      <c r="E11" s="5"/>
      <c r="F11" s="5" t="s">
        <v>90</v>
      </c>
      <c r="G11" s="5" t="s">
        <v>91</v>
      </c>
      <c r="H11" s="6" t="s">
        <v>97</v>
      </c>
    </row>
    <row r="12" spans="1:8" ht="19.5" customHeight="1">
      <c r="A12" s="7">
        <v>6</v>
      </c>
      <c r="B12" s="8" t="s">
        <v>98</v>
      </c>
      <c r="C12" s="5" t="s">
        <v>90</v>
      </c>
      <c r="D12" s="5" t="s">
        <v>90</v>
      </c>
      <c r="E12" s="5"/>
      <c r="F12" s="5"/>
      <c r="G12" s="5"/>
      <c r="H12" s="6" t="s">
        <v>90</v>
      </c>
    </row>
    <row r="13" spans="1:8" ht="23.25" customHeight="1">
      <c r="A13" s="2" t="s">
        <v>28</v>
      </c>
      <c r="B13" s="11" t="s">
        <v>102</v>
      </c>
      <c r="C13" s="6">
        <v>350000</v>
      </c>
      <c r="D13" s="6" t="s">
        <v>90</v>
      </c>
      <c r="E13" s="6" t="s">
        <v>91</v>
      </c>
      <c r="F13" s="6" t="s">
        <v>90</v>
      </c>
      <c r="G13" s="6">
        <v>1302972</v>
      </c>
      <c r="H13" s="6">
        <v>1652972</v>
      </c>
    </row>
    <row r="14" spans="1:8" ht="15.75">
      <c r="A14" s="7"/>
      <c r="B14" s="8"/>
      <c r="C14" s="5"/>
      <c r="D14" s="5"/>
      <c r="E14" s="5"/>
      <c r="F14" s="5"/>
      <c r="G14" s="5"/>
      <c r="H14" s="6"/>
    </row>
    <row r="15" spans="1:8" ht="22.5" customHeight="1">
      <c r="A15" s="7">
        <v>1</v>
      </c>
      <c r="B15" s="8" t="s">
        <v>94</v>
      </c>
      <c r="C15" s="5"/>
      <c r="D15" s="5"/>
      <c r="E15" s="5"/>
      <c r="F15" s="5"/>
      <c r="G15" s="5">
        <v>1957252</v>
      </c>
      <c r="H15" s="6">
        <v>1957252</v>
      </c>
    </row>
    <row r="16" spans="1:8" ht="20.25" customHeight="1">
      <c r="A16" s="7">
        <v>2</v>
      </c>
      <c r="B16" s="8" t="s">
        <v>95</v>
      </c>
      <c r="C16" s="5"/>
      <c r="D16" s="5"/>
      <c r="E16" s="5"/>
      <c r="F16" s="5"/>
      <c r="G16" s="5" t="s">
        <v>91</v>
      </c>
      <c r="H16" s="6" t="s">
        <v>91</v>
      </c>
    </row>
    <row r="17" spans="1:8" ht="26.25" customHeight="1">
      <c r="A17" s="7">
        <v>3</v>
      </c>
      <c r="B17" s="8" t="s">
        <v>100</v>
      </c>
      <c r="C17" s="5" t="s">
        <v>90</v>
      </c>
      <c r="D17" s="5" t="s">
        <v>90</v>
      </c>
      <c r="E17" s="5"/>
      <c r="F17" s="5"/>
      <c r="G17" s="5"/>
      <c r="H17" s="6" t="s">
        <v>90</v>
      </c>
    </row>
    <row r="18" spans="1:8" ht="15.75">
      <c r="A18" s="7">
        <v>4</v>
      </c>
      <c r="B18" s="8" t="s">
        <v>162</v>
      </c>
      <c r="C18" s="5"/>
      <c r="D18" s="5"/>
      <c r="E18" s="5"/>
      <c r="F18" s="5">
        <v>65148</v>
      </c>
      <c r="G18" s="5">
        <v>-65148</v>
      </c>
      <c r="H18" s="6">
        <v>0</v>
      </c>
    </row>
    <row r="19" spans="1:8" ht="17.25" customHeight="1">
      <c r="A19" s="7">
        <v>5</v>
      </c>
      <c r="B19" s="8" t="s">
        <v>101</v>
      </c>
      <c r="C19" s="5"/>
      <c r="D19" s="5"/>
      <c r="E19" s="5" t="s">
        <v>91</v>
      </c>
      <c r="F19" s="5"/>
      <c r="G19" s="5"/>
      <c r="H19" s="6" t="s">
        <v>91</v>
      </c>
    </row>
    <row r="20" spans="1:8" ht="21" customHeight="1">
      <c r="A20" s="2" t="s">
        <v>71</v>
      </c>
      <c r="B20" s="11" t="s">
        <v>103</v>
      </c>
      <c r="C20" s="6">
        <v>350000</v>
      </c>
      <c r="D20" s="6" t="s">
        <v>90</v>
      </c>
      <c r="E20" s="6" t="s">
        <v>91</v>
      </c>
      <c r="F20" s="6">
        <v>65148</v>
      </c>
      <c r="G20" s="6">
        <v>3195076</v>
      </c>
      <c r="H20" s="6">
        <f>SUM(H13:H19)</f>
        <v>3610224</v>
      </c>
    </row>
    <row r="21" spans="1:8" ht="16.5" thickBot="1">
      <c r="A21" s="12"/>
      <c r="B21" s="13"/>
      <c r="C21" s="14"/>
      <c r="D21" s="14"/>
      <c r="E21" s="14"/>
      <c r="F21" s="14"/>
      <c r="G21" s="14"/>
      <c r="H21" s="15"/>
    </row>
  </sheetData>
  <sheetProtection password="DCFD" sheet="1" objects="1" scenarios="1"/>
  <mergeCells count="1">
    <mergeCell ref="C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3">
      <selection activeCell="K62" sqref="K62"/>
    </sheetView>
  </sheetViews>
  <sheetFormatPr defaultColWidth="9.140625" defaultRowHeight="12.75"/>
  <sheetData>
    <row r="1" ht="20.25">
      <c r="A1" s="56" t="s">
        <v>164</v>
      </c>
    </row>
    <row r="2" ht="15.75">
      <c r="A2" s="57"/>
    </row>
    <row r="3" spans="1:3" ht="15.75">
      <c r="A3" s="58" t="s">
        <v>165</v>
      </c>
      <c r="B3" s="59"/>
      <c r="C3" s="59"/>
    </row>
    <row r="4" ht="15.75">
      <c r="A4" s="57"/>
    </row>
    <row r="5" ht="15.75">
      <c r="A5" s="57" t="s">
        <v>166</v>
      </c>
    </row>
    <row r="6" ht="15.75">
      <c r="A6" s="57"/>
    </row>
    <row r="7" ht="15.75">
      <c r="A7" s="57" t="s">
        <v>167</v>
      </c>
    </row>
    <row r="8" ht="15.75">
      <c r="A8" s="57"/>
    </row>
    <row r="9" ht="15.75">
      <c r="A9" s="57" t="s">
        <v>168</v>
      </c>
    </row>
    <row r="10" ht="15.75">
      <c r="A10" s="57"/>
    </row>
    <row r="11" ht="15.75">
      <c r="A11" s="57" t="s">
        <v>169</v>
      </c>
    </row>
    <row r="12" ht="15.75">
      <c r="A12" s="57"/>
    </row>
    <row r="13" ht="15.75">
      <c r="A13" s="57"/>
    </row>
    <row r="14" spans="1:4" ht="15.75">
      <c r="A14" s="58" t="s">
        <v>170</v>
      </c>
      <c r="B14" s="59"/>
      <c r="C14" s="59"/>
      <c r="D14" s="59"/>
    </row>
    <row r="15" ht="15.75">
      <c r="A15" s="57"/>
    </row>
    <row r="16" ht="15.75">
      <c r="A16" s="57" t="s">
        <v>171</v>
      </c>
    </row>
    <row r="17" ht="15.75">
      <c r="A17" s="57"/>
    </row>
    <row r="18" ht="15.75">
      <c r="A18" s="57" t="s">
        <v>172</v>
      </c>
    </row>
    <row r="19" ht="15.75">
      <c r="A19" s="57"/>
    </row>
    <row r="20" ht="15.75">
      <c r="A20" s="57" t="s">
        <v>173</v>
      </c>
    </row>
    <row r="21" ht="15.75">
      <c r="A21" s="57"/>
    </row>
    <row r="22" ht="15.75">
      <c r="A22" s="57" t="s">
        <v>174</v>
      </c>
    </row>
    <row r="23" ht="15.75">
      <c r="A23" s="57"/>
    </row>
    <row r="24" ht="15.75">
      <c r="A24" s="57" t="s">
        <v>175</v>
      </c>
    </row>
    <row r="25" ht="15.75">
      <c r="A25" s="57"/>
    </row>
    <row r="26" ht="15.75">
      <c r="A26" s="57" t="s">
        <v>176</v>
      </c>
    </row>
    <row r="27" ht="15.75">
      <c r="A27" s="57"/>
    </row>
    <row r="28" ht="15.75">
      <c r="A28" s="57" t="s">
        <v>177</v>
      </c>
    </row>
    <row r="29" ht="15.75">
      <c r="A29" s="57"/>
    </row>
    <row r="30" ht="15.75">
      <c r="A30" s="57" t="s">
        <v>178</v>
      </c>
    </row>
    <row r="31" ht="15.75">
      <c r="A31" s="57"/>
    </row>
    <row r="32" ht="15.75">
      <c r="A32" s="57" t="s">
        <v>179</v>
      </c>
    </row>
    <row r="33" ht="15.75">
      <c r="A33" s="57"/>
    </row>
    <row r="34" ht="15.75">
      <c r="A34" s="57" t="s">
        <v>180</v>
      </c>
    </row>
    <row r="35" ht="15.75">
      <c r="A35" s="57"/>
    </row>
    <row r="36" ht="15.75">
      <c r="A36" s="57"/>
    </row>
    <row r="37" spans="1:6" ht="15.75">
      <c r="A37" s="58" t="s">
        <v>181</v>
      </c>
      <c r="B37" s="59"/>
      <c r="C37" s="59"/>
      <c r="D37" s="59"/>
      <c r="E37" s="59"/>
      <c r="F37" s="59"/>
    </row>
    <row r="38" ht="15.75">
      <c r="A38" s="57"/>
    </row>
    <row r="39" ht="15.75">
      <c r="B39" s="57" t="s">
        <v>182</v>
      </c>
    </row>
    <row r="40" ht="15.75">
      <c r="A40" s="57" t="s">
        <v>183</v>
      </c>
    </row>
    <row r="41" ht="15.75">
      <c r="A41" s="57" t="s">
        <v>184</v>
      </c>
    </row>
    <row r="42" ht="15.75">
      <c r="A42" s="57" t="s">
        <v>185</v>
      </c>
    </row>
    <row r="43" ht="15.75">
      <c r="A43" s="57" t="s">
        <v>186</v>
      </c>
    </row>
    <row r="44" ht="15.75">
      <c r="A44" s="57" t="s">
        <v>187</v>
      </c>
    </row>
    <row r="45" ht="15.75">
      <c r="A45" s="57"/>
    </row>
    <row r="46" ht="15.75">
      <c r="A46" s="57" t="s">
        <v>188</v>
      </c>
    </row>
    <row r="47" ht="15.75">
      <c r="A47" s="57" t="s">
        <v>189</v>
      </c>
    </row>
    <row r="48" ht="15.75">
      <c r="A48" s="57" t="s">
        <v>190</v>
      </c>
    </row>
    <row r="49" ht="15.75">
      <c r="A49" s="57" t="s">
        <v>191</v>
      </c>
    </row>
    <row r="50" ht="15.75">
      <c r="A50" s="57" t="s">
        <v>192</v>
      </c>
    </row>
  </sheetData>
  <sheetProtection password="DCFD" sheet="1" objects="1" scenarios="1"/>
  <printOptions/>
  <pageMargins left="0.75" right="0.75" top="1.19" bottom="1.29" header="0.19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3:D2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2009-03-21T14:39:47Z</cp:lastPrinted>
  <dcterms:created xsi:type="dcterms:W3CDTF">1996-10-14T23:33:28Z</dcterms:created>
  <dcterms:modified xsi:type="dcterms:W3CDTF">2009-07-22T12:46:39Z</dcterms:modified>
  <cp:category/>
  <cp:version/>
  <cp:contentType/>
  <cp:contentStatus/>
</cp:coreProperties>
</file>