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<sst xmlns="http://schemas.openxmlformats.org/spreadsheetml/2006/main" count="260" uniqueCount="173">
  <si>
    <t>NR</t>
  </si>
  <si>
    <t>AKTIVET</t>
  </si>
  <si>
    <t>Shenime</t>
  </si>
  <si>
    <t>I</t>
  </si>
  <si>
    <t>AKTIVET AFATSHKURTERA</t>
  </si>
  <si>
    <t>AKTIVET  MONETARE</t>
  </si>
  <si>
    <t>a</t>
  </si>
  <si>
    <t>Mjete monetare ne banke</t>
  </si>
  <si>
    <t>b</t>
  </si>
  <si>
    <t>Mjete monetare ne arke</t>
  </si>
  <si>
    <t>c</t>
  </si>
  <si>
    <t>Derivate aktive financiare per tregetim</t>
  </si>
  <si>
    <t>AKTIVE TE TJERA FINANCIARE</t>
  </si>
  <si>
    <t xml:space="preserve">Llogari / Kerkesa te arketueshme </t>
  </si>
  <si>
    <t xml:space="preserve">Llogari / Kerkesa te tjera te arketueshme </t>
  </si>
  <si>
    <t>Instrumente te tjera  borxhi</t>
  </si>
  <si>
    <t>d</t>
  </si>
  <si>
    <t>Investime te tjera financiare</t>
  </si>
  <si>
    <t>INVENTARI</t>
  </si>
  <si>
    <t>Materialet</t>
  </si>
  <si>
    <t>Prodhimi ne proces</t>
  </si>
  <si>
    <t>Produkt  i  gatshem</t>
  </si>
  <si>
    <t>Parapagime per furnizime</t>
  </si>
  <si>
    <t>AKTIVET BIOLOGJIKE AFATSHKURTRA</t>
  </si>
  <si>
    <t>AKTIVET AFATSHKURTRA PER SHITJE</t>
  </si>
  <si>
    <t>PARAPAGIMET DHE SHPENZIMET E SHTYRA</t>
  </si>
  <si>
    <t>II</t>
  </si>
  <si>
    <t>AKTIVET  AFATGJATA</t>
  </si>
  <si>
    <t>INVESTIMET FINANCIARE AFATGJATA</t>
  </si>
  <si>
    <t>Aksione dhe pjesmarje ne njesi te kontrolluar</t>
  </si>
  <si>
    <t>Aksione dhe investeme te tjeera ne pjesmarje</t>
  </si>
  <si>
    <t>Aksione dhe letra te tjera me vlere</t>
  </si>
  <si>
    <t xml:space="preserve">Llogari kerkesa te arketushme </t>
  </si>
  <si>
    <t>AKTIVET MATERIALE</t>
  </si>
  <si>
    <t>Toka</t>
  </si>
  <si>
    <t>Ndertesa</t>
  </si>
  <si>
    <t>Makineri dhe paisje</t>
  </si>
  <si>
    <t>Te tjera aktive materiale</t>
  </si>
  <si>
    <t>AKTIVET BIOLOGJIKE AFATGJATA</t>
  </si>
  <si>
    <t>AKTIVET AFATEGJATA JOMATERIALE</t>
  </si>
  <si>
    <t>Emeri i mire</t>
  </si>
  <si>
    <t xml:space="preserve">Aktime te tjera jomateriale </t>
  </si>
  <si>
    <t>AKTIVE TE TJERA  AFATGJATA</t>
  </si>
  <si>
    <t>TOTALI I AKTIVEVE ( I + II )</t>
  </si>
  <si>
    <t>KAPITALI AKSIONAR I PAPAGUAR</t>
  </si>
  <si>
    <t>PASIVET DHE KAPITALI</t>
  </si>
  <si>
    <t>DERIVATET</t>
  </si>
  <si>
    <t>Huat dhe oblikacionet afatshkurtra</t>
  </si>
  <si>
    <t>Kthimet/Ripagesat e huave afatgjata</t>
  </si>
  <si>
    <t>Bono te konvertushme</t>
  </si>
  <si>
    <t>HUATE DHE PARAPAGIMET</t>
  </si>
  <si>
    <t>Te pagueshme ndaj furnitoreve</t>
  </si>
  <si>
    <t>Te pagueshme ndaj punonjesve</t>
  </si>
  <si>
    <t xml:space="preserve">Detyrimet  tatimore </t>
  </si>
  <si>
    <t>Hua  te tjera</t>
  </si>
  <si>
    <t>e</t>
  </si>
  <si>
    <t>Parapagimet e arketuara</t>
  </si>
  <si>
    <t>GRANTET DHE TE ARDHURAT E SHTYRA</t>
  </si>
  <si>
    <t>PROVIZIONET AFATSHKURTRA</t>
  </si>
  <si>
    <t>PASIVET AFATGJATA</t>
  </si>
  <si>
    <t>HUATE  AFATEGJATA</t>
  </si>
  <si>
    <t>Hua  dhe bono afategjate</t>
  </si>
  <si>
    <t>Detyrime nga qeraja financiare</t>
  </si>
  <si>
    <t>Bono  te konvertushme</t>
  </si>
  <si>
    <t>Huamarje te tjera  afategjata</t>
  </si>
  <si>
    <t>PROVIZIONET AFATGJATE</t>
  </si>
  <si>
    <t>TOTALI  I PASIVEVE</t>
  </si>
  <si>
    <t>PASIVET   AFATSHKURTRA</t>
  </si>
  <si>
    <t>III</t>
  </si>
  <si>
    <t>KAPITALI</t>
  </si>
  <si>
    <t>AKSIONET E PAKICES</t>
  </si>
  <si>
    <t>KAPITALI ISHOQERISE MEME</t>
  </si>
  <si>
    <t>KAPITALI  AKSIONAR</t>
  </si>
  <si>
    <t>PRIMI I AKSIONIT</t>
  </si>
  <si>
    <t>AKSIONET E THESARIT (Negative)</t>
  </si>
  <si>
    <t>REZERVAT STATUTORE</t>
  </si>
  <si>
    <t>REZEERVAT  LIGJORRE</t>
  </si>
  <si>
    <t>REZERVA TE TJERA</t>
  </si>
  <si>
    <t>FITIMET E PA SHPERNDARA</t>
  </si>
  <si>
    <t>FITIMI (HUMBJA) E VITIT FINANCIAR</t>
  </si>
  <si>
    <t>TOTALI  I PASIVEVE DHE KAPITALIT(I+II+III)</t>
  </si>
  <si>
    <t>Kapitali aksionar</t>
  </si>
  <si>
    <t>Primi i aksionit</t>
  </si>
  <si>
    <t>Aksione të thesarit</t>
  </si>
  <si>
    <t>Rezerva ligjore statusore</t>
  </si>
  <si>
    <t>Fitimi i pashpërndarë</t>
  </si>
  <si>
    <t>Totali</t>
  </si>
  <si>
    <t>X</t>
  </si>
  <si>
    <t>(X)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</si>
  <si>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</si>
  <si>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</si>
  <si>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</si>
  <si>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</si>
  <si>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</si>
  <si>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-</t>
  </si>
  <si>
    <t>Emetimi i aksioneve</t>
  </si>
  <si>
    <t>Emetim i kapitalit aksionar</t>
  </si>
  <si>
    <t>Aksione të thesarit të riblera</t>
  </si>
  <si>
    <t>EMERTIMI</t>
  </si>
  <si>
    <t>Fitimi para tatimit</t>
  </si>
  <si>
    <t>Rregullime për:</t>
  </si>
  <si>
    <t>Amortizimin</t>
  </si>
  <si>
    <t>Humbje nga këmbimet valutore</t>
  </si>
  <si>
    <t>Të ardhura nga investimet</t>
  </si>
  <si>
    <t>Shpenzime për interesa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</si>
  <si>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</si>
  <si>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</si>
  <si>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</si>
  <si>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Paratë e përftuara nga aktivitetet</t>
  </si>
  <si>
    <t>Interesi i paguar</t>
  </si>
  <si>
    <t>Tatimfitimi i paguar</t>
  </si>
  <si>
    <t>Paraja  neto nga aktivitetet e shfrytëzimit</t>
  </si>
  <si>
    <t>Fluksi i parave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</si>
  <si>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</si>
  <si>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</si>
  <si>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</si>
  <si>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</si>
  <si>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</si>
  <si>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Paraja neto, e përdorur në aktivitetet investuese</t>
  </si>
  <si>
    <t>Fluksi i parave nga veprimtaritë financiare</t>
  </si>
  <si>
    <t>Të ardhura nga emetimi i kapitalit aksionar</t>
  </si>
  <si>
    <t>Të ardhura nga huamarrje afatgjata</t>
  </si>
  <si>
    <t>Pagesat e detyrimeve të qirasë financiare</t>
  </si>
  <si>
    <t xml:space="preserve">Paraja neto e  përdorur në aktivitetet financiare </t>
  </si>
  <si>
    <t>Rritja/rënia neto e mjeteve monetare</t>
  </si>
  <si>
    <t>Mjetet monetare në fillim të periudhës  kontabël</t>
  </si>
  <si>
    <t>Mjetet monetare në fund të periudhës kontabël</t>
  </si>
  <si>
    <t>Fluksi i parave nga veprimtarite kryesore</t>
  </si>
  <si>
    <t xml:space="preserve">PASQYRA E FLUKSIT TE PARASE -  METODA INDIREKTE </t>
  </si>
  <si>
    <t>IV</t>
  </si>
  <si>
    <t>V</t>
  </si>
  <si>
    <t>VI</t>
  </si>
  <si>
    <t>PERSHKRIMI I ELEMENTEVE</t>
  </si>
  <si>
    <t>SHITJET  NETO</t>
  </si>
  <si>
    <t>TE ARDHRAT NGA VEPRIMTARITE</t>
  </si>
  <si>
    <t>Nryshimi i gjendjes Produkt gatshem</t>
  </si>
  <si>
    <t>Prodhimi i AAM</t>
  </si>
  <si>
    <t xml:space="preserve">Shpenzime per mallra e materiale </t>
  </si>
  <si>
    <t>Shpenzimet per paga</t>
  </si>
  <si>
    <t>Shpenzime per sigurime shoqerore</t>
  </si>
  <si>
    <t>Shpenzime te tjera</t>
  </si>
  <si>
    <t>Fitim/humbja nga vep. Kryesorre</t>
  </si>
  <si>
    <t>TeA/SH financiare nga njesite e kontroll</t>
  </si>
  <si>
    <t>TeA/SH financiare nga pjesmarjet</t>
  </si>
  <si>
    <t>TeA/SH nga investime te tjera afatgjata</t>
  </si>
  <si>
    <t>Te A/SH nga interesat</t>
  </si>
  <si>
    <t>Fitim/humbja nga kursi i kembimit</t>
  </si>
  <si>
    <t>Te A/SH te tjera financiare</t>
  </si>
  <si>
    <t>Totali i te A/SH financiare</t>
  </si>
  <si>
    <t>Fitim (humbja) para tatimit</t>
  </si>
  <si>
    <t>Tatimi mbi fitimin</t>
  </si>
  <si>
    <t>Fitim (humbja) neto e vitit financiar</t>
  </si>
  <si>
    <t>Rritja e ezerves se kapitalit</t>
  </si>
  <si>
    <t>PASQYRA E NDRYSHIMIT NE KAPITAL</t>
  </si>
  <si>
    <t>7+8</t>
  </si>
  <si>
    <t>(Klasifikimi i shpenzimeve sipas natyres )</t>
  </si>
  <si>
    <t xml:space="preserve">Amortizime  dhe zhvleresime </t>
  </si>
  <si>
    <t>Te A/SH nga shitjet e AAM</t>
  </si>
  <si>
    <t xml:space="preserve">PASQYRA E TE ARDHURAVE DHE  SHPENZIMEVE </t>
  </si>
  <si>
    <t>Pozicioni më 31 dhjetor 2010</t>
  </si>
  <si>
    <t>ADMINISTRATORI</t>
  </si>
  <si>
    <t>EKONOMISTI</t>
  </si>
  <si>
    <t>VALTER  GORA</t>
  </si>
  <si>
    <t xml:space="preserve">  VALTER  GORA</t>
  </si>
  <si>
    <t>Pozicioni më 31 dhjetor 2011</t>
  </si>
  <si>
    <t xml:space="preserve">        2011    Viti Paraardhes</t>
  </si>
  <si>
    <t xml:space="preserve">      2012      Viti raportues</t>
  </si>
  <si>
    <t xml:space="preserve">        2012                        Viti raportues</t>
  </si>
  <si>
    <t xml:space="preserve">          2011          Viti Paraardhes</t>
  </si>
  <si>
    <t xml:space="preserve">         2012         Viti raportues</t>
  </si>
  <si>
    <t>Shpenzimet e zhvillimit</t>
  </si>
  <si>
    <t>Pozicioni më 31 dhjetor 2012</t>
  </si>
  <si>
    <t xml:space="preserve">        2011     Viti Paraardhes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</si>
</sst>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;\-#,##0.00"/>
    <numFmt numFmtId="177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48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9">
      <selection activeCell="J11" sqref="J11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8.00390625" style="0" customWidth="1"/>
    <col min="4" max="4" width="14.00390625" style="0" customWidth="1"/>
    <col min="5" max="5" width="15.00390625" style="0" customWidth="1"/>
  </cols>
  <sheetData>
    <row r="1" spans="1:5" ht="29.25" customHeight="1">
      <c r="A1" s="1" t="s">
        <v>0</v>
      </c>
      <c r="B1" s="2" t="s">
        <v>1</v>
      </c>
      <c r="C1" s="1" t="s">
        <v>2</v>
      </c>
      <c r="D1" s="44" t="s">
        <v>166</v>
      </c>
      <c r="E1" s="44" t="s">
        <v>165</v>
      </c>
    </row>
    <row r="2" spans="1:5" ht="18" customHeight="1">
      <c r="A2" s="3" t="s">
        <v>3</v>
      </c>
      <c r="B2" s="1" t="s">
        <v>4</v>
      </c>
      <c r="C2" s="7"/>
      <c r="D2" s="33">
        <f>D3+D7+D12+D17+D18+D19</f>
        <v>17186699</v>
      </c>
      <c r="E2" s="33">
        <f>E3+E7+E12+E17+E18+E19</f>
        <v>12813929</v>
      </c>
    </row>
    <row r="3" spans="1:5" ht="18" customHeight="1">
      <c r="A3" s="31">
        <v>1</v>
      </c>
      <c r="B3" s="45" t="s">
        <v>5</v>
      </c>
      <c r="C3" s="23">
        <v>1</v>
      </c>
      <c r="D3" s="23">
        <f>D4+D5+D6</f>
        <v>127168</v>
      </c>
      <c r="E3" s="23">
        <f>E4+E5+E6</f>
        <v>116096</v>
      </c>
    </row>
    <row r="4" spans="1:5" ht="18" customHeight="1">
      <c r="A4" s="34" t="s">
        <v>6</v>
      </c>
      <c r="B4" s="23" t="s">
        <v>7</v>
      </c>
      <c r="C4" s="23">
        <v>1</v>
      </c>
      <c r="D4" s="23">
        <v>22828</v>
      </c>
      <c r="E4" s="23">
        <v>27311</v>
      </c>
    </row>
    <row r="5" spans="1:5" ht="18" customHeight="1">
      <c r="A5" s="34" t="s">
        <v>8</v>
      </c>
      <c r="B5" s="23" t="s">
        <v>9</v>
      </c>
      <c r="C5" s="23">
        <v>1</v>
      </c>
      <c r="D5" s="23">
        <v>104340</v>
      </c>
      <c r="E5" s="23">
        <v>88785</v>
      </c>
    </row>
    <row r="6" spans="1:5" ht="18" customHeight="1">
      <c r="A6" s="34" t="s">
        <v>10</v>
      </c>
      <c r="B6" s="23" t="s">
        <v>11</v>
      </c>
      <c r="C6" s="23"/>
      <c r="D6" s="23">
        <v>0</v>
      </c>
      <c r="E6" s="23">
        <v>0</v>
      </c>
    </row>
    <row r="7" spans="1:5" ht="18" customHeight="1">
      <c r="A7" s="2">
        <v>2</v>
      </c>
      <c r="B7" s="7" t="s">
        <v>12</v>
      </c>
      <c r="C7" s="7"/>
      <c r="D7" s="7">
        <f>SUM(D8:D11)</f>
        <v>13815942</v>
      </c>
      <c r="E7" s="7">
        <f>SUM(E8:E11)</f>
        <v>7472133</v>
      </c>
    </row>
    <row r="8" spans="1:5" ht="18" customHeight="1">
      <c r="A8" s="46" t="s">
        <v>6</v>
      </c>
      <c r="B8" s="7" t="s">
        <v>13</v>
      </c>
      <c r="C8" s="7">
        <v>2</v>
      </c>
      <c r="D8" s="7">
        <v>3352407</v>
      </c>
      <c r="E8" s="7">
        <v>5595922</v>
      </c>
    </row>
    <row r="9" spans="1:5" ht="18" customHeight="1">
      <c r="A9" s="46" t="s">
        <v>8</v>
      </c>
      <c r="B9" s="7" t="s">
        <v>14</v>
      </c>
      <c r="C9" s="7">
        <v>3</v>
      </c>
      <c r="D9" s="7">
        <v>1283757</v>
      </c>
      <c r="E9" s="7">
        <v>1876211</v>
      </c>
    </row>
    <row r="10" spans="1:5" ht="18" customHeight="1">
      <c r="A10" s="46" t="s">
        <v>10</v>
      </c>
      <c r="B10" s="7" t="s">
        <v>15</v>
      </c>
      <c r="C10" s="7">
        <v>4</v>
      </c>
      <c r="D10" s="7">
        <v>9179778</v>
      </c>
      <c r="E10" s="7">
        <v>0</v>
      </c>
    </row>
    <row r="11" spans="1:5" ht="18" customHeight="1">
      <c r="A11" s="46" t="s">
        <v>16</v>
      </c>
      <c r="B11" s="7" t="s">
        <v>17</v>
      </c>
      <c r="C11" s="7"/>
      <c r="D11" s="7">
        <v>0</v>
      </c>
      <c r="E11" s="7">
        <v>0</v>
      </c>
    </row>
    <row r="12" spans="1:5" ht="18" customHeight="1">
      <c r="A12" s="31">
        <v>3</v>
      </c>
      <c r="B12" s="23" t="s">
        <v>18</v>
      </c>
      <c r="C12" s="23">
        <v>5</v>
      </c>
      <c r="D12" s="23">
        <f>SUM(D13:D16)</f>
        <v>2795900</v>
      </c>
      <c r="E12" s="23">
        <f>SUM(E13:E16)</f>
        <v>4575836</v>
      </c>
    </row>
    <row r="13" spans="1:5" ht="18" customHeight="1">
      <c r="A13" s="34" t="s">
        <v>6</v>
      </c>
      <c r="B13" s="23" t="s">
        <v>19</v>
      </c>
      <c r="C13" s="23">
        <v>5</v>
      </c>
      <c r="D13" s="23">
        <v>2310932</v>
      </c>
      <c r="E13" s="23">
        <v>4575836</v>
      </c>
    </row>
    <row r="14" spans="1:5" ht="18" customHeight="1">
      <c r="A14" s="34" t="s">
        <v>8</v>
      </c>
      <c r="B14" s="23" t="s">
        <v>20</v>
      </c>
      <c r="C14" s="23"/>
      <c r="D14" s="23">
        <v>0</v>
      </c>
      <c r="E14" s="23">
        <v>0</v>
      </c>
    </row>
    <row r="15" spans="1:5" ht="18" customHeight="1">
      <c r="A15" s="34" t="s">
        <v>10</v>
      </c>
      <c r="B15" s="23" t="s">
        <v>21</v>
      </c>
      <c r="C15" s="23"/>
      <c r="D15" s="23">
        <v>0</v>
      </c>
      <c r="E15" s="23">
        <v>0</v>
      </c>
    </row>
    <row r="16" spans="1:5" ht="18" customHeight="1">
      <c r="A16" s="34" t="s">
        <v>16</v>
      </c>
      <c r="B16" s="23" t="s">
        <v>22</v>
      </c>
      <c r="C16" s="23">
        <v>6</v>
      </c>
      <c r="D16" s="23">
        <v>484968</v>
      </c>
      <c r="E16" s="23">
        <v>0</v>
      </c>
    </row>
    <row r="17" spans="1:5" ht="18" customHeight="1">
      <c r="A17" s="2">
        <v>4</v>
      </c>
      <c r="B17" s="7" t="s">
        <v>23</v>
      </c>
      <c r="C17" s="7"/>
      <c r="D17" s="7">
        <v>0</v>
      </c>
      <c r="E17" s="7">
        <v>0</v>
      </c>
    </row>
    <row r="18" spans="1:5" ht="18" customHeight="1">
      <c r="A18" s="31">
        <v>5</v>
      </c>
      <c r="B18" s="23" t="s">
        <v>24</v>
      </c>
      <c r="C18" s="23"/>
      <c r="D18" s="23">
        <v>0</v>
      </c>
      <c r="E18" s="23">
        <v>0</v>
      </c>
    </row>
    <row r="19" spans="1:5" ht="18" customHeight="1">
      <c r="A19" s="2">
        <v>6</v>
      </c>
      <c r="B19" s="7" t="s">
        <v>25</v>
      </c>
      <c r="C19" s="7">
        <v>6</v>
      </c>
      <c r="D19" s="7">
        <v>447689</v>
      </c>
      <c r="E19" s="7">
        <v>649864</v>
      </c>
    </row>
    <row r="20" spans="1:5" ht="18" customHeight="1">
      <c r="A20" s="47" t="s">
        <v>26</v>
      </c>
      <c r="B20" s="33" t="s">
        <v>27</v>
      </c>
      <c r="C20" s="23"/>
      <c r="D20" s="1">
        <f>D21+D26+D31+D32+D36+D37</f>
        <v>24373902</v>
      </c>
      <c r="E20" s="1">
        <f>E21+E26+E31+E32+E36+E37</f>
        <v>22411915</v>
      </c>
    </row>
    <row r="21" spans="1:5" ht="18" customHeight="1">
      <c r="A21" s="2">
        <v>1</v>
      </c>
      <c r="B21" s="7" t="s">
        <v>28</v>
      </c>
      <c r="C21" s="7"/>
      <c r="D21" s="7">
        <f>SUM(D22:D25)</f>
        <v>0</v>
      </c>
      <c r="E21" s="7">
        <f>SUM(E22:E25)</f>
        <v>0</v>
      </c>
    </row>
    <row r="22" spans="1:5" ht="18" customHeight="1">
      <c r="A22" s="46" t="s">
        <v>6</v>
      </c>
      <c r="B22" s="7" t="s">
        <v>29</v>
      </c>
      <c r="C22" s="7"/>
      <c r="D22" s="7">
        <v>0</v>
      </c>
      <c r="E22" s="7">
        <v>0</v>
      </c>
    </row>
    <row r="23" spans="1:5" ht="18" customHeight="1">
      <c r="A23" s="46" t="s">
        <v>8</v>
      </c>
      <c r="B23" s="7" t="s">
        <v>30</v>
      </c>
      <c r="C23" s="7"/>
      <c r="D23" s="7">
        <v>0</v>
      </c>
      <c r="E23" s="7">
        <v>0</v>
      </c>
    </row>
    <row r="24" spans="1:5" ht="18" customHeight="1">
      <c r="A24" s="46" t="s">
        <v>10</v>
      </c>
      <c r="B24" s="7" t="s">
        <v>31</v>
      </c>
      <c r="C24" s="7"/>
      <c r="D24" s="7">
        <v>0</v>
      </c>
      <c r="E24" s="7">
        <v>0</v>
      </c>
    </row>
    <row r="25" spans="1:5" ht="18" customHeight="1">
      <c r="A25" s="46" t="s">
        <v>16</v>
      </c>
      <c r="B25" s="7" t="s">
        <v>32</v>
      </c>
      <c r="C25" s="7"/>
      <c r="D25" s="7">
        <v>0</v>
      </c>
      <c r="E25" s="7">
        <v>0</v>
      </c>
    </row>
    <row r="26" spans="1:5" ht="18" customHeight="1">
      <c r="A26" s="31">
        <v>2</v>
      </c>
      <c r="B26" s="23" t="s">
        <v>33</v>
      </c>
      <c r="C26" s="23"/>
      <c r="D26" s="23">
        <f>SUM(D27:D30)</f>
        <v>24373902</v>
      </c>
      <c r="E26" s="23">
        <f>SUM(E27:E30)</f>
        <v>22411915</v>
      </c>
    </row>
    <row r="27" spans="1:5" ht="18" customHeight="1">
      <c r="A27" s="34" t="s">
        <v>6</v>
      </c>
      <c r="B27" s="23" t="s">
        <v>34</v>
      </c>
      <c r="C27" s="23"/>
      <c r="D27" s="23">
        <v>0</v>
      </c>
      <c r="E27" s="23">
        <v>0</v>
      </c>
    </row>
    <row r="28" spans="1:5" ht="18" customHeight="1">
      <c r="A28" s="34" t="s">
        <v>8</v>
      </c>
      <c r="B28" s="23" t="s">
        <v>35</v>
      </c>
      <c r="C28" s="23">
        <v>7</v>
      </c>
      <c r="D28" s="23">
        <v>15638420</v>
      </c>
      <c r="E28" s="23">
        <v>13742420</v>
      </c>
    </row>
    <row r="29" spans="1:5" ht="18" customHeight="1">
      <c r="A29" s="34" t="s">
        <v>10</v>
      </c>
      <c r="B29" s="23" t="s">
        <v>36</v>
      </c>
      <c r="C29" s="34" t="s">
        <v>154</v>
      </c>
      <c r="D29" s="23">
        <v>6882316</v>
      </c>
      <c r="E29" s="23">
        <v>6751883</v>
      </c>
    </row>
    <row r="30" spans="1:5" ht="18" customHeight="1">
      <c r="A30" s="34" t="s">
        <v>16</v>
      </c>
      <c r="B30" s="23" t="s">
        <v>37</v>
      </c>
      <c r="C30" s="23">
        <v>9</v>
      </c>
      <c r="D30" s="23">
        <v>1853166</v>
      </c>
      <c r="E30" s="23">
        <v>1917612</v>
      </c>
    </row>
    <row r="31" spans="1:5" ht="18" customHeight="1">
      <c r="A31" s="2">
        <v>3</v>
      </c>
      <c r="B31" s="7" t="s">
        <v>38</v>
      </c>
      <c r="C31" s="7"/>
      <c r="D31" s="7">
        <v>0</v>
      </c>
      <c r="E31" s="7">
        <v>0</v>
      </c>
    </row>
    <row r="32" spans="1:5" ht="18" customHeight="1">
      <c r="A32" s="31">
        <v>4</v>
      </c>
      <c r="B32" s="23" t="s">
        <v>39</v>
      </c>
      <c r="C32" s="23"/>
      <c r="D32" s="23">
        <f>SUM(D33:D35)</f>
        <v>0</v>
      </c>
      <c r="E32" s="23">
        <f>SUM(E33:E35)</f>
        <v>0</v>
      </c>
    </row>
    <row r="33" spans="1:5" ht="18" customHeight="1">
      <c r="A33" s="34" t="s">
        <v>6</v>
      </c>
      <c r="B33" s="23" t="s">
        <v>40</v>
      </c>
      <c r="C33" s="23"/>
      <c r="D33" s="23">
        <v>0</v>
      </c>
      <c r="E33" s="23">
        <v>0</v>
      </c>
    </row>
    <row r="34" spans="1:5" ht="18" customHeight="1">
      <c r="A34" s="34" t="s">
        <v>8</v>
      </c>
      <c r="B34" s="7" t="s">
        <v>170</v>
      </c>
      <c r="C34" s="23"/>
      <c r="D34" s="23">
        <v>0</v>
      </c>
      <c r="E34" s="23">
        <v>0</v>
      </c>
    </row>
    <row r="35" spans="1:5" ht="18" customHeight="1">
      <c r="A35" s="34" t="s">
        <v>10</v>
      </c>
      <c r="B35" s="23" t="s">
        <v>41</v>
      </c>
      <c r="C35" s="23"/>
      <c r="D35" s="23">
        <v>0</v>
      </c>
      <c r="E35" s="23">
        <v>0</v>
      </c>
    </row>
    <row r="36" spans="1:5" ht="18" customHeight="1">
      <c r="A36" s="2">
        <v>5</v>
      </c>
      <c r="B36" s="7" t="s">
        <v>44</v>
      </c>
      <c r="C36" s="7"/>
      <c r="D36" s="7">
        <v>0</v>
      </c>
      <c r="E36" s="7">
        <v>0</v>
      </c>
    </row>
    <row r="37" spans="1:5" ht="18" customHeight="1">
      <c r="A37" s="31">
        <v>6</v>
      </c>
      <c r="B37" s="23" t="s">
        <v>42</v>
      </c>
      <c r="C37" s="23"/>
      <c r="D37" s="23">
        <v>0</v>
      </c>
      <c r="E37" s="23">
        <v>0</v>
      </c>
    </row>
    <row r="38" spans="1:5" ht="27.75" customHeight="1">
      <c r="A38" s="23"/>
      <c r="B38" s="1" t="s">
        <v>43</v>
      </c>
      <c r="C38" s="7"/>
      <c r="D38" s="33">
        <f>D2+D20</f>
        <v>41560601</v>
      </c>
      <c r="E38" s="33">
        <f>E2+E20</f>
        <v>35225844</v>
      </c>
    </row>
    <row r="39" spans="1:3" ht="12.75" customHeight="1">
      <c r="A39" s="49"/>
      <c r="B39" s="50"/>
      <c r="C39" s="51"/>
    </row>
    <row r="40" spans="1:5" ht="18" customHeight="1">
      <c r="A40" s="36"/>
      <c r="B40" s="52" t="s">
        <v>160</v>
      </c>
      <c r="C40" s="48"/>
      <c r="D40" s="58" t="s">
        <v>161</v>
      </c>
      <c r="E40" s="58"/>
    </row>
    <row r="41" ht="18" customHeight="1">
      <c r="B41" s="53" t="s">
        <v>162</v>
      </c>
    </row>
    <row r="42" spans="1:5" ht="29.25" customHeight="1">
      <c r="A42" s="1" t="s">
        <v>0</v>
      </c>
      <c r="B42" s="2" t="s">
        <v>45</v>
      </c>
      <c r="C42" s="1" t="s">
        <v>2</v>
      </c>
      <c r="D42" s="44" t="s">
        <v>166</v>
      </c>
      <c r="E42" s="44" t="s">
        <v>172</v>
      </c>
    </row>
    <row r="43" spans="1:5" ht="18" customHeight="1">
      <c r="A43" s="4" t="s">
        <v>3</v>
      </c>
      <c r="B43" s="33" t="s">
        <v>67</v>
      </c>
      <c r="C43" s="4"/>
      <c r="D43" s="1">
        <f>SUM(D48,D54,D55)</f>
        <v>31967180</v>
      </c>
      <c r="E43" s="1">
        <f>SUM(E48,E54,E55)</f>
        <v>28153058</v>
      </c>
    </row>
    <row r="44" spans="1:5" ht="18" customHeight="1">
      <c r="A44" s="31">
        <v>1</v>
      </c>
      <c r="B44" s="23" t="s">
        <v>46</v>
      </c>
      <c r="C44" s="4"/>
      <c r="D44" s="4">
        <f>SUM(D45:D47)</f>
        <v>0</v>
      </c>
      <c r="E44" s="4">
        <f>SUM(E45:E47)</f>
        <v>0</v>
      </c>
    </row>
    <row r="45" spans="1:5" ht="18" customHeight="1">
      <c r="A45" s="34" t="s">
        <v>6</v>
      </c>
      <c r="B45" s="23" t="s">
        <v>47</v>
      </c>
      <c r="C45" s="4"/>
      <c r="D45" s="4">
        <v>0</v>
      </c>
      <c r="E45" s="4">
        <v>0</v>
      </c>
    </row>
    <row r="46" spans="1:5" ht="18" customHeight="1">
      <c r="A46" s="34" t="s">
        <v>8</v>
      </c>
      <c r="B46" s="23" t="s">
        <v>48</v>
      </c>
      <c r="C46" s="4"/>
      <c r="D46" s="4">
        <v>0</v>
      </c>
      <c r="E46" s="4">
        <v>0</v>
      </c>
    </row>
    <row r="47" spans="1:5" ht="18" customHeight="1">
      <c r="A47" s="34" t="s">
        <v>10</v>
      </c>
      <c r="B47" s="23" t="s">
        <v>49</v>
      </c>
      <c r="C47" s="4"/>
      <c r="D47" s="4">
        <v>0</v>
      </c>
      <c r="E47" s="4">
        <v>0</v>
      </c>
    </row>
    <row r="48" spans="1:5" ht="18" customHeight="1">
      <c r="A48" s="31">
        <v>2</v>
      </c>
      <c r="B48" s="23" t="s">
        <v>50</v>
      </c>
      <c r="C48" s="4"/>
      <c r="D48" s="4">
        <f>SUM(D49:D53)</f>
        <v>31967180</v>
      </c>
      <c r="E48" s="4">
        <f>SUM(E49:E53)</f>
        <v>28153058</v>
      </c>
    </row>
    <row r="49" spans="1:5" ht="18" customHeight="1">
      <c r="A49" s="34" t="s">
        <v>6</v>
      </c>
      <c r="B49" s="23" t="s">
        <v>51</v>
      </c>
      <c r="C49" s="4">
        <v>10</v>
      </c>
      <c r="D49" s="32">
        <v>8410481</v>
      </c>
      <c r="E49" s="32">
        <v>28126633</v>
      </c>
    </row>
    <row r="50" spans="1:5" ht="18" customHeight="1">
      <c r="A50" s="34" t="s">
        <v>8</v>
      </c>
      <c r="B50" s="23" t="s">
        <v>52</v>
      </c>
      <c r="C50" s="4">
        <v>11</v>
      </c>
      <c r="D50" s="4">
        <v>29515</v>
      </c>
      <c r="E50" s="4">
        <v>0</v>
      </c>
    </row>
    <row r="51" spans="1:5" ht="18" customHeight="1">
      <c r="A51" s="34" t="s">
        <v>10</v>
      </c>
      <c r="B51" s="23" t="s">
        <v>53</v>
      </c>
      <c r="C51" s="4">
        <v>12</v>
      </c>
      <c r="D51" s="32">
        <v>27184</v>
      </c>
      <c r="E51" s="32">
        <v>26425</v>
      </c>
    </row>
    <row r="52" spans="1:5" ht="18" customHeight="1">
      <c r="A52" s="34" t="s">
        <v>16</v>
      </c>
      <c r="B52" s="23" t="s">
        <v>54</v>
      </c>
      <c r="C52" s="4">
        <v>13</v>
      </c>
      <c r="D52" s="4">
        <v>23500000</v>
      </c>
      <c r="E52" s="4">
        <v>0</v>
      </c>
    </row>
    <row r="53" spans="1:5" ht="18" customHeight="1">
      <c r="A53" s="34" t="s">
        <v>55</v>
      </c>
      <c r="B53" s="23" t="s">
        <v>56</v>
      </c>
      <c r="C53" s="4"/>
      <c r="D53" s="32">
        <v>0</v>
      </c>
      <c r="E53" s="32">
        <v>0</v>
      </c>
    </row>
    <row r="54" spans="1:5" ht="18" customHeight="1">
      <c r="A54" s="31">
        <v>3</v>
      </c>
      <c r="B54" s="23" t="s">
        <v>57</v>
      </c>
      <c r="C54" s="4"/>
      <c r="D54" s="32">
        <v>0</v>
      </c>
      <c r="E54" s="32">
        <v>0</v>
      </c>
    </row>
    <row r="55" spans="1:5" ht="18" customHeight="1">
      <c r="A55" s="31">
        <v>4</v>
      </c>
      <c r="B55" s="23" t="s">
        <v>58</v>
      </c>
      <c r="C55" s="4"/>
      <c r="D55" s="1">
        <v>0</v>
      </c>
      <c r="E55" s="1">
        <v>0</v>
      </c>
    </row>
    <row r="56" spans="1:5" ht="18" customHeight="1">
      <c r="A56" s="23" t="s">
        <v>26</v>
      </c>
      <c r="B56" s="33" t="s">
        <v>59</v>
      </c>
      <c r="C56" s="4"/>
      <c r="D56" s="4">
        <f>SUM(D57,D62,D63)</f>
        <v>971252</v>
      </c>
      <c r="E56" s="4">
        <f>SUM(E57,E62,E63)</f>
        <v>971252</v>
      </c>
    </row>
    <row r="57" spans="1:5" ht="18" customHeight="1">
      <c r="A57" s="31">
        <v>1</v>
      </c>
      <c r="B57" s="23" t="s">
        <v>60</v>
      </c>
      <c r="C57" s="4">
        <v>14</v>
      </c>
      <c r="D57" s="4">
        <f>SUM(D58:D61)</f>
        <v>971252</v>
      </c>
      <c r="E57" s="4">
        <f>SUM(E58:E61)</f>
        <v>971252</v>
      </c>
    </row>
    <row r="58" spans="1:5" ht="18" customHeight="1">
      <c r="A58" s="34" t="s">
        <v>6</v>
      </c>
      <c r="B58" s="23" t="s">
        <v>61</v>
      </c>
      <c r="C58" s="4"/>
      <c r="D58" s="4">
        <v>0</v>
      </c>
      <c r="E58" s="4">
        <v>0</v>
      </c>
    </row>
    <row r="59" spans="1:5" ht="18" customHeight="1">
      <c r="A59" s="34" t="s">
        <v>8</v>
      </c>
      <c r="B59" s="23" t="s">
        <v>62</v>
      </c>
      <c r="C59" s="4"/>
      <c r="D59" s="4">
        <v>0</v>
      </c>
      <c r="E59" s="4">
        <v>0</v>
      </c>
    </row>
    <row r="60" spans="1:5" ht="18" customHeight="1">
      <c r="A60" s="34" t="s">
        <v>10</v>
      </c>
      <c r="B60" s="23" t="s">
        <v>63</v>
      </c>
      <c r="C60" s="33"/>
      <c r="D60" s="23"/>
      <c r="E60" s="23">
        <v>0</v>
      </c>
    </row>
    <row r="61" spans="1:5" ht="18" customHeight="1">
      <c r="A61" s="34" t="s">
        <v>16</v>
      </c>
      <c r="B61" s="23" t="s">
        <v>64</v>
      </c>
      <c r="C61" s="23">
        <v>14</v>
      </c>
      <c r="D61" s="23">
        <v>971252</v>
      </c>
      <c r="E61" s="23">
        <v>971252</v>
      </c>
    </row>
    <row r="62" spans="1:5" ht="18" customHeight="1">
      <c r="A62" s="31">
        <v>5</v>
      </c>
      <c r="B62" s="23" t="s">
        <v>65</v>
      </c>
      <c r="C62" s="23"/>
      <c r="D62" s="23">
        <v>0</v>
      </c>
      <c r="E62" s="23">
        <v>0</v>
      </c>
    </row>
    <row r="63" spans="1:5" ht="18" customHeight="1">
      <c r="A63" s="31">
        <v>6</v>
      </c>
      <c r="B63" s="23" t="s">
        <v>57</v>
      </c>
      <c r="C63" s="23"/>
      <c r="D63" s="23"/>
      <c r="E63" s="23"/>
    </row>
    <row r="64" spans="1:6" ht="18" customHeight="1">
      <c r="A64" s="23"/>
      <c r="B64" s="23" t="s">
        <v>66</v>
      </c>
      <c r="C64" s="23"/>
      <c r="D64" s="23">
        <f>SUM(D43,D56)</f>
        <v>32938432</v>
      </c>
      <c r="E64" s="23">
        <f>SUM(E43,E56)</f>
        <v>29124310</v>
      </c>
      <c r="F64" s="56"/>
    </row>
    <row r="65" spans="1:6" ht="18" customHeight="1">
      <c r="A65" s="23" t="s">
        <v>68</v>
      </c>
      <c r="B65" s="33" t="s">
        <v>69</v>
      </c>
      <c r="C65" s="23"/>
      <c r="D65" s="1">
        <f>SUM(D66:D75)</f>
        <v>8622169</v>
      </c>
      <c r="E65" s="1">
        <f>SUM(E66:E75)</f>
        <v>6101534</v>
      </c>
      <c r="F65" s="56"/>
    </row>
    <row r="66" spans="1:6" ht="18" customHeight="1">
      <c r="A66" s="31">
        <v>1</v>
      </c>
      <c r="B66" s="23" t="s">
        <v>70</v>
      </c>
      <c r="C66" s="23"/>
      <c r="D66" s="23">
        <v>0</v>
      </c>
      <c r="E66" s="23">
        <v>0</v>
      </c>
      <c r="F66" s="56"/>
    </row>
    <row r="67" spans="1:6" ht="18" customHeight="1">
      <c r="A67" s="31">
        <v>2</v>
      </c>
      <c r="B67" s="23" t="s">
        <v>71</v>
      </c>
      <c r="C67" s="23"/>
      <c r="D67" s="23">
        <v>0</v>
      </c>
      <c r="E67" s="23">
        <v>0</v>
      </c>
      <c r="F67" s="56"/>
    </row>
    <row r="68" spans="1:6" ht="18" customHeight="1">
      <c r="A68" s="31">
        <v>3</v>
      </c>
      <c r="B68" s="23" t="s">
        <v>72</v>
      </c>
      <c r="C68" s="23"/>
      <c r="D68" s="23">
        <v>350000</v>
      </c>
      <c r="E68" s="23">
        <v>350000</v>
      </c>
      <c r="F68" s="56"/>
    </row>
    <row r="69" spans="1:5" ht="18" customHeight="1">
      <c r="A69" s="31">
        <v>4</v>
      </c>
      <c r="B69" s="23" t="s">
        <v>73</v>
      </c>
      <c r="C69" s="23"/>
      <c r="D69" s="23">
        <v>0</v>
      </c>
      <c r="E69" s="23">
        <v>0</v>
      </c>
    </row>
    <row r="70" spans="1:5" ht="18" customHeight="1">
      <c r="A70" s="31">
        <v>5</v>
      </c>
      <c r="B70" s="23" t="s">
        <v>74</v>
      </c>
      <c r="C70" s="23"/>
      <c r="D70" s="23">
        <v>0</v>
      </c>
      <c r="E70" s="23">
        <v>0</v>
      </c>
    </row>
    <row r="71" spans="1:5" ht="18" customHeight="1">
      <c r="A71" s="31">
        <v>6</v>
      </c>
      <c r="B71" s="23" t="s">
        <v>75</v>
      </c>
      <c r="C71" s="23"/>
      <c r="D71" s="23">
        <v>0</v>
      </c>
      <c r="E71" s="23">
        <v>0</v>
      </c>
    </row>
    <row r="72" spans="1:5" ht="18" customHeight="1">
      <c r="A72" s="31">
        <v>7</v>
      </c>
      <c r="B72" s="23" t="s">
        <v>76</v>
      </c>
      <c r="C72" s="23"/>
      <c r="D72" s="23">
        <v>325800</v>
      </c>
      <c r="E72" s="23">
        <v>246428</v>
      </c>
    </row>
    <row r="73" spans="1:5" ht="18" customHeight="1">
      <c r="A73" s="31">
        <v>8</v>
      </c>
      <c r="B73" s="23" t="s">
        <v>77</v>
      </c>
      <c r="C73" s="23"/>
      <c r="D73" s="23">
        <v>0</v>
      </c>
      <c r="E73" s="23">
        <v>0</v>
      </c>
    </row>
    <row r="74" spans="1:5" ht="18" customHeight="1">
      <c r="A74" s="31">
        <v>9</v>
      </c>
      <c r="B74" s="23" t="s">
        <v>78</v>
      </c>
      <c r="C74" s="23"/>
      <c r="D74" s="23">
        <v>5425734</v>
      </c>
      <c r="E74" s="23">
        <v>3917660</v>
      </c>
    </row>
    <row r="75" spans="1:5" ht="18" customHeight="1">
      <c r="A75" s="31">
        <v>10</v>
      </c>
      <c r="B75" s="23" t="s">
        <v>79</v>
      </c>
      <c r="C75" s="23"/>
      <c r="D75" s="23">
        <v>2520635</v>
      </c>
      <c r="E75" s="23">
        <v>1587446</v>
      </c>
    </row>
    <row r="76" spans="1:5" ht="24.75" customHeight="1">
      <c r="A76" s="23"/>
      <c r="B76" s="33" t="s">
        <v>80</v>
      </c>
      <c r="C76" s="23"/>
      <c r="D76" s="1">
        <f>SUM(D43,D56,D65)</f>
        <v>41560601</v>
      </c>
      <c r="E76" s="1">
        <f>SUM(E43,E56,E65)</f>
        <v>35225844</v>
      </c>
    </row>
    <row r="77" spans="1:2" ht="19.5" customHeight="1">
      <c r="A77" s="35"/>
      <c r="B77" s="35"/>
    </row>
    <row r="78" spans="2:5" ht="18">
      <c r="B78" s="52" t="s">
        <v>160</v>
      </c>
      <c r="C78" s="48"/>
      <c r="D78" s="58" t="s">
        <v>161</v>
      </c>
      <c r="E78" s="58"/>
    </row>
    <row r="79" ht="12.75">
      <c r="B79" s="53" t="s">
        <v>162</v>
      </c>
    </row>
  </sheetData>
  <sheetProtection/>
  <mergeCells count="2">
    <mergeCell ref="D40:E40"/>
    <mergeCell ref="D78:E78"/>
  </mergeCells>
  <printOptions/>
  <pageMargins left="0.83" right="0.42" top="0.9" bottom="0.48" header="0.5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0">
      <selection activeCell="K14" sqref="K14"/>
    </sheetView>
  </sheetViews>
  <sheetFormatPr defaultColWidth="9.140625" defaultRowHeight="12.75"/>
  <cols>
    <col min="1" max="1" width="5.421875" style="0" customWidth="1"/>
    <col min="2" max="2" width="41.57421875" style="0" customWidth="1"/>
    <col min="3" max="3" width="13.140625" style="0" customWidth="1"/>
    <col min="4" max="4" width="15.421875" style="0" customWidth="1"/>
    <col min="5" max="5" width="14.140625" style="0" customWidth="1"/>
    <col min="6" max="6" width="14.00390625" style="0" customWidth="1"/>
    <col min="7" max="7" width="12.140625" style="0" customWidth="1"/>
    <col min="8" max="8" width="15.28125" style="0" customWidth="1"/>
  </cols>
  <sheetData>
    <row r="2" spans="3:6" ht="15.75">
      <c r="C2" s="59" t="s">
        <v>153</v>
      </c>
      <c r="D2" s="59"/>
      <c r="E2" s="59"/>
      <c r="F2" s="59"/>
    </row>
    <row r="4" spans="1:8" ht="45.75">
      <c r="A4" s="4" t="s">
        <v>0</v>
      </c>
      <c r="B4" s="5" t="s">
        <v>98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6" t="s">
        <v>86</v>
      </c>
    </row>
    <row r="5" spans="1:8" ht="15.75">
      <c r="A5" s="7"/>
      <c r="B5" s="8"/>
      <c r="C5" s="9"/>
      <c r="D5" s="9"/>
      <c r="E5" s="9"/>
      <c r="F5" s="9"/>
      <c r="G5" s="9"/>
      <c r="H5" s="10"/>
    </row>
    <row r="6" spans="1:8" ht="18.75" customHeight="1">
      <c r="A6" s="2" t="s">
        <v>3</v>
      </c>
      <c r="B6" s="11" t="s">
        <v>159</v>
      </c>
      <c r="C6" s="6">
        <v>350000</v>
      </c>
      <c r="D6" s="6" t="s">
        <v>87</v>
      </c>
      <c r="E6" s="6" t="s">
        <v>88</v>
      </c>
      <c r="F6" s="6">
        <v>246428</v>
      </c>
      <c r="G6" s="6">
        <v>3917660</v>
      </c>
      <c r="H6" s="6">
        <f>SUM(C6:G6)</f>
        <v>4514088</v>
      </c>
    </row>
    <row r="7" spans="1:8" ht="19.5" customHeight="1">
      <c r="A7" s="7">
        <v>1</v>
      </c>
      <c r="B7" s="8" t="s">
        <v>89</v>
      </c>
      <c r="C7" s="5"/>
      <c r="D7" s="5"/>
      <c r="E7" s="5"/>
      <c r="F7" s="5"/>
      <c r="G7" s="5" t="s">
        <v>88</v>
      </c>
      <c r="H7" s="6" t="s">
        <v>88</v>
      </c>
    </row>
    <row r="8" spans="1:8" ht="20.25" customHeight="1">
      <c r="A8" s="7">
        <v>2</v>
      </c>
      <c r="B8" s="11" t="s">
        <v>90</v>
      </c>
      <c r="C8" s="6" t="s">
        <v>87</v>
      </c>
      <c r="D8" s="6" t="s">
        <v>87</v>
      </c>
      <c r="E8" s="6" t="s">
        <v>88</v>
      </c>
      <c r="F8" s="6" t="s">
        <v>87</v>
      </c>
      <c r="G8" s="6" t="s">
        <v>87</v>
      </c>
      <c r="H8" s="6" t="s">
        <v>87</v>
      </c>
    </row>
    <row r="9" spans="1:8" ht="21" customHeight="1">
      <c r="A9" s="7">
        <v>3</v>
      </c>
      <c r="B9" s="8" t="s">
        <v>91</v>
      </c>
      <c r="C9" s="5"/>
      <c r="D9" s="5"/>
      <c r="E9" s="5"/>
      <c r="F9" s="5"/>
      <c r="G9" s="5">
        <v>1587446</v>
      </c>
      <c r="H9" s="6">
        <f>G9</f>
        <v>1587446</v>
      </c>
    </row>
    <row r="10" spans="1:8" ht="19.5" customHeight="1">
      <c r="A10" s="7">
        <v>4</v>
      </c>
      <c r="B10" s="8" t="s">
        <v>92</v>
      </c>
      <c r="C10" s="5"/>
      <c r="D10" s="5"/>
      <c r="E10" s="5"/>
      <c r="F10" s="5"/>
      <c r="G10" s="5" t="s">
        <v>88</v>
      </c>
      <c r="H10" s="6" t="s">
        <v>88</v>
      </c>
    </row>
    <row r="11" spans="1:8" ht="23.25" customHeight="1">
      <c r="A11" s="7">
        <v>5</v>
      </c>
      <c r="B11" s="8" t="s">
        <v>93</v>
      </c>
      <c r="C11" s="5"/>
      <c r="D11" s="5"/>
      <c r="E11" s="5"/>
      <c r="F11" s="5">
        <v>0</v>
      </c>
      <c r="G11" s="5">
        <v>0</v>
      </c>
      <c r="H11" s="6" t="s">
        <v>94</v>
      </c>
    </row>
    <row r="12" spans="1:8" ht="19.5" customHeight="1">
      <c r="A12" s="7">
        <v>6</v>
      </c>
      <c r="B12" s="8" t="s">
        <v>95</v>
      </c>
      <c r="C12" s="5" t="s">
        <v>87</v>
      </c>
      <c r="D12" s="5" t="s">
        <v>87</v>
      </c>
      <c r="E12" s="5"/>
      <c r="F12" s="5"/>
      <c r="G12" s="5"/>
      <c r="H12" s="6" t="s">
        <v>87</v>
      </c>
    </row>
    <row r="13" spans="1:8" ht="23.25" customHeight="1">
      <c r="A13" s="2" t="s">
        <v>26</v>
      </c>
      <c r="B13" s="11" t="s">
        <v>164</v>
      </c>
      <c r="C13" s="6">
        <v>350000</v>
      </c>
      <c r="D13" s="6" t="s">
        <v>87</v>
      </c>
      <c r="E13" s="6" t="s">
        <v>88</v>
      </c>
      <c r="F13" s="6">
        <f>SUM(F6:F12)</f>
        <v>246428</v>
      </c>
      <c r="G13" s="6">
        <f>SUM(G6:G12)</f>
        <v>5505106</v>
      </c>
      <c r="H13" s="6">
        <f>SUM(H6:H12)</f>
        <v>6101534</v>
      </c>
    </row>
    <row r="14" spans="1:8" ht="15">
      <c r="A14" s="7"/>
      <c r="B14" s="8"/>
      <c r="C14" s="5"/>
      <c r="D14" s="5"/>
      <c r="E14" s="5"/>
      <c r="F14" s="5"/>
      <c r="G14" s="5"/>
      <c r="H14" s="37"/>
    </row>
    <row r="15" spans="1:8" ht="22.5" customHeight="1">
      <c r="A15" s="7">
        <v>1</v>
      </c>
      <c r="B15" s="8" t="s">
        <v>91</v>
      </c>
      <c r="C15" s="5"/>
      <c r="D15" s="5"/>
      <c r="E15" s="5"/>
      <c r="F15" s="5"/>
      <c r="G15" s="5">
        <v>2520635</v>
      </c>
      <c r="H15" s="6">
        <f>G15</f>
        <v>2520635</v>
      </c>
    </row>
    <row r="16" spans="1:8" ht="20.25" customHeight="1">
      <c r="A16" s="7">
        <v>2</v>
      </c>
      <c r="B16" s="8" t="s">
        <v>92</v>
      </c>
      <c r="C16" s="5"/>
      <c r="D16" s="5"/>
      <c r="E16" s="5"/>
      <c r="F16" s="5"/>
      <c r="G16" s="5" t="s">
        <v>88</v>
      </c>
      <c r="H16" s="6" t="s">
        <v>88</v>
      </c>
    </row>
    <row r="17" spans="1:8" ht="26.25" customHeight="1">
      <c r="A17" s="7">
        <v>3</v>
      </c>
      <c r="B17" s="8" t="s">
        <v>96</v>
      </c>
      <c r="C17" s="5" t="s">
        <v>87</v>
      </c>
      <c r="D17" s="5" t="s">
        <v>87</v>
      </c>
      <c r="E17" s="5"/>
      <c r="F17" s="5"/>
      <c r="G17" s="5"/>
      <c r="H17" s="6" t="s">
        <v>87</v>
      </c>
    </row>
    <row r="18" spans="1:8" ht="15.75">
      <c r="A18" s="7">
        <v>4</v>
      </c>
      <c r="B18" s="8" t="s">
        <v>152</v>
      </c>
      <c r="C18" s="5"/>
      <c r="D18" s="5"/>
      <c r="E18" s="5"/>
      <c r="F18" s="5">
        <v>79372</v>
      </c>
      <c r="G18" s="5">
        <v>-79372</v>
      </c>
      <c r="H18" s="6">
        <v>0</v>
      </c>
    </row>
    <row r="19" spans="1:8" ht="17.25" customHeight="1">
      <c r="A19" s="7">
        <v>5</v>
      </c>
      <c r="B19" s="8" t="s">
        <v>97</v>
      </c>
      <c r="C19" s="5"/>
      <c r="D19" s="5"/>
      <c r="E19" s="5" t="s">
        <v>88</v>
      </c>
      <c r="F19" s="5"/>
      <c r="G19" s="5"/>
      <c r="H19" s="6" t="s">
        <v>88</v>
      </c>
    </row>
    <row r="20" spans="1:8" ht="21" customHeight="1">
      <c r="A20" s="2" t="s">
        <v>68</v>
      </c>
      <c r="B20" s="11" t="s">
        <v>171</v>
      </c>
      <c r="C20" s="6">
        <v>350000</v>
      </c>
      <c r="D20" s="6" t="s">
        <v>87</v>
      </c>
      <c r="E20" s="6" t="s">
        <v>88</v>
      </c>
      <c r="F20" s="6">
        <f>SUM(F13:F19)</f>
        <v>325800</v>
      </c>
      <c r="G20" s="6">
        <f>SUM(G13:G19)</f>
        <v>7946369</v>
      </c>
      <c r="H20" s="6">
        <f>SUM(H13:H19)</f>
        <v>8622169</v>
      </c>
    </row>
    <row r="21" spans="1:8" ht="16.5" thickBot="1">
      <c r="A21" s="12"/>
      <c r="B21" s="13"/>
      <c r="C21" s="14"/>
      <c r="D21" s="14"/>
      <c r="E21" s="14"/>
      <c r="F21" s="14"/>
      <c r="G21" s="14"/>
      <c r="H21" s="15"/>
    </row>
    <row r="23" spans="2:7" ht="18">
      <c r="B23" s="54" t="s">
        <v>160</v>
      </c>
      <c r="C23" s="48"/>
      <c r="F23" s="58" t="s">
        <v>161</v>
      </c>
      <c r="G23" s="58"/>
    </row>
    <row r="24" ht="12.75">
      <c r="B24" s="55" t="s">
        <v>162</v>
      </c>
    </row>
  </sheetData>
  <sheetProtection/>
  <mergeCells count="2">
    <mergeCell ref="C2:F2"/>
    <mergeCell ref="F23:G23"/>
  </mergeCells>
  <printOptions/>
  <pageMargins left="0.75" right="0.75" top="0.9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140625" style="0" customWidth="1"/>
    <col min="2" max="2" width="42.28125" style="0" customWidth="1"/>
    <col min="3" max="3" width="15.8515625" style="0" customWidth="1"/>
    <col min="4" max="4" width="17.140625" style="0" customWidth="1"/>
  </cols>
  <sheetData>
    <row r="2" ht="13.5" thickBot="1"/>
    <row r="3" spans="1:4" ht="31.5" customHeight="1" thickBot="1">
      <c r="A3" s="16" t="s">
        <v>0</v>
      </c>
      <c r="B3" s="42" t="s">
        <v>128</v>
      </c>
      <c r="C3" s="44" t="s">
        <v>167</v>
      </c>
      <c r="D3" s="44" t="s">
        <v>168</v>
      </c>
    </row>
    <row r="4" spans="1:4" ht="16.5">
      <c r="A4" s="17"/>
      <c r="B4" s="18"/>
      <c r="C4" s="19"/>
      <c r="D4" s="19"/>
    </row>
    <row r="5" spans="1:4" ht="21.75" customHeight="1">
      <c r="A5" s="20" t="s">
        <v>3</v>
      </c>
      <c r="B5" s="21" t="s">
        <v>127</v>
      </c>
      <c r="C5" s="22">
        <f>SUM(C6:C18)</f>
        <v>2785059</v>
      </c>
      <c r="D5" s="22">
        <f>SUM(D6:D18)</f>
        <v>1526293</v>
      </c>
    </row>
    <row r="6" spans="1:4" ht="21" customHeight="1">
      <c r="A6" s="23">
        <v>1</v>
      </c>
      <c r="B6" s="24" t="s">
        <v>99</v>
      </c>
      <c r="C6" s="25">
        <v>2800706</v>
      </c>
      <c r="D6" s="25">
        <v>1825513</v>
      </c>
    </row>
    <row r="7" spans="1:4" ht="18.75" customHeight="1">
      <c r="A7" s="26">
        <v>2</v>
      </c>
      <c r="B7" s="27" t="s">
        <v>100</v>
      </c>
      <c r="C7" s="25"/>
      <c r="D7" s="25"/>
    </row>
    <row r="8" spans="1:4" ht="17.25" customHeight="1">
      <c r="A8" s="26">
        <v>3</v>
      </c>
      <c r="B8" s="28" t="s">
        <v>101</v>
      </c>
      <c r="C8" s="25">
        <v>812000</v>
      </c>
      <c r="D8" s="25">
        <v>620000</v>
      </c>
    </row>
    <row r="9" spans="1:4" ht="18" customHeight="1">
      <c r="A9" s="26">
        <v>4</v>
      </c>
      <c r="B9" s="28" t="s">
        <v>102</v>
      </c>
      <c r="C9" s="25">
        <v>0</v>
      </c>
      <c r="D9" s="25">
        <v>0</v>
      </c>
    </row>
    <row r="10" spans="1:4" ht="18.75" customHeight="1">
      <c r="A10" s="26">
        <v>5</v>
      </c>
      <c r="B10" s="28" t="s">
        <v>103</v>
      </c>
      <c r="C10" s="41">
        <v>0</v>
      </c>
      <c r="D10" s="41">
        <v>0</v>
      </c>
    </row>
    <row r="11" spans="1:4" ht="17.25" customHeight="1">
      <c r="A11" s="26">
        <v>6</v>
      </c>
      <c r="B11" s="28" t="s">
        <v>104</v>
      </c>
      <c r="C11" s="25">
        <v>0</v>
      </c>
      <c r="D11" s="25">
        <v>0</v>
      </c>
    </row>
    <row r="12" spans="1:4" ht="16.5">
      <c r="A12" s="26"/>
      <c r="B12" s="27"/>
      <c r="C12" s="25"/>
      <c r="D12" s="25"/>
    </row>
    <row r="13" spans="1:4" ht="23.25" customHeight="1">
      <c r="A13" s="26">
        <v>7</v>
      </c>
      <c r="B13" s="27" t="s">
        <v>105</v>
      </c>
      <c r="C13" s="25">
        <v>-6272904</v>
      </c>
      <c r="D13" s="25">
        <v>8141928</v>
      </c>
    </row>
    <row r="14" spans="1:4" ht="18" customHeight="1">
      <c r="A14" s="26">
        <v>8</v>
      </c>
      <c r="B14" s="27" t="s">
        <v>106</v>
      </c>
      <c r="C14" s="25">
        <v>1982111</v>
      </c>
      <c r="D14" s="25">
        <v>3956448</v>
      </c>
    </row>
    <row r="15" spans="1:4" ht="23.25" customHeight="1">
      <c r="A15" s="26">
        <v>9</v>
      </c>
      <c r="B15" s="27" t="s">
        <v>107</v>
      </c>
      <c r="C15" s="57">
        <v>3814122</v>
      </c>
      <c r="D15" s="25">
        <v>-12719041</v>
      </c>
    </row>
    <row r="16" spans="1:4" ht="18.75" customHeight="1">
      <c r="A16" s="26">
        <v>10</v>
      </c>
      <c r="B16" s="27" t="s">
        <v>108</v>
      </c>
      <c r="C16" s="25">
        <v>0</v>
      </c>
      <c r="D16" s="25">
        <v>0</v>
      </c>
    </row>
    <row r="17" spans="1:4" ht="18.75" customHeight="1">
      <c r="A17" s="26">
        <v>11</v>
      </c>
      <c r="B17" s="27" t="s">
        <v>109</v>
      </c>
      <c r="C17" s="25">
        <v>0</v>
      </c>
      <c r="D17" s="25">
        <v>0</v>
      </c>
    </row>
    <row r="18" spans="1:4" ht="20.25" customHeight="1">
      <c r="A18" s="26">
        <v>12</v>
      </c>
      <c r="B18" s="27" t="s">
        <v>110</v>
      </c>
      <c r="C18" s="25">
        <v>-350976</v>
      </c>
      <c r="D18" s="25">
        <v>-298555</v>
      </c>
    </row>
    <row r="19" spans="1:4" ht="19.5" customHeight="1">
      <c r="A19" s="26"/>
      <c r="B19" s="29" t="s">
        <v>111</v>
      </c>
      <c r="C19" s="43"/>
      <c r="D19" s="43"/>
    </row>
    <row r="20" spans="1:4" ht="21" customHeight="1">
      <c r="A20" s="30" t="s">
        <v>26</v>
      </c>
      <c r="B20" s="21" t="s">
        <v>112</v>
      </c>
      <c r="C20" s="22">
        <f>SUM(C21:C22)</f>
        <v>-2773987</v>
      </c>
      <c r="D20" s="22">
        <f>SUM(D21:D22)</f>
        <v>-1448379</v>
      </c>
    </row>
    <row r="21" spans="1:4" ht="21.75" customHeight="1">
      <c r="A21" s="23">
        <v>1</v>
      </c>
      <c r="B21" s="24" t="s">
        <v>113</v>
      </c>
      <c r="C21" s="25">
        <v>0</v>
      </c>
      <c r="D21" s="25">
        <v>0</v>
      </c>
    </row>
    <row r="22" spans="1:4" ht="15" customHeight="1">
      <c r="A22" s="26">
        <v>2</v>
      </c>
      <c r="B22" s="27" t="s">
        <v>114</v>
      </c>
      <c r="C22" s="25">
        <v>-2773987</v>
      </c>
      <c r="D22" s="25">
        <v>-1448379</v>
      </c>
    </row>
    <row r="23" spans="1:4" ht="21.75" customHeight="1">
      <c r="A23" s="26">
        <v>3</v>
      </c>
      <c r="B23" s="27" t="s">
        <v>115</v>
      </c>
      <c r="C23" s="25">
        <v>0</v>
      </c>
      <c r="D23" s="25">
        <v>0</v>
      </c>
    </row>
    <row r="24" spans="1:4" ht="19.5" customHeight="1">
      <c r="A24" s="26">
        <v>4</v>
      </c>
      <c r="B24" s="27" t="s">
        <v>116</v>
      </c>
      <c r="C24" s="25">
        <v>0</v>
      </c>
      <c r="D24" s="25">
        <v>0</v>
      </c>
    </row>
    <row r="25" spans="1:4" ht="18.75" customHeight="1">
      <c r="A25" s="26">
        <v>5</v>
      </c>
      <c r="B25" s="27" t="s">
        <v>117</v>
      </c>
      <c r="C25" s="25">
        <v>0</v>
      </c>
      <c r="D25" s="25">
        <v>0</v>
      </c>
    </row>
    <row r="26" spans="1:4" ht="17.25" customHeight="1">
      <c r="A26" s="26"/>
      <c r="B26" s="29" t="s">
        <v>118</v>
      </c>
      <c r="C26" s="25">
        <v>0</v>
      </c>
      <c r="D26" s="25">
        <v>0</v>
      </c>
    </row>
    <row r="27" spans="1:4" ht="18.75" customHeight="1">
      <c r="A27" s="30" t="s">
        <v>68</v>
      </c>
      <c r="B27" s="21" t="s">
        <v>119</v>
      </c>
      <c r="C27" s="25">
        <v>0</v>
      </c>
      <c r="D27" s="25">
        <v>0</v>
      </c>
    </row>
    <row r="28" spans="1:4" ht="18" customHeight="1">
      <c r="A28" s="23"/>
      <c r="B28" s="24" t="s">
        <v>120</v>
      </c>
      <c r="C28" s="25">
        <v>0</v>
      </c>
      <c r="D28" s="25">
        <v>0</v>
      </c>
    </row>
    <row r="29" spans="1:4" ht="18" customHeight="1">
      <c r="A29" s="26"/>
      <c r="B29" s="27" t="s">
        <v>121</v>
      </c>
      <c r="C29" s="25">
        <v>0</v>
      </c>
      <c r="D29" s="25">
        <v>0</v>
      </c>
    </row>
    <row r="30" spans="1:4" ht="17.25" customHeight="1">
      <c r="A30" s="26"/>
      <c r="B30" s="27" t="s">
        <v>122</v>
      </c>
      <c r="C30" s="25">
        <v>0</v>
      </c>
      <c r="D30" s="25">
        <v>0</v>
      </c>
    </row>
    <row r="31" spans="1:4" ht="16.5" customHeight="1">
      <c r="A31" s="26"/>
      <c r="B31" s="27" t="s">
        <v>92</v>
      </c>
      <c r="C31" s="25">
        <v>0</v>
      </c>
      <c r="D31" s="25">
        <v>0</v>
      </c>
    </row>
    <row r="32" spans="1:4" ht="18" customHeight="1">
      <c r="A32" s="26"/>
      <c r="B32" s="29" t="s">
        <v>123</v>
      </c>
      <c r="C32" s="25">
        <v>0</v>
      </c>
      <c r="D32" s="25">
        <v>0</v>
      </c>
    </row>
    <row r="33" spans="1:4" ht="17.25" customHeight="1">
      <c r="A33" s="30" t="s">
        <v>129</v>
      </c>
      <c r="B33" s="21" t="s">
        <v>124</v>
      </c>
      <c r="C33" s="22">
        <f>C5+C20</f>
        <v>11072</v>
      </c>
      <c r="D33" s="22">
        <f>D5+D20</f>
        <v>77914</v>
      </c>
    </row>
    <row r="34" spans="1:4" ht="21.75" customHeight="1">
      <c r="A34" s="30" t="s">
        <v>130</v>
      </c>
      <c r="B34" s="21" t="s">
        <v>125</v>
      </c>
      <c r="C34" s="22">
        <v>116096</v>
      </c>
      <c r="D34" s="22">
        <v>38182</v>
      </c>
    </row>
    <row r="35" spans="1:4" ht="22.5" customHeight="1">
      <c r="A35" s="20" t="s">
        <v>131</v>
      </c>
      <c r="B35" s="21" t="s">
        <v>126</v>
      </c>
      <c r="C35" s="22">
        <f>C33+C34</f>
        <v>127168</v>
      </c>
      <c r="D35" s="22">
        <f>D33+D34</f>
        <v>116096</v>
      </c>
    </row>
    <row r="37" spans="2:4" ht="12.75">
      <c r="B37" s="52" t="s">
        <v>160</v>
      </c>
      <c r="C37" s="58" t="s">
        <v>161</v>
      </c>
      <c r="D37" s="58"/>
    </row>
    <row r="38" ht="12.75">
      <c r="B38" s="53" t="s">
        <v>162</v>
      </c>
    </row>
  </sheetData>
  <sheetProtection/>
  <mergeCells count="1">
    <mergeCell ref="C37:D37"/>
  </mergeCells>
  <printOptions/>
  <pageMargins left="0.99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.140625" style="0" customWidth="1"/>
    <col min="2" max="2" width="33.57421875" style="0" customWidth="1"/>
    <col min="3" max="3" width="8.140625" style="0" customWidth="1"/>
    <col min="4" max="4" width="15.140625" style="0" customWidth="1"/>
    <col min="5" max="5" width="15.57421875" style="0" customWidth="1"/>
  </cols>
  <sheetData>
    <row r="3" spans="2:5" ht="15.75">
      <c r="B3" s="60" t="s">
        <v>158</v>
      </c>
      <c r="C3" s="60"/>
      <c r="D3" s="60"/>
      <c r="E3" s="60"/>
    </row>
    <row r="4" spans="2:5" ht="12.75">
      <c r="B4" s="58" t="s">
        <v>155</v>
      </c>
      <c r="C4" s="58"/>
      <c r="D4" s="58"/>
      <c r="E4" s="58"/>
    </row>
    <row r="5" ht="13.5" thickBot="1"/>
    <row r="6" spans="1:5" ht="27.75" customHeight="1" thickBot="1">
      <c r="A6" s="39" t="s">
        <v>0</v>
      </c>
      <c r="B6" s="40" t="s">
        <v>132</v>
      </c>
      <c r="C6" s="40"/>
      <c r="D6" s="44" t="s">
        <v>169</v>
      </c>
      <c r="E6" s="44" t="s">
        <v>168</v>
      </c>
    </row>
    <row r="7" spans="1:5" ht="18.75" customHeight="1">
      <c r="A7" s="38">
        <v>1</v>
      </c>
      <c r="B7" s="38" t="s">
        <v>133</v>
      </c>
      <c r="C7" s="38">
        <v>1</v>
      </c>
      <c r="D7" s="38">
        <v>90978173</v>
      </c>
      <c r="E7" s="38">
        <v>80094921</v>
      </c>
    </row>
    <row r="8" spans="1:5" ht="18.75" customHeight="1">
      <c r="A8" s="37">
        <v>2</v>
      </c>
      <c r="B8" s="37" t="s">
        <v>134</v>
      </c>
      <c r="C8" s="37"/>
      <c r="D8" s="37">
        <v>0</v>
      </c>
      <c r="E8" s="37">
        <v>0</v>
      </c>
    </row>
    <row r="9" spans="1:5" ht="20.25" customHeight="1">
      <c r="A9" s="37">
        <v>3</v>
      </c>
      <c r="B9" s="37" t="s">
        <v>135</v>
      </c>
      <c r="C9" s="37"/>
      <c r="D9" s="37">
        <v>0</v>
      </c>
      <c r="E9" s="37">
        <v>0</v>
      </c>
    </row>
    <row r="10" spans="1:5" ht="18.75" customHeight="1">
      <c r="A10" s="37">
        <v>4</v>
      </c>
      <c r="B10" s="37" t="s">
        <v>136</v>
      </c>
      <c r="C10" s="37">
        <v>2</v>
      </c>
      <c r="D10" s="37">
        <v>1896000</v>
      </c>
      <c r="E10" s="37">
        <v>0</v>
      </c>
    </row>
    <row r="11" spans="1:5" ht="18.75" customHeight="1">
      <c r="A11" s="37">
        <v>5</v>
      </c>
      <c r="B11" s="37" t="s">
        <v>137</v>
      </c>
      <c r="C11" s="37">
        <v>3</v>
      </c>
      <c r="D11" s="37">
        <v>-86274129</v>
      </c>
      <c r="E11" s="37">
        <v>-74058673</v>
      </c>
    </row>
    <row r="12" spans="1:5" ht="21" customHeight="1">
      <c r="A12" s="37">
        <v>6</v>
      </c>
      <c r="B12" s="37" t="s">
        <v>138</v>
      </c>
      <c r="C12" s="37"/>
      <c r="D12" s="37">
        <v>-947454</v>
      </c>
      <c r="E12" s="37">
        <v>-1173810</v>
      </c>
    </row>
    <row r="13" spans="1:5" ht="20.25" customHeight="1">
      <c r="A13" s="37">
        <v>7</v>
      </c>
      <c r="B13" s="37" t="s">
        <v>139</v>
      </c>
      <c r="C13" s="37"/>
      <c r="D13" s="37">
        <v>-158225</v>
      </c>
      <c r="E13" s="37">
        <v>-196027</v>
      </c>
    </row>
    <row r="14" spans="1:5" ht="19.5" customHeight="1">
      <c r="A14" s="37">
        <v>8</v>
      </c>
      <c r="B14" s="37" t="s">
        <v>156</v>
      </c>
      <c r="C14" s="37"/>
      <c r="D14" s="37">
        <v>-812000</v>
      </c>
      <c r="E14" s="37">
        <v>-620000</v>
      </c>
    </row>
    <row r="15" spans="1:5" ht="19.5" customHeight="1">
      <c r="A15" s="37">
        <v>9</v>
      </c>
      <c r="B15" s="37" t="s">
        <v>157</v>
      </c>
      <c r="C15" s="37"/>
      <c r="D15" s="37">
        <v>0</v>
      </c>
      <c r="E15" s="37">
        <v>0</v>
      </c>
    </row>
    <row r="16" spans="1:5" ht="20.25" customHeight="1">
      <c r="A16" s="37">
        <v>10</v>
      </c>
      <c r="B16" s="37" t="s">
        <v>140</v>
      </c>
      <c r="C16" s="37">
        <v>4</v>
      </c>
      <c r="D16" s="37">
        <v>-2037107</v>
      </c>
      <c r="E16" s="37">
        <v>-2264012</v>
      </c>
    </row>
    <row r="17" spans="1:5" ht="19.5" customHeight="1">
      <c r="A17" s="2" t="s">
        <v>3</v>
      </c>
      <c r="B17" s="1" t="s">
        <v>141</v>
      </c>
      <c r="C17" s="37"/>
      <c r="D17" s="1">
        <f>SUM(D7:D16)</f>
        <v>2645258</v>
      </c>
      <c r="E17" s="1">
        <f>SUM(E7:E16)</f>
        <v>1782399</v>
      </c>
    </row>
    <row r="18" spans="1:5" ht="19.5" customHeight="1">
      <c r="A18" s="37">
        <v>10</v>
      </c>
      <c r="B18" s="37" t="s">
        <v>142</v>
      </c>
      <c r="C18" s="37"/>
      <c r="D18" s="37">
        <v>0</v>
      </c>
      <c r="E18" s="37">
        <v>0</v>
      </c>
    </row>
    <row r="19" spans="1:5" ht="21" customHeight="1">
      <c r="A19" s="37">
        <v>11</v>
      </c>
      <c r="B19" s="37" t="s">
        <v>143</v>
      </c>
      <c r="C19" s="37"/>
      <c r="D19" s="37">
        <v>0</v>
      </c>
      <c r="E19" s="37">
        <v>0</v>
      </c>
    </row>
    <row r="20" spans="1:5" ht="19.5" customHeight="1">
      <c r="A20" s="37">
        <v>12</v>
      </c>
      <c r="B20" s="37" t="s">
        <v>144</v>
      </c>
      <c r="C20" s="37"/>
      <c r="D20" s="37">
        <v>0</v>
      </c>
      <c r="E20" s="37">
        <v>0</v>
      </c>
    </row>
    <row r="21" spans="1:5" ht="20.25" customHeight="1">
      <c r="A21" s="37">
        <v>13</v>
      </c>
      <c r="B21" s="37" t="s">
        <v>145</v>
      </c>
      <c r="C21" s="37">
        <v>5</v>
      </c>
      <c r="D21" s="37">
        <v>-40852</v>
      </c>
      <c r="E21" s="37">
        <v>-25765</v>
      </c>
    </row>
    <row r="22" spans="1:5" ht="19.5" customHeight="1">
      <c r="A22" s="37">
        <v>14</v>
      </c>
      <c r="B22" s="37" t="s">
        <v>146</v>
      </c>
      <c r="C22" s="37"/>
      <c r="D22" s="37">
        <v>196300</v>
      </c>
      <c r="E22" s="37">
        <v>68879</v>
      </c>
    </row>
    <row r="23" spans="1:5" ht="19.5" customHeight="1">
      <c r="A23" s="37">
        <v>15</v>
      </c>
      <c r="B23" s="37" t="s">
        <v>147</v>
      </c>
      <c r="C23" s="37"/>
      <c r="D23" s="37">
        <v>0</v>
      </c>
      <c r="E23" s="37">
        <v>0</v>
      </c>
    </row>
    <row r="24" spans="1:5" ht="20.25" customHeight="1">
      <c r="A24" s="2" t="s">
        <v>26</v>
      </c>
      <c r="B24" s="1" t="s">
        <v>148</v>
      </c>
      <c r="C24" s="37"/>
      <c r="D24" s="1">
        <f>SUM(D18:D23)</f>
        <v>155448</v>
      </c>
      <c r="E24" s="1">
        <f>SUM(E18:E23)</f>
        <v>43114</v>
      </c>
    </row>
    <row r="25" spans="1:5" ht="20.25" customHeight="1">
      <c r="A25" s="2" t="s">
        <v>68</v>
      </c>
      <c r="B25" s="1" t="s">
        <v>149</v>
      </c>
      <c r="C25" s="37"/>
      <c r="D25" s="37">
        <f>D17+D24</f>
        <v>2800706</v>
      </c>
      <c r="E25" s="37">
        <f>SUM(E24,E17)</f>
        <v>1825513</v>
      </c>
    </row>
    <row r="26" spans="1:5" ht="17.25" customHeight="1">
      <c r="A26" s="37">
        <v>16</v>
      </c>
      <c r="B26" s="37" t="s">
        <v>150</v>
      </c>
      <c r="C26" s="37"/>
      <c r="D26" s="37">
        <v>280071</v>
      </c>
      <c r="E26" s="37">
        <v>238067</v>
      </c>
    </row>
    <row r="27" spans="1:5" ht="21" customHeight="1">
      <c r="A27" s="2" t="s">
        <v>129</v>
      </c>
      <c r="B27" s="1" t="s">
        <v>151</v>
      </c>
      <c r="C27" s="37"/>
      <c r="D27" s="1">
        <f>D25-D26</f>
        <v>2520635</v>
      </c>
      <c r="E27" s="1">
        <f>E25-E26</f>
        <v>1587446</v>
      </c>
    </row>
    <row r="28" spans="1:5" ht="12.75">
      <c r="A28" s="37"/>
      <c r="B28" s="37"/>
      <c r="C28" s="37"/>
      <c r="D28" s="37"/>
      <c r="E28" s="37"/>
    </row>
    <row r="31" spans="2:5" ht="18">
      <c r="B31" s="52" t="s">
        <v>160</v>
      </c>
      <c r="C31" s="48"/>
      <c r="D31" s="58" t="s">
        <v>161</v>
      </c>
      <c r="E31" s="58"/>
    </row>
    <row r="32" ht="12.75">
      <c r="B32" s="53" t="s">
        <v>163</v>
      </c>
    </row>
  </sheetData>
  <sheetProtection/>
  <mergeCells count="3">
    <mergeCell ref="B3:E3"/>
    <mergeCell ref="B4:E4"/>
    <mergeCell ref="D31:E31"/>
  </mergeCells>
  <printOptions/>
  <pageMargins left="0.75" right="0.75" top="1.19" bottom="1.29" header="0.1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BREGU</cp:lastModifiedBy>
  <cp:lastPrinted>2011-03-02T12:54:25Z</cp:lastPrinted>
  <dcterms:created xsi:type="dcterms:W3CDTF">1996-10-14T23:33:28Z</dcterms:created>
  <dcterms:modified xsi:type="dcterms:W3CDTF">2013-03-27T08:11:52Z</dcterms:modified>
  <cp:category/>
  <cp:version/>
  <cp:contentType/>
  <cp:contentStatus/>
</cp:coreProperties>
</file>