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<sst xmlns="http://schemas.openxmlformats.org/spreadsheetml/2006/main" count="496" uniqueCount="314">
  <si>
    <t>A K T I V ET</t>
  </si>
  <si>
    <t>Shenime</t>
  </si>
  <si>
    <t>Aktivet Monetare</t>
  </si>
  <si>
    <t>Aktive te tjera financiare afatshkurtera</t>
  </si>
  <si>
    <t>Inventari</t>
  </si>
  <si>
    <t>Prodhim ne proces</t>
  </si>
  <si>
    <t>Produkte te gateshme</t>
  </si>
  <si>
    <t>Aktive Biologjike afatshkurtera</t>
  </si>
  <si>
    <t>Aktive afatshkurtera te mbajtura per shitje</t>
  </si>
  <si>
    <t xml:space="preserve">    TOTALI AKTIVEVE AFATSHKURTERA ( I )</t>
  </si>
  <si>
    <t>II</t>
  </si>
  <si>
    <t>AKTIVE AFATGJATA</t>
  </si>
  <si>
    <t>Investime financiare afatgjata</t>
  </si>
  <si>
    <t xml:space="preserve">      Aksione dhe investime te tjera ne pjesemarrje</t>
  </si>
  <si>
    <t xml:space="preserve">      Aksione dhe letra te tjera me vlere</t>
  </si>
  <si>
    <t xml:space="preserve">       Llogari/kerkesa te arketushme afategjata</t>
  </si>
  <si>
    <t>Aktive afatgjata materiale</t>
  </si>
  <si>
    <t>Toka</t>
  </si>
  <si>
    <t>Ndertesa</t>
  </si>
  <si>
    <t>Makineri,Paisje</t>
  </si>
  <si>
    <t>Aktive biologjike afategjata</t>
  </si>
  <si>
    <t>Aktive afategjata jo materiale</t>
  </si>
  <si>
    <t>TOTALI AKTIVEVE AFATGJATA(II)</t>
  </si>
  <si>
    <t>Huat dhe Parapagimet</t>
  </si>
  <si>
    <t>Te pagueshme ndaj furnitoreve</t>
  </si>
  <si>
    <t>Te pagushme ndaj punonjesve</t>
  </si>
  <si>
    <t>Grantet dhe te ardhurat e shtyra</t>
  </si>
  <si>
    <t>Provizionet afateshkurtera</t>
  </si>
  <si>
    <t>I</t>
  </si>
  <si>
    <t xml:space="preserve">III </t>
  </si>
  <si>
    <t xml:space="preserve">K A P I T A L I </t>
  </si>
  <si>
    <t>Aksionet e pakices (perdoret vetem  PF te konsoliduara)</t>
  </si>
  <si>
    <t>Primi aksionit</t>
  </si>
  <si>
    <t>Njesite ose aksionet e thesarit(negative)</t>
  </si>
  <si>
    <t>Rezervat statutore</t>
  </si>
  <si>
    <t>Rezerva te tjera</t>
  </si>
  <si>
    <t>Fitime te pashperndara</t>
  </si>
  <si>
    <t>Rezerva ligjore</t>
  </si>
  <si>
    <t>Fitimet (humbja ) e viti financiar</t>
  </si>
  <si>
    <t>Derivative dhe aktive te mbajtura per tregetim</t>
  </si>
  <si>
    <t>Huamarrje  te tjera afategjata</t>
  </si>
  <si>
    <t>Kapitali i aksionar</t>
  </si>
  <si>
    <t>Periudha</t>
  </si>
  <si>
    <t>Raportuese</t>
  </si>
  <si>
    <t>Paraardhese</t>
  </si>
  <si>
    <t>Nr</t>
  </si>
  <si>
    <t xml:space="preserve"> -AKTIVE AFATSHKURTERA</t>
  </si>
  <si>
    <t>Raportuse</t>
  </si>
  <si>
    <t>Peroiudha</t>
  </si>
  <si>
    <t>Shitjet neto</t>
  </si>
  <si>
    <t>Te ardhura te tjera nga veprimtaria e shfrytezimit</t>
  </si>
  <si>
    <t>Ndryshimet ne inventar,Produkte   Gateshme e prodhimit proces</t>
  </si>
  <si>
    <t>Materialet e konsumuara</t>
  </si>
  <si>
    <t>Kosto e Punes</t>
  </si>
  <si>
    <t>Pagat e Personelit</t>
  </si>
  <si>
    <t>Shpenzime per S.Shoqerore + shendetesore</t>
  </si>
  <si>
    <t xml:space="preserve">Amortizimet dhe zhvleresimet </t>
  </si>
  <si>
    <t>Shpenzime te tjera</t>
  </si>
  <si>
    <t>Totali Shpenzimeve  ( shumat 4 deri 7)</t>
  </si>
  <si>
    <t>Fitimi (Humbja) nga veprimtarite kryesore (1+2+/-3-8 )</t>
  </si>
  <si>
    <t>Te ardhurat dhe shpenzimet financiare nga njesite e kontrolluara</t>
  </si>
  <si>
    <t>Te ardhurat dhe shpenzimet financiare nga pjesemarrjet</t>
  </si>
  <si>
    <t>Te ardhurat dhe shpenzimet financiare</t>
  </si>
  <si>
    <t>12.2 Te ardhurat dhe shpenzimet nga interesat</t>
  </si>
  <si>
    <t>12.3 Fitime (Humbjet) nga kursi kembimit</t>
  </si>
  <si>
    <t>12.4 Te ardhura dhe shpenzime te tjera financiare</t>
  </si>
  <si>
    <t xml:space="preserve">Fitimi  ( humbja ) para tatimit </t>
  </si>
  <si>
    <t>( 9 + / -13</t>
  </si>
  <si>
    <t>Shpenzimet e tatimit mbi fitimin</t>
  </si>
  <si>
    <t>Fitimi ( Humbja ) neto e vitit financiar ( 14 - 15 )</t>
  </si>
  <si>
    <t xml:space="preserve">                             Pershkrimi Elementeve</t>
  </si>
  <si>
    <t xml:space="preserve">          (Bazuar ne klasifikimin e Shpenzimeve sipas Natyres )</t>
  </si>
  <si>
    <t>MM te paguara ndaj furnitoreve dhe punonjesve</t>
  </si>
  <si>
    <t>MM neto nga veprimtarite e shfrytezimit</t>
  </si>
  <si>
    <t xml:space="preserve">Blerja e njesise se kontrolluar  X minus parat e arketuara </t>
  </si>
  <si>
    <t>Blerja e aktiveve afatgjata  materiale</t>
  </si>
  <si>
    <t>Te ardhura nga shitja e paisjeve</t>
  </si>
  <si>
    <t>Fluksi monetar nga aktivitetet financiare</t>
  </si>
  <si>
    <t>Te ardhura nga emetimi i kapitalit aksionar</t>
  </si>
  <si>
    <t>Te ardhura nga huamarrje afatgjata</t>
  </si>
  <si>
    <t>Dividente te paguar</t>
  </si>
  <si>
    <t>MM  neto e perdorura ne Veprimtarite Financiare</t>
  </si>
  <si>
    <t>Rritja/Renia neto e mjeteve monetare</t>
  </si>
  <si>
    <t>Mjete monetare ne fillim te periudhes kontabel</t>
  </si>
  <si>
    <t>Mjete monetare ne fund te periudhes kontabel</t>
  </si>
  <si>
    <t xml:space="preserve">           Fluksi monetar nga veprimtarite investuese</t>
  </si>
  <si>
    <t xml:space="preserve">                   Fluksi monetar nga veprimtarite e shfrytezimit</t>
  </si>
  <si>
    <t>(i)</t>
  </si>
  <si>
    <t>(ii)</t>
  </si>
  <si>
    <t>Aktivet e mbajtura per tregetim</t>
  </si>
  <si>
    <t xml:space="preserve">Totali 2 </t>
  </si>
  <si>
    <t>(iii)</t>
  </si>
  <si>
    <t>(iV)</t>
  </si>
  <si>
    <t>Investime te tjera financiare</t>
  </si>
  <si>
    <t>Para pagesat dhe furnizime</t>
  </si>
  <si>
    <t xml:space="preserve">Totali 4 </t>
  </si>
  <si>
    <t>Parapagimet dhe shpenzimet e shtyra</t>
  </si>
  <si>
    <t xml:space="preserve">Totali  1 </t>
  </si>
  <si>
    <t>Aktive te tjera afatgjatamateriale (me vl.kont.)</t>
  </si>
  <si>
    <t>(V)</t>
  </si>
  <si>
    <t>Totali 2</t>
  </si>
  <si>
    <t>Emri mire</t>
  </si>
  <si>
    <t>Shpenzimet e zhvillimit</t>
  </si>
  <si>
    <t>Aktive te tjera afategjata jomateriale</t>
  </si>
  <si>
    <t>Totali  4</t>
  </si>
  <si>
    <t xml:space="preserve">Aktive te tjera afategjata </t>
  </si>
  <si>
    <t>TOTALI AKTIVEVE (I + II )</t>
  </si>
  <si>
    <t>DETYRIMET DHE KAPITALI</t>
  </si>
  <si>
    <t>Detyrimet afatshkurtera</t>
  </si>
  <si>
    <t>Derivatet</t>
  </si>
  <si>
    <t>Huamarrjet</t>
  </si>
  <si>
    <t>Huat dhe obligacionet afateshkurtera</t>
  </si>
  <si>
    <t>Kthime/Ripagesat e huave afategjata</t>
  </si>
  <si>
    <t>Bono te konvertueshme</t>
  </si>
  <si>
    <t>Kapitali aksionar i papaguar</t>
  </si>
  <si>
    <t>Hua te tjera</t>
  </si>
  <si>
    <t>Parapagime te arketuara</t>
  </si>
  <si>
    <t>Totali 3</t>
  </si>
  <si>
    <t>Totali Detyrimeve afateshkurtera ( I )</t>
  </si>
  <si>
    <t>Detyrime Afategjata</t>
  </si>
  <si>
    <t>Hua afategjata</t>
  </si>
  <si>
    <t>Hua,bono dhe detyrime nga qiraja financiare</t>
  </si>
  <si>
    <t>Bonot e konvertueshme</t>
  </si>
  <si>
    <t>Totali 1</t>
  </si>
  <si>
    <t>Provizionet afategjata</t>
  </si>
  <si>
    <t>Totali i detyrtimeve afategjata ( II )</t>
  </si>
  <si>
    <t xml:space="preserve">Totali Detyrimeve </t>
  </si>
  <si>
    <t>Kap. qe i perket aksionereve te shoqerise(perdore…PF )</t>
  </si>
  <si>
    <t>Totali Kapitalit ( III )</t>
  </si>
  <si>
    <t>TOTALI I DETYRIMEVE E KAPITALIT (I,II, III )</t>
  </si>
  <si>
    <t>12.1 Te ardhurat e shpen. Financ. Nga invest. te tjera financ.afatgjata</t>
  </si>
  <si>
    <t>Tot. te ardhurave dhe shpenzimeve financiare(12.1 +/-12.2+/-12.3+ /-12.4)</t>
  </si>
  <si>
    <t>Mjete monetare nga veprimtaria e shfrytezimit</t>
  </si>
  <si>
    <t>MM te arketuara nga klientet</t>
  </si>
  <si>
    <t>M.M. te ardhura nga veprimtarite</t>
  </si>
  <si>
    <t>Interesi i paguar</t>
  </si>
  <si>
    <t>Tatim fitimi i paguar</t>
  </si>
  <si>
    <t xml:space="preserve">MM neto te perdorura ne veprimtarite  investuese </t>
  </si>
  <si>
    <t>Pagesa e detyrimeve te qirase financiare</t>
  </si>
  <si>
    <t>Interes i arketuar</t>
  </si>
  <si>
    <t>Divident te paguar</t>
  </si>
  <si>
    <t xml:space="preserve">        PASQYRA E TE ARDHURAVE DHE SHPENZIMEVE  per periudhen</t>
  </si>
  <si>
    <t xml:space="preserve"> Derivativet </t>
  </si>
  <si>
    <t xml:space="preserve">Llogari/kerkesa te arketueshme </t>
  </si>
  <si>
    <t>Llogari/ kerkesa  te tjera arketushme</t>
  </si>
  <si>
    <t>Instrumenta te tjera borxhi</t>
  </si>
  <si>
    <t>Totali3</t>
  </si>
  <si>
    <t>Lendet e para</t>
  </si>
  <si>
    <t>Mallra per rishitje</t>
  </si>
  <si>
    <t>Aktive Biologjike afatshkurtra</t>
  </si>
  <si>
    <t>Aktive afatshkurtra te mbajtura per shitje</t>
  </si>
  <si>
    <t>Investimet financiare afatgjata</t>
  </si>
  <si>
    <t xml:space="preserve">      Pjesemarrje te tjera ne njesite kontrolluara(vetem ne PF)</t>
  </si>
  <si>
    <t>Emri i mire</t>
  </si>
  <si>
    <t>Detyrimet tatimore</t>
  </si>
  <si>
    <t>Kapitali aksionar</t>
  </si>
  <si>
    <t>Primi I aksionit</t>
  </si>
  <si>
    <t>Aksionet e thesarit</t>
  </si>
  <si>
    <t>Rezerva statusore dhe ligjore</t>
  </si>
  <si>
    <t>Rezerva te konvertimit te monedhave te huaja</t>
  </si>
  <si>
    <t>Fitimi Pashperndare</t>
  </si>
  <si>
    <t>Totali</t>
  </si>
  <si>
    <t>Efekti I ndryshimeve ne politikat kontabel</t>
  </si>
  <si>
    <t>Pozicioni I rregulluar</t>
  </si>
  <si>
    <t>Efektet e ndryshimit te kurseve te kembimit gjate konsolidimit</t>
  </si>
  <si>
    <t>Totali I te ardhurave apo I shpenzmeve,qe nuk jane njohur ne pasqyren e te ardhurav dhe spenzimeve</t>
  </si>
  <si>
    <t>Fitimi neto I vitit financiar</t>
  </si>
  <si>
    <t>Dividendet e paguar</t>
  </si>
  <si>
    <t>Transferime ne rezerven e detyrueshme statutore</t>
  </si>
  <si>
    <t>Emertim I kapitalit aksionar</t>
  </si>
  <si>
    <t>Fitimi neto per periudhen kontabel</t>
  </si>
  <si>
    <t>Dividentet e paguar</t>
  </si>
  <si>
    <t>Aksione te thesarit te riblera</t>
  </si>
  <si>
    <t>Emertimi dhe Forma ligjore                                      “New Office Albania “sh.p.k</t>
  </si>
  <si>
    <t xml:space="preserve">     NIPT-I                                                                       K31328043J</t>
  </si>
  <si>
    <t xml:space="preserve">     Adresa e Selise                                                        Rruga *Dibres* Nr.105/1   </t>
  </si>
  <si>
    <t xml:space="preserve">    Data e krijimit                                                             30.01.2003                                    </t>
  </si>
  <si>
    <t xml:space="preserve">  Nr. i Regjistrit Tregetar                                                 3709972</t>
  </si>
  <si>
    <r>
      <t xml:space="preserve">     Veprimtaria Kryesore</t>
    </r>
    <r>
      <rPr>
        <sz val="12"/>
        <rFont val="Times New Roman"/>
        <family val="1"/>
      </rPr>
      <t xml:space="preserve">                                                     </t>
    </r>
    <r>
      <rPr>
        <sz val="12"/>
        <rFont val="Arial"/>
        <family val="2"/>
      </rPr>
      <t>Kanceleri dhe kompjutera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</si>
  <si>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 xml:space="preserve">         </t>
    </r>
    <r>
      <rPr>
        <b/>
        <sz val="20"/>
        <rFont val="Comic Sans MS"/>
        <family val="4"/>
      </rPr>
      <t xml:space="preserve">P A S Q Y R A T    F I N A N C I A R E </t>
    </r>
  </si>
  <si>
    <t xml:space="preserve"> </t>
  </si>
  <si>
    <r>
      <t xml:space="preserve">                </t>
    </r>
    <r>
      <rPr>
        <sz val="22"/>
        <rFont val="Arial Black"/>
        <family val="2"/>
      </rPr>
      <t xml:space="preserve">V i t i         2 0  0  9  </t>
    </r>
  </si>
  <si>
    <r>
      <t xml:space="preserve">   </t>
    </r>
    <r>
      <rPr>
        <b/>
        <sz val="12"/>
        <rFont val="Arial"/>
        <family val="2"/>
      </rPr>
      <t>Pasqyrat Financiare jane individuale                                  PO</t>
    </r>
  </si>
  <si>
    <t xml:space="preserve">      Pasqyrat Financiare jane te konsoliduara                           JO</t>
  </si>
  <si>
    <t xml:space="preserve">      Pasqyrat Financiare jane te shprehura  ne                         LEK</t>
  </si>
  <si>
    <t xml:space="preserve">      Pasqyrat Financiare jane te rrumbullakosura ne                JO</t>
  </si>
  <si>
    <t xml:space="preserve">                                                                                     Deri me  31.12.2009</t>
  </si>
  <si>
    <r>
      <t xml:space="preserve">      </t>
    </r>
    <r>
      <rPr>
        <b/>
        <sz val="12"/>
        <rFont val="Arial Black"/>
        <family val="2"/>
      </rPr>
      <t xml:space="preserve">  </t>
    </r>
  </si>
  <si>
    <t>Pasqyrat      Financiare”,te ndryshuar dhe ne Standartet Kombetare te Kontabilitetit –SKK 2)</t>
  </si>
  <si>
    <t xml:space="preserve"> ( Mbeshtetur ne Ligjin nr.9228,date 29.04.204”Per Kontabilitetin dhe</t>
  </si>
  <si>
    <t>Pasqyra e fluksit monetar - Metoda direkte</t>
  </si>
  <si>
    <t>Kapitali aksionar qe i perket  aksionereve te shoqerise meme</t>
  </si>
  <si>
    <t>Pozicioni me 31 Dhjetor 2010</t>
  </si>
  <si>
    <t>Pozicioni me 31 dhjetor 2011</t>
  </si>
  <si>
    <t>Shoqeria New Office Albania</t>
  </si>
  <si>
    <t>Nipti K31328043J</t>
  </si>
  <si>
    <t>Emertimi</t>
  </si>
  <si>
    <t xml:space="preserve">Sasia </t>
  </si>
  <si>
    <t>Shtesa</t>
  </si>
  <si>
    <t xml:space="preserve">Toka </t>
  </si>
  <si>
    <t>Ndertime</t>
  </si>
  <si>
    <t>Makineri,paisje</t>
  </si>
  <si>
    <t>Mjete transporti</t>
  </si>
  <si>
    <t>Kompjuterike</t>
  </si>
  <si>
    <t>Zyre</t>
  </si>
  <si>
    <t>Pakesime</t>
  </si>
  <si>
    <t>Makineri,paisje,vegla</t>
  </si>
  <si>
    <t>Administratori</t>
  </si>
  <si>
    <t>Maksim Likaj</t>
  </si>
  <si>
    <t>Aneks Statistikor</t>
  </si>
  <si>
    <t>TE ARDHURAT</t>
  </si>
  <si>
    <t>Numri I Llogarise</t>
  </si>
  <si>
    <t>Kodi Statistikor</t>
  </si>
  <si>
    <t>Viti 2011</t>
  </si>
  <si>
    <t>Shitjet gjithsej (a+b+c)</t>
  </si>
  <si>
    <t>a</t>
  </si>
  <si>
    <t>b</t>
  </si>
  <si>
    <t>c</t>
  </si>
  <si>
    <t>Te ardhura nga shitja e Produktit te vet</t>
  </si>
  <si>
    <t>Te ardhura nga shitja e Sherbimeve</t>
  </si>
  <si>
    <t>Te Ardhura nga shitja e Mallrave</t>
  </si>
  <si>
    <t>Te ardhura nga shitje te tjera (a+b+c)</t>
  </si>
  <si>
    <t>Qeraja</t>
  </si>
  <si>
    <t>Komisione</t>
  </si>
  <si>
    <t>Transoprt per te tjeret</t>
  </si>
  <si>
    <t>Ndryshimet ne inventarin e produkteve te gatshem e prodhimeve ne proces:</t>
  </si>
  <si>
    <t>Shtesat(+)</t>
  </si>
  <si>
    <t>Pakesimet(-)</t>
  </si>
  <si>
    <t>Prodhimi per qellimet e vet ndermarrjes dhe per kapital:</t>
  </si>
  <si>
    <t>nga I cili :Prodhim I aktiveve afatgjata</t>
  </si>
  <si>
    <t>Te ardhura nga grantet (Subvencione)</t>
  </si>
  <si>
    <t>Te tjera</t>
  </si>
  <si>
    <t>Te ardhura nga shitja e aktiveve afatgjata</t>
  </si>
  <si>
    <t>I)</t>
  </si>
  <si>
    <t>701/702/703</t>
  </si>
  <si>
    <t>totali I te ardhurave I=(1+2+/-3+4+5+6+7+8)</t>
  </si>
  <si>
    <t>Pasqyre Nr.1</t>
  </si>
  <si>
    <t>ANEKS STATISTIKOR</t>
  </si>
  <si>
    <t>SHPENZIMET</t>
  </si>
  <si>
    <t>Blerje,shpenzime (a+/-b+c+/-d+e)</t>
  </si>
  <si>
    <t>Ndryshimet e  gjendjeve te Materialeve(+/-)</t>
  </si>
  <si>
    <t>blerje/shpenzime materiale dhe materiale te tjera</t>
  </si>
  <si>
    <t>Mallra te blera</t>
  </si>
  <si>
    <t>ndryshimet e gjendjeve te Mallrave(+/-)</t>
  </si>
  <si>
    <t>Shpenzime per sherbime</t>
  </si>
  <si>
    <t>e</t>
  </si>
  <si>
    <t>d</t>
  </si>
  <si>
    <t>Shpenzime per personelin(a+b)</t>
  </si>
  <si>
    <t>Pagat e personelit</t>
  </si>
  <si>
    <t>Shpenzimet per sig.shoqerore dhe shendetsore</t>
  </si>
  <si>
    <t>Amortizimet dhe zhvlersimet</t>
  </si>
  <si>
    <t>Sherbime nga te trete (a+b+c+d+e+f+g+h+i+j+k+l+m)</t>
  </si>
  <si>
    <t>Sherbimet nga nen kontraktoret</t>
  </si>
  <si>
    <t>Trajtime te pergjithshme</t>
  </si>
  <si>
    <t>Qera</t>
  </si>
  <si>
    <t>Mirembajtje dhe riparime</t>
  </si>
  <si>
    <t>Shpenzime per Siguracione</t>
  </si>
  <si>
    <t>Kerkim studime</t>
  </si>
  <si>
    <t>sherbime te tjera</t>
  </si>
  <si>
    <t>f</t>
  </si>
  <si>
    <t>g</t>
  </si>
  <si>
    <t>h</t>
  </si>
  <si>
    <t>Sherbime per koncesione ,patenta dhe licensa</t>
  </si>
  <si>
    <t>Shpenzime per publicitet,reklama</t>
  </si>
  <si>
    <t>Transferime,udhetime,dieta</t>
  </si>
  <si>
    <t>i</t>
  </si>
  <si>
    <t>j</t>
  </si>
  <si>
    <t>k</t>
  </si>
  <si>
    <t>l</t>
  </si>
  <si>
    <t>Shpenzime transporti</t>
  </si>
  <si>
    <t>per Blerje</t>
  </si>
  <si>
    <t>per Shitje</t>
  </si>
  <si>
    <t>m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</si>
  <si>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</si>
  <si>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</si>
  <si>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</si>
  <si>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</si>
  <si>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</si>
  <si>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</si>
  <si>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Totali I shpenzimevee II=(1+2+3+4+5)</t>
  </si>
  <si>
    <t>Informate</t>
  </si>
  <si>
    <t>Numri mesatar I te punesuarve</t>
  </si>
  <si>
    <t>Investimet</t>
  </si>
  <si>
    <t>nga te cilat asete te reja</t>
  </si>
  <si>
    <t>Pakesimi I asteve fikse</t>
  </si>
  <si>
    <t>Shpenzime postare dhe tekekomunikacione</t>
  </si>
  <si>
    <t>601+602</t>
  </si>
  <si>
    <t>605/1</t>
  </si>
  <si>
    <t>605/2</t>
  </si>
  <si>
    <t>635+638</t>
  </si>
  <si>
    <t>Shtimi I aseteve fikse</t>
  </si>
  <si>
    <t>nga te cilat shitja e aseteve ekzistuese</t>
  </si>
  <si>
    <t>Pasqyre Nr.2</t>
  </si>
  <si>
    <t>Lloji I automjetit</t>
  </si>
  <si>
    <t>Kapaciteti</t>
  </si>
  <si>
    <t>Targa</t>
  </si>
  <si>
    <t>Vlera</t>
  </si>
  <si>
    <t>Toyota</t>
  </si>
  <si>
    <t>4+1</t>
  </si>
  <si>
    <t>Peugeot</t>
  </si>
  <si>
    <t>TR 1938 P</t>
  </si>
  <si>
    <t>TR 4515 K</t>
  </si>
  <si>
    <t>01.01.2012</t>
  </si>
  <si>
    <t xml:space="preserve">      Data e mbylljes se Pasqyrave Financiare                31 Dhjetor 2012</t>
  </si>
  <si>
    <t xml:space="preserve">       Periudha kontable e Pasqyrave Financiare       Nga       01.01.2012</t>
  </si>
  <si>
    <t>01Janar dei 31 Dhjetor  2012</t>
  </si>
  <si>
    <t>Pozicioni me 31 Dhjetor 2011</t>
  </si>
  <si>
    <t>Aktivet afatgjata Materiale me vlere fillestare  2012</t>
  </si>
  <si>
    <t>Amortizimi A.A.Materiale 2012</t>
  </si>
  <si>
    <t>Vlera Kontabel Neto e A.A.Materiale 2012</t>
  </si>
  <si>
    <t>Gjendje 01/01/2012</t>
  </si>
  <si>
    <t>Gjendje  31-12-2012</t>
  </si>
  <si>
    <t>Viti 2012</t>
  </si>
  <si>
    <t>Inventari automjeteve ne pronesi te subjektit 31.12.2012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</si>
</sst>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b/>
      <u val="single"/>
      <sz val="12"/>
      <name val="Arial Narrow"/>
      <family val="2"/>
    </font>
    <font>
      <sz val="8"/>
      <name val="Arial"/>
      <family val="0"/>
    </font>
    <font>
      <sz val="11"/>
      <name val="Arial Narrow"/>
      <family val="2"/>
    </font>
    <font>
      <sz val="11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 Narrow"/>
      <family val="2"/>
    </font>
    <font>
      <b/>
      <u val="single"/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20"/>
      <name val="Comic Sans MS"/>
      <family val="4"/>
    </font>
    <font>
      <sz val="20"/>
      <name val="Arial Black"/>
      <family val="2"/>
    </font>
    <font>
      <sz val="22"/>
      <name val="Arial Black"/>
      <family val="2"/>
    </font>
    <font>
      <b/>
      <i/>
      <sz val="20"/>
      <name val="Arial Black"/>
      <family val="2"/>
    </font>
    <font>
      <b/>
      <sz val="12"/>
      <name val="Arial Black"/>
      <family val="2"/>
    </font>
    <font>
      <b/>
      <u val="single"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Arial Narrow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6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/>
    </xf>
    <xf numFmtId="0" fontId="0" fillId="0" borderId="36" xfId="0" applyBorder="1" applyAlignment="1">
      <alignment/>
    </xf>
    <xf numFmtId="0" fontId="2" fillId="0" borderId="3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2" fillId="0" borderId="26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2" fillId="0" borderId="25" xfId="0" applyFont="1" applyBorder="1" applyAlignment="1">
      <alignment/>
    </xf>
    <xf numFmtId="0" fontId="0" fillId="0" borderId="50" xfId="0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53" xfId="0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2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28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8" xfId="0" applyBorder="1" applyAlignment="1">
      <alignment horizontal="left"/>
    </xf>
    <xf numFmtId="0" fontId="0" fillId="0" borderId="51" xfId="0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5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26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2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" fillId="0" borderId="61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62" xfId="0" applyBorder="1" applyAlignment="1">
      <alignment/>
    </xf>
    <xf numFmtId="0" fontId="2" fillId="0" borderId="33" xfId="0" applyFont="1" applyBorder="1" applyAlignment="1">
      <alignment/>
    </xf>
    <xf numFmtId="0" fontId="0" fillId="0" borderId="63" xfId="0" applyBorder="1" applyAlignment="1">
      <alignment/>
    </xf>
    <xf numFmtId="0" fontId="4" fillId="0" borderId="3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39" xfId="0" applyFont="1" applyBorder="1" applyAlignment="1">
      <alignment/>
    </xf>
    <xf numFmtId="0" fontId="0" fillId="0" borderId="0" xfId="0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4" xfId="0" applyFont="1" applyBorder="1" applyAlignment="1">
      <alignment/>
    </xf>
    <xf numFmtId="0" fontId="2" fillId="0" borderId="37" xfId="0" applyFont="1" applyFill="1" applyBorder="1" applyAlignment="1">
      <alignment horizontal="right"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2" fillId="0" borderId="45" xfId="0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50" xfId="0" applyFont="1" applyBorder="1" applyAlignment="1">
      <alignment/>
    </xf>
    <xf numFmtId="9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0" fillId="0" borderId="33" xfId="0" applyNumberFormat="1" applyBorder="1" applyAlignment="1">
      <alignment/>
    </xf>
    <xf numFmtId="2" fontId="2" fillId="0" borderId="17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4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36" xfId="0" applyFont="1" applyFill="1" applyBorder="1" applyAlignment="1">
      <alignment/>
    </xf>
    <xf numFmtId="0" fontId="4" fillId="0" borderId="22" xfId="0" applyFont="1" applyBorder="1" applyAlignment="1">
      <alignment/>
    </xf>
    <xf numFmtId="0" fontId="2" fillId="0" borderId="47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43" xfId="0" applyFont="1" applyBorder="1" applyAlignment="1">
      <alignment/>
    </xf>
    <xf numFmtId="0" fontId="5" fillId="0" borderId="43" xfId="0" applyFont="1" applyBorder="1" applyAlignment="1">
      <alignment/>
    </xf>
    <xf numFmtId="0" fontId="7" fillId="0" borderId="54" xfId="0" applyFont="1" applyBorder="1" applyAlignment="1">
      <alignment/>
    </xf>
    <xf numFmtId="0" fontId="6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67" xfId="0" applyBorder="1" applyAlignment="1">
      <alignment/>
    </xf>
    <xf numFmtId="0" fontId="0" fillId="0" borderId="67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71" xfId="0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72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5"/>
  <sheetViews>
    <sheetView tabSelected="1" zoomScale="75" zoomScaleNormal="75" zoomScalePageLayoutView="0" workbookViewId="0" topLeftCell="A550">
      <selection activeCell="H550" sqref="H550"/>
    </sheetView>
  </sheetViews>
  <sheetFormatPr defaultColWidth="9.140625" defaultRowHeight="12.75"/>
  <cols>
    <col min="1" max="1" width="3.7109375" style="0" customWidth="1"/>
    <col min="2" max="2" width="43.421875" style="0" customWidth="1"/>
    <col min="3" max="3" width="13.7109375" style="0" customWidth="1"/>
    <col min="4" max="4" width="14.00390625" style="0" customWidth="1"/>
    <col min="5" max="5" width="9.140625" style="0" customWidth="1"/>
    <col min="6" max="6" width="8.7109375" style="0" customWidth="1"/>
    <col min="7" max="7" width="12.140625" style="0" bestFit="1" customWidth="1"/>
    <col min="8" max="8" width="12.28125" style="0" customWidth="1"/>
    <col min="9" max="9" width="15.140625" style="0" customWidth="1"/>
    <col min="10" max="10" width="11.8515625" style="0" customWidth="1"/>
    <col min="11" max="11" width="11.57421875" style="0" bestFit="1" customWidth="1"/>
  </cols>
  <sheetData>
    <row r="1" ht="15">
      <c r="B1" s="275" t="s">
        <v>173</v>
      </c>
    </row>
    <row r="2" ht="15">
      <c r="B2" s="275" t="s">
        <v>174</v>
      </c>
    </row>
    <row r="3" ht="15">
      <c r="B3" s="275" t="s">
        <v>175</v>
      </c>
    </row>
    <row r="4" ht="15">
      <c r="B4" s="275" t="s">
        <v>176</v>
      </c>
    </row>
    <row r="5" ht="15">
      <c r="B5" s="275" t="s">
        <v>177</v>
      </c>
    </row>
    <row r="6" ht="15.75">
      <c r="B6" s="275" t="s">
        <v>178</v>
      </c>
    </row>
    <row r="7" ht="15">
      <c r="B7" s="275"/>
    </row>
    <row r="8" ht="15">
      <c r="B8" s="275"/>
    </row>
    <row r="9" ht="15">
      <c r="B9" s="275"/>
    </row>
    <row r="10" ht="15">
      <c r="B10" s="275"/>
    </row>
    <row r="11" ht="15">
      <c r="B11" s="275"/>
    </row>
    <row r="12" ht="15">
      <c r="B12" s="275"/>
    </row>
    <row r="13" ht="15">
      <c r="B13" s="275"/>
    </row>
    <row r="14" ht="15">
      <c r="B14" s="275"/>
    </row>
    <row r="15" ht="15">
      <c r="B15" s="275"/>
    </row>
    <row r="16" ht="15">
      <c r="B16" s="275"/>
    </row>
    <row r="17" ht="15">
      <c r="B17" s="275"/>
    </row>
    <row r="18" ht="15">
      <c r="B18" s="275"/>
    </row>
    <row r="19" ht="15">
      <c r="B19" s="275"/>
    </row>
    <row r="21" ht="31.5">
      <c r="B21" s="276" t="s">
        <v>179</v>
      </c>
    </row>
    <row r="22" ht="12.75">
      <c r="B22" s="266" t="s">
        <v>189</v>
      </c>
    </row>
    <row r="23" spans="1:2" ht="15">
      <c r="A23" s="275"/>
      <c r="B23" s="277" t="s">
        <v>188</v>
      </c>
    </row>
    <row r="24" spans="1:2" ht="33.75">
      <c r="A24" s="278" t="s">
        <v>181</v>
      </c>
      <c r="B24" s="275" t="s">
        <v>180</v>
      </c>
    </row>
    <row r="25" spans="1:2" ht="33.75">
      <c r="A25" s="279"/>
      <c r="B25" s="277"/>
    </row>
    <row r="26" spans="1:2" ht="31.5">
      <c r="A26" s="278"/>
      <c r="B26" s="277"/>
    </row>
    <row r="27" spans="1:2" ht="31.5">
      <c r="A27" s="278"/>
      <c r="B27" s="277"/>
    </row>
    <row r="28" spans="1:2" ht="31.5">
      <c r="A28" s="280" t="s">
        <v>182</v>
      </c>
      <c r="B28" s="277"/>
    </row>
    <row r="29" spans="1:2" ht="15.75">
      <c r="A29" s="276" t="s">
        <v>183</v>
      </c>
      <c r="B29" s="277"/>
    </row>
    <row r="30" spans="1:2" ht="15.75">
      <c r="A30" s="276" t="s">
        <v>184</v>
      </c>
      <c r="B30" s="277"/>
    </row>
    <row r="31" spans="1:2" ht="15.75">
      <c r="A31" s="276" t="s">
        <v>185</v>
      </c>
      <c r="B31" s="277"/>
    </row>
    <row r="32" spans="1:2" ht="15.75">
      <c r="A32" s="276"/>
      <c r="B32" s="277"/>
    </row>
    <row r="33" spans="1:4" ht="15.75">
      <c r="A33" s="276" t="s">
        <v>304</v>
      </c>
      <c r="B33" s="277"/>
      <c r="D33" t="s">
        <v>302</v>
      </c>
    </row>
    <row r="34" spans="1:2" ht="15.75">
      <c r="A34" s="276" t="s">
        <v>186</v>
      </c>
      <c r="B34" s="275" t="s">
        <v>180</v>
      </c>
    </row>
    <row r="35" ht="15.75">
      <c r="A35" s="276"/>
    </row>
    <row r="36" ht="15.75">
      <c r="A36" s="276" t="s">
        <v>303</v>
      </c>
    </row>
    <row r="37" spans="1:2" ht="19.5">
      <c r="A37" s="276" t="s">
        <v>187</v>
      </c>
      <c r="B37" s="3"/>
    </row>
    <row r="46" ht="10.5" customHeight="1" thickBot="1">
      <c r="I46">
        <v>1</v>
      </c>
    </row>
    <row r="47" spans="1:9" ht="13.5" customHeight="1">
      <c r="A47" s="41" t="s">
        <v>45</v>
      </c>
      <c r="B47" s="28"/>
      <c r="C47" s="90" t="s">
        <v>0</v>
      </c>
      <c r="D47" s="90"/>
      <c r="E47" s="90"/>
      <c r="F47" s="91"/>
      <c r="G47" s="15" t="s">
        <v>1</v>
      </c>
      <c r="H47" s="15" t="s">
        <v>42</v>
      </c>
      <c r="I47" s="15" t="s">
        <v>42</v>
      </c>
    </row>
    <row r="48" spans="1:9" ht="15" customHeight="1" thickBot="1">
      <c r="A48" s="51"/>
      <c r="B48" s="36"/>
      <c r="C48" s="3"/>
      <c r="D48" s="3"/>
      <c r="E48" s="3"/>
      <c r="F48" s="37"/>
      <c r="G48" s="46"/>
      <c r="H48" s="46" t="s">
        <v>43</v>
      </c>
      <c r="I48" s="46" t="s">
        <v>44</v>
      </c>
    </row>
    <row r="49" spans="1:9" ht="17.25" thickBot="1">
      <c r="A49" s="95" t="s">
        <v>28</v>
      </c>
      <c r="B49" s="97" t="s">
        <v>46</v>
      </c>
      <c r="C49" s="99"/>
      <c r="D49" s="97"/>
      <c r="E49" s="98"/>
      <c r="F49" s="21"/>
      <c r="G49" s="24"/>
      <c r="H49" s="17">
        <v>18482838</v>
      </c>
      <c r="I49" s="17">
        <v>22592357</v>
      </c>
    </row>
    <row r="50" spans="1:9" ht="13.5" thickBot="1">
      <c r="A50" s="38"/>
      <c r="B50" s="39"/>
      <c r="C50" s="39"/>
      <c r="D50" s="39"/>
      <c r="E50" s="39"/>
      <c r="F50" s="39"/>
      <c r="G50" s="39"/>
      <c r="H50" s="39"/>
      <c r="I50" s="39"/>
    </row>
    <row r="51" spans="1:9" ht="17.25" thickBot="1">
      <c r="A51" s="92">
        <v>1</v>
      </c>
      <c r="B51" s="12" t="s">
        <v>2</v>
      </c>
      <c r="C51" s="14"/>
      <c r="D51" s="14"/>
      <c r="E51" s="14"/>
      <c r="F51" s="57"/>
      <c r="G51" s="24"/>
      <c r="H51" s="17">
        <v>3189222</v>
      </c>
      <c r="I51" s="17">
        <v>6052514</v>
      </c>
    </row>
    <row r="52" spans="1:9" ht="17.25" thickBot="1">
      <c r="A52" s="11">
        <v>2</v>
      </c>
      <c r="B52" s="18" t="s">
        <v>39</v>
      </c>
      <c r="C52" s="35"/>
      <c r="D52" s="35"/>
      <c r="E52" s="35"/>
      <c r="F52" s="35"/>
      <c r="G52" s="22"/>
      <c r="H52" s="17"/>
      <c r="I52" s="17"/>
    </row>
    <row r="53" spans="1:9" ht="16.5">
      <c r="A53" s="158" t="s">
        <v>87</v>
      </c>
      <c r="B53" s="251"/>
      <c r="C53" s="177" t="s">
        <v>142</v>
      </c>
      <c r="D53" s="177"/>
      <c r="E53" s="55"/>
      <c r="F53" s="81"/>
      <c r="G53" s="107"/>
      <c r="H53" s="107"/>
      <c r="I53" s="107"/>
    </row>
    <row r="54" spans="1:9" ht="17.25" thickBot="1">
      <c r="A54" s="250" t="s">
        <v>88</v>
      </c>
      <c r="B54" s="252"/>
      <c r="C54" s="253" t="s">
        <v>89</v>
      </c>
      <c r="D54" s="253"/>
      <c r="E54" s="253"/>
      <c r="F54" s="254"/>
      <c r="G54" s="16"/>
      <c r="H54" s="16"/>
      <c r="I54" s="16"/>
    </row>
    <row r="55" spans="1:14" ht="17.25" thickBot="1">
      <c r="A55" s="17"/>
      <c r="B55" s="14"/>
      <c r="C55" s="14" t="s">
        <v>90</v>
      </c>
      <c r="D55" s="14"/>
      <c r="E55" s="14"/>
      <c r="F55" s="13"/>
      <c r="G55" s="22"/>
      <c r="H55" s="17"/>
      <c r="I55" s="17"/>
      <c r="N55">
        <v>1</v>
      </c>
    </row>
    <row r="56" spans="1:9" ht="17.25" thickBot="1">
      <c r="A56" s="204">
        <v>3</v>
      </c>
      <c r="B56" s="204" t="s">
        <v>3</v>
      </c>
      <c r="C56" s="53"/>
      <c r="D56" s="53"/>
      <c r="E56" s="53"/>
      <c r="F56" s="57"/>
      <c r="G56" s="20"/>
      <c r="H56" s="41">
        <v>5463906</v>
      </c>
      <c r="I56" s="41">
        <v>7176178</v>
      </c>
    </row>
    <row r="57" spans="1:9" ht="12.75">
      <c r="A57" s="155" t="s">
        <v>87</v>
      </c>
      <c r="B57" s="155"/>
      <c r="C57" s="4" t="s">
        <v>143</v>
      </c>
      <c r="D57" s="136"/>
      <c r="E57" s="131"/>
      <c r="F57" s="136"/>
      <c r="G57" s="70"/>
      <c r="H57" s="107">
        <v>2206623</v>
      </c>
      <c r="I57" s="107">
        <v>4165169</v>
      </c>
    </row>
    <row r="58" spans="1:9" ht="12.75">
      <c r="A58" s="135" t="s">
        <v>88</v>
      </c>
      <c r="B58" s="135"/>
      <c r="C58" s="9" t="s">
        <v>144</v>
      </c>
      <c r="D58" s="137"/>
      <c r="E58" s="132"/>
      <c r="F58" s="137"/>
      <c r="G58" s="73"/>
      <c r="H58" s="108">
        <v>2446884</v>
      </c>
      <c r="I58" s="108">
        <v>2182939</v>
      </c>
    </row>
    <row r="59" spans="1:9" ht="12.75">
      <c r="A59" s="135" t="s">
        <v>91</v>
      </c>
      <c r="B59" s="209"/>
      <c r="C59" s="6" t="s">
        <v>145</v>
      </c>
      <c r="D59" s="210"/>
      <c r="E59" s="141"/>
      <c r="F59" s="210"/>
      <c r="G59" s="72"/>
      <c r="H59" s="108">
        <v>760399</v>
      </c>
      <c r="I59" s="108">
        <v>828070</v>
      </c>
    </row>
    <row r="60" spans="1:9" ht="13.5" thickBot="1">
      <c r="A60" s="209" t="s">
        <v>92</v>
      </c>
      <c r="B60" s="209"/>
      <c r="C60" s="140" t="s">
        <v>93</v>
      </c>
      <c r="D60" s="141"/>
      <c r="E60" s="141"/>
      <c r="F60" s="210"/>
      <c r="G60" s="73"/>
      <c r="H60" s="108">
        <v>50000</v>
      </c>
      <c r="I60" s="108">
        <v>0</v>
      </c>
    </row>
    <row r="61" spans="1:9" ht="13.5" customHeight="1" thickBot="1">
      <c r="A61" s="241"/>
      <c r="B61" s="241"/>
      <c r="C61" s="255" t="s">
        <v>146</v>
      </c>
      <c r="D61" s="239"/>
      <c r="E61" s="239"/>
      <c r="F61" s="240"/>
      <c r="G61" s="69"/>
      <c r="H61" s="112">
        <v>5463906</v>
      </c>
      <c r="I61" s="112">
        <v>7176178</v>
      </c>
    </row>
    <row r="62" spans="1:9" ht="15" customHeight="1" thickBot="1">
      <c r="A62" s="46">
        <v>4</v>
      </c>
      <c r="B62" s="35" t="s">
        <v>4</v>
      </c>
      <c r="C62" s="3"/>
      <c r="D62" s="3"/>
      <c r="E62" s="3"/>
      <c r="F62" s="3"/>
      <c r="G62" s="36"/>
      <c r="H62" s="51">
        <v>9829710</v>
      </c>
      <c r="I62" s="51">
        <v>9249327</v>
      </c>
    </row>
    <row r="63" spans="1:9" ht="12.75">
      <c r="A63" s="142" t="s">
        <v>87</v>
      </c>
      <c r="B63" s="147"/>
      <c r="C63" s="70" t="s">
        <v>147</v>
      </c>
      <c r="D63" s="131"/>
      <c r="E63" s="131"/>
      <c r="F63" s="60"/>
      <c r="G63" s="101"/>
      <c r="H63" s="4"/>
      <c r="I63" s="4">
        <v>0</v>
      </c>
    </row>
    <row r="64" spans="1:9" ht="12.75">
      <c r="A64" s="143" t="s">
        <v>88</v>
      </c>
      <c r="B64" s="148"/>
      <c r="C64" s="132" t="s">
        <v>5</v>
      </c>
      <c r="D64" s="144"/>
      <c r="E64" s="144"/>
      <c r="F64" s="33"/>
      <c r="G64" s="88"/>
      <c r="H64" s="9"/>
      <c r="I64" s="9">
        <v>0</v>
      </c>
    </row>
    <row r="65" spans="1:9" ht="12.75">
      <c r="A65" s="143" t="s">
        <v>91</v>
      </c>
      <c r="B65" s="148"/>
      <c r="C65" s="132" t="s">
        <v>6</v>
      </c>
      <c r="D65" s="132"/>
      <c r="E65" s="132"/>
      <c r="F65" s="59"/>
      <c r="G65" s="88"/>
      <c r="H65" s="9"/>
      <c r="I65" s="9">
        <v>0</v>
      </c>
    </row>
    <row r="66" spans="1:9" ht="12.75">
      <c r="A66" s="143" t="s">
        <v>92</v>
      </c>
      <c r="B66" s="148"/>
      <c r="C66" s="3" t="s">
        <v>148</v>
      </c>
      <c r="D66" s="144"/>
      <c r="E66" s="144"/>
      <c r="F66" s="33"/>
      <c r="G66" s="88"/>
      <c r="H66" s="9">
        <v>9829710</v>
      </c>
      <c r="I66" s="9">
        <v>9249327</v>
      </c>
    </row>
    <row r="67" spans="1:9" ht="13.5" thickBot="1">
      <c r="A67" s="187" t="s">
        <v>99</v>
      </c>
      <c r="B67" s="256"/>
      <c r="C67" s="144" t="s">
        <v>94</v>
      </c>
      <c r="D67" s="144"/>
      <c r="E67" s="144"/>
      <c r="F67" s="33"/>
      <c r="G67" s="102"/>
      <c r="H67" s="5"/>
      <c r="I67" s="5">
        <v>0</v>
      </c>
    </row>
    <row r="68" spans="1:9" ht="17.25" thickBot="1">
      <c r="A68" s="259"/>
      <c r="B68" s="257"/>
      <c r="C68" s="14" t="s">
        <v>95</v>
      </c>
      <c r="D68" s="192"/>
      <c r="E68" s="192"/>
      <c r="F68" s="193"/>
      <c r="G68" s="24"/>
      <c r="H68" s="11">
        <v>9829710</v>
      </c>
      <c r="I68" s="11">
        <v>9249327</v>
      </c>
    </row>
    <row r="69" spans="1:9" ht="17.25" thickBot="1">
      <c r="A69" s="258">
        <v>5</v>
      </c>
      <c r="B69" s="53" t="s">
        <v>149</v>
      </c>
      <c r="C69" s="53"/>
      <c r="D69" s="53"/>
      <c r="E69" s="53"/>
      <c r="F69" s="40"/>
      <c r="G69" s="16"/>
      <c r="H69" s="11"/>
      <c r="I69" s="11">
        <v>0</v>
      </c>
    </row>
    <row r="70" spans="1:9" ht="17.25" thickBot="1">
      <c r="A70" s="150">
        <v>6</v>
      </c>
      <c r="B70" s="14" t="s">
        <v>150</v>
      </c>
      <c r="C70" s="14"/>
      <c r="D70" s="14"/>
      <c r="E70" s="14"/>
      <c r="F70" s="14"/>
      <c r="G70" s="24"/>
      <c r="H70" s="17"/>
      <c r="I70" s="17">
        <v>0</v>
      </c>
    </row>
    <row r="71" spans="1:9" ht="17.25" thickBot="1">
      <c r="A71" s="150">
        <v>7</v>
      </c>
      <c r="B71" s="14" t="s">
        <v>96</v>
      </c>
      <c r="C71" s="55"/>
      <c r="D71" s="55"/>
      <c r="E71" s="55"/>
      <c r="F71" s="55"/>
      <c r="G71" s="17"/>
      <c r="H71" s="17"/>
      <c r="I71" s="17">
        <v>114338</v>
      </c>
    </row>
    <row r="72" spans="1:9" ht="17.25" thickBot="1">
      <c r="A72" s="50"/>
      <c r="B72" s="14" t="s">
        <v>9</v>
      </c>
      <c r="C72" s="53"/>
      <c r="D72" s="53"/>
      <c r="E72" s="53"/>
      <c r="F72" s="57"/>
      <c r="G72" s="16"/>
      <c r="H72" s="11">
        <v>18482838</v>
      </c>
      <c r="I72" s="11">
        <v>22592357</v>
      </c>
    </row>
    <row r="73" spans="1:9" ht="17.25" thickBot="1">
      <c r="A73" s="26" t="s">
        <v>10</v>
      </c>
      <c r="B73" s="2"/>
      <c r="C73" s="27" t="s">
        <v>11</v>
      </c>
      <c r="D73" s="27"/>
      <c r="E73" s="27"/>
      <c r="F73" s="2"/>
      <c r="G73" s="22"/>
      <c r="H73" s="260">
        <v>1510124</v>
      </c>
      <c r="I73" s="260">
        <v>1261374</v>
      </c>
    </row>
    <row r="74" spans="1:9" ht="17.25" thickBot="1">
      <c r="A74" s="49">
        <v>1</v>
      </c>
      <c r="B74" s="55" t="s">
        <v>151</v>
      </c>
      <c r="C74" s="23"/>
      <c r="D74" s="23"/>
      <c r="E74" s="23"/>
      <c r="F74" s="23"/>
      <c r="G74" s="23"/>
      <c r="H74" s="41"/>
      <c r="I74" s="41">
        <v>0</v>
      </c>
    </row>
    <row r="75" spans="1:9" ht="12.75">
      <c r="A75" s="82" t="s">
        <v>87</v>
      </c>
      <c r="B75" s="28" t="s">
        <v>152</v>
      </c>
      <c r="C75" s="139"/>
      <c r="D75" s="139"/>
      <c r="E75" s="139"/>
      <c r="F75" s="25"/>
      <c r="G75" s="101"/>
      <c r="H75" s="107"/>
      <c r="I75" s="107">
        <v>0</v>
      </c>
    </row>
    <row r="76" spans="1:9" ht="12.75">
      <c r="A76" s="83" t="s">
        <v>88</v>
      </c>
      <c r="B76" s="140" t="s">
        <v>13</v>
      </c>
      <c r="C76" s="141"/>
      <c r="D76" s="141"/>
      <c r="E76" s="141"/>
      <c r="F76" s="63"/>
      <c r="G76" s="88"/>
      <c r="H76" s="108"/>
      <c r="I76" s="108">
        <v>0</v>
      </c>
    </row>
    <row r="77" spans="1:9" ht="12.75">
      <c r="A77" s="83" t="s">
        <v>91</v>
      </c>
      <c r="B77" s="140" t="s">
        <v>14</v>
      </c>
      <c r="C77" s="141"/>
      <c r="D77" s="141"/>
      <c r="E77" s="141"/>
      <c r="F77" s="63"/>
      <c r="G77" s="88"/>
      <c r="H77" s="108"/>
      <c r="I77" s="108">
        <v>0</v>
      </c>
    </row>
    <row r="78" spans="1:9" ht="13.5" thickBot="1">
      <c r="A78" s="84" t="s">
        <v>92</v>
      </c>
      <c r="B78" s="133" t="s">
        <v>15</v>
      </c>
      <c r="C78" s="134"/>
      <c r="D78" s="134"/>
      <c r="E78" s="134"/>
      <c r="F78" s="62"/>
      <c r="G78" s="104"/>
      <c r="H78" s="112"/>
      <c r="I78" s="112">
        <v>0</v>
      </c>
    </row>
    <row r="79" spans="1:9" ht="17.25" thickBot="1">
      <c r="A79" s="259"/>
      <c r="B79" s="12" t="s">
        <v>97</v>
      </c>
      <c r="C79" s="192"/>
      <c r="D79" s="192"/>
      <c r="E79" s="192"/>
      <c r="F79" s="193"/>
      <c r="G79" s="36"/>
      <c r="H79" s="17"/>
      <c r="I79" s="17">
        <v>0</v>
      </c>
    </row>
    <row r="80" spans="1:9" ht="17.25" thickBot="1">
      <c r="A80" s="46">
        <v>2</v>
      </c>
      <c r="B80" s="12" t="s">
        <v>16</v>
      </c>
      <c r="C80" s="14"/>
      <c r="D80" s="14"/>
      <c r="E80" s="14"/>
      <c r="F80" s="13"/>
      <c r="G80" s="24"/>
      <c r="H80" s="17">
        <v>1261374</v>
      </c>
      <c r="I80" s="17">
        <v>1261374</v>
      </c>
    </row>
    <row r="81" spans="1:9" ht="12.75">
      <c r="A81" s="82" t="s">
        <v>87</v>
      </c>
      <c r="B81" s="85"/>
      <c r="C81" s="144" t="s">
        <v>17</v>
      </c>
      <c r="D81" s="144"/>
      <c r="E81" s="144"/>
      <c r="F81" s="144"/>
      <c r="G81" s="194"/>
      <c r="H81" s="128"/>
      <c r="I81" s="128">
        <v>0</v>
      </c>
    </row>
    <row r="82" spans="1:9" ht="12.75">
      <c r="A82" s="185" t="s">
        <v>88</v>
      </c>
      <c r="B82" s="71"/>
      <c r="C82" s="141" t="s">
        <v>18</v>
      </c>
      <c r="D82" s="141"/>
      <c r="E82" s="141"/>
      <c r="F82" s="141"/>
      <c r="G82" s="88"/>
      <c r="H82" s="108"/>
      <c r="I82" s="108">
        <v>0</v>
      </c>
    </row>
    <row r="83" spans="1:9" ht="12.75">
      <c r="A83" s="185" t="s">
        <v>91</v>
      </c>
      <c r="B83" s="71"/>
      <c r="C83" s="141" t="s">
        <v>19</v>
      </c>
      <c r="D83" s="141"/>
      <c r="E83" s="141"/>
      <c r="F83" s="141"/>
      <c r="G83" s="88"/>
      <c r="H83" s="109">
        <v>1261374</v>
      </c>
      <c r="I83" s="109">
        <v>1261374</v>
      </c>
    </row>
    <row r="84" spans="1:9" ht="13.5" thickBot="1">
      <c r="A84" s="190" t="s">
        <v>92</v>
      </c>
      <c r="B84" s="66"/>
      <c r="C84" s="134" t="s">
        <v>98</v>
      </c>
      <c r="D84" s="134"/>
      <c r="E84" s="134"/>
      <c r="F84" s="134"/>
      <c r="G84" s="104"/>
      <c r="H84" s="112"/>
      <c r="I84" s="112">
        <v>0</v>
      </c>
    </row>
    <row r="85" spans="1:9" ht="17.25" thickBot="1">
      <c r="A85" s="145"/>
      <c r="B85" s="53" t="s">
        <v>100</v>
      </c>
      <c r="C85" s="146"/>
      <c r="D85" s="146"/>
      <c r="E85" s="146"/>
      <c r="F85" s="146"/>
      <c r="G85" s="24"/>
      <c r="H85" s="51">
        <v>1261374</v>
      </c>
      <c r="I85" s="51">
        <v>1576717</v>
      </c>
    </row>
    <row r="86" spans="1:9" ht="17.25" thickBot="1">
      <c r="A86" s="42">
        <v>3</v>
      </c>
      <c r="B86" s="53" t="s">
        <v>20</v>
      </c>
      <c r="C86" s="53"/>
      <c r="D86" s="53"/>
      <c r="E86" s="53"/>
      <c r="F86" s="39"/>
      <c r="G86" s="28"/>
      <c r="H86" s="41"/>
      <c r="I86" s="41">
        <v>1261374</v>
      </c>
    </row>
    <row r="87" spans="1:9" ht="17.25" thickBot="1">
      <c r="A87" s="29">
        <v>4</v>
      </c>
      <c r="B87" s="14" t="s">
        <v>21</v>
      </c>
      <c r="C87" s="14"/>
      <c r="D87" s="14"/>
      <c r="E87" s="14"/>
      <c r="F87" s="14"/>
      <c r="G87" s="28"/>
      <c r="H87" s="41">
        <v>248750</v>
      </c>
      <c r="I87" s="41">
        <v>0</v>
      </c>
    </row>
    <row r="88" spans="1:9" ht="17.25" thickBot="1">
      <c r="A88" s="151" t="s">
        <v>87</v>
      </c>
      <c r="B88" s="152" t="s">
        <v>153</v>
      </c>
      <c r="C88" s="14"/>
      <c r="D88" s="14"/>
      <c r="E88" s="14"/>
      <c r="F88" s="14"/>
      <c r="G88" s="101"/>
      <c r="H88" s="107"/>
      <c r="I88" s="107">
        <v>0</v>
      </c>
    </row>
    <row r="89" spans="1:9" ht="17.25" thickBot="1">
      <c r="A89" s="151" t="s">
        <v>88</v>
      </c>
      <c r="B89" s="152" t="s">
        <v>102</v>
      </c>
      <c r="C89" s="152"/>
      <c r="D89" s="14"/>
      <c r="E89" s="14"/>
      <c r="F89" s="14"/>
      <c r="G89" s="88"/>
      <c r="H89" s="108"/>
      <c r="I89" s="108">
        <v>0</v>
      </c>
    </row>
    <row r="90" spans="1:9" ht="17.25" thickBot="1">
      <c r="A90" s="151" t="s">
        <v>91</v>
      </c>
      <c r="B90" s="191" t="s">
        <v>103</v>
      </c>
      <c r="C90" s="152"/>
      <c r="D90" s="152"/>
      <c r="E90" s="14"/>
      <c r="F90" s="14"/>
      <c r="G90" s="104"/>
      <c r="H90" s="112">
        <v>248750</v>
      </c>
      <c r="I90" s="112">
        <v>0</v>
      </c>
    </row>
    <row r="91" spans="1:9" ht="17.25" thickBot="1">
      <c r="A91" s="151"/>
      <c r="B91" s="31" t="s">
        <v>104</v>
      </c>
      <c r="C91" s="130"/>
      <c r="D91" s="130"/>
      <c r="E91" s="35"/>
      <c r="F91" s="35"/>
      <c r="G91" s="38"/>
      <c r="H91" s="11">
        <v>248750</v>
      </c>
      <c r="I91" s="11">
        <v>0</v>
      </c>
    </row>
    <row r="92" spans="1:9" ht="17.25" thickBot="1">
      <c r="A92" s="29">
        <v>5</v>
      </c>
      <c r="B92" s="54" t="s">
        <v>114</v>
      </c>
      <c r="C92" s="152"/>
      <c r="D92" s="152"/>
      <c r="E92" s="14"/>
      <c r="F92" s="13"/>
      <c r="G92" s="24"/>
      <c r="H92" s="17"/>
      <c r="I92" s="17">
        <v>0</v>
      </c>
    </row>
    <row r="93" spans="1:9" ht="17.25" thickBot="1">
      <c r="A93" s="15">
        <v>6</v>
      </c>
      <c r="B93" s="54" t="s">
        <v>105</v>
      </c>
      <c r="C93" s="152"/>
      <c r="D93" s="152"/>
      <c r="E93" s="14"/>
      <c r="F93" s="13"/>
      <c r="G93" s="24"/>
      <c r="H93" s="17"/>
      <c r="I93" s="17">
        <v>0</v>
      </c>
    </row>
    <row r="94" spans="1:9" ht="17.25" thickBot="1">
      <c r="A94" s="107"/>
      <c r="B94" s="24"/>
      <c r="C94" s="14" t="s">
        <v>22</v>
      </c>
      <c r="D94" s="14"/>
      <c r="E94" s="14"/>
      <c r="F94" s="13"/>
      <c r="G94" s="24"/>
      <c r="H94" s="17">
        <v>1510124</v>
      </c>
      <c r="I94" s="17">
        <v>1261374</v>
      </c>
    </row>
    <row r="95" spans="1:9" ht="17.25" thickBot="1">
      <c r="A95" s="112"/>
      <c r="B95" s="24"/>
      <c r="C95" s="77" t="s">
        <v>106</v>
      </c>
      <c r="D95" s="77"/>
      <c r="E95" s="77"/>
      <c r="F95" s="78"/>
      <c r="G95" s="24"/>
      <c r="H95" s="17">
        <f>H72+H94</f>
        <v>19992962</v>
      </c>
      <c r="I95" s="17">
        <f>+I72+I94</f>
        <v>23853731</v>
      </c>
    </row>
    <row r="96" spans="1:9" ht="16.5">
      <c r="A96" s="3"/>
      <c r="B96" s="3"/>
      <c r="C96" s="75"/>
      <c r="D96" s="75"/>
      <c r="E96" s="75"/>
      <c r="F96" s="75"/>
      <c r="G96" s="3"/>
      <c r="H96" s="35"/>
      <c r="I96" s="35"/>
    </row>
    <row r="97" spans="2:9" ht="17.25" thickBot="1">
      <c r="B97" s="235"/>
      <c r="I97" s="266">
        <v>2</v>
      </c>
    </row>
    <row r="98" spans="1:9" ht="16.5">
      <c r="A98" s="28"/>
      <c r="B98" s="28"/>
      <c r="C98" s="55" t="s">
        <v>107</v>
      </c>
      <c r="D98" s="55"/>
      <c r="E98" s="55"/>
      <c r="F98" s="81"/>
      <c r="G98" s="124" t="s">
        <v>1</v>
      </c>
      <c r="H98" s="15" t="s">
        <v>42</v>
      </c>
      <c r="I98" s="15" t="s">
        <v>42</v>
      </c>
    </row>
    <row r="99" spans="1:9" ht="17.25" thickBot="1">
      <c r="A99" s="38"/>
      <c r="B99" s="38"/>
      <c r="C99" s="39"/>
      <c r="D99" s="39"/>
      <c r="E99" s="39"/>
      <c r="F99" s="40"/>
      <c r="G99" s="123"/>
      <c r="H99" s="46" t="s">
        <v>43</v>
      </c>
      <c r="I99" s="46" t="s">
        <v>44</v>
      </c>
    </row>
    <row r="100" spans="1:9" ht="17.25" thickBot="1">
      <c r="A100" s="126" t="s">
        <v>28</v>
      </c>
      <c r="B100" s="127"/>
      <c r="C100" s="56" t="s">
        <v>108</v>
      </c>
      <c r="D100" s="55"/>
      <c r="E100" s="55"/>
      <c r="F100" s="81"/>
      <c r="G100" s="20"/>
      <c r="H100" s="22">
        <v>2419793</v>
      </c>
      <c r="I100" s="22">
        <v>6346951</v>
      </c>
    </row>
    <row r="101" spans="1:9" ht="17.25" thickBot="1">
      <c r="A101" s="172">
        <v>1</v>
      </c>
      <c r="B101" s="56"/>
      <c r="C101" s="212" t="s">
        <v>109</v>
      </c>
      <c r="D101" s="55"/>
      <c r="E101" s="55"/>
      <c r="F101" s="25"/>
      <c r="G101" s="107"/>
      <c r="H101" s="195"/>
      <c r="I101" s="195"/>
    </row>
    <row r="102" spans="1:9" ht="16.5">
      <c r="A102" s="173">
        <v>2</v>
      </c>
      <c r="B102" s="35"/>
      <c r="C102" s="167" t="s">
        <v>110</v>
      </c>
      <c r="D102" s="59"/>
      <c r="E102" s="59"/>
      <c r="F102" s="65"/>
      <c r="G102" s="87"/>
      <c r="H102" s="9"/>
      <c r="I102" s="9">
        <v>0</v>
      </c>
    </row>
    <row r="103" spans="1:9" ht="12.75">
      <c r="A103" s="157" t="s">
        <v>87</v>
      </c>
      <c r="B103" s="130"/>
      <c r="C103" s="160" t="s">
        <v>111</v>
      </c>
      <c r="D103" s="161"/>
      <c r="E103" s="161"/>
      <c r="F103" s="162"/>
      <c r="G103" s="71"/>
      <c r="H103" s="9"/>
      <c r="I103" s="9">
        <v>0</v>
      </c>
    </row>
    <row r="104" spans="1:9" ht="12.75">
      <c r="A104" s="157" t="s">
        <v>88</v>
      </c>
      <c r="B104" s="130"/>
      <c r="C104" s="160" t="s">
        <v>112</v>
      </c>
      <c r="D104" s="161"/>
      <c r="E104" s="161"/>
      <c r="F104" s="162"/>
      <c r="G104" s="71"/>
      <c r="H104" s="9"/>
      <c r="I104" s="9">
        <v>0</v>
      </c>
    </row>
    <row r="105" spans="1:9" ht="13.5" thickBot="1">
      <c r="A105" s="130" t="s">
        <v>91</v>
      </c>
      <c r="B105" s="130"/>
      <c r="C105" s="163" t="s">
        <v>113</v>
      </c>
      <c r="D105" s="164"/>
      <c r="E105" s="164"/>
      <c r="F105" s="165"/>
      <c r="G105" s="71"/>
      <c r="H105" s="5"/>
      <c r="I105" s="5">
        <v>0</v>
      </c>
    </row>
    <row r="106" spans="1:9" ht="17.25" thickBot="1">
      <c r="A106" s="151"/>
      <c r="B106" s="159"/>
      <c r="C106" s="32" t="s">
        <v>100</v>
      </c>
      <c r="D106" s="152"/>
      <c r="E106" s="152"/>
      <c r="F106" s="159"/>
      <c r="G106" s="24"/>
      <c r="H106" s="11"/>
      <c r="I106" s="11">
        <v>0</v>
      </c>
    </row>
    <row r="107" spans="1:9" ht="17.25" thickBot="1">
      <c r="A107" s="171">
        <v>3</v>
      </c>
      <c r="B107" s="14"/>
      <c r="C107" s="213" t="s">
        <v>23</v>
      </c>
      <c r="D107" s="168"/>
      <c r="E107" s="20"/>
      <c r="F107" s="21"/>
      <c r="G107" s="67"/>
      <c r="H107" s="7">
        <v>2419763</v>
      </c>
      <c r="I107" s="7">
        <v>6346951</v>
      </c>
    </row>
    <row r="108" spans="1:9" ht="13.5" thickBot="1">
      <c r="A108" s="43"/>
      <c r="B108" s="33"/>
      <c r="C108" s="223" t="s">
        <v>24</v>
      </c>
      <c r="D108" s="224"/>
      <c r="E108" s="225"/>
      <c r="F108" s="226"/>
      <c r="G108" s="107"/>
      <c r="H108" s="107">
        <v>2366322</v>
      </c>
      <c r="I108" s="107">
        <v>6276518</v>
      </c>
    </row>
    <row r="109" spans="1:9" ht="13.5" thickBot="1">
      <c r="A109" s="44"/>
      <c r="B109" s="261"/>
      <c r="C109" s="64" t="s">
        <v>25</v>
      </c>
      <c r="D109" s="58"/>
      <c r="E109" s="59"/>
      <c r="F109" s="65"/>
      <c r="G109" s="108"/>
      <c r="H109" s="108"/>
      <c r="I109" s="108"/>
    </row>
    <row r="110" spans="1:9" ht="13.5" thickBot="1">
      <c r="A110" s="44"/>
      <c r="B110" s="261"/>
      <c r="C110" s="34" t="s">
        <v>154</v>
      </c>
      <c r="D110" s="169"/>
      <c r="E110" s="170"/>
      <c r="F110" s="227"/>
      <c r="G110" s="108"/>
      <c r="H110" s="108">
        <v>53471</v>
      </c>
      <c r="I110" s="108">
        <v>52713</v>
      </c>
    </row>
    <row r="111" spans="1:9" ht="13.5" thickBot="1">
      <c r="A111" s="44"/>
      <c r="B111" s="261"/>
      <c r="C111" s="64" t="s">
        <v>115</v>
      </c>
      <c r="D111" s="59"/>
      <c r="E111" s="59"/>
      <c r="F111" s="65"/>
      <c r="G111" s="108"/>
      <c r="H111" s="108"/>
      <c r="I111" s="108"/>
    </row>
    <row r="112" spans="1:9" ht="13.5" thickBot="1">
      <c r="A112" s="149"/>
      <c r="B112" s="261"/>
      <c r="C112" s="228" t="s">
        <v>116</v>
      </c>
      <c r="D112" s="229"/>
      <c r="E112" s="229"/>
      <c r="F112" s="230"/>
      <c r="G112" s="112"/>
      <c r="H112" s="112"/>
      <c r="I112" s="112">
        <v>17720</v>
      </c>
    </row>
    <row r="113" spans="1:9" ht="17.25" thickBot="1">
      <c r="A113" s="259"/>
      <c r="B113" s="261"/>
      <c r="C113" s="12" t="s">
        <v>117</v>
      </c>
      <c r="D113" s="192"/>
      <c r="E113" s="192"/>
      <c r="F113" s="193"/>
      <c r="G113" s="24"/>
      <c r="H113" s="17">
        <f>SUM(H108:H112)</f>
        <v>2419793</v>
      </c>
      <c r="I113" s="17">
        <f>SUM(I108:I112)</f>
        <v>6346951</v>
      </c>
    </row>
    <row r="114" spans="1:9" ht="17.25" thickBot="1">
      <c r="A114" s="174">
        <v>4</v>
      </c>
      <c r="B114" s="214" t="s">
        <v>26</v>
      </c>
      <c r="C114" s="215"/>
      <c r="D114" s="215"/>
      <c r="E114" s="53"/>
      <c r="F114" s="57"/>
      <c r="G114" s="196"/>
      <c r="H114" s="41"/>
      <c r="I114" s="41">
        <v>0</v>
      </c>
    </row>
    <row r="115" spans="1:9" ht="17.25" thickBot="1">
      <c r="A115" s="178">
        <v>5</v>
      </c>
      <c r="B115" s="212" t="s">
        <v>27</v>
      </c>
      <c r="C115" s="216"/>
      <c r="D115" s="216"/>
      <c r="E115" s="55"/>
      <c r="F115" s="55"/>
      <c r="G115" s="24"/>
      <c r="H115" s="17"/>
      <c r="I115" s="17">
        <v>0</v>
      </c>
    </row>
    <row r="116" spans="1:9" ht="17.25" thickBot="1">
      <c r="A116" s="179"/>
      <c r="B116" s="168"/>
      <c r="C116" s="12" t="s">
        <v>118</v>
      </c>
      <c r="D116" s="14"/>
      <c r="E116" s="14"/>
      <c r="F116" s="13"/>
      <c r="G116" s="23"/>
      <c r="H116" s="41">
        <v>2419793</v>
      </c>
      <c r="I116" s="41">
        <v>6346951</v>
      </c>
    </row>
    <row r="117" spans="1:9" ht="17.25" thickBot="1">
      <c r="A117" s="180" t="s">
        <v>10</v>
      </c>
      <c r="B117" s="168"/>
      <c r="C117" s="12" t="s">
        <v>119</v>
      </c>
      <c r="D117" s="14"/>
      <c r="E117" s="14"/>
      <c r="F117" s="13"/>
      <c r="G117" s="23"/>
      <c r="H117" s="10">
        <v>4054223</v>
      </c>
      <c r="I117" s="10">
        <v>4054223</v>
      </c>
    </row>
    <row r="118" spans="1:9" ht="16.5" thickBot="1">
      <c r="A118" s="181">
        <v>1</v>
      </c>
      <c r="B118" s="182"/>
      <c r="C118" s="231" t="s">
        <v>120</v>
      </c>
      <c r="D118" s="183"/>
      <c r="E118" s="182"/>
      <c r="F118" s="184"/>
      <c r="G118" s="23"/>
      <c r="H118" s="10">
        <v>4054223</v>
      </c>
      <c r="I118" s="10">
        <v>4054223</v>
      </c>
    </row>
    <row r="119" spans="1:9" ht="16.5">
      <c r="A119" s="185" t="s">
        <v>87</v>
      </c>
      <c r="B119" s="217"/>
      <c r="C119" s="232" t="s">
        <v>121</v>
      </c>
      <c r="D119" s="218"/>
      <c r="E119" s="218"/>
      <c r="F119" s="219"/>
      <c r="G119" s="197"/>
      <c r="H119" s="107"/>
      <c r="I119" s="107">
        <v>0</v>
      </c>
    </row>
    <row r="120" spans="1:9" ht="17.25" thickBot="1">
      <c r="A120" s="156" t="s">
        <v>88</v>
      </c>
      <c r="B120" s="262"/>
      <c r="C120" s="163" t="s">
        <v>122</v>
      </c>
      <c r="D120" s="164"/>
      <c r="E120" s="164"/>
      <c r="F120" s="165"/>
      <c r="G120" s="161"/>
      <c r="H120" s="109"/>
      <c r="I120" s="109">
        <v>0</v>
      </c>
    </row>
    <row r="121" spans="1:9" ht="17.25" thickBot="1">
      <c r="A121" s="199"/>
      <c r="B121" s="263"/>
      <c r="C121" s="12" t="s">
        <v>123</v>
      </c>
      <c r="D121" s="221"/>
      <c r="E121" s="221"/>
      <c r="F121" s="222"/>
      <c r="G121" s="221"/>
      <c r="H121" s="17">
        <v>4054223</v>
      </c>
      <c r="I121" s="17">
        <v>4054223</v>
      </c>
    </row>
    <row r="122" spans="1:9" ht="17.25" thickBot="1">
      <c r="A122" s="174">
        <v>2</v>
      </c>
      <c r="B122" s="176" t="s">
        <v>40</v>
      </c>
      <c r="C122" s="176"/>
      <c r="D122" s="176"/>
      <c r="E122" s="53"/>
      <c r="F122" s="53"/>
      <c r="G122" s="10"/>
      <c r="H122" s="52"/>
      <c r="I122" s="52">
        <v>0</v>
      </c>
    </row>
    <row r="123" spans="1:9" ht="17.25" thickBot="1">
      <c r="A123" s="178">
        <v>3</v>
      </c>
      <c r="B123" s="152" t="s">
        <v>124</v>
      </c>
      <c r="C123" s="152"/>
      <c r="D123" s="152"/>
      <c r="E123" s="14"/>
      <c r="F123" s="14"/>
      <c r="G123" s="22"/>
      <c r="H123" s="22"/>
      <c r="I123" s="22">
        <v>0</v>
      </c>
    </row>
    <row r="124" spans="1:9" ht="17.25" thickBot="1">
      <c r="A124" s="175">
        <v>4</v>
      </c>
      <c r="B124" s="177" t="s">
        <v>26</v>
      </c>
      <c r="C124" s="177"/>
      <c r="D124" s="177"/>
      <c r="E124" s="55"/>
      <c r="F124" s="55"/>
      <c r="G124" s="52"/>
      <c r="H124" s="52"/>
      <c r="I124" s="52">
        <v>0</v>
      </c>
    </row>
    <row r="125" spans="1:9" ht="17.25" thickBot="1">
      <c r="A125" s="48"/>
      <c r="B125" s="76"/>
      <c r="C125" s="77" t="s">
        <v>125</v>
      </c>
      <c r="D125" s="77"/>
      <c r="E125" s="77"/>
      <c r="F125" s="77"/>
      <c r="G125" s="22"/>
      <c r="H125" s="17">
        <v>4054223</v>
      </c>
      <c r="I125" s="17">
        <v>4054223</v>
      </c>
    </row>
    <row r="126" spans="1:9" ht="17.25" thickBot="1">
      <c r="A126" s="199"/>
      <c r="B126" s="24"/>
      <c r="C126" s="77" t="s">
        <v>126</v>
      </c>
      <c r="D126" s="77"/>
      <c r="E126" s="77"/>
      <c r="F126" s="77"/>
      <c r="G126" s="20"/>
      <c r="H126" s="17">
        <f>H116+H125</f>
        <v>6474016</v>
      </c>
      <c r="I126" s="17">
        <f>I116+I125</f>
        <v>10401174</v>
      </c>
    </row>
    <row r="127" spans="1:9" ht="17.25" thickBot="1">
      <c r="A127" s="198"/>
      <c r="B127" s="200" t="s">
        <v>29</v>
      </c>
      <c r="C127" s="77" t="s">
        <v>30</v>
      </c>
      <c r="D127" s="77"/>
      <c r="E127" s="77"/>
      <c r="F127" s="21"/>
      <c r="G127" s="3"/>
      <c r="H127" s="22">
        <v>13518946</v>
      </c>
      <c r="I127" s="22">
        <v>13452557</v>
      </c>
    </row>
    <row r="128" spans="1:9" ht="12.75">
      <c r="A128" s="142">
        <v>1</v>
      </c>
      <c r="B128" s="131" t="s">
        <v>31</v>
      </c>
      <c r="C128" s="131"/>
      <c r="D128" s="131"/>
      <c r="E128" s="131"/>
      <c r="F128" s="131"/>
      <c r="G128" s="101"/>
      <c r="H128" s="107"/>
      <c r="I128" s="107">
        <v>0</v>
      </c>
    </row>
    <row r="129" spans="1:9" ht="12.75">
      <c r="A129" s="143">
        <v>2</v>
      </c>
      <c r="B129" s="144" t="s">
        <v>127</v>
      </c>
      <c r="C129" s="144"/>
      <c r="D129" s="144"/>
      <c r="E129" s="144"/>
      <c r="F129" s="144"/>
      <c r="G129" s="88"/>
      <c r="H129" s="108"/>
      <c r="I129" s="108">
        <v>0</v>
      </c>
    </row>
    <row r="130" spans="1:9" ht="12.75">
      <c r="A130" s="143">
        <v>3</v>
      </c>
      <c r="B130" s="132" t="s">
        <v>41</v>
      </c>
      <c r="C130" s="132"/>
      <c r="D130" s="132"/>
      <c r="E130" s="132"/>
      <c r="F130" s="132"/>
      <c r="G130" s="88"/>
      <c r="H130" s="108">
        <v>13100000</v>
      </c>
      <c r="I130" s="108">
        <v>13100000</v>
      </c>
    </row>
    <row r="131" spans="1:9" ht="12.75">
      <c r="A131" s="143">
        <v>4</v>
      </c>
      <c r="B131" s="144" t="s">
        <v>32</v>
      </c>
      <c r="C131" s="144"/>
      <c r="D131" s="144"/>
      <c r="E131" s="144"/>
      <c r="F131" s="144"/>
      <c r="G131" s="88"/>
      <c r="H131" s="108"/>
      <c r="I131" s="108">
        <v>0</v>
      </c>
    </row>
    <row r="132" spans="1:9" ht="12.75">
      <c r="A132" s="186">
        <v>5</v>
      </c>
      <c r="B132" s="153" t="s">
        <v>33</v>
      </c>
      <c r="C132" s="132"/>
      <c r="D132" s="132"/>
      <c r="E132" s="132"/>
      <c r="F132" s="132"/>
      <c r="G132" s="88"/>
      <c r="H132" s="108"/>
      <c r="I132" s="108">
        <v>0</v>
      </c>
    </row>
    <row r="133" spans="1:9" ht="12.75">
      <c r="A133" s="143">
        <v>6</v>
      </c>
      <c r="B133" s="144" t="s">
        <v>34</v>
      </c>
      <c r="C133" s="144"/>
      <c r="D133" s="144"/>
      <c r="E133" s="144"/>
      <c r="F133" s="144"/>
      <c r="G133" s="88"/>
      <c r="H133" s="108"/>
      <c r="I133" s="108">
        <v>0</v>
      </c>
    </row>
    <row r="134" spans="1:9" ht="12.75">
      <c r="A134" s="143">
        <v>7</v>
      </c>
      <c r="B134" s="132" t="s">
        <v>37</v>
      </c>
      <c r="C134" s="132"/>
      <c r="D134" s="132"/>
      <c r="E134" s="132"/>
      <c r="F134" s="132"/>
      <c r="G134" s="88"/>
      <c r="H134" s="108">
        <v>932507</v>
      </c>
      <c r="I134" s="108">
        <v>932507</v>
      </c>
    </row>
    <row r="135" spans="1:9" ht="12.75">
      <c r="A135" s="143">
        <v>8</v>
      </c>
      <c r="B135" s="141" t="s">
        <v>35</v>
      </c>
      <c r="C135" s="141"/>
      <c r="D135" s="141"/>
      <c r="E135" s="141"/>
      <c r="F135" s="141"/>
      <c r="G135" s="88"/>
      <c r="H135" s="128"/>
      <c r="I135" s="128">
        <v>0</v>
      </c>
    </row>
    <row r="136" spans="1:9" ht="12.75">
      <c r="A136" s="143">
        <v>9</v>
      </c>
      <c r="B136" s="132" t="s">
        <v>36</v>
      </c>
      <c r="C136" s="132"/>
      <c r="D136" s="132"/>
      <c r="E136" s="132"/>
      <c r="F136" s="132"/>
      <c r="G136" s="88"/>
      <c r="H136" s="108"/>
      <c r="I136" s="108"/>
    </row>
    <row r="137" spans="1:9" ht="13.5" thickBot="1">
      <c r="A137" s="187">
        <v>10</v>
      </c>
      <c r="B137" s="144" t="s">
        <v>38</v>
      </c>
      <c r="C137" s="144"/>
      <c r="D137" s="144"/>
      <c r="E137" s="144"/>
      <c r="F137" s="144"/>
      <c r="G137" s="36"/>
      <c r="H137" s="16">
        <v>-513561</v>
      </c>
      <c r="I137" s="16">
        <v>-579950</v>
      </c>
    </row>
    <row r="138" spans="1:9" ht="17.25" thickBot="1">
      <c r="A138" s="48"/>
      <c r="B138" s="188" t="s">
        <v>128</v>
      </c>
      <c r="C138" s="14"/>
      <c r="D138" s="14"/>
      <c r="E138" s="14"/>
      <c r="F138" s="14"/>
      <c r="G138" s="24"/>
      <c r="H138" s="17">
        <f>H130+H134+H137</f>
        <v>13518946</v>
      </c>
      <c r="I138" s="17">
        <f>I130+I134+I137</f>
        <v>13452557</v>
      </c>
    </row>
    <row r="139" spans="1:9" ht="17.25" thickBot="1">
      <c r="A139" s="24"/>
      <c r="B139" s="189" t="s">
        <v>129</v>
      </c>
      <c r="C139" s="14"/>
      <c r="D139" s="14"/>
      <c r="E139" s="14"/>
      <c r="F139" s="14"/>
      <c r="G139" s="24"/>
      <c r="H139" s="17">
        <f>H138+H126</f>
        <v>19992962</v>
      </c>
      <c r="I139" s="17">
        <f>+I138+I126</f>
        <v>23853731</v>
      </c>
    </row>
    <row r="140" spans="7:9" ht="12.75">
      <c r="G140" s="3"/>
      <c r="H140" s="3"/>
      <c r="I140" s="3"/>
    </row>
    <row r="141" spans="7:9" ht="12.75">
      <c r="G141" s="3"/>
      <c r="H141" s="3"/>
      <c r="I141" s="3"/>
    </row>
    <row r="142" spans="7:9" ht="12.75">
      <c r="G142" s="3"/>
      <c r="H142" s="3"/>
      <c r="I142" s="3"/>
    </row>
    <row r="143" spans="7:9" ht="12.75">
      <c r="G143" s="3"/>
      <c r="H143" s="3"/>
      <c r="I143" s="3"/>
    </row>
    <row r="144" spans="7:9" ht="12.75">
      <c r="G144" s="3"/>
      <c r="H144" s="3"/>
      <c r="I144" s="3"/>
    </row>
    <row r="145" spans="7:9" ht="12.75">
      <c r="G145" s="3"/>
      <c r="H145" s="3"/>
      <c r="I145" s="3"/>
    </row>
    <row r="146" spans="7:9" ht="12.75">
      <c r="G146" s="3"/>
      <c r="H146" s="3"/>
      <c r="I146" s="3"/>
    </row>
    <row r="147" spans="7:9" ht="12.75">
      <c r="G147" s="3"/>
      <c r="H147" s="3"/>
      <c r="I147" s="3"/>
    </row>
    <row r="148" spans="2:9" ht="17.25" thickBot="1">
      <c r="B148" s="264"/>
      <c r="C148" s="264"/>
      <c r="D148" s="264"/>
      <c r="I148" s="281">
        <v>3</v>
      </c>
    </row>
    <row r="149" spans="1:9" ht="16.5">
      <c r="A149" s="41" t="s">
        <v>45</v>
      </c>
      <c r="B149" s="28"/>
      <c r="C149" s="90" t="s">
        <v>0</v>
      </c>
      <c r="D149" s="90"/>
      <c r="E149" s="90"/>
      <c r="F149" s="91"/>
      <c r="G149" s="15" t="s">
        <v>1</v>
      </c>
      <c r="H149" s="15" t="s">
        <v>42</v>
      </c>
      <c r="I149" s="15" t="s">
        <v>42</v>
      </c>
    </row>
    <row r="150" spans="1:9" ht="17.25" thickBot="1">
      <c r="A150" s="51"/>
      <c r="B150" s="36"/>
      <c r="C150" s="3"/>
      <c r="D150" s="3"/>
      <c r="E150" s="3"/>
      <c r="F150" s="37"/>
      <c r="G150" s="46"/>
      <c r="H150" s="46" t="s">
        <v>43</v>
      </c>
      <c r="I150" s="46" t="s">
        <v>44</v>
      </c>
    </row>
    <row r="151" spans="1:9" ht="17.25" thickBot="1">
      <c r="A151" s="95" t="s">
        <v>28</v>
      </c>
      <c r="B151" s="97" t="s">
        <v>46</v>
      </c>
      <c r="C151" s="99"/>
      <c r="D151" s="97"/>
      <c r="E151" s="98"/>
      <c r="F151" s="21"/>
      <c r="G151" s="24"/>
      <c r="H151" s="17">
        <v>18482838</v>
      </c>
      <c r="I151" s="17">
        <v>22592357</v>
      </c>
    </row>
    <row r="152" spans="1:9" ht="13.5" thickBot="1">
      <c r="A152" s="38"/>
      <c r="B152" s="39"/>
      <c r="C152" s="39"/>
      <c r="D152" s="39"/>
      <c r="E152" s="39"/>
      <c r="F152" s="39"/>
      <c r="G152" s="39"/>
      <c r="H152" s="39"/>
      <c r="I152" s="39"/>
    </row>
    <row r="153" spans="1:9" ht="17.25" thickBot="1">
      <c r="A153" s="92">
        <v>1</v>
      </c>
      <c r="B153" s="12" t="s">
        <v>2</v>
      </c>
      <c r="C153" s="14"/>
      <c r="D153" s="14"/>
      <c r="E153" s="14"/>
      <c r="F153" s="57"/>
      <c r="G153" s="24"/>
      <c r="H153" s="243">
        <v>3189222</v>
      </c>
      <c r="I153" s="243">
        <v>6052514</v>
      </c>
    </row>
    <row r="154" spans="1:9" ht="17.25" thickBot="1">
      <c r="A154" s="11">
        <v>2</v>
      </c>
      <c r="B154" s="18" t="s">
        <v>39</v>
      </c>
      <c r="C154" s="35"/>
      <c r="D154" s="35"/>
      <c r="E154" s="35"/>
      <c r="F154" s="35"/>
      <c r="G154" s="22"/>
      <c r="H154" s="243"/>
      <c r="I154" s="243">
        <v>0</v>
      </c>
    </row>
    <row r="155" spans="1:9" ht="17.25" thickBot="1">
      <c r="A155" s="11"/>
      <c r="B155" s="35"/>
      <c r="C155" s="204" t="s">
        <v>90</v>
      </c>
      <c r="D155" s="53"/>
      <c r="E155" s="53"/>
      <c r="F155" s="57"/>
      <c r="G155" s="22"/>
      <c r="H155" s="243"/>
      <c r="I155" s="243">
        <v>0</v>
      </c>
    </row>
    <row r="156" spans="1:9" ht="17.25" thickBot="1">
      <c r="A156" s="12">
        <v>3</v>
      </c>
      <c r="B156" s="12" t="s">
        <v>3</v>
      </c>
      <c r="C156" s="14"/>
      <c r="D156" s="14"/>
      <c r="E156" s="14"/>
      <c r="F156" s="13"/>
      <c r="G156" s="20"/>
      <c r="H156" s="246">
        <v>5463906</v>
      </c>
      <c r="I156" s="246">
        <v>7176178</v>
      </c>
    </row>
    <row r="157" spans="1:9" ht="13.5" thickBot="1">
      <c r="A157" s="211"/>
      <c r="B157" s="211"/>
      <c r="C157" s="267" t="s">
        <v>117</v>
      </c>
      <c r="D157" s="134"/>
      <c r="E157" s="134"/>
      <c r="F157" s="208"/>
      <c r="G157" s="69"/>
      <c r="H157" s="248">
        <v>5463906</v>
      </c>
      <c r="I157" s="248">
        <v>7176178</v>
      </c>
    </row>
    <row r="158" spans="1:9" ht="17.25" thickBot="1">
      <c r="A158" s="46">
        <v>4</v>
      </c>
      <c r="B158" s="35" t="s">
        <v>4</v>
      </c>
      <c r="C158" s="3"/>
      <c r="D158" s="3"/>
      <c r="E158" s="3"/>
      <c r="F158" s="3"/>
      <c r="G158" s="36"/>
      <c r="H158" s="243">
        <v>9829710</v>
      </c>
      <c r="I158" s="243">
        <v>9249327</v>
      </c>
    </row>
    <row r="159" spans="1:9" ht="17.25" thickBot="1">
      <c r="A159" s="149"/>
      <c r="B159" s="62"/>
      <c r="C159" s="96" t="s">
        <v>95</v>
      </c>
      <c r="D159" s="61"/>
      <c r="E159" s="61"/>
      <c r="F159" s="61"/>
      <c r="G159" s="24"/>
      <c r="H159" s="243">
        <v>9829710</v>
      </c>
      <c r="I159" s="243">
        <v>9249327</v>
      </c>
    </row>
    <row r="160" spans="1:9" ht="17.25" thickBot="1">
      <c r="A160" s="150">
        <v>5</v>
      </c>
      <c r="B160" s="53" t="s">
        <v>7</v>
      </c>
      <c r="C160" s="53"/>
      <c r="D160" s="53"/>
      <c r="E160" s="53"/>
      <c r="F160" s="40"/>
      <c r="G160" s="16"/>
      <c r="H160" s="244"/>
      <c r="I160" s="244">
        <f>-I2983</f>
        <v>0</v>
      </c>
    </row>
    <row r="161" spans="1:9" ht="15" customHeight="1" thickBot="1">
      <c r="A161" s="150">
        <v>6</v>
      </c>
      <c r="B161" s="14" t="s">
        <v>8</v>
      </c>
      <c r="C161" s="14"/>
      <c r="D161" s="14"/>
      <c r="E161" s="14"/>
      <c r="F161" s="14"/>
      <c r="G161" s="24"/>
      <c r="H161" s="243"/>
      <c r="I161" s="243">
        <v>0</v>
      </c>
    </row>
    <row r="162" spans="1:9" ht="15.75" customHeight="1" thickBot="1">
      <c r="A162" s="150">
        <v>7</v>
      </c>
      <c r="B162" s="14" t="s">
        <v>96</v>
      </c>
      <c r="C162" s="55"/>
      <c r="D162" s="55"/>
      <c r="E162" s="55"/>
      <c r="F162" s="55"/>
      <c r="G162" s="17"/>
      <c r="H162" s="243"/>
      <c r="I162" s="243">
        <v>114338</v>
      </c>
    </row>
    <row r="163" spans="1:9" ht="17.25" thickBot="1">
      <c r="A163" s="50"/>
      <c r="B163" s="14" t="s">
        <v>9</v>
      </c>
      <c r="C163" s="53"/>
      <c r="D163" s="53"/>
      <c r="E163" s="53"/>
      <c r="F163" s="57"/>
      <c r="G163" s="16"/>
      <c r="H163" s="244">
        <f>H153+H156+H159</f>
        <v>18482838</v>
      </c>
      <c r="I163" s="244">
        <f>I153+I157+I159+I162</f>
        <v>22592357</v>
      </c>
    </row>
    <row r="164" spans="1:9" ht="16.5" thickBot="1">
      <c r="A164" s="26" t="s">
        <v>10</v>
      </c>
      <c r="B164" s="2"/>
      <c r="C164" s="27" t="s">
        <v>11</v>
      </c>
      <c r="D164" s="27"/>
      <c r="E164" s="27"/>
      <c r="F164" s="2"/>
      <c r="G164" s="22"/>
      <c r="H164" s="249">
        <v>1510124</v>
      </c>
      <c r="I164" s="249">
        <v>1261374</v>
      </c>
    </row>
    <row r="165" spans="1:9" ht="17.25" thickBot="1">
      <c r="A165" s="49">
        <v>1</v>
      </c>
      <c r="B165" s="55" t="s">
        <v>12</v>
      </c>
      <c r="C165" s="23"/>
      <c r="D165" s="23"/>
      <c r="E165" s="23"/>
      <c r="F165" s="23"/>
      <c r="G165" s="22"/>
      <c r="H165" s="246"/>
      <c r="I165" s="246">
        <v>0</v>
      </c>
    </row>
    <row r="166" spans="1:9" ht="17.25" thickBot="1">
      <c r="A166" s="138"/>
      <c r="B166" s="12" t="s">
        <v>97</v>
      </c>
      <c r="C166" s="192"/>
      <c r="D166" s="192"/>
      <c r="E166" s="192"/>
      <c r="F166" s="193"/>
      <c r="G166" s="36"/>
      <c r="H166" s="243"/>
      <c r="I166" s="243">
        <v>0</v>
      </c>
    </row>
    <row r="167" spans="1:15" ht="17.25" thickBot="1">
      <c r="A167" s="46">
        <v>2</v>
      </c>
      <c r="B167" s="12" t="s">
        <v>16</v>
      </c>
      <c r="C167" s="14"/>
      <c r="D167" s="14"/>
      <c r="E167" s="14"/>
      <c r="F167" s="13"/>
      <c r="G167" s="24"/>
      <c r="H167" s="243">
        <v>1261374</v>
      </c>
      <c r="I167" s="243">
        <v>1261374</v>
      </c>
      <c r="N167" s="3"/>
      <c r="O167" s="3"/>
    </row>
    <row r="168" spans="1:9" ht="17.25" thickBot="1">
      <c r="A168" s="145"/>
      <c r="B168" s="53" t="s">
        <v>100</v>
      </c>
      <c r="C168" s="146"/>
      <c r="D168" s="146"/>
      <c r="E168" s="146"/>
      <c r="F168" s="146"/>
      <c r="G168" s="24"/>
      <c r="H168" s="243">
        <v>1261374</v>
      </c>
      <c r="I168" s="243">
        <v>1261374</v>
      </c>
    </row>
    <row r="169" spans="1:9" ht="17.25" thickBot="1">
      <c r="A169" s="42">
        <v>3</v>
      </c>
      <c r="B169" s="53" t="s">
        <v>20</v>
      </c>
      <c r="C169" s="53"/>
      <c r="D169" s="53"/>
      <c r="E169" s="53"/>
      <c r="F169" s="39"/>
      <c r="G169" s="28"/>
      <c r="H169" s="246"/>
      <c r="I169" s="246">
        <v>0</v>
      </c>
    </row>
    <row r="170" spans="1:9" ht="17.25" thickBot="1">
      <c r="A170" s="29">
        <v>4</v>
      </c>
      <c r="B170" s="14" t="s">
        <v>21</v>
      </c>
      <c r="C170" s="14"/>
      <c r="D170" s="14"/>
      <c r="E170" s="14"/>
      <c r="F170" s="14"/>
      <c r="G170" s="28"/>
      <c r="H170" s="246">
        <v>248750</v>
      </c>
      <c r="I170" s="246">
        <v>0</v>
      </c>
    </row>
    <row r="171" spans="1:9" ht="17.25" thickBot="1">
      <c r="A171" s="151" t="s">
        <v>87</v>
      </c>
      <c r="B171" s="152" t="s">
        <v>101</v>
      </c>
      <c r="C171" s="14"/>
      <c r="D171" s="14"/>
      <c r="E171" s="14"/>
      <c r="F171" s="14"/>
      <c r="G171" s="101"/>
      <c r="H171" s="245"/>
      <c r="I171" s="245">
        <v>0</v>
      </c>
    </row>
    <row r="172" spans="1:9" ht="17.25" thickBot="1">
      <c r="A172" s="151" t="s">
        <v>88</v>
      </c>
      <c r="B172" s="152" t="s">
        <v>102</v>
      </c>
      <c r="C172" s="152"/>
      <c r="D172" s="14"/>
      <c r="E172" s="14"/>
      <c r="F172" s="14"/>
      <c r="G172" s="88"/>
      <c r="H172" s="247"/>
      <c r="I172" s="247">
        <v>0</v>
      </c>
    </row>
    <row r="173" spans="1:10" s="2" customFormat="1" ht="15" customHeight="1" thickBot="1">
      <c r="A173" s="151" t="s">
        <v>91</v>
      </c>
      <c r="B173" s="191" t="s">
        <v>103</v>
      </c>
      <c r="C173" s="152"/>
      <c r="D173" s="152"/>
      <c r="E173" s="14"/>
      <c r="F173" s="14"/>
      <c r="G173" s="104"/>
      <c r="H173" s="248"/>
      <c r="I173" s="248">
        <v>0</v>
      </c>
      <c r="J173"/>
    </row>
    <row r="174" spans="1:9" ht="17.25" thickBot="1">
      <c r="A174" s="129"/>
      <c r="B174" s="31" t="s">
        <v>104</v>
      </c>
      <c r="C174" s="130"/>
      <c r="D174" s="130"/>
      <c r="E174" s="35"/>
      <c r="F174" s="35"/>
      <c r="G174" s="38"/>
      <c r="H174" s="244">
        <v>248750</v>
      </c>
      <c r="I174" s="244">
        <v>0</v>
      </c>
    </row>
    <row r="175" spans="1:9" ht="17.25" thickBot="1">
      <c r="A175" s="29">
        <v>5</v>
      </c>
      <c r="B175" s="54" t="s">
        <v>114</v>
      </c>
      <c r="C175" s="152"/>
      <c r="D175" s="152"/>
      <c r="E175" s="14"/>
      <c r="F175" s="13"/>
      <c r="G175" s="24"/>
      <c r="H175" s="243"/>
      <c r="I175" s="243">
        <v>0</v>
      </c>
    </row>
    <row r="176" spans="1:9" ht="17.25" thickBot="1">
      <c r="A176" s="15">
        <v>6</v>
      </c>
      <c r="B176" s="54" t="s">
        <v>105</v>
      </c>
      <c r="C176" s="152"/>
      <c r="D176" s="152"/>
      <c r="E176" s="14"/>
      <c r="F176" s="13"/>
      <c r="G176" s="24"/>
      <c r="H176" s="243"/>
      <c r="I176" s="243">
        <v>0</v>
      </c>
    </row>
    <row r="177" spans="1:9" ht="17.25" thickBot="1">
      <c r="A177" s="107"/>
      <c r="B177" s="24"/>
      <c r="C177" s="14" t="s">
        <v>22</v>
      </c>
      <c r="D177" s="14"/>
      <c r="E177" s="14"/>
      <c r="F177" s="13"/>
      <c r="G177" s="24"/>
      <c r="H177" s="243">
        <v>1510124</v>
      </c>
      <c r="I177" s="243">
        <v>1261374</v>
      </c>
    </row>
    <row r="178" spans="1:9" ht="17.25" thickBot="1">
      <c r="A178" s="112"/>
      <c r="B178" s="24"/>
      <c r="C178" s="77" t="s">
        <v>106</v>
      </c>
      <c r="D178" s="77"/>
      <c r="E178" s="77"/>
      <c r="F178" s="78"/>
      <c r="G178" s="24"/>
      <c r="H178" s="243">
        <f>H163+H177</f>
        <v>19992962</v>
      </c>
      <c r="I178" s="243">
        <f>I163+I177</f>
        <v>23853731</v>
      </c>
    </row>
    <row r="179" spans="1:9" ht="16.5">
      <c r="A179" s="3"/>
      <c r="B179" s="3"/>
      <c r="C179" s="75"/>
      <c r="D179" s="75"/>
      <c r="E179" s="75"/>
      <c r="F179" s="75"/>
      <c r="G179" s="3"/>
      <c r="H179" s="282"/>
      <c r="I179" s="282"/>
    </row>
    <row r="180" spans="1:9" ht="16.5">
      <c r="A180" s="3"/>
      <c r="B180" s="3"/>
      <c r="C180" s="75"/>
      <c r="D180" s="75"/>
      <c r="E180" s="75"/>
      <c r="F180" s="75"/>
      <c r="G180" s="3"/>
      <c r="H180" s="282"/>
      <c r="I180" s="282"/>
    </row>
    <row r="181" spans="1:9" ht="16.5">
      <c r="A181" s="3"/>
      <c r="B181" s="3"/>
      <c r="C181" s="75"/>
      <c r="D181" s="75"/>
      <c r="E181" s="75"/>
      <c r="F181" s="75"/>
      <c r="G181" s="3"/>
      <c r="H181" s="282"/>
      <c r="I181" s="282"/>
    </row>
    <row r="182" spans="1:9" ht="16.5">
      <c r="A182" s="3"/>
      <c r="B182" s="3"/>
      <c r="C182" s="75"/>
      <c r="D182" s="75"/>
      <c r="E182" s="75"/>
      <c r="F182" s="75"/>
      <c r="G182" s="3"/>
      <c r="H182" s="282"/>
      <c r="I182" s="282"/>
    </row>
    <row r="183" spans="1:9" ht="16.5">
      <c r="A183" s="3"/>
      <c r="B183" s="3"/>
      <c r="C183" s="75"/>
      <c r="D183" s="75"/>
      <c r="E183" s="75"/>
      <c r="F183" s="75"/>
      <c r="G183" s="3"/>
      <c r="H183" s="282"/>
      <c r="I183" s="282"/>
    </row>
    <row r="184" spans="1:9" ht="16.5">
      <c r="A184" s="3"/>
      <c r="B184" s="3"/>
      <c r="C184" s="75"/>
      <c r="D184" s="75"/>
      <c r="E184" s="75"/>
      <c r="F184" s="75"/>
      <c r="G184" s="3"/>
      <c r="H184" s="282"/>
      <c r="I184" s="282"/>
    </row>
    <row r="185" spans="1:9" ht="16.5">
      <c r="A185" s="3"/>
      <c r="B185" s="3"/>
      <c r="C185" s="75"/>
      <c r="D185" s="75"/>
      <c r="E185" s="75"/>
      <c r="F185" s="75"/>
      <c r="G185" s="3"/>
      <c r="H185" s="282"/>
      <c r="I185" s="282"/>
    </row>
    <row r="186" spans="1:9" ht="16.5">
      <c r="A186" s="3"/>
      <c r="B186" s="3"/>
      <c r="C186" s="75"/>
      <c r="D186" s="75"/>
      <c r="E186" s="75"/>
      <c r="F186" s="75"/>
      <c r="G186" s="3"/>
      <c r="H186" s="282"/>
      <c r="I186" s="282"/>
    </row>
    <row r="187" spans="1:9" ht="16.5">
      <c r="A187" s="3"/>
      <c r="B187" s="3"/>
      <c r="C187" s="75"/>
      <c r="D187" s="75"/>
      <c r="E187" s="75"/>
      <c r="F187" s="75"/>
      <c r="G187" s="3"/>
      <c r="H187" s="282"/>
      <c r="I187" s="282"/>
    </row>
    <row r="188" spans="1:9" ht="16.5">
      <c r="A188" s="3"/>
      <c r="B188" s="3"/>
      <c r="C188" s="75"/>
      <c r="D188" s="75"/>
      <c r="E188" s="75"/>
      <c r="F188" s="75"/>
      <c r="G188" s="3"/>
      <c r="H188" s="282"/>
      <c r="I188" s="282"/>
    </row>
    <row r="189" spans="1:9" ht="16.5">
      <c r="A189" s="3"/>
      <c r="B189" s="3"/>
      <c r="C189" s="75"/>
      <c r="D189" s="75"/>
      <c r="E189" s="75"/>
      <c r="F189" s="75"/>
      <c r="G189" s="3"/>
      <c r="H189" s="282"/>
      <c r="I189" s="282"/>
    </row>
    <row r="190" spans="1:9" ht="16.5">
      <c r="A190" s="3"/>
      <c r="B190" s="3"/>
      <c r="C190" s="75"/>
      <c r="D190" s="75"/>
      <c r="E190" s="75"/>
      <c r="F190" s="75"/>
      <c r="G190" s="3"/>
      <c r="H190" s="282"/>
      <c r="I190" s="282"/>
    </row>
    <row r="191" spans="1:9" ht="16.5">
      <c r="A191" s="3"/>
      <c r="B191" s="3"/>
      <c r="C191" s="75"/>
      <c r="D191" s="75"/>
      <c r="E191" s="75"/>
      <c r="F191" s="75"/>
      <c r="G191" s="3"/>
      <c r="H191" s="282"/>
      <c r="I191" s="282"/>
    </row>
    <row r="192" spans="1:9" ht="16.5">
      <c r="A192" s="3"/>
      <c r="B192" s="3"/>
      <c r="C192" s="75"/>
      <c r="D192" s="75"/>
      <c r="E192" s="75"/>
      <c r="F192" s="75"/>
      <c r="G192" s="3"/>
      <c r="H192" s="282"/>
      <c r="I192" s="282"/>
    </row>
    <row r="193" spans="1:9" ht="16.5">
      <c r="A193" s="3"/>
      <c r="B193" s="3"/>
      <c r="C193" s="75"/>
      <c r="D193" s="75"/>
      <c r="E193" s="75"/>
      <c r="F193" s="75"/>
      <c r="G193" s="3"/>
      <c r="H193" s="282"/>
      <c r="I193" s="282"/>
    </row>
    <row r="194" spans="2:9" ht="17.25" thickBot="1">
      <c r="B194" s="264"/>
      <c r="C194" s="264"/>
      <c r="D194" s="264"/>
      <c r="I194" s="31">
        <v>4</v>
      </c>
    </row>
    <row r="195" spans="1:9" ht="16.5">
      <c r="A195" s="28"/>
      <c r="B195" s="28"/>
      <c r="C195" s="236" t="s">
        <v>107</v>
      </c>
      <c r="D195" s="55"/>
      <c r="E195" s="55"/>
      <c r="F195" s="81"/>
      <c r="G195" s="15" t="s">
        <v>1</v>
      </c>
      <c r="H195" s="15" t="s">
        <v>42</v>
      </c>
      <c r="I195" s="15" t="s">
        <v>42</v>
      </c>
    </row>
    <row r="196" spans="1:9" ht="17.25" thickBot="1">
      <c r="A196" s="38"/>
      <c r="B196" s="38"/>
      <c r="C196" s="39"/>
      <c r="D196" s="39"/>
      <c r="E196" s="39"/>
      <c r="F196" s="40"/>
      <c r="G196" s="46"/>
      <c r="H196" s="46" t="s">
        <v>43</v>
      </c>
      <c r="I196" s="46" t="s">
        <v>44</v>
      </c>
    </row>
    <row r="197" spans="1:9" ht="17.25" thickBot="1">
      <c r="A197" s="126" t="s">
        <v>28</v>
      </c>
      <c r="B197" s="127"/>
      <c r="C197" s="237" t="s">
        <v>108</v>
      </c>
      <c r="D197" s="236"/>
      <c r="E197" s="236"/>
      <c r="F197" s="238"/>
      <c r="G197" s="20"/>
      <c r="H197" s="22">
        <v>2419793</v>
      </c>
      <c r="I197" s="22">
        <v>6346951</v>
      </c>
    </row>
    <row r="198" spans="1:9" ht="17.25" thickBot="1">
      <c r="A198" s="172">
        <v>1</v>
      </c>
      <c r="B198" s="56"/>
      <c r="C198" s="212" t="s">
        <v>109</v>
      </c>
      <c r="D198" s="55"/>
      <c r="E198" s="55"/>
      <c r="F198" s="25"/>
      <c r="G198" s="107"/>
      <c r="H198" s="195"/>
      <c r="I198" s="195">
        <v>0</v>
      </c>
    </row>
    <row r="199" spans="1:9" ht="17.25" thickBot="1">
      <c r="A199" s="173">
        <v>2</v>
      </c>
      <c r="B199" s="35"/>
      <c r="C199" s="167" t="s">
        <v>110</v>
      </c>
      <c r="D199" s="59"/>
      <c r="E199" s="59"/>
      <c r="F199" s="65"/>
      <c r="G199" s="87"/>
      <c r="H199" s="9"/>
      <c r="I199" s="9">
        <v>0</v>
      </c>
    </row>
    <row r="200" spans="1:9" ht="17.25" thickBot="1">
      <c r="A200" s="154"/>
      <c r="B200" s="130"/>
      <c r="C200" s="32" t="s">
        <v>100</v>
      </c>
      <c r="D200" s="152"/>
      <c r="E200" s="152"/>
      <c r="F200" s="159"/>
      <c r="G200" s="24"/>
      <c r="H200" s="11"/>
      <c r="I200" s="11">
        <v>0</v>
      </c>
    </row>
    <row r="201" spans="1:9" ht="17.25" thickBot="1">
      <c r="A201" s="171">
        <v>3</v>
      </c>
      <c r="B201" s="14"/>
      <c r="C201" s="213" t="s">
        <v>23</v>
      </c>
      <c r="D201" s="168"/>
      <c r="E201" s="20"/>
      <c r="F201" s="21"/>
      <c r="G201" s="67"/>
      <c r="H201" s="7">
        <v>2419793</v>
      </c>
      <c r="I201" s="7">
        <v>6346951</v>
      </c>
    </row>
    <row r="202" spans="1:9" ht="17.25" thickBot="1">
      <c r="A202" s="45"/>
      <c r="B202" s="33"/>
      <c r="C202" s="12" t="s">
        <v>117</v>
      </c>
      <c r="D202" s="192"/>
      <c r="E202" s="192"/>
      <c r="F202" s="193"/>
      <c r="G202" s="24"/>
      <c r="H202" s="7">
        <v>2419793</v>
      </c>
      <c r="I202" s="7">
        <v>6346951</v>
      </c>
    </row>
    <row r="203" spans="1:9" ht="17.25" thickBot="1">
      <c r="A203" s="174">
        <v>4</v>
      </c>
      <c r="B203" s="214" t="s">
        <v>26</v>
      </c>
      <c r="C203" s="215"/>
      <c r="D203" s="215"/>
      <c r="E203" s="53"/>
      <c r="F203" s="57"/>
      <c r="G203" s="196"/>
      <c r="H203" s="41"/>
      <c r="I203" s="41">
        <v>0</v>
      </c>
    </row>
    <row r="204" spans="1:9" ht="17.25" thickBot="1">
      <c r="A204" s="178">
        <v>5</v>
      </c>
      <c r="B204" s="212" t="s">
        <v>27</v>
      </c>
      <c r="C204" s="216"/>
      <c r="D204" s="216"/>
      <c r="E204" s="55"/>
      <c r="F204" s="55"/>
      <c r="G204" s="24"/>
      <c r="H204" s="17"/>
      <c r="I204" s="17">
        <v>0</v>
      </c>
    </row>
    <row r="205" spans="1:9" ht="17.25" thickBot="1">
      <c r="A205" s="179"/>
      <c r="B205" s="168"/>
      <c r="C205" s="12" t="s">
        <v>118</v>
      </c>
      <c r="D205" s="14"/>
      <c r="E205" s="14"/>
      <c r="F205" s="13"/>
      <c r="G205" s="23"/>
      <c r="H205" s="41">
        <v>2419793</v>
      </c>
      <c r="I205" s="41">
        <v>6346951</v>
      </c>
    </row>
    <row r="206" spans="1:9" ht="17.25" thickBot="1">
      <c r="A206" s="180" t="s">
        <v>10</v>
      </c>
      <c r="B206" s="168"/>
      <c r="C206" s="12" t="s">
        <v>119</v>
      </c>
      <c r="D206" s="14"/>
      <c r="E206" s="14"/>
      <c r="F206" s="13"/>
      <c r="G206" s="23"/>
      <c r="H206" s="22">
        <v>4054223</v>
      </c>
      <c r="I206" s="22">
        <v>4054223</v>
      </c>
    </row>
    <row r="207" spans="1:9" ht="17.25" thickBot="1">
      <c r="A207" s="145"/>
      <c r="B207" s="220"/>
      <c r="C207" s="12" t="s">
        <v>123</v>
      </c>
      <c r="D207" s="221"/>
      <c r="E207" s="221"/>
      <c r="F207" s="222"/>
      <c r="G207" s="221"/>
      <c r="H207" s="22">
        <v>4054223</v>
      </c>
      <c r="I207" s="22">
        <v>4054223</v>
      </c>
    </row>
    <row r="208" spans="1:9" ht="17.25" thickBot="1">
      <c r="A208" s="174">
        <v>2</v>
      </c>
      <c r="B208" s="176" t="s">
        <v>40</v>
      </c>
      <c r="C208" s="176"/>
      <c r="D208" s="176"/>
      <c r="E208" s="53"/>
      <c r="F208" s="53"/>
      <c r="G208" s="10"/>
      <c r="H208" s="52"/>
      <c r="I208" s="52"/>
    </row>
    <row r="209" spans="1:9" ht="17.25" thickBot="1">
      <c r="A209" s="178">
        <v>3</v>
      </c>
      <c r="B209" s="152" t="s">
        <v>124</v>
      </c>
      <c r="C209" s="152"/>
      <c r="D209" s="152"/>
      <c r="E209" s="14"/>
      <c r="F209" s="14"/>
      <c r="G209" s="22"/>
      <c r="H209" s="22"/>
      <c r="I209" s="22">
        <v>0</v>
      </c>
    </row>
    <row r="210" spans="1:9" ht="17.25" thickBot="1">
      <c r="A210" s="175">
        <v>4</v>
      </c>
      <c r="B210" s="177" t="s">
        <v>26</v>
      </c>
      <c r="C210" s="177"/>
      <c r="D210" s="177"/>
      <c r="E210" s="55"/>
      <c r="F210" s="55"/>
      <c r="G210" s="52"/>
      <c r="H210" s="52"/>
      <c r="I210" s="52"/>
    </row>
    <row r="211" spans="1:9" ht="17.25" thickBot="1">
      <c r="A211" s="48"/>
      <c r="B211" s="76"/>
      <c r="C211" s="77" t="s">
        <v>125</v>
      </c>
      <c r="D211" s="77"/>
      <c r="E211" s="77"/>
      <c r="F211" s="77"/>
      <c r="G211" s="22"/>
      <c r="H211" s="41">
        <v>4054223</v>
      </c>
      <c r="I211" s="41">
        <v>4054223</v>
      </c>
    </row>
    <row r="212" spans="1:9" ht="17.25" thickBot="1">
      <c r="A212" s="199"/>
      <c r="B212" s="24"/>
      <c r="C212" s="77" t="s">
        <v>126</v>
      </c>
      <c r="D212" s="77"/>
      <c r="E212" s="77"/>
      <c r="F212" s="77"/>
      <c r="G212" s="20"/>
      <c r="H212" s="41">
        <f>H205+H211</f>
        <v>6474016</v>
      </c>
      <c r="I212" s="41">
        <f>I205+I211</f>
        <v>10401174</v>
      </c>
    </row>
    <row r="213" spans="1:9" ht="17.25" thickBot="1">
      <c r="A213" s="198"/>
      <c r="B213" s="200" t="s">
        <v>29</v>
      </c>
      <c r="C213" s="77" t="s">
        <v>30</v>
      </c>
      <c r="D213" s="77"/>
      <c r="E213" s="77"/>
      <c r="F213" s="21"/>
      <c r="G213" s="3"/>
      <c r="H213" s="22">
        <v>13518946</v>
      </c>
      <c r="I213" s="22">
        <v>13452557</v>
      </c>
    </row>
    <row r="214" spans="1:9" ht="12.75">
      <c r="A214" s="142">
        <v>1</v>
      </c>
      <c r="B214" s="131" t="s">
        <v>31</v>
      </c>
      <c r="C214" s="131"/>
      <c r="D214" s="131"/>
      <c r="E214" s="131"/>
      <c r="F214" s="131"/>
      <c r="G214" s="101"/>
      <c r="H214" s="107"/>
      <c r="I214" s="107">
        <v>0</v>
      </c>
    </row>
    <row r="215" spans="1:9" ht="12.75">
      <c r="A215" s="143">
        <v>2</v>
      </c>
      <c r="B215" s="144" t="s">
        <v>127</v>
      </c>
      <c r="C215" s="144"/>
      <c r="D215" s="144"/>
      <c r="E215" s="144"/>
      <c r="F215" s="144"/>
      <c r="G215" s="88"/>
      <c r="H215" s="108"/>
      <c r="I215" s="108">
        <v>0</v>
      </c>
    </row>
    <row r="216" spans="1:9" ht="12.75">
      <c r="A216" s="143">
        <v>3</v>
      </c>
      <c r="B216" s="132" t="s">
        <v>41</v>
      </c>
      <c r="C216" s="132"/>
      <c r="D216" s="132"/>
      <c r="E216" s="132"/>
      <c r="F216" s="132"/>
      <c r="G216" s="88"/>
      <c r="H216" s="108">
        <v>13100000</v>
      </c>
      <c r="I216" s="108">
        <v>13100000</v>
      </c>
    </row>
    <row r="217" spans="1:9" ht="12.75">
      <c r="A217" s="143">
        <v>4</v>
      </c>
      <c r="B217" s="144" t="s">
        <v>32</v>
      </c>
      <c r="C217" s="144"/>
      <c r="D217" s="144"/>
      <c r="E217" s="144"/>
      <c r="F217" s="144"/>
      <c r="G217" s="88"/>
      <c r="H217" s="108"/>
      <c r="I217" s="108">
        <v>0</v>
      </c>
    </row>
    <row r="218" spans="1:9" ht="12.75">
      <c r="A218" s="186">
        <v>5</v>
      </c>
      <c r="B218" s="153" t="s">
        <v>33</v>
      </c>
      <c r="C218" s="132"/>
      <c r="D218" s="132"/>
      <c r="E218" s="132"/>
      <c r="F218" s="132"/>
      <c r="G218" s="88"/>
      <c r="H218" s="108"/>
      <c r="I218" s="108">
        <v>0</v>
      </c>
    </row>
    <row r="219" spans="1:9" ht="12.75">
      <c r="A219" s="143">
        <v>6</v>
      </c>
      <c r="B219" s="144" t="s">
        <v>34</v>
      </c>
      <c r="C219" s="144"/>
      <c r="D219" s="144"/>
      <c r="E219" s="144"/>
      <c r="F219" s="144"/>
      <c r="G219" s="88"/>
      <c r="H219" s="108"/>
      <c r="I219" s="108">
        <v>0</v>
      </c>
    </row>
    <row r="220" spans="1:9" ht="12.75">
      <c r="A220" s="143">
        <v>7</v>
      </c>
      <c r="B220" s="132" t="s">
        <v>37</v>
      </c>
      <c r="C220" s="132"/>
      <c r="D220" s="132"/>
      <c r="E220" s="132"/>
      <c r="F220" s="132"/>
      <c r="G220" s="88"/>
      <c r="H220" s="108">
        <v>932507</v>
      </c>
      <c r="I220" s="108">
        <v>932507</v>
      </c>
    </row>
    <row r="221" spans="1:9" ht="12.75">
      <c r="A221" s="143">
        <v>8</v>
      </c>
      <c r="B221" s="141" t="s">
        <v>35</v>
      </c>
      <c r="C221" s="141"/>
      <c r="D221" s="141"/>
      <c r="E221" s="141"/>
      <c r="F221" s="141"/>
      <c r="G221" s="88"/>
      <c r="H221" s="128"/>
      <c r="I221" s="128">
        <v>0</v>
      </c>
    </row>
    <row r="222" spans="1:9" ht="12.75">
      <c r="A222" s="143">
        <v>9</v>
      </c>
      <c r="B222" s="132" t="s">
        <v>36</v>
      </c>
      <c r="C222" s="132"/>
      <c r="D222" s="132"/>
      <c r="E222" s="132"/>
      <c r="F222" s="132"/>
      <c r="G222" s="88"/>
      <c r="H222" s="108"/>
      <c r="I222" s="108"/>
    </row>
    <row r="223" spans="1:9" ht="13.5" thickBot="1">
      <c r="A223" s="187">
        <v>10</v>
      </c>
      <c r="B223" s="144" t="s">
        <v>38</v>
      </c>
      <c r="C223" s="144"/>
      <c r="D223" s="144"/>
      <c r="E223" s="144"/>
      <c r="F223" s="144"/>
      <c r="G223" s="36"/>
      <c r="H223" s="16">
        <v>-513561</v>
      </c>
      <c r="I223" s="16">
        <v>-579950</v>
      </c>
    </row>
    <row r="224" spans="1:9" ht="15" customHeight="1" thickBot="1">
      <c r="A224" s="48"/>
      <c r="B224" s="188" t="s">
        <v>128</v>
      </c>
      <c r="C224" s="14"/>
      <c r="D224" s="14"/>
      <c r="E224" s="14"/>
      <c r="F224" s="14"/>
      <c r="G224" s="24"/>
      <c r="H224" s="17">
        <f>SUM(H214:H223)</f>
        <v>13518946</v>
      </c>
      <c r="I224" s="17">
        <f>SUM(I214:I223)</f>
        <v>13452557</v>
      </c>
    </row>
    <row r="225" spans="1:9" ht="17.25" thickBot="1">
      <c r="A225" s="24"/>
      <c r="B225" s="189" t="s">
        <v>129</v>
      </c>
      <c r="C225" s="14"/>
      <c r="D225" s="14"/>
      <c r="E225" s="14"/>
      <c r="F225" s="14"/>
      <c r="G225" s="24"/>
      <c r="H225" s="17">
        <f>H224+H212</f>
        <v>19992962</v>
      </c>
      <c r="I225" s="17">
        <f>+I224+I212</f>
        <v>23853731</v>
      </c>
    </row>
    <row r="226" spans="1:9" ht="16.5">
      <c r="A226" s="3"/>
      <c r="B226" s="31"/>
      <c r="C226" s="35"/>
      <c r="D226" s="35"/>
      <c r="E226" s="35"/>
      <c r="F226" s="35"/>
      <c r="G226" s="3"/>
      <c r="H226" s="35"/>
      <c r="I226" s="35"/>
    </row>
    <row r="227" spans="1:9" ht="16.5">
      <c r="A227" s="3"/>
      <c r="B227" s="31"/>
      <c r="C227" s="35"/>
      <c r="D227" s="35"/>
      <c r="E227" s="35"/>
      <c r="F227" s="35"/>
      <c r="G227" s="3"/>
      <c r="H227" s="35"/>
      <c r="I227" s="35"/>
    </row>
    <row r="228" spans="1:9" ht="16.5">
      <c r="A228" s="3"/>
      <c r="B228" s="31"/>
      <c r="C228" s="35"/>
      <c r="D228" s="35"/>
      <c r="E228" s="35"/>
      <c r="F228" s="35"/>
      <c r="G228" s="3"/>
      <c r="H228" s="35"/>
      <c r="I228" s="35"/>
    </row>
    <row r="229" spans="1:9" ht="16.5">
      <c r="A229" s="3"/>
      <c r="B229" s="31"/>
      <c r="C229" s="35"/>
      <c r="D229" s="35"/>
      <c r="E229" s="35"/>
      <c r="F229" s="35"/>
      <c r="G229" s="3"/>
      <c r="H229" s="35"/>
      <c r="I229" s="35"/>
    </row>
    <row r="230" spans="1:9" ht="16.5">
      <c r="A230" s="3"/>
      <c r="B230" s="31"/>
      <c r="C230" s="35"/>
      <c r="D230" s="35"/>
      <c r="E230" s="35"/>
      <c r="F230" s="35"/>
      <c r="G230" s="3"/>
      <c r="H230" s="35"/>
      <c r="I230" s="35"/>
    </row>
    <row r="231" spans="1:9" ht="16.5">
      <c r="A231" s="3"/>
      <c r="B231" s="31"/>
      <c r="C231" s="35"/>
      <c r="D231" s="35"/>
      <c r="E231" s="35"/>
      <c r="F231" s="35"/>
      <c r="G231" s="3"/>
      <c r="H231" s="35"/>
      <c r="I231" s="35"/>
    </row>
    <row r="232" spans="1:9" ht="16.5">
      <c r="A232" s="3"/>
      <c r="B232" s="31"/>
      <c r="C232" s="35"/>
      <c r="D232" s="35"/>
      <c r="E232" s="35"/>
      <c r="F232" s="35"/>
      <c r="G232" s="3"/>
      <c r="H232" s="35"/>
      <c r="I232" s="35"/>
    </row>
    <row r="233" spans="1:9" ht="16.5">
      <c r="A233" s="3"/>
      <c r="B233" s="31"/>
      <c r="C233" s="35"/>
      <c r="D233" s="35"/>
      <c r="E233" s="35"/>
      <c r="F233" s="35"/>
      <c r="G233" s="3"/>
      <c r="H233" s="35"/>
      <c r="I233" s="35"/>
    </row>
    <row r="234" spans="1:9" ht="16.5">
      <c r="A234" s="3"/>
      <c r="B234" s="31"/>
      <c r="C234" s="35"/>
      <c r="D234" s="35"/>
      <c r="E234" s="35"/>
      <c r="F234" s="35"/>
      <c r="G234" s="3"/>
      <c r="H234" s="35"/>
      <c r="I234" s="35"/>
    </row>
    <row r="235" spans="1:9" ht="16.5">
      <c r="A235" s="3"/>
      <c r="B235" s="31"/>
      <c r="C235" s="35"/>
      <c r="D235" s="35"/>
      <c r="E235" s="35"/>
      <c r="F235" s="35"/>
      <c r="G235" s="3"/>
      <c r="H235" s="35"/>
      <c r="I235" s="35"/>
    </row>
    <row r="236" spans="1:9" ht="16.5">
      <c r="A236" s="3"/>
      <c r="B236" s="31"/>
      <c r="C236" s="35"/>
      <c r="D236" s="35"/>
      <c r="E236" s="35"/>
      <c r="F236" s="35"/>
      <c r="G236" s="3"/>
      <c r="H236" s="35"/>
      <c r="I236" s="35"/>
    </row>
    <row r="237" spans="1:9" ht="16.5">
      <c r="A237" s="3"/>
      <c r="B237" s="31"/>
      <c r="C237" s="35"/>
      <c r="D237" s="35"/>
      <c r="E237" s="35"/>
      <c r="F237" s="35"/>
      <c r="G237" s="3"/>
      <c r="H237" s="35"/>
      <c r="I237" s="35"/>
    </row>
    <row r="238" spans="1:9" ht="16.5">
      <c r="A238" s="3"/>
      <c r="B238" s="31"/>
      <c r="C238" s="35"/>
      <c r="D238" s="35"/>
      <c r="E238" s="35"/>
      <c r="F238" s="35"/>
      <c r="G238" s="3"/>
      <c r="H238" s="35"/>
      <c r="I238" s="35"/>
    </row>
    <row r="239" spans="1:9" ht="16.5">
      <c r="A239" s="3"/>
      <c r="B239" s="31"/>
      <c r="C239" s="35"/>
      <c r="D239" s="35"/>
      <c r="E239" s="35"/>
      <c r="F239" s="35"/>
      <c r="G239" s="3"/>
      <c r="H239" s="35"/>
      <c r="I239" s="35"/>
    </row>
    <row r="240" spans="1:9" ht="16.5">
      <c r="A240" s="3"/>
      <c r="B240" s="31"/>
      <c r="C240" s="35"/>
      <c r="D240" s="35"/>
      <c r="E240" s="35"/>
      <c r="F240" s="35"/>
      <c r="G240" s="3"/>
      <c r="H240" s="35"/>
      <c r="I240" s="35"/>
    </row>
    <row r="241" spans="1:9" ht="16.5">
      <c r="A241" s="3"/>
      <c r="B241" s="31"/>
      <c r="C241" s="35"/>
      <c r="D241" s="35"/>
      <c r="E241" s="35"/>
      <c r="F241" s="35"/>
      <c r="G241" s="3"/>
      <c r="H241" s="35"/>
      <c r="I241" s="35"/>
    </row>
    <row r="242" ht="12.75">
      <c r="I242">
        <v>5</v>
      </c>
    </row>
    <row r="243" spans="2:8" ht="15.75">
      <c r="B243" s="2" t="s">
        <v>141</v>
      </c>
      <c r="C243" s="2"/>
      <c r="D243" s="2"/>
      <c r="E243" s="2"/>
      <c r="F243" s="2"/>
      <c r="G243" s="2"/>
      <c r="H243" s="2"/>
    </row>
    <row r="244" spans="2:8" ht="16.5">
      <c r="B244" s="19" t="s">
        <v>71</v>
      </c>
      <c r="C244" s="19"/>
      <c r="D244" s="19"/>
      <c r="E244" s="19"/>
      <c r="F244" s="19"/>
      <c r="G244" s="19"/>
      <c r="H244" s="89"/>
    </row>
    <row r="245" spans="2:8" ht="17.25" thickBot="1">
      <c r="B245" s="19"/>
      <c r="C245" s="19"/>
      <c r="D245" s="19" t="s">
        <v>305</v>
      </c>
      <c r="E245" s="19"/>
      <c r="F245" s="19"/>
      <c r="G245" s="19"/>
      <c r="H245" s="19"/>
    </row>
    <row r="246" spans="1:13" ht="16.5">
      <c r="A246" s="119" t="s">
        <v>45</v>
      </c>
      <c r="B246" s="90" t="s">
        <v>70</v>
      </c>
      <c r="C246" s="90"/>
      <c r="D246" s="90"/>
      <c r="E246" s="23"/>
      <c r="F246" s="23"/>
      <c r="G246" s="55"/>
      <c r="H246" s="15" t="s">
        <v>42</v>
      </c>
      <c r="I246" s="15" t="s">
        <v>42</v>
      </c>
      <c r="M246" s="3"/>
    </row>
    <row r="247" spans="1:9" ht="17.25" thickBot="1">
      <c r="A247" s="120"/>
      <c r="B247" s="75"/>
      <c r="C247" s="75"/>
      <c r="D247" s="75"/>
      <c r="E247" s="3"/>
      <c r="F247" s="3"/>
      <c r="G247" s="47"/>
      <c r="H247" s="46" t="s">
        <v>43</v>
      </c>
      <c r="I247" s="46" t="s">
        <v>44</v>
      </c>
    </row>
    <row r="248" spans="1:9" ht="16.5">
      <c r="A248" s="195">
        <v>1</v>
      </c>
      <c r="B248" s="201" t="s">
        <v>49</v>
      </c>
      <c r="C248" s="201"/>
      <c r="D248" s="201"/>
      <c r="E248" s="201"/>
      <c r="F248" s="201"/>
      <c r="G248" s="201"/>
      <c r="H248" s="233">
        <v>10245590</v>
      </c>
      <c r="I248" s="286">
        <v>29262680</v>
      </c>
    </row>
    <row r="249" spans="1:9" ht="15" customHeight="1">
      <c r="A249" s="51">
        <v>2</v>
      </c>
      <c r="B249" s="35" t="s">
        <v>50</v>
      </c>
      <c r="C249" s="35"/>
      <c r="D249" s="35"/>
      <c r="E249" s="35"/>
      <c r="F249" s="35"/>
      <c r="G249" s="35"/>
      <c r="H249" s="272"/>
      <c r="I249" s="287"/>
    </row>
    <row r="250" spans="1:9" ht="15" customHeight="1">
      <c r="A250" s="108">
        <v>3</v>
      </c>
      <c r="B250" s="73" t="s">
        <v>51</v>
      </c>
      <c r="C250" s="73"/>
      <c r="D250" s="73"/>
      <c r="E250" s="73"/>
      <c r="F250" s="73"/>
      <c r="G250" s="73"/>
      <c r="H250" s="88"/>
      <c r="I250" s="1">
        <v>0</v>
      </c>
    </row>
    <row r="251" spans="1:9" ht="12.75">
      <c r="A251" s="52">
        <v>4</v>
      </c>
      <c r="B251" s="3" t="s">
        <v>52</v>
      </c>
      <c r="C251" s="3"/>
      <c r="D251" s="3"/>
      <c r="E251" s="3"/>
      <c r="F251" s="3"/>
      <c r="G251" s="3"/>
      <c r="H251" s="271">
        <v>-7478532</v>
      </c>
      <c r="I251" s="288">
        <v>-25445800</v>
      </c>
    </row>
    <row r="252" spans="1:9" ht="15" customHeight="1">
      <c r="A252" s="108">
        <v>5</v>
      </c>
      <c r="B252" s="73" t="s">
        <v>53</v>
      </c>
      <c r="C252" s="73"/>
      <c r="D252" s="73"/>
      <c r="E252" s="73"/>
      <c r="F252" s="73"/>
      <c r="G252" s="73"/>
      <c r="H252" s="271">
        <v>-2072592</v>
      </c>
      <c r="I252" s="288">
        <v>-2044584</v>
      </c>
    </row>
    <row r="253" spans="1:9" ht="12.75">
      <c r="A253" s="52"/>
      <c r="B253" s="3"/>
      <c r="C253" s="3" t="s">
        <v>54</v>
      </c>
      <c r="D253" s="3"/>
      <c r="E253" s="3"/>
      <c r="F253" s="3"/>
      <c r="G253" s="3"/>
      <c r="H253" s="88">
        <v>-1776000</v>
      </c>
      <c r="I253" s="1">
        <v>-1752000</v>
      </c>
    </row>
    <row r="254" spans="1:9" ht="12.75">
      <c r="A254" s="108"/>
      <c r="B254" s="73"/>
      <c r="C254" s="73" t="s">
        <v>55</v>
      </c>
      <c r="D254" s="73"/>
      <c r="E254" s="73"/>
      <c r="F254" s="73"/>
      <c r="G254" s="73"/>
      <c r="H254" s="88">
        <v>-296592</v>
      </c>
      <c r="I254" s="1">
        <v>-292584</v>
      </c>
    </row>
    <row r="255" spans="1:9" ht="12.75">
      <c r="A255" s="52">
        <v>6</v>
      </c>
      <c r="B255" s="3" t="s">
        <v>56</v>
      </c>
      <c r="C255" s="3"/>
      <c r="D255" s="3"/>
      <c r="E255" s="3"/>
      <c r="F255" s="3"/>
      <c r="G255" s="3"/>
      <c r="H255" s="271"/>
      <c r="I255" s="288">
        <v>-315343</v>
      </c>
    </row>
    <row r="256" spans="1:9" ht="13.5" thickBot="1">
      <c r="A256" s="109">
        <v>7</v>
      </c>
      <c r="B256" s="72" t="s">
        <v>57</v>
      </c>
      <c r="C256" s="72"/>
      <c r="D256" s="72"/>
      <c r="E256" s="72"/>
      <c r="F256" s="72"/>
      <c r="G256" s="72"/>
      <c r="H256" s="273">
        <v>-604164</v>
      </c>
      <c r="I256" s="288">
        <v>-990223</v>
      </c>
    </row>
    <row r="257" spans="1:9" ht="17.25" thickBot="1">
      <c r="A257" s="17">
        <v>8</v>
      </c>
      <c r="B257" s="14" t="s">
        <v>58</v>
      </c>
      <c r="C257" s="14"/>
      <c r="D257" s="14"/>
      <c r="E257" s="14"/>
      <c r="F257" s="14"/>
      <c r="G257" s="14"/>
      <c r="H257" s="12">
        <f>H251+H252+H255+H256</f>
        <v>-10155288</v>
      </c>
      <c r="I257" s="286">
        <f>I251+I252+I255+I256</f>
        <v>-28795950</v>
      </c>
    </row>
    <row r="258" spans="1:9" ht="17.25" thickBot="1">
      <c r="A258" s="117">
        <v>9</v>
      </c>
      <c r="B258" s="54" t="s">
        <v>59</v>
      </c>
      <c r="C258" s="14"/>
      <c r="D258" s="14"/>
      <c r="E258" s="14"/>
      <c r="F258" s="14"/>
      <c r="G258" s="13"/>
      <c r="H258" s="12">
        <f>H248+(H257)</f>
        <v>90302</v>
      </c>
      <c r="I258" s="286">
        <f>I248+I257</f>
        <v>466730</v>
      </c>
    </row>
    <row r="259" spans="1:9" ht="12.75">
      <c r="A259" s="110">
        <v>10</v>
      </c>
      <c r="B259" s="113" t="s">
        <v>60</v>
      </c>
      <c r="C259" s="70"/>
      <c r="D259" s="70"/>
      <c r="E259" s="70"/>
      <c r="F259" s="70"/>
      <c r="G259" s="79"/>
      <c r="H259" s="101"/>
      <c r="I259" s="1"/>
    </row>
    <row r="260" spans="1:9" ht="12.75">
      <c r="A260" s="111">
        <v>11</v>
      </c>
      <c r="B260" s="105" t="s">
        <v>61</v>
      </c>
      <c r="C260" s="3"/>
      <c r="D260" s="3"/>
      <c r="E260" s="3"/>
      <c r="F260" s="3"/>
      <c r="G260" s="37"/>
      <c r="H260" s="88"/>
      <c r="I260" s="1">
        <v>0</v>
      </c>
    </row>
    <row r="261" spans="1:9" ht="12.75">
      <c r="A261" s="111">
        <v>12</v>
      </c>
      <c r="B261" s="114" t="s">
        <v>62</v>
      </c>
      <c r="C261" s="73"/>
      <c r="D261" s="73"/>
      <c r="E261" s="73"/>
      <c r="F261" s="73"/>
      <c r="G261" s="80"/>
      <c r="H261" s="88"/>
      <c r="I261" s="1"/>
    </row>
    <row r="262" spans="1:9" ht="12.75">
      <c r="A262" s="108"/>
      <c r="B262" s="115" t="s">
        <v>130</v>
      </c>
      <c r="C262" s="3"/>
      <c r="D262" s="3"/>
      <c r="E262" s="3"/>
      <c r="F262" s="3"/>
      <c r="G262" s="37"/>
      <c r="H262" s="88"/>
      <c r="I262" s="1"/>
    </row>
    <row r="263" spans="1:9" ht="12.75">
      <c r="A263" s="108"/>
      <c r="B263" s="114" t="s">
        <v>63</v>
      </c>
      <c r="C263" s="73"/>
      <c r="D263" s="73"/>
      <c r="E263" s="73"/>
      <c r="F263" s="73"/>
      <c r="G263" s="80"/>
      <c r="H263" s="88">
        <v>4987</v>
      </c>
      <c r="I263" s="1">
        <v>5498</v>
      </c>
    </row>
    <row r="264" spans="1:9" ht="12.75">
      <c r="A264" s="108"/>
      <c r="B264" s="105" t="s">
        <v>64</v>
      </c>
      <c r="C264" s="3"/>
      <c r="D264" s="3"/>
      <c r="E264" s="3"/>
      <c r="F264" s="3"/>
      <c r="G264" s="37"/>
      <c r="H264" s="88">
        <v>275</v>
      </c>
      <c r="I264" s="1">
        <v>139525</v>
      </c>
    </row>
    <row r="265" spans="1:9" ht="13.5" thickBot="1">
      <c r="A265" s="112"/>
      <c r="B265" s="116" t="s">
        <v>65</v>
      </c>
      <c r="C265" s="69"/>
      <c r="D265" s="69"/>
      <c r="E265" s="69"/>
      <c r="F265" s="69"/>
      <c r="G265" s="74"/>
      <c r="H265" s="104">
        <v>-21799</v>
      </c>
      <c r="I265" s="1"/>
    </row>
    <row r="266" spans="1:9" ht="17.25" thickBot="1">
      <c r="A266" s="12">
        <v>13</v>
      </c>
      <c r="B266" s="68" t="s">
        <v>131</v>
      </c>
      <c r="C266" s="55"/>
      <c r="D266" s="55"/>
      <c r="E266" s="55"/>
      <c r="F266" s="55"/>
      <c r="G266" s="55"/>
      <c r="H266" s="56">
        <f>H262+H263+H264+H265</f>
        <v>-16537</v>
      </c>
      <c r="I266" s="286">
        <f>I263+I264+I265</f>
        <v>145023</v>
      </c>
    </row>
    <row r="267" spans="1:9" ht="17.25" thickBot="1">
      <c r="A267" s="12">
        <v>14</v>
      </c>
      <c r="B267" s="32" t="s">
        <v>66</v>
      </c>
      <c r="C267" s="14"/>
      <c r="D267" s="14"/>
      <c r="E267" s="14" t="s">
        <v>67</v>
      </c>
      <c r="F267" s="14"/>
      <c r="G267" s="13"/>
      <c r="H267" s="56">
        <f>H258+H266</f>
        <v>73765</v>
      </c>
      <c r="I267" s="286">
        <f>I258+I266</f>
        <v>611753</v>
      </c>
    </row>
    <row r="268" spans="1:9" ht="13.5" thickBot="1">
      <c r="A268" s="24">
        <v>15</v>
      </c>
      <c r="B268" s="106" t="s">
        <v>68</v>
      </c>
      <c r="C268" s="3"/>
      <c r="D268" s="3"/>
      <c r="E268" s="234">
        <v>0.1</v>
      </c>
      <c r="F268" s="3"/>
      <c r="G268" s="3"/>
      <c r="H268" s="28">
        <v>-7377</v>
      </c>
      <c r="I268" s="1">
        <v>61175</v>
      </c>
    </row>
    <row r="269" spans="1:9" ht="16.5" thickBot="1">
      <c r="A269" s="118">
        <v>16</v>
      </c>
      <c r="B269" s="118" t="s">
        <v>69</v>
      </c>
      <c r="C269" s="77"/>
      <c r="D269" s="77"/>
      <c r="E269" s="77"/>
      <c r="F269" s="77"/>
      <c r="G269" s="77"/>
      <c r="H269" s="76">
        <f>H267--H268</f>
        <v>66388</v>
      </c>
      <c r="I269" s="289">
        <f>I267-I268</f>
        <v>550578</v>
      </c>
    </row>
    <row r="270" spans="1:9" ht="15.75">
      <c r="A270" s="283"/>
      <c r="B270" s="283"/>
      <c r="C270" s="75"/>
      <c r="D270" s="75"/>
      <c r="E270" s="75"/>
      <c r="F270" s="75"/>
      <c r="G270" s="75"/>
      <c r="H270" s="75"/>
      <c r="I270" s="75"/>
    </row>
    <row r="271" spans="1:9" ht="15.75">
      <c r="A271" s="283"/>
      <c r="B271" s="283"/>
      <c r="C271" s="75"/>
      <c r="D271" s="75"/>
      <c r="E271" s="75"/>
      <c r="F271" s="75"/>
      <c r="G271" s="75"/>
      <c r="H271" s="75"/>
      <c r="I271" s="75"/>
    </row>
    <row r="272" spans="1:9" ht="15.75">
      <c r="A272" s="283"/>
      <c r="B272" s="283"/>
      <c r="C272" s="75"/>
      <c r="D272" s="75"/>
      <c r="E272" s="75"/>
      <c r="F272" s="75"/>
      <c r="G272" s="75"/>
      <c r="H272" s="75" t="s">
        <v>180</v>
      </c>
      <c r="I272" s="75"/>
    </row>
    <row r="273" spans="1:9" ht="15.75">
      <c r="A273" s="283"/>
      <c r="B273" s="283"/>
      <c r="C273" s="75"/>
      <c r="D273" s="75"/>
      <c r="E273" s="75"/>
      <c r="F273" s="75"/>
      <c r="G273" s="75"/>
      <c r="H273" s="75"/>
      <c r="I273" s="75"/>
    </row>
    <row r="274" spans="1:9" ht="15.75">
      <c r="A274" s="283"/>
      <c r="B274" s="283"/>
      <c r="C274" s="75"/>
      <c r="D274" s="75"/>
      <c r="E274" s="75"/>
      <c r="F274" s="75"/>
      <c r="G274" s="75"/>
      <c r="H274" s="75"/>
      <c r="I274" s="75"/>
    </row>
    <row r="275" spans="1:9" ht="15.75">
      <c r="A275" s="283"/>
      <c r="B275" s="283"/>
      <c r="C275" s="75"/>
      <c r="D275" s="75"/>
      <c r="E275" s="75"/>
      <c r="F275" s="75"/>
      <c r="G275" s="75"/>
      <c r="H275" s="75"/>
      <c r="I275" s="75"/>
    </row>
    <row r="276" spans="1:9" ht="15.75">
      <c r="A276" s="283"/>
      <c r="B276" s="283"/>
      <c r="C276" s="75"/>
      <c r="D276" s="75"/>
      <c r="E276" s="75"/>
      <c r="F276" s="75"/>
      <c r="G276" s="75"/>
      <c r="H276" s="75"/>
      <c r="I276" s="75"/>
    </row>
    <row r="277" spans="1:9" ht="15.75">
      <c r="A277" s="283"/>
      <c r="B277" s="283"/>
      <c r="C277" s="75"/>
      <c r="D277" s="75"/>
      <c r="E277" s="75"/>
      <c r="F277" s="75"/>
      <c r="G277" s="75"/>
      <c r="H277" s="75"/>
      <c r="I277" s="75"/>
    </row>
    <row r="278" spans="1:9" ht="15.75">
      <c r="A278" s="283"/>
      <c r="B278" s="283"/>
      <c r="C278" s="75"/>
      <c r="D278" s="75"/>
      <c r="E278" s="75"/>
      <c r="F278" s="75"/>
      <c r="G278" s="75"/>
      <c r="H278" s="75"/>
      <c r="I278" s="75"/>
    </row>
    <row r="279" spans="1:9" ht="15.75">
      <c r="A279" s="283"/>
      <c r="B279" s="283"/>
      <c r="C279" s="75"/>
      <c r="D279" s="75"/>
      <c r="E279" s="75"/>
      <c r="F279" s="75"/>
      <c r="G279" s="75"/>
      <c r="H279" s="75"/>
      <c r="I279" s="75"/>
    </row>
    <row r="280" spans="1:9" ht="15.75">
      <c r="A280" s="283"/>
      <c r="B280" s="283"/>
      <c r="C280" s="75"/>
      <c r="D280" s="75"/>
      <c r="E280" s="75"/>
      <c r="F280" s="75"/>
      <c r="G280" s="75"/>
      <c r="H280" s="75"/>
      <c r="I280" s="75"/>
    </row>
    <row r="281" spans="1:9" ht="15.75">
      <c r="A281" s="283"/>
      <c r="B281" s="283"/>
      <c r="C281" s="75"/>
      <c r="D281" s="75"/>
      <c r="E281" s="75"/>
      <c r="F281" s="75"/>
      <c r="G281" s="75"/>
      <c r="H281" s="75"/>
      <c r="I281" s="75"/>
    </row>
    <row r="282" spans="1:9" ht="15.75">
      <c r="A282" s="283"/>
      <c r="B282" s="283"/>
      <c r="C282" s="75"/>
      <c r="D282" s="75"/>
      <c r="E282" s="75"/>
      <c r="F282" s="75"/>
      <c r="G282" s="75"/>
      <c r="H282" s="75"/>
      <c r="I282" s="75"/>
    </row>
    <row r="283" spans="1:9" ht="15.75">
      <c r="A283" s="283"/>
      <c r="B283" s="283"/>
      <c r="C283" s="75"/>
      <c r="D283" s="75"/>
      <c r="E283" s="75"/>
      <c r="F283" s="75"/>
      <c r="G283" s="75"/>
      <c r="H283" s="75"/>
      <c r="I283" s="75"/>
    </row>
    <row r="284" spans="1:9" ht="15.75">
      <c r="A284" s="283"/>
      <c r="B284" s="283"/>
      <c r="C284" s="75"/>
      <c r="D284" s="75"/>
      <c r="E284" s="75"/>
      <c r="F284" s="75"/>
      <c r="G284" s="75"/>
      <c r="H284" s="75"/>
      <c r="I284" s="75"/>
    </row>
    <row r="285" spans="1:9" ht="15.75">
      <c r="A285" s="283"/>
      <c r="B285" s="283"/>
      <c r="C285" s="75"/>
      <c r="D285" s="75"/>
      <c r="E285" s="75"/>
      <c r="F285" s="75"/>
      <c r="G285" s="75"/>
      <c r="H285" s="75"/>
      <c r="I285" s="75"/>
    </row>
    <row r="286" spans="1:9" ht="15.75">
      <c r="A286" s="283"/>
      <c r="B286" s="283"/>
      <c r="C286" s="75"/>
      <c r="D286" s="75"/>
      <c r="E286" s="75"/>
      <c r="F286" s="75"/>
      <c r="G286" s="75"/>
      <c r="H286" s="75"/>
      <c r="I286" s="75"/>
    </row>
    <row r="287" spans="1:9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8:9" ht="13.5" thickBot="1">
      <c r="H293" s="274"/>
      <c r="I293">
        <v>6</v>
      </c>
    </row>
    <row r="294" spans="1:8" ht="16.5">
      <c r="A294" s="94"/>
      <c r="B294" s="94" t="s">
        <v>190</v>
      </c>
      <c r="C294" s="90"/>
      <c r="D294" s="23"/>
      <c r="E294" s="23"/>
      <c r="F294" s="81"/>
      <c r="G294" s="203" t="s">
        <v>48</v>
      </c>
      <c r="H294" s="15" t="s">
        <v>42</v>
      </c>
    </row>
    <row r="295" spans="1:8" ht="17.25" thickBot="1">
      <c r="A295" s="122"/>
      <c r="B295" s="204"/>
      <c r="C295" s="121"/>
      <c r="D295" s="39"/>
      <c r="E295" s="39"/>
      <c r="F295" s="100"/>
      <c r="G295" s="47" t="s">
        <v>47</v>
      </c>
      <c r="H295" s="46" t="s">
        <v>44</v>
      </c>
    </row>
    <row r="296" spans="1:8" ht="17.25" thickBot="1">
      <c r="A296" s="17" t="s">
        <v>86</v>
      </c>
      <c r="B296" s="17"/>
      <c r="C296" s="14"/>
      <c r="D296" s="14"/>
      <c r="E296" s="14"/>
      <c r="F296" s="13"/>
      <c r="G296" s="166"/>
      <c r="H296" s="205"/>
    </row>
    <row r="297" spans="1:8" ht="12.75">
      <c r="A297" s="107"/>
      <c r="B297" s="3" t="s">
        <v>132</v>
      </c>
      <c r="C297" s="3"/>
      <c r="D297" s="3"/>
      <c r="E297" s="3"/>
      <c r="F297" s="3"/>
      <c r="G297" s="101">
        <v>-2482555</v>
      </c>
      <c r="H297" s="107">
        <v>562226</v>
      </c>
    </row>
    <row r="298" spans="1:8" ht="12.75">
      <c r="A298" s="108"/>
      <c r="B298" s="73" t="s">
        <v>133</v>
      </c>
      <c r="C298" s="73"/>
      <c r="D298" s="73"/>
      <c r="E298" s="73"/>
      <c r="F298" s="73"/>
      <c r="G298" s="88">
        <v>14256632</v>
      </c>
      <c r="H298" s="108">
        <v>31824732</v>
      </c>
    </row>
    <row r="299" spans="1:8" ht="12.75">
      <c r="A299" s="108"/>
      <c r="B299" s="3" t="s">
        <v>72</v>
      </c>
      <c r="C299" s="3"/>
      <c r="D299" s="3"/>
      <c r="E299" s="3"/>
      <c r="F299" s="3"/>
      <c r="G299" s="88">
        <v>-16049949</v>
      </c>
      <c r="H299" s="108">
        <v>-29969378</v>
      </c>
    </row>
    <row r="300" spans="1:8" ht="12.75">
      <c r="A300" s="108"/>
      <c r="B300" s="72" t="s">
        <v>134</v>
      </c>
      <c r="C300" s="72"/>
      <c r="D300" s="72"/>
      <c r="E300" s="72"/>
      <c r="F300" s="72"/>
      <c r="G300" s="88">
        <v>-159039</v>
      </c>
      <c r="H300" s="108">
        <v>-892223</v>
      </c>
    </row>
    <row r="301" spans="1:8" ht="12.75">
      <c r="A301" s="109"/>
      <c r="B301" s="88" t="s">
        <v>135</v>
      </c>
      <c r="C301" s="73"/>
      <c r="D301" s="73"/>
      <c r="E301" s="73"/>
      <c r="F301" s="80"/>
      <c r="G301" s="88"/>
      <c r="H301" s="108">
        <v>160821</v>
      </c>
    </row>
    <row r="302" spans="1:8" ht="12.75">
      <c r="A302" s="109"/>
      <c r="B302" s="3" t="s">
        <v>136</v>
      </c>
      <c r="C302" s="3"/>
      <c r="D302" s="3"/>
      <c r="E302" s="3"/>
      <c r="F302" s="3"/>
      <c r="G302" s="88">
        <v>-170000</v>
      </c>
      <c r="H302" s="108">
        <v>-561726</v>
      </c>
    </row>
    <row r="303" spans="1:8" ht="13.5" thickBot="1">
      <c r="A303" s="109"/>
      <c r="B303" s="102" t="s">
        <v>73</v>
      </c>
      <c r="C303" s="72"/>
      <c r="D303" s="72"/>
      <c r="E303" s="72"/>
      <c r="F303" s="72"/>
      <c r="G303" s="102">
        <v>-339099</v>
      </c>
      <c r="H303" s="112">
        <v>562226</v>
      </c>
    </row>
    <row r="304" spans="1:8" ht="13.5" thickBot="1">
      <c r="A304" s="87"/>
      <c r="B304" s="24"/>
      <c r="C304" s="20"/>
      <c r="D304" s="20"/>
      <c r="E304" s="20"/>
      <c r="F304" s="21"/>
      <c r="G304" s="24"/>
      <c r="H304" s="22"/>
    </row>
    <row r="305" spans="1:8" ht="17.25" thickBot="1">
      <c r="A305" s="11" t="s">
        <v>85</v>
      </c>
      <c r="B305" s="11" t="s">
        <v>85</v>
      </c>
      <c r="C305" s="3"/>
      <c r="D305" s="3"/>
      <c r="E305" s="3"/>
      <c r="F305" s="3"/>
      <c r="G305" s="206"/>
      <c r="H305" s="207"/>
    </row>
    <row r="306" spans="1:8" ht="12.75">
      <c r="A306" s="101"/>
      <c r="B306" s="30" t="s">
        <v>74</v>
      </c>
      <c r="C306" s="7"/>
      <c r="D306" s="7"/>
      <c r="E306" s="7"/>
      <c r="F306" s="8"/>
      <c r="G306" s="70">
        <v>0</v>
      </c>
      <c r="H306" s="107"/>
    </row>
    <row r="307" spans="1:8" ht="12.75">
      <c r="A307" s="88"/>
      <c r="B307" s="102" t="s">
        <v>75</v>
      </c>
      <c r="C307" s="72"/>
      <c r="D307" s="72"/>
      <c r="E307" s="72"/>
      <c r="F307" s="103"/>
      <c r="G307" s="73"/>
      <c r="H307" s="108"/>
    </row>
    <row r="308" spans="1:8" ht="12.75">
      <c r="A308" s="88"/>
      <c r="B308" s="102" t="s">
        <v>76</v>
      </c>
      <c r="C308" s="72"/>
      <c r="D308" s="72"/>
      <c r="E308" s="72"/>
      <c r="F308" s="103"/>
      <c r="G308" s="73"/>
      <c r="H308" s="108"/>
    </row>
    <row r="309" spans="1:8" ht="12.75">
      <c r="A309" s="88"/>
      <c r="B309" s="102" t="s">
        <v>139</v>
      </c>
      <c r="C309" s="72"/>
      <c r="D309" s="72"/>
      <c r="E309" s="72"/>
      <c r="F309" s="103"/>
      <c r="G309" s="73"/>
      <c r="H309" s="108"/>
    </row>
    <row r="310" spans="1:8" ht="12.75">
      <c r="A310" s="88"/>
      <c r="B310" s="102" t="s">
        <v>140</v>
      </c>
      <c r="C310" s="72"/>
      <c r="D310" s="72"/>
      <c r="E310" s="72"/>
      <c r="F310" s="103"/>
      <c r="G310" s="73"/>
      <c r="H310" s="108"/>
    </row>
    <row r="311" spans="1:8" ht="13.5" thickBot="1">
      <c r="A311" s="104"/>
      <c r="B311" s="104" t="s">
        <v>137</v>
      </c>
      <c r="C311" s="69"/>
      <c r="D311" s="69"/>
      <c r="E311" s="69"/>
      <c r="F311" s="74"/>
      <c r="G311" s="69"/>
      <c r="H311" s="112"/>
    </row>
    <row r="312" spans="1:20" ht="13.5" thickBot="1">
      <c r="A312" s="3"/>
      <c r="B312" s="3"/>
      <c r="C312" s="3"/>
      <c r="D312" s="3"/>
      <c r="E312" s="3"/>
      <c r="F312" s="3"/>
      <c r="G312" s="3"/>
      <c r="H312" s="3"/>
      <c r="T312" s="36"/>
    </row>
    <row r="313" spans="1:8" ht="17.25" thickBot="1">
      <c r="A313" s="56"/>
      <c r="B313" s="12" t="s">
        <v>77</v>
      </c>
      <c r="C313" s="14"/>
      <c r="D313" s="14"/>
      <c r="E313" s="14"/>
      <c r="F313" s="21"/>
      <c r="G313" s="166">
        <v>-380737</v>
      </c>
      <c r="H313" s="290">
        <v>-631200</v>
      </c>
    </row>
    <row r="314" spans="1:8" ht="12.75">
      <c r="A314" s="101"/>
      <c r="B314" s="85" t="s">
        <v>78</v>
      </c>
      <c r="C314" s="3"/>
      <c r="D314" s="3"/>
      <c r="E314" s="3"/>
      <c r="F314" s="3"/>
      <c r="G314" s="101"/>
      <c r="H314" s="107">
        <v>0</v>
      </c>
    </row>
    <row r="315" spans="1:8" ht="12.75">
      <c r="A315" s="88"/>
      <c r="B315" s="87" t="s">
        <v>79</v>
      </c>
      <c r="C315" s="73"/>
      <c r="D315" s="73"/>
      <c r="E315" s="73"/>
      <c r="F315" s="73"/>
      <c r="G315" s="88"/>
      <c r="H315" s="108">
        <v>0</v>
      </c>
    </row>
    <row r="316" spans="1:8" ht="12.75">
      <c r="A316" s="88"/>
      <c r="B316" s="93" t="s">
        <v>138</v>
      </c>
      <c r="C316" s="86"/>
      <c r="D316" s="86"/>
      <c r="E316" s="86"/>
      <c r="F316" s="86"/>
      <c r="G316" s="88">
        <v>-386000</v>
      </c>
      <c r="H316" s="108">
        <v>-631200</v>
      </c>
    </row>
    <row r="317" spans="1:8" ht="12.75">
      <c r="A317" s="88"/>
      <c r="B317" s="87" t="s">
        <v>80</v>
      </c>
      <c r="C317" s="73"/>
      <c r="D317" s="73"/>
      <c r="E317" s="73"/>
      <c r="F317" s="73"/>
      <c r="G317" s="88"/>
      <c r="H317" s="108">
        <v>0</v>
      </c>
    </row>
    <row r="318" spans="1:8" ht="13.5" thickBot="1">
      <c r="A318" s="88"/>
      <c r="B318" s="71" t="s">
        <v>81</v>
      </c>
      <c r="C318" s="72"/>
      <c r="D318" s="72"/>
      <c r="E318" s="72"/>
      <c r="F318" s="72"/>
      <c r="G318" s="102">
        <v>5263</v>
      </c>
      <c r="H318" s="109">
        <v>-631200</v>
      </c>
    </row>
    <row r="319" spans="1:9" ht="17.25" thickBot="1">
      <c r="A319" s="88"/>
      <c r="B319" s="56" t="s">
        <v>82</v>
      </c>
      <c r="C319" s="55"/>
      <c r="D319" s="55"/>
      <c r="E319" s="55"/>
      <c r="F319" s="55"/>
      <c r="G319" s="12">
        <v>-2863292</v>
      </c>
      <c r="H319" s="17">
        <v>-68974</v>
      </c>
      <c r="I319" s="19"/>
    </row>
    <row r="320" spans="1:9" ht="17.25" thickBot="1">
      <c r="A320" s="88"/>
      <c r="B320" s="56" t="s">
        <v>83</v>
      </c>
      <c r="C320" s="55"/>
      <c r="D320" s="55"/>
      <c r="E320" s="55"/>
      <c r="F320" s="55"/>
      <c r="G320" s="92">
        <v>6052514</v>
      </c>
      <c r="H320" s="11">
        <v>6121448</v>
      </c>
      <c r="I320" s="19"/>
    </row>
    <row r="321" spans="1:9" ht="17.25" thickBot="1">
      <c r="A321" s="104"/>
      <c r="B321" s="12" t="s">
        <v>84</v>
      </c>
      <c r="C321" s="14"/>
      <c r="D321" s="14"/>
      <c r="E321" s="14"/>
      <c r="F321" s="14"/>
      <c r="G321" s="125">
        <v>3189222</v>
      </c>
      <c r="H321" s="125">
        <v>6052514</v>
      </c>
      <c r="I321" s="19"/>
    </row>
    <row r="322" spans="1:9" ht="16.5">
      <c r="A322" s="3"/>
      <c r="B322" s="35"/>
      <c r="C322" s="35"/>
      <c r="D322" s="35"/>
      <c r="E322" s="35"/>
      <c r="F322" s="35"/>
      <c r="G322" s="35"/>
      <c r="H322" s="35"/>
      <c r="I322" s="19"/>
    </row>
    <row r="323" spans="1:9" ht="16.5">
      <c r="A323" s="3"/>
      <c r="B323" s="35"/>
      <c r="C323" s="35"/>
      <c r="D323" s="35"/>
      <c r="E323" s="35"/>
      <c r="F323" s="35"/>
      <c r="G323" s="35"/>
      <c r="H323" s="35"/>
      <c r="I323" s="19"/>
    </row>
    <row r="324" spans="1:9" ht="16.5">
      <c r="A324" s="3"/>
      <c r="B324" s="35"/>
      <c r="C324" s="35"/>
      <c r="D324" s="35"/>
      <c r="E324" s="35"/>
      <c r="F324" s="35"/>
      <c r="G324" s="35"/>
      <c r="H324" s="35"/>
      <c r="I324" s="19"/>
    </row>
    <row r="325" spans="1:9" ht="16.5">
      <c r="A325" s="3"/>
      <c r="B325" s="35"/>
      <c r="C325" s="35"/>
      <c r="D325" s="35"/>
      <c r="E325" s="35"/>
      <c r="F325" s="35"/>
      <c r="G325" s="35"/>
      <c r="H325" s="35"/>
      <c r="I325" s="19"/>
    </row>
    <row r="326" spans="1:9" ht="16.5">
      <c r="A326" s="3"/>
      <c r="B326" s="35"/>
      <c r="C326" s="35"/>
      <c r="D326" s="35"/>
      <c r="E326" s="35"/>
      <c r="F326" s="35"/>
      <c r="G326" s="35"/>
      <c r="H326" s="35"/>
      <c r="I326" s="19"/>
    </row>
    <row r="327" spans="1:9" ht="16.5">
      <c r="A327" s="3"/>
      <c r="B327" s="35"/>
      <c r="C327" s="35"/>
      <c r="D327" s="35"/>
      <c r="E327" s="35"/>
      <c r="F327" s="35"/>
      <c r="G327" s="35"/>
      <c r="H327" s="35"/>
      <c r="I327" s="19"/>
    </row>
    <row r="328" spans="1:9" ht="16.5">
      <c r="A328" s="3"/>
      <c r="B328" s="35"/>
      <c r="C328" s="35"/>
      <c r="D328" s="35"/>
      <c r="E328" s="35"/>
      <c r="F328" s="35"/>
      <c r="G328" s="35"/>
      <c r="H328" s="35"/>
      <c r="I328" s="19"/>
    </row>
    <row r="329" spans="1:9" ht="16.5">
      <c r="A329" s="3"/>
      <c r="B329" s="35"/>
      <c r="C329" s="35"/>
      <c r="D329" s="35"/>
      <c r="E329" s="35"/>
      <c r="F329" s="35"/>
      <c r="G329" s="35"/>
      <c r="H329" s="35"/>
      <c r="I329" s="19"/>
    </row>
    <row r="330" spans="1:9" ht="16.5">
      <c r="A330" s="3"/>
      <c r="B330" s="35"/>
      <c r="C330" s="35"/>
      <c r="D330" s="35"/>
      <c r="E330" s="35"/>
      <c r="F330" s="35"/>
      <c r="G330" s="35"/>
      <c r="H330" s="35"/>
      <c r="I330" s="19"/>
    </row>
    <row r="331" spans="1:9" ht="16.5">
      <c r="A331" s="3"/>
      <c r="B331" s="35"/>
      <c r="C331" s="35"/>
      <c r="D331" s="35"/>
      <c r="E331" s="35"/>
      <c r="F331" s="35"/>
      <c r="G331" s="35"/>
      <c r="H331" s="35"/>
      <c r="I331" s="19"/>
    </row>
    <row r="332" spans="1:9" ht="16.5">
      <c r="A332" s="3"/>
      <c r="B332" s="35"/>
      <c r="C332" s="35"/>
      <c r="D332" s="35"/>
      <c r="E332" s="35"/>
      <c r="F332" s="35"/>
      <c r="G332" s="35"/>
      <c r="H332" s="35"/>
      <c r="I332" s="19"/>
    </row>
    <row r="333" spans="1:9" ht="16.5">
      <c r="A333" s="3"/>
      <c r="B333" s="35"/>
      <c r="C333" s="35"/>
      <c r="D333" s="35"/>
      <c r="E333" s="35"/>
      <c r="F333" s="35"/>
      <c r="G333" s="35"/>
      <c r="H333" s="35"/>
      <c r="I333" s="19"/>
    </row>
    <row r="334" spans="1:9" ht="16.5">
      <c r="A334" s="3"/>
      <c r="B334" s="35"/>
      <c r="C334" s="35"/>
      <c r="D334" s="35"/>
      <c r="E334" s="35"/>
      <c r="F334" s="35"/>
      <c r="G334" s="35"/>
      <c r="H334" s="35"/>
      <c r="I334" s="19"/>
    </row>
    <row r="335" spans="1:9" ht="16.5">
      <c r="A335" s="3"/>
      <c r="B335" s="35"/>
      <c r="C335" s="35"/>
      <c r="D335" s="35"/>
      <c r="E335" s="35"/>
      <c r="F335" s="35"/>
      <c r="G335" s="35"/>
      <c r="H335" s="35"/>
      <c r="I335" s="19"/>
    </row>
    <row r="336" spans="1:9" ht="16.5">
      <c r="A336" s="3"/>
      <c r="B336" s="35"/>
      <c r="C336" s="35"/>
      <c r="D336" s="35"/>
      <c r="E336" s="35"/>
      <c r="F336" s="35"/>
      <c r="G336" s="35"/>
      <c r="H336" s="35"/>
      <c r="I336" s="19"/>
    </row>
    <row r="337" spans="1:9" ht="16.5">
      <c r="A337" s="3"/>
      <c r="B337" s="35"/>
      <c r="C337" s="35"/>
      <c r="D337" s="35"/>
      <c r="E337" s="35"/>
      <c r="F337" s="35"/>
      <c r="G337" s="35"/>
      <c r="H337" s="35"/>
      <c r="I337" s="19"/>
    </row>
    <row r="338" spans="1:9" ht="16.5">
      <c r="A338" s="3"/>
      <c r="B338" s="35"/>
      <c r="C338" s="35"/>
      <c r="D338" s="35"/>
      <c r="E338" s="35"/>
      <c r="F338" s="35"/>
      <c r="G338" s="35"/>
      <c r="H338" s="35"/>
      <c r="I338" s="19"/>
    </row>
    <row r="339" spans="1:9" ht="16.5">
      <c r="A339" s="3"/>
      <c r="B339" s="35"/>
      <c r="C339" s="35"/>
      <c r="D339" s="35"/>
      <c r="E339" s="35"/>
      <c r="F339" s="35"/>
      <c r="G339" s="35"/>
      <c r="H339" s="35"/>
      <c r="I339" s="19"/>
    </row>
    <row r="340" spans="1:9" ht="16.5">
      <c r="A340" s="3"/>
      <c r="B340" s="35"/>
      <c r="C340" s="35"/>
      <c r="D340" s="35"/>
      <c r="E340" s="35"/>
      <c r="F340" s="35"/>
      <c r="G340" s="35"/>
      <c r="H340" s="35"/>
      <c r="I340" s="19"/>
    </row>
    <row r="341" spans="1:9" ht="16.5">
      <c r="A341" s="3"/>
      <c r="B341" s="35"/>
      <c r="C341" s="35"/>
      <c r="D341" s="35"/>
      <c r="E341" s="35"/>
      <c r="F341" s="35"/>
      <c r="G341" s="35"/>
      <c r="H341" s="35"/>
      <c r="I341" s="19"/>
    </row>
    <row r="342" spans="1:9" ht="16.5">
      <c r="A342" s="3"/>
      <c r="B342" s="35"/>
      <c r="C342" s="35"/>
      <c r="D342" s="35"/>
      <c r="E342" s="35"/>
      <c r="F342" s="35"/>
      <c r="G342" s="35"/>
      <c r="H342" s="35"/>
      <c r="I342" s="19"/>
    </row>
    <row r="343" spans="1:9" ht="16.5">
      <c r="A343" s="3"/>
      <c r="B343" s="35"/>
      <c r="C343" s="35"/>
      <c r="D343" s="35"/>
      <c r="E343" s="35"/>
      <c r="F343" s="35"/>
      <c r="G343" s="35"/>
      <c r="H343" s="35"/>
      <c r="I343" s="19"/>
    </row>
    <row r="344" spans="8:9" ht="13.5" thickBot="1">
      <c r="H344" s="265"/>
      <c r="I344">
        <v>7</v>
      </c>
    </row>
    <row r="345" spans="2:9" ht="13.5" thickBot="1">
      <c r="B345" s="317" t="s">
        <v>191</v>
      </c>
      <c r="C345" s="318"/>
      <c r="D345" s="318"/>
      <c r="E345" s="318"/>
      <c r="F345" s="318"/>
      <c r="G345" s="318"/>
      <c r="H345" s="318"/>
      <c r="I345" s="319"/>
    </row>
    <row r="346" spans="2:9" ht="51">
      <c r="B346" s="284"/>
      <c r="C346" s="285" t="s">
        <v>155</v>
      </c>
      <c r="D346" s="285" t="s">
        <v>156</v>
      </c>
      <c r="E346" s="285" t="s">
        <v>157</v>
      </c>
      <c r="F346" s="285" t="s">
        <v>158</v>
      </c>
      <c r="G346" s="285" t="s">
        <v>159</v>
      </c>
      <c r="H346" s="285" t="s">
        <v>160</v>
      </c>
      <c r="I346" s="285" t="s">
        <v>161</v>
      </c>
    </row>
    <row r="347" spans="2:9" ht="12.75">
      <c r="B347" s="269" t="s">
        <v>192</v>
      </c>
      <c r="C347" s="1">
        <v>13100000</v>
      </c>
      <c r="D347" s="1"/>
      <c r="E347" s="1"/>
      <c r="F347" s="1">
        <v>932507</v>
      </c>
      <c r="G347" s="1"/>
      <c r="H347" s="1">
        <v>-1130528</v>
      </c>
      <c r="I347" s="1">
        <f>C347+F347+H347</f>
        <v>12901979</v>
      </c>
    </row>
    <row r="348" spans="2:9" ht="12.75">
      <c r="B348" s="268" t="s">
        <v>162</v>
      </c>
      <c r="C348" s="1"/>
      <c r="D348" s="1"/>
      <c r="E348" s="1"/>
      <c r="F348" s="1"/>
      <c r="G348" s="1"/>
      <c r="H348" s="1"/>
      <c r="I348" s="1"/>
    </row>
    <row r="349" spans="2:9" ht="12.75">
      <c r="B349" s="269" t="s">
        <v>163</v>
      </c>
      <c r="C349" s="1"/>
      <c r="D349" s="1"/>
      <c r="E349" s="1"/>
      <c r="F349" s="1"/>
      <c r="G349" s="1"/>
      <c r="H349" s="1"/>
      <c r="I349" s="1"/>
    </row>
    <row r="350" spans="2:9" ht="25.5">
      <c r="B350" s="268" t="s">
        <v>164</v>
      </c>
      <c r="C350" s="1"/>
      <c r="D350" s="1"/>
      <c r="E350" s="1"/>
      <c r="F350" s="1"/>
      <c r="G350" s="1"/>
      <c r="H350" s="1"/>
      <c r="I350" s="1"/>
    </row>
    <row r="351" spans="2:9" ht="38.25">
      <c r="B351" s="268" t="s">
        <v>165</v>
      </c>
      <c r="C351" s="1"/>
      <c r="D351" s="1"/>
      <c r="E351" s="1"/>
      <c r="F351" s="1"/>
      <c r="G351" s="1"/>
      <c r="H351" s="1"/>
      <c r="I351" s="1"/>
    </row>
    <row r="352" spans="2:9" ht="12.75">
      <c r="B352" s="269" t="s">
        <v>166</v>
      </c>
      <c r="C352" s="1"/>
      <c r="D352" s="1"/>
      <c r="E352" s="1"/>
      <c r="F352" s="1"/>
      <c r="G352" s="1"/>
      <c r="H352" s="1">
        <v>550578</v>
      </c>
      <c r="I352" s="1"/>
    </row>
    <row r="353" spans="2:9" ht="12.75">
      <c r="B353" s="269" t="s">
        <v>167</v>
      </c>
      <c r="C353" s="1"/>
      <c r="D353" s="1"/>
      <c r="E353" s="1"/>
      <c r="F353" s="1"/>
      <c r="G353" s="1"/>
      <c r="H353" s="1"/>
      <c r="I353" s="1"/>
    </row>
    <row r="354" spans="2:9" ht="12.75">
      <c r="B354" s="268" t="s">
        <v>168</v>
      </c>
      <c r="C354" s="1"/>
      <c r="D354" s="1"/>
      <c r="E354" s="1"/>
      <c r="F354" s="1"/>
      <c r="G354" s="1"/>
      <c r="H354" s="1"/>
      <c r="I354" s="1"/>
    </row>
    <row r="355" spans="2:9" ht="12.75">
      <c r="B355" s="269" t="s">
        <v>169</v>
      </c>
      <c r="C355" s="1"/>
      <c r="D355" s="1"/>
      <c r="E355" s="1"/>
      <c r="F355" s="1"/>
      <c r="G355" s="1"/>
      <c r="H355" s="1"/>
      <c r="I355" s="1"/>
    </row>
    <row r="356" spans="2:9" ht="12.75">
      <c r="B356" s="269" t="s">
        <v>306</v>
      </c>
      <c r="C356" s="1">
        <v>13100000</v>
      </c>
      <c r="D356" s="1"/>
      <c r="E356" s="1"/>
      <c r="F356" s="1">
        <v>932507</v>
      </c>
      <c r="G356" s="1"/>
      <c r="H356" s="1">
        <v>-579950</v>
      </c>
      <c r="I356" s="1">
        <f>C356+F356+H356</f>
        <v>13452557</v>
      </c>
    </row>
    <row r="357" spans="2:9" ht="25.5">
      <c r="B357" s="268" t="s">
        <v>164</v>
      </c>
      <c r="C357" s="1"/>
      <c r="D357" s="1"/>
      <c r="E357" s="1"/>
      <c r="F357" s="1"/>
      <c r="G357" s="1"/>
      <c r="H357" s="1"/>
      <c r="I357" s="1"/>
    </row>
    <row r="358" spans="2:9" ht="38.25">
      <c r="B358" s="268" t="s">
        <v>165</v>
      </c>
      <c r="C358" s="1"/>
      <c r="D358" s="1"/>
      <c r="E358" s="1"/>
      <c r="F358" s="1"/>
      <c r="G358" s="1"/>
      <c r="H358" s="1"/>
      <c r="I358" s="1"/>
    </row>
    <row r="359" spans="2:9" ht="12.75">
      <c r="B359" s="270" t="s">
        <v>170</v>
      </c>
      <c r="C359" s="1"/>
      <c r="D359" s="1"/>
      <c r="E359" s="1"/>
      <c r="F359" s="1"/>
      <c r="G359" s="1"/>
      <c r="H359" s="1">
        <v>66388</v>
      </c>
      <c r="I359" s="1"/>
    </row>
    <row r="360" spans="2:9" ht="12.75">
      <c r="B360" s="270" t="s">
        <v>171</v>
      </c>
      <c r="C360" s="1"/>
      <c r="D360" s="1"/>
      <c r="E360" s="1"/>
      <c r="F360" s="1"/>
      <c r="G360" s="1"/>
      <c r="H360" s="1"/>
      <c r="I360" s="1"/>
    </row>
    <row r="361" spans="2:9" ht="12.75">
      <c r="B361" s="270" t="s">
        <v>169</v>
      </c>
      <c r="C361" s="1"/>
      <c r="D361" s="1"/>
      <c r="E361" s="1"/>
      <c r="F361" s="1"/>
      <c r="G361" s="1"/>
      <c r="H361" s="1"/>
      <c r="I361" s="1"/>
    </row>
    <row r="362" spans="2:9" ht="12.75">
      <c r="B362" s="270" t="s">
        <v>172</v>
      </c>
      <c r="C362" s="1"/>
      <c r="D362" s="1"/>
      <c r="E362" s="1"/>
      <c r="F362" s="1"/>
      <c r="G362" s="1"/>
      <c r="H362" s="1"/>
      <c r="I362" s="1"/>
    </row>
    <row r="363" spans="2:9" ht="12.75">
      <c r="B363" s="270" t="s">
        <v>193</v>
      </c>
      <c r="C363" s="1">
        <v>13100000</v>
      </c>
      <c r="D363" s="1"/>
      <c r="E363" s="1"/>
      <c r="F363" s="1">
        <v>932507</v>
      </c>
      <c r="G363" s="1"/>
      <c r="H363" s="1">
        <v>-513561</v>
      </c>
      <c r="I363" s="1">
        <f>C363+F363+H363</f>
        <v>13518946</v>
      </c>
    </row>
    <row r="364" spans="2:9" ht="12.75">
      <c r="B364" s="294"/>
      <c r="C364" s="3"/>
      <c r="D364" s="3"/>
      <c r="E364" s="3"/>
      <c r="F364" s="3"/>
      <c r="G364" s="3"/>
      <c r="H364" s="3"/>
      <c r="I364" s="3"/>
    </row>
    <row r="365" spans="2:9" ht="12.75">
      <c r="B365" s="294"/>
      <c r="C365" s="3"/>
      <c r="D365" s="3"/>
      <c r="E365" s="3"/>
      <c r="F365" s="3"/>
      <c r="G365" s="3"/>
      <c r="H365" s="3"/>
      <c r="I365" s="3"/>
    </row>
    <row r="366" spans="2:9" ht="12.75">
      <c r="B366" s="294"/>
      <c r="C366" s="3"/>
      <c r="D366" s="3"/>
      <c r="E366" s="3"/>
      <c r="F366" s="3"/>
      <c r="G366" s="3"/>
      <c r="H366" s="3"/>
      <c r="I366" s="3"/>
    </row>
    <row r="367" spans="2:9" ht="12.75">
      <c r="B367" s="294"/>
      <c r="C367" s="3"/>
      <c r="D367" s="3"/>
      <c r="E367" s="3"/>
      <c r="F367" s="3"/>
      <c r="G367" s="3"/>
      <c r="H367" s="3"/>
      <c r="I367" s="3"/>
    </row>
    <row r="368" spans="2:9" ht="12.75">
      <c r="B368" s="294"/>
      <c r="C368" s="3"/>
      <c r="D368" s="3"/>
      <c r="E368" s="3"/>
      <c r="F368" s="3"/>
      <c r="G368" s="3"/>
      <c r="H368" s="3"/>
      <c r="I368" s="3"/>
    </row>
    <row r="369" spans="2:9" ht="12.75">
      <c r="B369" s="294"/>
      <c r="C369" s="3"/>
      <c r="D369" s="3"/>
      <c r="E369" s="3"/>
      <c r="F369" s="3"/>
      <c r="G369" s="3"/>
      <c r="H369" s="3"/>
      <c r="I369" s="3"/>
    </row>
    <row r="370" spans="2:9" ht="12.75">
      <c r="B370" s="294"/>
      <c r="C370" s="3"/>
      <c r="D370" s="3"/>
      <c r="E370" s="3"/>
      <c r="F370" s="3"/>
      <c r="G370" s="3"/>
      <c r="H370" s="3"/>
      <c r="I370" s="3"/>
    </row>
    <row r="371" spans="2:9" ht="12.75">
      <c r="B371" s="294"/>
      <c r="C371" s="3"/>
      <c r="D371" s="3"/>
      <c r="E371" s="3"/>
      <c r="F371" s="3"/>
      <c r="G371" s="3"/>
      <c r="H371" s="3"/>
      <c r="I371" s="3"/>
    </row>
    <row r="372" spans="2:9" ht="12.75">
      <c r="B372" s="294"/>
      <c r="C372" s="3"/>
      <c r="D372" s="3"/>
      <c r="E372" s="3"/>
      <c r="F372" s="3"/>
      <c r="G372" s="3"/>
      <c r="H372" s="3"/>
      <c r="I372" s="3"/>
    </row>
    <row r="373" spans="2:9" ht="12.75">
      <c r="B373" s="294"/>
      <c r="C373" s="3"/>
      <c r="D373" s="3"/>
      <c r="E373" s="3"/>
      <c r="F373" s="3"/>
      <c r="G373" s="3"/>
      <c r="H373" s="3"/>
      <c r="I373" s="3"/>
    </row>
    <row r="374" spans="2:9" ht="12.75">
      <c r="B374" s="294"/>
      <c r="C374" s="3"/>
      <c r="D374" s="3"/>
      <c r="E374" s="3"/>
      <c r="F374" s="3"/>
      <c r="G374" s="3"/>
      <c r="H374" s="3"/>
      <c r="I374" s="3"/>
    </row>
    <row r="375" spans="2:9" ht="12.75">
      <c r="B375" s="294"/>
      <c r="C375" s="3"/>
      <c r="D375" s="3"/>
      <c r="E375" s="3"/>
      <c r="F375" s="3"/>
      <c r="G375" s="3"/>
      <c r="H375" s="3"/>
      <c r="I375" s="3"/>
    </row>
    <row r="376" spans="2:9" ht="12.75">
      <c r="B376" s="294"/>
      <c r="C376" s="3"/>
      <c r="D376" s="3"/>
      <c r="E376" s="3"/>
      <c r="F376" s="3"/>
      <c r="G376" s="3"/>
      <c r="H376" s="3"/>
      <c r="I376" s="3"/>
    </row>
    <row r="377" spans="2:9" ht="12.75">
      <c r="B377" s="294"/>
      <c r="C377" s="3"/>
      <c r="D377" s="3"/>
      <c r="E377" s="3"/>
      <c r="F377" s="3"/>
      <c r="G377" s="3"/>
      <c r="H377" s="3"/>
      <c r="I377" s="3"/>
    </row>
    <row r="378" spans="2:9" ht="12.75">
      <c r="B378" s="294"/>
      <c r="C378" s="3"/>
      <c r="D378" s="3"/>
      <c r="E378" s="3"/>
      <c r="F378" s="3"/>
      <c r="G378" s="3"/>
      <c r="H378" s="3"/>
      <c r="I378" s="3"/>
    </row>
    <row r="379" spans="2:9" ht="12.75">
      <c r="B379" s="294"/>
      <c r="C379" s="3"/>
      <c r="D379" s="3"/>
      <c r="E379" s="3"/>
      <c r="F379" s="3"/>
      <c r="G379" s="3"/>
      <c r="H379" s="3"/>
      <c r="I379" s="3"/>
    </row>
    <row r="380" spans="2:9" ht="12.75">
      <c r="B380" s="294"/>
      <c r="C380" s="3"/>
      <c r="D380" s="3"/>
      <c r="E380" s="3"/>
      <c r="F380" s="3"/>
      <c r="G380" s="3"/>
      <c r="H380" s="3"/>
      <c r="I380" s="3"/>
    </row>
    <row r="381" spans="2:9" ht="12.75">
      <c r="B381" s="294"/>
      <c r="C381" s="3"/>
      <c r="D381" s="3"/>
      <c r="E381" s="3"/>
      <c r="F381" s="3"/>
      <c r="G381" s="3"/>
      <c r="H381" s="3"/>
      <c r="I381" s="3"/>
    </row>
    <row r="382" spans="2:9" ht="12.75">
      <c r="B382" s="294"/>
      <c r="C382" s="3"/>
      <c r="D382" s="3"/>
      <c r="E382" s="3"/>
      <c r="F382" s="3"/>
      <c r="G382" s="3"/>
      <c r="H382" s="3"/>
      <c r="I382" s="3"/>
    </row>
    <row r="383" spans="2:9" ht="12.75">
      <c r="B383" s="294"/>
      <c r="C383" s="3"/>
      <c r="D383" s="3"/>
      <c r="E383" s="3"/>
      <c r="F383" s="3"/>
      <c r="G383" s="3"/>
      <c r="H383" s="3"/>
      <c r="I383" s="3"/>
    </row>
    <row r="384" spans="2:9" ht="12.75">
      <c r="B384" s="294"/>
      <c r="C384" s="3"/>
      <c r="D384" s="3"/>
      <c r="E384" s="3"/>
      <c r="F384" s="3"/>
      <c r="G384" s="3"/>
      <c r="H384" s="3"/>
      <c r="I384" s="3"/>
    </row>
    <row r="385" spans="2:9" ht="12.75">
      <c r="B385" s="294"/>
      <c r="C385" s="3"/>
      <c r="D385" s="3"/>
      <c r="E385" s="3"/>
      <c r="F385" s="3"/>
      <c r="G385" s="3"/>
      <c r="H385" s="3"/>
      <c r="I385" s="3"/>
    </row>
    <row r="386" spans="2:9" ht="12.75">
      <c r="B386" s="294"/>
      <c r="C386" s="3"/>
      <c r="D386" s="3"/>
      <c r="E386" s="3"/>
      <c r="F386" s="3"/>
      <c r="G386" s="3"/>
      <c r="H386" s="3"/>
      <c r="I386" s="3"/>
    </row>
    <row r="387" spans="2:9" ht="12.75">
      <c r="B387" s="294"/>
      <c r="C387" s="3"/>
      <c r="D387" s="3"/>
      <c r="E387" s="3"/>
      <c r="F387" s="3"/>
      <c r="G387" s="3"/>
      <c r="H387" s="3"/>
      <c r="I387" s="3"/>
    </row>
    <row r="388" spans="2:9" ht="12.75">
      <c r="B388" s="294"/>
      <c r="C388" s="3"/>
      <c r="D388" s="3"/>
      <c r="E388" s="3"/>
      <c r="F388" s="3"/>
      <c r="G388" s="3"/>
      <c r="H388" s="3"/>
      <c r="I388" s="3"/>
    </row>
    <row r="391" ht="12.75">
      <c r="G391">
        <v>8</v>
      </c>
    </row>
    <row r="392" ht="12.75">
      <c r="B392" t="s">
        <v>194</v>
      </c>
    </row>
    <row r="393" ht="12.75">
      <c r="B393" t="s">
        <v>195</v>
      </c>
    </row>
    <row r="394" spans="2:4" ht="12.75">
      <c r="B394" s="293" t="s">
        <v>307</v>
      </c>
      <c r="C394" s="293"/>
      <c r="D394" s="293"/>
    </row>
    <row r="396" spans="1:7" ht="25.5">
      <c r="A396" s="1" t="s">
        <v>45</v>
      </c>
      <c r="B396" s="1" t="s">
        <v>196</v>
      </c>
      <c r="C396" s="1" t="s">
        <v>197</v>
      </c>
      <c r="D396" s="291" t="s">
        <v>310</v>
      </c>
      <c r="E396" s="1" t="s">
        <v>198</v>
      </c>
      <c r="F396" s="1" t="s">
        <v>205</v>
      </c>
      <c r="G396" s="291" t="s">
        <v>311</v>
      </c>
    </row>
    <row r="397" spans="1:7" ht="12.75">
      <c r="A397" s="284">
        <v>1</v>
      </c>
      <c r="B397" s="292" t="s">
        <v>199</v>
      </c>
      <c r="C397" s="284"/>
      <c r="D397" s="284"/>
      <c r="E397" s="284"/>
      <c r="F397" s="284"/>
      <c r="G397" s="284"/>
    </row>
    <row r="398" spans="1:7" ht="12.75">
      <c r="A398" s="1">
        <v>2</v>
      </c>
      <c r="B398" s="292" t="s">
        <v>200</v>
      </c>
      <c r="C398" s="1"/>
      <c r="D398" s="1"/>
      <c r="E398" s="1"/>
      <c r="F398" s="1"/>
      <c r="G398" s="1"/>
    </row>
    <row r="399" spans="1:7" ht="12.75">
      <c r="A399" s="1">
        <v>3</v>
      </c>
      <c r="B399" s="1" t="s">
        <v>201</v>
      </c>
      <c r="C399" s="1"/>
      <c r="D399" s="1"/>
      <c r="E399" s="1"/>
      <c r="F399" s="1"/>
      <c r="G399" s="1"/>
    </row>
    <row r="400" spans="1:7" ht="12.75">
      <c r="A400" s="1">
        <v>4</v>
      </c>
      <c r="B400" s="1" t="s">
        <v>202</v>
      </c>
      <c r="C400" s="1"/>
      <c r="D400" s="1">
        <v>4734430</v>
      </c>
      <c r="E400" s="1"/>
      <c r="F400" s="1"/>
      <c r="G400" s="1">
        <v>4734430</v>
      </c>
    </row>
    <row r="401" spans="1:7" ht="12.75">
      <c r="A401" s="1">
        <v>5</v>
      </c>
      <c r="B401" s="1" t="s">
        <v>203</v>
      </c>
      <c r="C401" s="1"/>
      <c r="D401" s="1"/>
      <c r="E401" s="1"/>
      <c r="F401" s="1"/>
      <c r="G401" s="1"/>
    </row>
    <row r="402" spans="1:7" ht="12.75">
      <c r="A402" s="1">
        <v>1</v>
      </c>
      <c r="B402" s="1" t="s">
        <v>204</v>
      </c>
      <c r="C402" s="1"/>
      <c r="D402" s="1"/>
      <c r="E402" s="1"/>
      <c r="F402" s="1"/>
      <c r="G402" s="1"/>
    </row>
    <row r="403" spans="1:7" ht="12.75">
      <c r="A403" s="1">
        <v>2</v>
      </c>
      <c r="B403" s="1"/>
      <c r="C403" s="1"/>
      <c r="D403" s="1"/>
      <c r="E403" s="1"/>
      <c r="F403" s="1"/>
      <c r="G403" s="1"/>
    </row>
    <row r="404" spans="1:7" ht="12.75">
      <c r="A404" s="1">
        <v>3</v>
      </c>
      <c r="B404" s="1"/>
      <c r="C404" s="1"/>
      <c r="D404" s="1"/>
      <c r="E404" s="1"/>
      <c r="F404" s="1"/>
      <c r="G404" s="1"/>
    </row>
    <row r="405" spans="1:7" ht="12.75">
      <c r="A405" s="1">
        <v>4</v>
      </c>
      <c r="B405" s="1"/>
      <c r="C405" s="1"/>
      <c r="D405" s="1"/>
      <c r="E405" s="1"/>
      <c r="F405" s="1"/>
      <c r="G405" s="1"/>
    </row>
    <row r="406" spans="1:7" ht="12.75">
      <c r="A406" s="1"/>
      <c r="B406" s="1" t="s">
        <v>161</v>
      </c>
      <c r="C406" s="1"/>
      <c r="D406" s="1">
        <f>SUM(D400:D405)</f>
        <v>4734430</v>
      </c>
      <c r="E406" s="1">
        <f>SUM(E397:E405)</f>
        <v>0</v>
      </c>
      <c r="F406" s="1">
        <f>SUM(F397:F405)</f>
        <v>0</v>
      </c>
      <c r="G406" s="1">
        <f>SUM(G397:G405)</f>
        <v>4734430</v>
      </c>
    </row>
    <row r="408" ht="12.75">
      <c r="B408" s="293" t="s">
        <v>308</v>
      </c>
    </row>
    <row r="410" spans="1:7" ht="25.5">
      <c r="A410" s="1" t="s">
        <v>45</v>
      </c>
      <c r="B410" s="1" t="s">
        <v>196</v>
      </c>
      <c r="C410" s="1" t="s">
        <v>197</v>
      </c>
      <c r="D410" s="291" t="s">
        <v>310</v>
      </c>
      <c r="E410" s="1" t="s">
        <v>198</v>
      </c>
      <c r="F410" s="1" t="s">
        <v>205</v>
      </c>
      <c r="G410" s="291" t="s">
        <v>311</v>
      </c>
    </row>
    <row r="411" spans="1:7" ht="12.75">
      <c r="A411" s="284">
        <v>1</v>
      </c>
      <c r="B411" s="292" t="s">
        <v>199</v>
      </c>
      <c r="C411" s="284"/>
      <c r="D411" s="284"/>
      <c r="E411" s="284"/>
      <c r="F411" s="284"/>
      <c r="G411" s="284"/>
    </row>
    <row r="412" spans="1:7" ht="12.75">
      <c r="A412" s="1">
        <v>2</v>
      </c>
      <c r="B412" s="292" t="s">
        <v>200</v>
      </c>
      <c r="C412" s="1"/>
      <c r="D412" s="1"/>
      <c r="E412" s="1"/>
      <c r="F412" s="1"/>
      <c r="G412" s="1"/>
    </row>
    <row r="413" spans="1:7" ht="12.75">
      <c r="A413" s="1">
        <v>3</v>
      </c>
      <c r="B413" s="1" t="s">
        <v>206</v>
      </c>
      <c r="C413" s="1"/>
      <c r="D413" s="1"/>
      <c r="E413" s="1"/>
      <c r="F413" s="1"/>
      <c r="G413" s="1"/>
    </row>
    <row r="414" spans="1:7" ht="12.75">
      <c r="A414" s="1">
        <v>4</v>
      </c>
      <c r="B414" s="1" t="s">
        <v>202</v>
      </c>
      <c r="C414" s="1"/>
      <c r="D414" s="1">
        <v>3473056</v>
      </c>
      <c r="E414" s="1"/>
      <c r="F414" s="1"/>
      <c r="G414" s="1">
        <f>D414+E414</f>
        <v>3473056</v>
      </c>
    </row>
    <row r="415" spans="1:7" ht="12.75">
      <c r="A415" s="1">
        <v>5</v>
      </c>
      <c r="B415" s="1" t="s">
        <v>203</v>
      </c>
      <c r="C415" s="1"/>
      <c r="D415" s="1"/>
      <c r="E415" s="1"/>
      <c r="F415" s="1"/>
      <c r="G415" s="1"/>
    </row>
    <row r="416" spans="1:7" ht="12.75">
      <c r="A416" s="1">
        <v>1</v>
      </c>
      <c r="B416" s="1" t="s">
        <v>204</v>
      </c>
      <c r="C416" s="1"/>
      <c r="D416" s="1"/>
      <c r="E416" s="1"/>
      <c r="F416" s="1"/>
      <c r="G416" s="1"/>
    </row>
    <row r="417" spans="1:7" ht="12.75">
      <c r="A417" s="1">
        <v>2</v>
      </c>
      <c r="B417" s="1"/>
      <c r="C417" s="1"/>
      <c r="D417" s="1"/>
      <c r="E417" s="1"/>
      <c r="F417" s="1"/>
      <c r="G417" s="1"/>
    </row>
    <row r="418" spans="1:7" ht="12.75">
      <c r="A418" s="1">
        <v>3</v>
      </c>
      <c r="B418" s="1"/>
      <c r="C418" s="1"/>
      <c r="D418" s="1"/>
      <c r="E418" s="1"/>
      <c r="F418" s="1"/>
      <c r="G418" s="1"/>
    </row>
    <row r="419" spans="1:7" ht="12.75">
      <c r="A419" s="1">
        <v>4</v>
      </c>
      <c r="B419" s="1"/>
      <c r="C419" s="1"/>
      <c r="D419" s="1"/>
      <c r="E419" s="1"/>
      <c r="F419" s="1"/>
      <c r="G419" s="1"/>
    </row>
    <row r="420" spans="1:7" ht="12.75">
      <c r="A420" s="1"/>
      <c r="B420" s="1" t="s">
        <v>161</v>
      </c>
      <c r="C420" s="1"/>
      <c r="D420" s="1">
        <f>SUM(D414:D419)</f>
        <v>3473056</v>
      </c>
      <c r="E420" s="1">
        <f>SUM(E411:E419)</f>
        <v>0</v>
      </c>
      <c r="F420" s="1"/>
      <c r="G420" s="1">
        <f>SUM(G414:G419)</f>
        <v>3473056</v>
      </c>
    </row>
    <row r="422" ht="12.75">
      <c r="B422" s="293" t="s">
        <v>309</v>
      </c>
    </row>
    <row r="424" spans="1:7" ht="25.5">
      <c r="A424" s="1" t="s">
        <v>45</v>
      </c>
      <c r="B424" s="1" t="s">
        <v>196</v>
      </c>
      <c r="C424" s="1" t="s">
        <v>197</v>
      </c>
      <c r="D424" s="291" t="s">
        <v>310</v>
      </c>
      <c r="E424" s="1" t="s">
        <v>198</v>
      </c>
      <c r="F424" s="1" t="s">
        <v>205</v>
      </c>
      <c r="G424" s="291" t="s">
        <v>311</v>
      </c>
    </row>
    <row r="425" spans="1:7" ht="12.75">
      <c r="A425" s="284">
        <v>1</v>
      </c>
      <c r="B425" s="292" t="s">
        <v>199</v>
      </c>
      <c r="C425" s="284"/>
      <c r="D425" s="284"/>
      <c r="E425" s="284"/>
      <c r="F425" s="284"/>
      <c r="G425" s="284"/>
    </row>
    <row r="426" spans="1:7" ht="12.75">
      <c r="A426" s="1">
        <v>2</v>
      </c>
      <c r="B426" s="292" t="s">
        <v>200</v>
      </c>
      <c r="C426" s="1"/>
      <c r="D426" s="1"/>
      <c r="E426" s="1"/>
      <c r="F426" s="1"/>
      <c r="G426" s="1"/>
    </row>
    <row r="427" spans="1:7" ht="12.75">
      <c r="A427" s="1">
        <v>3</v>
      </c>
      <c r="B427" s="1" t="s">
        <v>206</v>
      </c>
      <c r="C427" s="1"/>
      <c r="D427" s="1"/>
      <c r="E427" s="1"/>
      <c r="F427" s="1"/>
      <c r="G427" s="1"/>
    </row>
    <row r="428" spans="1:7" ht="12.75">
      <c r="A428" s="1">
        <v>4</v>
      </c>
      <c r="B428" s="1" t="s">
        <v>202</v>
      </c>
      <c r="C428" s="1"/>
      <c r="D428" s="1">
        <v>1261374</v>
      </c>
      <c r="E428" s="1"/>
      <c r="F428" s="1"/>
      <c r="G428" s="1">
        <f>D428+F428</f>
        <v>1261374</v>
      </c>
    </row>
    <row r="429" spans="1:7" ht="12.75">
      <c r="A429" s="1">
        <v>5</v>
      </c>
      <c r="B429" s="1" t="s">
        <v>203</v>
      </c>
      <c r="C429" s="1"/>
      <c r="D429" s="1"/>
      <c r="E429" s="1"/>
      <c r="F429" s="1"/>
      <c r="G429" s="1"/>
    </row>
    <row r="430" spans="1:7" ht="12.75">
      <c r="A430" s="1">
        <v>1</v>
      </c>
      <c r="B430" s="1" t="s">
        <v>204</v>
      </c>
      <c r="C430" s="1"/>
      <c r="D430" s="1"/>
      <c r="E430" s="1"/>
      <c r="F430" s="1"/>
      <c r="G430" s="1"/>
    </row>
    <row r="431" spans="1:7" ht="12.75">
      <c r="A431" s="1">
        <v>2</v>
      </c>
      <c r="B431" s="1"/>
      <c r="C431" s="1"/>
      <c r="D431" s="1"/>
      <c r="E431" s="1"/>
      <c r="F431" s="1"/>
      <c r="G431" s="1"/>
    </row>
    <row r="432" spans="1:7" ht="12.75">
      <c r="A432" s="1">
        <v>3</v>
      </c>
      <c r="B432" s="1"/>
      <c r="C432" s="1"/>
      <c r="D432" s="1"/>
      <c r="E432" s="1"/>
      <c r="F432" s="1"/>
      <c r="G432" s="1"/>
    </row>
    <row r="433" spans="1:7" ht="12.75">
      <c r="A433" s="1">
        <v>4</v>
      </c>
      <c r="B433" s="1"/>
      <c r="C433" s="1"/>
      <c r="D433" s="1"/>
      <c r="E433" s="1"/>
      <c r="F433" s="1"/>
      <c r="G433" s="1"/>
    </row>
    <row r="434" spans="1:7" ht="12.75">
      <c r="A434" s="1"/>
      <c r="B434" s="1" t="s">
        <v>161</v>
      </c>
      <c r="C434" s="1"/>
      <c r="D434" s="1">
        <f>SUM(D428:D433)</f>
        <v>1261374</v>
      </c>
      <c r="E434" s="1">
        <f>SUM(E425:E433)</f>
        <v>0</v>
      </c>
      <c r="F434" s="1">
        <f>SUM(F425:F433)</f>
        <v>0</v>
      </c>
      <c r="G434" s="1">
        <f>D434+F434</f>
        <v>1261374</v>
      </c>
    </row>
    <row r="437" ht="12.75">
      <c r="F437" t="s">
        <v>207</v>
      </c>
    </row>
    <row r="438" ht="12.75">
      <c r="F438" t="s">
        <v>208</v>
      </c>
    </row>
    <row r="453" ht="12.75">
      <c r="G453">
        <v>9</v>
      </c>
    </row>
    <row r="454" spans="2:6" ht="12.75">
      <c r="B454" t="s">
        <v>194</v>
      </c>
      <c r="F454" s="266" t="s">
        <v>236</v>
      </c>
    </row>
    <row r="455" ht="12.75">
      <c r="B455" t="s">
        <v>195</v>
      </c>
    </row>
    <row r="457" spans="1:6" ht="13.5" thickBot="1">
      <c r="A457" s="320" t="s">
        <v>209</v>
      </c>
      <c r="B457" s="321"/>
      <c r="C457" s="321"/>
      <c r="D457" s="321"/>
      <c r="E457" s="321"/>
      <c r="F457" s="322"/>
    </row>
    <row r="458" spans="1:6" ht="12.75">
      <c r="A458" s="4"/>
      <c r="B458" s="295" t="s">
        <v>210</v>
      </c>
      <c r="C458" s="295" t="s">
        <v>211</v>
      </c>
      <c r="D458" s="295" t="s">
        <v>212</v>
      </c>
      <c r="E458" s="295" t="s">
        <v>312</v>
      </c>
      <c r="F458" s="296" t="s">
        <v>213</v>
      </c>
    </row>
    <row r="459" spans="1:6" ht="12.75">
      <c r="A459" s="102">
        <v>1</v>
      </c>
      <c r="B459" s="269" t="s">
        <v>214</v>
      </c>
      <c r="C459" s="284">
        <v>70</v>
      </c>
      <c r="D459" s="284">
        <v>11100</v>
      </c>
      <c r="E459" s="284">
        <v>10245590</v>
      </c>
      <c r="F459" s="297">
        <f>F460+F461+F462</f>
        <v>29262680</v>
      </c>
    </row>
    <row r="460" spans="1:6" ht="12.75">
      <c r="A460" s="298" t="s">
        <v>215</v>
      </c>
      <c r="B460" s="269" t="s">
        <v>218</v>
      </c>
      <c r="C460" s="269" t="s">
        <v>234</v>
      </c>
      <c r="D460" s="1">
        <v>11101</v>
      </c>
      <c r="E460" s="1"/>
      <c r="F460" s="299"/>
    </row>
    <row r="461" spans="1:6" ht="12.75">
      <c r="A461" s="300" t="s">
        <v>216</v>
      </c>
      <c r="B461" s="269" t="s">
        <v>219</v>
      </c>
      <c r="C461" s="1">
        <v>704</v>
      </c>
      <c r="D461" s="1">
        <v>11102</v>
      </c>
      <c r="E461" s="1"/>
      <c r="F461" s="299"/>
    </row>
    <row r="462" spans="1:6" ht="12.75">
      <c r="A462" s="301" t="s">
        <v>217</v>
      </c>
      <c r="B462" s="269" t="s">
        <v>220</v>
      </c>
      <c r="C462" s="1">
        <v>705</v>
      </c>
      <c r="D462" s="1">
        <v>11103</v>
      </c>
      <c r="E462" s="1">
        <v>10245590</v>
      </c>
      <c r="F462" s="299">
        <v>29262680</v>
      </c>
    </row>
    <row r="463" spans="1:6" ht="12.75">
      <c r="A463" s="36">
        <v>2</v>
      </c>
      <c r="B463" s="269" t="s">
        <v>221</v>
      </c>
      <c r="C463" s="1">
        <v>708</v>
      </c>
      <c r="D463" s="1">
        <v>11104</v>
      </c>
      <c r="E463" s="1"/>
      <c r="F463" s="299">
        <f>F464+F465+F466</f>
        <v>145023</v>
      </c>
    </row>
    <row r="464" spans="1:6" ht="12.75">
      <c r="A464" s="298" t="s">
        <v>215</v>
      </c>
      <c r="B464" s="269" t="s">
        <v>222</v>
      </c>
      <c r="C464" s="1">
        <v>7081</v>
      </c>
      <c r="D464" s="1">
        <v>111041</v>
      </c>
      <c r="E464" s="1"/>
      <c r="F464" s="299"/>
    </row>
    <row r="465" spans="1:6" ht="12.75">
      <c r="A465" s="300" t="s">
        <v>216</v>
      </c>
      <c r="B465" s="269" t="s">
        <v>223</v>
      </c>
      <c r="C465" s="1">
        <v>7082</v>
      </c>
      <c r="D465" s="1">
        <v>111042</v>
      </c>
      <c r="E465" s="1"/>
      <c r="F465" s="299">
        <v>145023</v>
      </c>
    </row>
    <row r="466" spans="1:11" ht="12.75">
      <c r="A466" s="301" t="s">
        <v>217</v>
      </c>
      <c r="B466" s="269" t="s">
        <v>224</v>
      </c>
      <c r="C466" s="1">
        <v>7083</v>
      </c>
      <c r="D466" s="1">
        <v>111043</v>
      </c>
      <c r="E466" s="1"/>
      <c r="F466" s="299"/>
      <c r="K466" s="3"/>
    </row>
    <row r="467" spans="1:6" ht="25.5">
      <c r="A467" s="88">
        <v>3</v>
      </c>
      <c r="B467" s="268" t="s">
        <v>225</v>
      </c>
      <c r="C467" s="1">
        <v>71</v>
      </c>
      <c r="D467" s="1">
        <v>11201</v>
      </c>
      <c r="E467" s="1"/>
      <c r="F467" s="299"/>
    </row>
    <row r="468" spans="1:6" ht="12.75">
      <c r="A468" s="102"/>
      <c r="B468" s="269" t="s">
        <v>226</v>
      </c>
      <c r="C468" s="1"/>
      <c r="D468" s="1">
        <v>112011</v>
      </c>
      <c r="E468" s="1"/>
      <c r="F468" s="299"/>
    </row>
    <row r="469" spans="1:6" ht="12.75">
      <c r="A469" s="194"/>
      <c r="B469" s="269" t="s">
        <v>227</v>
      </c>
      <c r="C469" s="1"/>
      <c r="D469" s="1">
        <v>112012</v>
      </c>
      <c r="E469" s="1"/>
      <c r="F469" s="299"/>
    </row>
    <row r="470" spans="1:6" ht="12.75">
      <c r="A470" s="102">
        <v>4</v>
      </c>
      <c r="B470" s="269" t="s">
        <v>228</v>
      </c>
      <c r="C470" s="1">
        <v>72</v>
      </c>
      <c r="D470" s="1">
        <v>11300</v>
      </c>
      <c r="E470" s="1"/>
      <c r="F470" s="299"/>
    </row>
    <row r="471" spans="1:6" ht="12.75">
      <c r="A471" s="194"/>
      <c r="B471" s="269" t="s">
        <v>229</v>
      </c>
      <c r="C471" s="1"/>
      <c r="D471" s="1">
        <v>11301</v>
      </c>
      <c r="E471" s="1"/>
      <c r="F471" s="299"/>
    </row>
    <row r="472" spans="1:6" ht="12.75">
      <c r="A472" s="88">
        <v>5</v>
      </c>
      <c r="B472" s="269" t="s">
        <v>230</v>
      </c>
      <c r="C472" s="1">
        <v>73</v>
      </c>
      <c r="D472" s="1">
        <v>11400</v>
      </c>
      <c r="E472" s="1"/>
      <c r="F472" s="299"/>
    </row>
    <row r="473" spans="1:6" ht="12.75">
      <c r="A473" s="88">
        <v>6</v>
      </c>
      <c r="B473" s="269" t="s">
        <v>231</v>
      </c>
      <c r="C473" s="1">
        <v>75</v>
      </c>
      <c r="D473" s="1">
        <v>11500</v>
      </c>
      <c r="E473" s="1">
        <v>5262</v>
      </c>
      <c r="F473" s="299"/>
    </row>
    <row r="474" spans="1:6" ht="12.75">
      <c r="A474" s="88">
        <v>7</v>
      </c>
      <c r="B474" s="269" t="s">
        <v>232</v>
      </c>
      <c r="C474" s="1">
        <v>77</v>
      </c>
      <c r="D474" s="1">
        <v>11600</v>
      </c>
      <c r="E474" s="1"/>
      <c r="F474" s="299"/>
    </row>
    <row r="475" spans="1:6" ht="13.5" thickBot="1">
      <c r="A475" s="302" t="s">
        <v>233</v>
      </c>
      <c r="B475" s="303" t="s">
        <v>235</v>
      </c>
      <c r="C475" s="304"/>
      <c r="D475" s="304">
        <v>11800</v>
      </c>
      <c r="E475" s="304">
        <f>E459+E463+E467+E470+E472+E473+E474</f>
        <v>10250852</v>
      </c>
      <c r="F475" s="305">
        <f>F459+F463+F467+F470+F472+F473+F474</f>
        <v>29407703</v>
      </c>
    </row>
    <row r="481" spans="4:5" ht="12.75">
      <c r="D481" s="3"/>
      <c r="E481" s="3"/>
    </row>
    <row r="486" ht="12.75">
      <c r="B486" s="3"/>
    </row>
    <row r="494" ht="12.75">
      <c r="B494" s="3"/>
    </row>
    <row r="512" ht="12.75">
      <c r="G512">
        <v>10</v>
      </c>
    </row>
    <row r="513" spans="2:6" ht="12.75">
      <c r="B513" t="s">
        <v>194</v>
      </c>
      <c r="F513" s="266" t="s">
        <v>292</v>
      </c>
    </row>
    <row r="514" ht="12.75">
      <c r="B514" t="s">
        <v>195</v>
      </c>
    </row>
    <row r="515" ht="13.5" thickBot="1"/>
    <row r="516" spans="1:6" ht="13.5" thickBot="1">
      <c r="A516" s="323" t="s">
        <v>237</v>
      </c>
      <c r="B516" s="324"/>
      <c r="C516" s="324"/>
      <c r="D516" s="324"/>
      <c r="E516" s="324"/>
      <c r="F516" s="325"/>
    </row>
    <row r="517" spans="1:6" ht="13.5" thickBot="1">
      <c r="A517" s="306"/>
      <c r="B517" s="310" t="s">
        <v>238</v>
      </c>
      <c r="C517" s="311" t="s">
        <v>211</v>
      </c>
      <c r="D517" s="311" t="s">
        <v>212</v>
      </c>
      <c r="E517" s="311" t="s">
        <v>312</v>
      </c>
      <c r="F517" s="311" t="s">
        <v>213</v>
      </c>
    </row>
    <row r="518" spans="1:6" ht="13.5" thickBot="1">
      <c r="A518" s="312">
        <v>1</v>
      </c>
      <c r="B518" s="313" t="s">
        <v>239</v>
      </c>
      <c r="C518" s="306">
        <v>60</v>
      </c>
      <c r="D518" s="306">
        <v>12100</v>
      </c>
      <c r="E518" s="306">
        <v>7478532</v>
      </c>
      <c r="F518" s="306">
        <f>F519+F520+F521+F522+F523</f>
        <v>25445800</v>
      </c>
    </row>
    <row r="519" spans="1:6" ht="13.5" thickBot="1">
      <c r="A519" s="307" t="s">
        <v>215</v>
      </c>
      <c r="B519" s="308" t="s">
        <v>241</v>
      </c>
      <c r="C519" s="306" t="s">
        <v>286</v>
      </c>
      <c r="D519" s="306">
        <v>12101</v>
      </c>
      <c r="E519" s="306"/>
      <c r="F519" s="306"/>
    </row>
    <row r="520" spans="1:6" ht="13.5" thickBot="1">
      <c r="A520" s="307" t="s">
        <v>216</v>
      </c>
      <c r="B520" s="308" t="s">
        <v>240</v>
      </c>
      <c r="C520" s="306"/>
      <c r="D520" s="306">
        <v>12102</v>
      </c>
      <c r="E520" s="306">
        <v>580383</v>
      </c>
      <c r="F520" s="306">
        <v>-301528</v>
      </c>
    </row>
    <row r="521" spans="1:6" ht="13.5" thickBot="1">
      <c r="A521" s="307" t="s">
        <v>217</v>
      </c>
      <c r="B521" s="308" t="s">
        <v>242</v>
      </c>
      <c r="C521" s="306" t="s">
        <v>287</v>
      </c>
      <c r="D521" s="306">
        <v>12103</v>
      </c>
      <c r="E521" s="306">
        <v>8058915</v>
      </c>
      <c r="F521" s="306">
        <v>25747328</v>
      </c>
    </row>
    <row r="522" spans="1:6" ht="13.5" thickBot="1">
      <c r="A522" s="307" t="s">
        <v>246</v>
      </c>
      <c r="B522" s="308" t="s">
        <v>243</v>
      </c>
      <c r="C522" s="306"/>
      <c r="D522" s="306">
        <v>12104</v>
      </c>
      <c r="E522" s="306"/>
      <c r="F522" s="306"/>
    </row>
    <row r="523" spans="1:6" ht="13.5" thickBot="1">
      <c r="A523" s="307" t="s">
        <v>245</v>
      </c>
      <c r="B523" s="308" t="s">
        <v>244</v>
      </c>
      <c r="C523" s="306" t="s">
        <v>288</v>
      </c>
      <c r="D523" s="306">
        <v>12105</v>
      </c>
      <c r="E523" s="306"/>
      <c r="F523" s="306"/>
    </row>
    <row r="524" spans="1:6" ht="13.5" thickBot="1">
      <c r="A524" s="312">
        <v>2</v>
      </c>
      <c r="B524" s="313" t="s">
        <v>247</v>
      </c>
      <c r="C524" s="306">
        <v>64</v>
      </c>
      <c r="D524" s="306">
        <v>12200</v>
      </c>
      <c r="E524" s="306">
        <v>2072592</v>
      </c>
      <c r="F524" s="306">
        <f>F525+F526</f>
        <v>2044584</v>
      </c>
    </row>
    <row r="525" spans="1:6" ht="13.5" thickBot="1">
      <c r="A525" s="307" t="s">
        <v>215</v>
      </c>
      <c r="B525" s="308" t="s">
        <v>248</v>
      </c>
      <c r="C525" s="306">
        <v>641</v>
      </c>
      <c r="D525" s="306">
        <v>12201</v>
      </c>
      <c r="E525" s="306">
        <v>1776000</v>
      </c>
      <c r="F525" s="306">
        <v>1752000</v>
      </c>
    </row>
    <row r="526" spans="1:6" ht="13.5" thickBot="1">
      <c r="A526" s="307" t="s">
        <v>216</v>
      </c>
      <c r="B526" s="308" t="s">
        <v>249</v>
      </c>
      <c r="C526" s="306">
        <v>644</v>
      </c>
      <c r="D526" s="306">
        <v>12202</v>
      </c>
      <c r="E526" s="306">
        <v>296592</v>
      </c>
      <c r="F526" s="306">
        <v>292584</v>
      </c>
    </row>
    <row r="527" spans="1:6" ht="13.5" thickBot="1">
      <c r="A527" s="312">
        <v>3</v>
      </c>
      <c r="B527" s="313" t="s">
        <v>250</v>
      </c>
      <c r="C527" s="306">
        <v>68</v>
      </c>
      <c r="D527" s="306">
        <v>12300</v>
      </c>
      <c r="E527" s="306"/>
      <c r="F527" s="306">
        <v>315343</v>
      </c>
    </row>
    <row r="528" spans="1:6" ht="13.5" thickBot="1">
      <c r="A528" s="312">
        <v>4</v>
      </c>
      <c r="B528" s="313" t="s">
        <v>251</v>
      </c>
      <c r="C528" s="306">
        <v>61</v>
      </c>
      <c r="D528" s="306">
        <v>12400</v>
      </c>
      <c r="E528" s="306">
        <v>550723</v>
      </c>
      <c r="F528" s="306">
        <f>F529+F530+F531+F532+F533+F534+F535+F536+F537+F538+F539+F540+F541+F542+F543</f>
        <v>916223</v>
      </c>
    </row>
    <row r="529" spans="1:6" ht="13.5" thickBot="1">
      <c r="A529" s="307" t="s">
        <v>215</v>
      </c>
      <c r="B529" s="308" t="s">
        <v>252</v>
      </c>
      <c r="C529" s="306"/>
      <c r="D529" s="306">
        <v>12401</v>
      </c>
      <c r="E529" s="306"/>
      <c r="F529" s="306">
        <v>34658</v>
      </c>
    </row>
    <row r="530" spans="1:6" ht="13.5" thickBot="1">
      <c r="A530" s="307" t="s">
        <v>216</v>
      </c>
      <c r="B530" s="308" t="s">
        <v>253</v>
      </c>
      <c r="C530" s="306">
        <v>611</v>
      </c>
      <c r="D530" s="306">
        <v>12402</v>
      </c>
      <c r="E530" s="306"/>
      <c r="F530" s="306"/>
    </row>
    <row r="531" spans="1:6" ht="13.5" thickBot="1">
      <c r="A531" s="307" t="s">
        <v>217</v>
      </c>
      <c r="B531" s="308" t="s">
        <v>254</v>
      </c>
      <c r="C531" s="306">
        <v>613</v>
      </c>
      <c r="D531" s="306">
        <v>12403</v>
      </c>
      <c r="E531" s="306">
        <v>386000</v>
      </c>
      <c r="F531" s="306">
        <v>631200</v>
      </c>
    </row>
    <row r="532" spans="1:6" ht="13.5" thickBot="1">
      <c r="A532" s="307" t="s">
        <v>246</v>
      </c>
      <c r="B532" s="308" t="s">
        <v>255</v>
      </c>
      <c r="C532" s="306">
        <v>615</v>
      </c>
      <c r="D532" s="306">
        <v>12404</v>
      </c>
      <c r="E532" s="306"/>
      <c r="F532" s="306"/>
    </row>
    <row r="533" spans="1:6" ht="13.5" thickBot="1">
      <c r="A533" s="307" t="s">
        <v>245</v>
      </c>
      <c r="B533" s="308" t="s">
        <v>256</v>
      </c>
      <c r="C533" s="306">
        <v>616</v>
      </c>
      <c r="D533" s="306">
        <v>12405</v>
      </c>
      <c r="E533" s="306"/>
      <c r="F533" s="306"/>
    </row>
    <row r="534" spans="1:6" ht="13.5" thickBot="1">
      <c r="A534" s="307" t="s">
        <v>259</v>
      </c>
      <c r="B534" s="308" t="s">
        <v>257</v>
      </c>
      <c r="C534" s="306">
        <v>617</v>
      </c>
      <c r="D534" s="306">
        <v>12406</v>
      </c>
      <c r="E534" s="306"/>
      <c r="F534" s="306"/>
    </row>
    <row r="535" spans="1:6" ht="13.5" thickBot="1">
      <c r="A535" s="307" t="s">
        <v>260</v>
      </c>
      <c r="B535" s="308" t="s">
        <v>258</v>
      </c>
      <c r="C535" s="306">
        <v>618</v>
      </c>
      <c r="D535" s="306">
        <v>12407</v>
      </c>
      <c r="E535" s="306">
        <v>66100</v>
      </c>
      <c r="F535" s="306"/>
    </row>
    <row r="536" spans="1:6" ht="13.5" thickBot="1">
      <c r="A536" s="307" t="s">
        <v>261</v>
      </c>
      <c r="B536" s="308" t="s">
        <v>262</v>
      </c>
      <c r="C536" s="306">
        <v>623</v>
      </c>
      <c r="D536" s="306">
        <v>12408</v>
      </c>
      <c r="E536" s="306"/>
      <c r="F536" s="306"/>
    </row>
    <row r="537" spans="1:6" ht="13.5" thickBot="1">
      <c r="A537" s="307" t="s">
        <v>265</v>
      </c>
      <c r="B537" s="308" t="s">
        <v>263</v>
      </c>
      <c r="C537" s="306">
        <v>624</v>
      </c>
      <c r="D537" s="306">
        <v>12409</v>
      </c>
      <c r="E537" s="306"/>
      <c r="F537" s="306">
        <v>100000</v>
      </c>
    </row>
    <row r="538" spans="1:6" ht="13.5" thickBot="1">
      <c r="A538" s="307" t="s">
        <v>266</v>
      </c>
      <c r="B538" s="308" t="s">
        <v>264</v>
      </c>
      <c r="C538" s="306">
        <v>625</v>
      </c>
      <c r="D538" s="306">
        <v>12410</v>
      </c>
      <c r="E538" s="306"/>
      <c r="F538" s="306"/>
    </row>
    <row r="539" spans="1:6" ht="13.5" thickBot="1">
      <c r="A539" s="307" t="s">
        <v>267</v>
      </c>
      <c r="B539" s="308" t="s">
        <v>285</v>
      </c>
      <c r="C539" s="306">
        <v>626</v>
      </c>
      <c r="D539" s="306">
        <v>12411</v>
      </c>
      <c r="E539" s="306">
        <v>76824</v>
      </c>
      <c r="F539" s="306">
        <v>115505</v>
      </c>
    </row>
    <row r="540" spans="1:6" ht="13.5" thickBot="1">
      <c r="A540" s="307" t="s">
        <v>268</v>
      </c>
      <c r="B540" s="308" t="s">
        <v>269</v>
      </c>
      <c r="C540" s="306">
        <v>627</v>
      </c>
      <c r="D540" s="306">
        <v>12412</v>
      </c>
      <c r="E540" s="306"/>
      <c r="F540" s="306"/>
    </row>
    <row r="541" spans="1:6" ht="13.5" thickBot="1">
      <c r="A541" s="307"/>
      <c r="B541" s="308" t="s">
        <v>270</v>
      </c>
      <c r="C541" s="306">
        <v>6271</v>
      </c>
      <c r="D541" s="306">
        <v>124121</v>
      </c>
      <c r="E541" s="306"/>
      <c r="F541" s="306"/>
    </row>
    <row r="542" spans="1:10" ht="13.5" thickBot="1">
      <c r="A542" s="307"/>
      <c r="B542" s="308" t="s">
        <v>271</v>
      </c>
      <c r="C542" s="306">
        <v>6272</v>
      </c>
      <c r="D542" s="306">
        <v>124122</v>
      </c>
      <c r="E542" s="306"/>
      <c r="F542" s="306"/>
      <c r="J542" s="3"/>
    </row>
    <row r="543" spans="1:10" ht="13.5" thickBot="1">
      <c r="A543" s="307" t="s">
        <v>272</v>
      </c>
      <c r="B543" s="308" t="s">
        <v>273</v>
      </c>
      <c r="C543" s="306">
        <v>628</v>
      </c>
      <c r="D543" s="306">
        <v>12413</v>
      </c>
      <c r="E543" s="306">
        <v>21799</v>
      </c>
      <c r="F543" s="306">
        <v>34860</v>
      </c>
      <c r="J543" s="3"/>
    </row>
    <row r="544" spans="1:10" ht="13.5" thickBot="1">
      <c r="A544" s="312">
        <v>5</v>
      </c>
      <c r="B544" s="313" t="s">
        <v>274</v>
      </c>
      <c r="C544" s="306">
        <v>63</v>
      </c>
      <c r="D544" s="306">
        <v>12500</v>
      </c>
      <c r="E544" s="306">
        <v>75240</v>
      </c>
      <c r="F544" s="306">
        <f>F545+F546+F547+F548</f>
        <v>74000</v>
      </c>
      <c r="J544" s="3"/>
    </row>
    <row r="545" spans="1:10" ht="13.5" thickBot="1">
      <c r="A545" s="307" t="s">
        <v>215</v>
      </c>
      <c r="B545" s="308" t="s">
        <v>275</v>
      </c>
      <c r="C545" s="306">
        <v>632</v>
      </c>
      <c r="D545" s="306">
        <v>12501</v>
      </c>
      <c r="E545" s="306"/>
      <c r="F545" s="306"/>
      <c r="J545" s="3"/>
    </row>
    <row r="546" spans="1:10" ht="13.5" thickBot="1">
      <c r="A546" s="307" t="s">
        <v>216</v>
      </c>
      <c r="B546" s="308" t="s">
        <v>276</v>
      </c>
      <c r="C546" s="306">
        <v>633</v>
      </c>
      <c r="D546" s="306">
        <v>12502</v>
      </c>
      <c r="E546" s="306"/>
      <c r="F546" s="306"/>
      <c r="J546" s="3"/>
    </row>
    <row r="547" spans="1:10" ht="13.5" thickBot="1">
      <c r="A547" s="307" t="s">
        <v>217</v>
      </c>
      <c r="B547" s="308" t="s">
        <v>277</v>
      </c>
      <c r="C547" s="306">
        <v>634</v>
      </c>
      <c r="D547" s="306">
        <v>12503</v>
      </c>
      <c r="E547" s="306">
        <v>75240</v>
      </c>
      <c r="F547" s="306">
        <v>74000</v>
      </c>
      <c r="J547" s="3"/>
    </row>
    <row r="548" spans="1:10" ht="13.5" thickBot="1">
      <c r="A548" s="307" t="s">
        <v>246</v>
      </c>
      <c r="B548" s="308" t="s">
        <v>278</v>
      </c>
      <c r="C548" s="306" t="s">
        <v>289</v>
      </c>
      <c r="D548" s="306">
        <v>12504</v>
      </c>
      <c r="E548" s="306"/>
      <c r="F548" s="306"/>
      <c r="J548" s="3"/>
    </row>
    <row r="549" spans="1:10" ht="13.5" thickBot="1">
      <c r="A549" s="307" t="s">
        <v>10</v>
      </c>
      <c r="B549" s="308" t="s">
        <v>279</v>
      </c>
      <c r="C549" s="306"/>
      <c r="D549" s="306">
        <v>12600</v>
      </c>
      <c r="E549" s="306">
        <f>E518+E524+E527+E528+E544</f>
        <v>10177087</v>
      </c>
      <c r="F549" s="306">
        <f>F518+F524+F527+F528+F544</f>
        <v>28795950</v>
      </c>
      <c r="J549" s="3"/>
    </row>
    <row r="550" spans="1:10" ht="13.5" thickBot="1">
      <c r="A550" s="314"/>
      <c r="B550" s="309" t="s">
        <v>280</v>
      </c>
      <c r="C550" s="152"/>
      <c r="D550" s="159"/>
      <c r="E550" s="306" t="s">
        <v>312</v>
      </c>
      <c r="F550" s="306" t="s">
        <v>213</v>
      </c>
      <c r="J550" s="3"/>
    </row>
    <row r="551" spans="1:10" ht="13.5" thickBot="1">
      <c r="A551" s="306">
        <v>1</v>
      </c>
      <c r="B551" s="308" t="s">
        <v>281</v>
      </c>
      <c r="C551" s="306"/>
      <c r="D551" s="306">
        <v>14000</v>
      </c>
      <c r="E551" s="306">
        <v>4</v>
      </c>
      <c r="F551" s="306">
        <v>4</v>
      </c>
      <c r="J551" s="3"/>
    </row>
    <row r="552" spans="1:10" ht="13.5" thickBot="1">
      <c r="A552" s="306">
        <v>2</v>
      </c>
      <c r="B552" s="308" t="s">
        <v>282</v>
      </c>
      <c r="C552" s="306"/>
      <c r="D552" s="306">
        <v>15000</v>
      </c>
      <c r="E552" s="306"/>
      <c r="F552" s="306"/>
      <c r="J552" s="3"/>
    </row>
    <row r="553" spans="1:10" ht="13.5" thickBot="1">
      <c r="A553" s="307" t="s">
        <v>215</v>
      </c>
      <c r="B553" s="308" t="s">
        <v>290</v>
      </c>
      <c r="C553" s="306"/>
      <c r="D553" s="306">
        <v>15001</v>
      </c>
      <c r="E553" s="306"/>
      <c r="F553" s="306"/>
      <c r="J553" s="3"/>
    </row>
    <row r="554" spans="1:10" ht="13.5" thickBot="1">
      <c r="A554" s="307"/>
      <c r="B554" s="308" t="s">
        <v>283</v>
      </c>
      <c r="C554" s="306"/>
      <c r="D554" s="306">
        <v>150011</v>
      </c>
      <c r="E554" s="306"/>
      <c r="F554" s="306"/>
      <c r="J554" s="3"/>
    </row>
    <row r="555" spans="1:10" ht="13.5" thickBot="1">
      <c r="A555" s="307" t="s">
        <v>216</v>
      </c>
      <c r="B555" s="308" t="s">
        <v>284</v>
      </c>
      <c r="C555" s="306"/>
      <c r="D555" s="306">
        <v>15002</v>
      </c>
      <c r="E555" s="306"/>
      <c r="F555" s="306"/>
      <c r="J555" s="3"/>
    </row>
    <row r="556" spans="1:10" ht="13.5" thickBot="1">
      <c r="A556" s="307"/>
      <c r="B556" s="308" t="s">
        <v>291</v>
      </c>
      <c r="C556" s="306"/>
      <c r="D556" s="306">
        <v>150021</v>
      </c>
      <c r="E556" s="306"/>
      <c r="F556" s="306"/>
      <c r="J556" s="3"/>
    </row>
    <row r="557" spans="1:10" ht="12.75">
      <c r="A557" s="130"/>
      <c r="B557" s="130"/>
      <c r="C557" s="130"/>
      <c r="D557" s="130"/>
      <c r="E557" s="130"/>
      <c r="F557" s="130"/>
      <c r="J557" s="3"/>
    </row>
    <row r="570" ht="12.75">
      <c r="G570">
        <v>11</v>
      </c>
    </row>
    <row r="571" spans="2:9" ht="12.75">
      <c r="B571" t="s">
        <v>194</v>
      </c>
      <c r="I571" s="3"/>
    </row>
    <row r="572" spans="1:8" ht="18">
      <c r="A572" s="3"/>
      <c r="B572" t="s">
        <v>195</v>
      </c>
      <c r="C572" s="75"/>
      <c r="D572" s="75"/>
      <c r="E572" s="75"/>
      <c r="F572" s="75"/>
      <c r="G572" s="75"/>
      <c r="H572" s="242"/>
    </row>
    <row r="573" spans="1:8" ht="16.5">
      <c r="A573" s="3"/>
      <c r="B573" s="3"/>
      <c r="C573" s="35"/>
      <c r="D573" s="35"/>
      <c r="E573" s="35"/>
      <c r="F573" s="35"/>
      <c r="G573" s="3"/>
      <c r="H573" s="3"/>
    </row>
    <row r="574" spans="1:11" ht="16.5">
      <c r="A574" s="75"/>
      <c r="B574" s="316" t="s">
        <v>313</v>
      </c>
      <c r="C574" s="315"/>
      <c r="D574" s="3"/>
      <c r="E574" s="3"/>
      <c r="F574" s="35"/>
      <c r="G574" s="47"/>
      <c r="H574" s="47"/>
      <c r="K574" s="3"/>
    </row>
    <row r="575" ht="13.5" thickBot="1">
      <c r="K575" s="3"/>
    </row>
    <row r="576" spans="1:11" ht="13.5" thickBot="1">
      <c r="A576" s="306" t="s">
        <v>45</v>
      </c>
      <c r="B576" s="306" t="s">
        <v>293</v>
      </c>
      <c r="C576" s="306" t="s">
        <v>294</v>
      </c>
      <c r="D576" s="306" t="s">
        <v>295</v>
      </c>
      <c r="E576" s="306" t="s">
        <v>296</v>
      </c>
      <c r="K576" s="3"/>
    </row>
    <row r="577" spans="1:11" ht="13.5" thickBot="1">
      <c r="A577" s="22">
        <v>1</v>
      </c>
      <c r="B577" s="306" t="s">
        <v>297</v>
      </c>
      <c r="C577" s="306" t="s">
        <v>298</v>
      </c>
      <c r="D577" s="306" t="s">
        <v>301</v>
      </c>
      <c r="E577" s="22">
        <v>3391200</v>
      </c>
      <c r="K577" s="3"/>
    </row>
    <row r="578" spans="1:11" ht="13.5" thickBot="1">
      <c r="A578" s="22">
        <v>2</v>
      </c>
      <c r="B578" s="306" t="s">
        <v>299</v>
      </c>
      <c r="C578" s="306" t="s">
        <v>298</v>
      </c>
      <c r="D578" s="306" t="s">
        <v>300</v>
      </c>
      <c r="E578" s="22">
        <v>1343230</v>
      </c>
      <c r="K578" s="3"/>
    </row>
    <row r="579" spans="1:11" ht="13.5" thickBot="1">
      <c r="A579" s="326" t="s">
        <v>161</v>
      </c>
      <c r="B579" s="318"/>
      <c r="C579" s="318"/>
      <c r="D579" s="319"/>
      <c r="E579" s="22">
        <f>SUM(E577:E578)</f>
        <v>4734430</v>
      </c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93" ht="12.75">
      <c r="I593" s="202"/>
    </row>
    <row r="613" ht="7.5" customHeight="1"/>
    <row r="614" ht="12.75" hidden="1"/>
    <row r="644" spans="1:8" ht="18">
      <c r="A644" s="3"/>
      <c r="B644" s="75"/>
      <c r="C644" s="75"/>
      <c r="D644" s="75"/>
      <c r="E644" s="75"/>
      <c r="F644" s="75"/>
      <c r="G644" s="75"/>
      <c r="H644" s="242"/>
    </row>
    <row r="645" spans="1:8" ht="16.5">
      <c r="A645" s="3"/>
      <c r="B645" s="3"/>
      <c r="C645" s="35"/>
      <c r="D645" s="35"/>
      <c r="E645" s="35"/>
      <c r="F645" s="35"/>
      <c r="G645" s="3"/>
      <c r="H645" s="3"/>
    </row>
    <row r="646" spans="1:8" ht="16.5">
      <c r="A646" s="75"/>
      <c r="B646" s="75"/>
      <c r="C646" s="75"/>
      <c r="D646" s="3"/>
      <c r="E646" s="3"/>
      <c r="F646" s="35"/>
      <c r="G646" s="47"/>
      <c r="H646" s="47"/>
    </row>
    <row r="647" spans="1:8" ht="16.5">
      <c r="A647" s="75"/>
      <c r="B647" s="35"/>
      <c r="C647" s="75"/>
      <c r="D647" s="3"/>
      <c r="E647" s="3"/>
      <c r="F647" s="47"/>
      <c r="G647" s="47"/>
      <c r="H647" s="47"/>
    </row>
    <row r="1025" ht="12.75">
      <c r="A1025" s="249"/>
    </row>
  </sheetData>
  <sheetProtection/>
  <mergeCells count="4">
    <mergeCell ref="B345:I345"/>
    <mergeCell ref="A457:F457"/>
    <mergeCell ref="A516:F516"/>
    <mergeCell ref="A579:D579"/>
  </mergeCells>
  <printOptions/>
  <pageMargins left="0.14" right="0.13" top="0.31" bottom="0.21" header="0.07" footer="1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Maksi</cp:lastModifiedBy>
  <cp:lastPrinted>2012-03-30T11:55:23Z</cp:lastPrinted>
  <dcterms:created xsi:type="dcterms:W3CDTF">2009-01-27T11:48:23Z</dcterms:created>
  <dcterms:modified xsi:type="dcterms:W3CDTF">2013-03-28T11:02:00Z</dcterms:modified>
  <cp:category/>
  <cp:version/>
  <cp:contentType/>
  <cp:contentStatus/>
</cp:coreProperties>
</file>