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7" activeTab="13"/>
  </bookViews>
  <sheets>
    <sheet name="kapaku" sheetId="1" r:id="rId1"/>
    <sheet name="Aktivet" sheetId="2" r:id="rId2"/>
    <sheet name="Pasivet" sheetId="3" r:id="rId3"/>
    <sheet name="Pasq.ardh .shp" sheetId="4" r:id="rId4"/>
    <sheet name="Shen.Spjeg" sheetId="5" r:id="rId5"/>
    <sheet name="Pasq.Kap" sheetId="6" r:id="rId6"/>
    <sheet name="An. shen. Spj" sheetId="7" r:id="rId7"/>
    <sheet name="Dek.an.ardh" sheetId="8" r:id="rId8"/>
    <sheet name="Iven .Mag" sheetId="9" r:id="rId9"/>
    <sheet name="Iv.Ban." sheetId="10" r:id="rId10"/>
    <sheet name="Iv..Autom" sheetId="11" r:id="rId11"/>
    <sheet name="Pasq. aktiv." sheetId="12" r:id="rId12"/>
    <sheet name="Pasq nr.1+2" sheetId="13" r:id="rId13"/>
    <sheet name="Pasq.nr.3" sheetId="14" r:id="rId14"/>
  </sheets>
  <definedNames/>
  <calcPr fullCalcOnLoad="1"/>
</workbook>
</file>

<file path=xl/sharedStrings.xml><?xml version="1.0" encoding="utf-8"?>
<sst xmlns="http://schemas.openxmlformats.org/spreadsheetml/2006/main" count="1021" uniqueCount="742">
  <si>
    <t>Emertimi dhe Forma ligjore</t>
  </si>
  <si>
    <t>NIPT - i</t>
  </si>
  <si>
    <t>Adresa e Selise</t>
  </si>
  <si>
    <t xml:space="preserve">        DURRES</t>
  </si>
  <si>
    <t>Data e krijimit</t>
  </si>
  <si>
    <t>Nr.i Rregjistrit Tregetar</t>
  </si>
  <si>
    <t>QKR</t>
  </si>
  <si>
    <t>Veprimtaria Kryesore</t>
  </si>
  <si>
    <t xml:space="preserve">P A S Q Y R A T     F I N A N C I A R E </t>
  </si>
  <si>
    <t>(Ne zbatim te Standartit Kombetar te Kontabilitetit Nr. 2 dhe</t>
  </si>
  <si>
    <t>Ligjit Nr. 9228, Dt.29.04.2004   Per Kontabilitetin dhe Pasqyrat Financiare)</t>
  </si>
  <si>
    <t>Pasqyrat Financiare jane individuale</t>
  </si>
  <si>
    <t>P0</t>
  </si>
  <si>
    <t>Pasqyrat Financiare jane te konsoliduara</t>
  </si>
  <si>
    <t>J0</t>
  </si>
  <si>
    <t>Pasqyrat Financiare jane te shprehura ne</t>
  </si>
  <si>
    <t>Leke</t>
  </si>
  <si>
    <t>Pasqyrat Financiare jane te rrumbullakosura</t>
  </si>
  <si>
    <t>jo</t>
  </si>
  <si>
    <t>Periudha kontabel e Pasqyrave Financiare</t>
  </si>
  <si>
    <t>Nga</t>
  </si>
  <si>
    <t>Deri</t>
  </si>
  <si>
    <t>Data e mbylljes se Pasqyrave Financiare</t>
  </si>
  <si>
    <t>ANTON  MARKU</t>
  </si>
  <si>
    <t>L03817203B</t>
  </si>
  <si>
    <t>DERVEN  FUSH KRUJE</t>
  </si>
  <si>
    <t>28.02.2010</t>
  </si>
  <si>
    <t>Nr</t>
  </si>
  <si>
    <t>A K T I V E T</t>
  </si>
  <si>
    <t>Shenime</t>
  </si>
  <si>
    <t>Periudha</t>
  </si>
  <si>
    <t>Raportuse</t>
  </si>
  <si>
    <t>Para ardhese</t>
  </si>
  <si>
    <t xml:space="preserve">  I</t>
  </si>
  <si>
    <t xml:space="preserve">A K T I V E T  A F A T S H K U R T R A </t>
  </si>
  <si>
    <t xml:space="preserve">1  Aktivet </t>
  </si>
  <si>
    <t>monetare</t>
  </si>
  <si>
    <t xml:space="preserve">     &gt;  Banka</t>
  </si>
  <si>
    <t xml:space="preserve">     &gt;  Arka</t>
  </si>
  <si>
    <t>2  Derivate  dhe aktive te mbajture per tregtim</t>
  </si>
  <si>
    <t>3  Aktive te tjera financiare afatshkurtra</t>
  </si>
  <si>
    <t xml:space="preserve">   &gt;  Kliente</t>
  </si>
  <si>
    <t xml:space="preserve">   &gt;  Debitore,Kreditore te tjere</t>
  </si>
  <si>
    <t xml:space="preserve">   &gt;   Tatim  mbi  fitimin</t>
  </si>
  <si>
    <t xml:space="preserve">   &gt;   Tvsh</t>
  </si>
  <si>
    <t xml:space="preserve">   &gt;   Te drejta e detyrime ndaj ortakeve</t>
  </si>
  <si>
    <t xml:space="preserve">   &gt;</t>
  </si>
  <si>
    <t>4  Iventari</t>
  </si>
  <si>
    <t xml:space="preserve">   &gt; Lendet  e para</t>
  </si>
  <si>
    <t xml:space="preserve">  &gt; Iventari I imet</t>
  </si>
  <si>
    <t xml:space="preserve">  &gt; Prodhim ne proces</t>
  </si>
  <si>
    <t xml:space="preserve">  &gt; Produkte te gatshme</t>
  </si>
  <si>
    <t xml:space="preserve">  &gt; Mallra per shitje</t>
  </si>
  <si>
    <t xml:space="preserve">  &gt; Parapagesa per furnizime </t>
  </si>
  <si>
    <t xml:space="preserve">  &gt;</t>
  </si>
  <si>
    <t>5  Aktive biologjike afatshkurtra</t>
  </si>
  <si>
    <t>6  Aktive afatshkurtra te mbajtura per shitje</t>
  </si>
  <si>
    <t>7  Parapagime dhe shpenzime te shtyra</t>
  </si>
  <si>
    <t xml:space="preserve">  &gt; Shpenzime te periudhave te ardhshme</t>
  </si>
  <si>
    <t>II</t>
  </si>
  <si>
    <t>A K T I V E   A F A T G J A T A</t>
  </si>
  <si>
    <t>1 Investimet financiare afatgjata</t>
  </si>
  <si>
    <t>2 Aktive  afatgjata materiale</t>
  </si>
  <si>
    <t xml:space="preserve">  &gt;  Toka</t>
  </si>
  <si>
    <t xml:space="preserve">  &gt;  Ndertesa</t>
  </si>
  <si>
    <t xml:space="preserve">  &gt; Makineri dhe paisje</t>
  </si>
  <si>
    <t xml:space="preserve"> &gt; Aktive te tjera afatgjata materiale</t>
  </si>
  <si>
    <t>3  Aktive biologjike afatgjata</t>
  </si>
  <si>
    <t>4  Aktive afatgjata jo materiale</t>
  </si>
  <si>
    <t>5  Kapitali  aksioner I pa paguar</t>
  </si>
  <si>
    <t xml:space="preserve">6  Aktive te tjera afatgjata </t>
  </si>
  <si>
    <t>T O T A L I  A K T I V E V E ( I+II)</t>
  </si>
  <si>
    <t>Shoqeria  ANTON  MARKU</t>
  </si>
  <si>
    <t>PASIVET DHE KAPITALI</t>
  </si>
  <si>
    <t>I</t>
  </si>
  <si>
    <t xml:space="preserve">P A S I V E T   A F A T S H K U R T E R A </t>
  </si>
  <si>
    <t xml:space="preserve"> 1   Derivatet</t>
  </si>
  <si>
    <t>2 Huamarrjet</t>
  </si>
  <si>
    <t xml:space="preserve">      &gt;  Overdraftet  bankare</t>
  </si>
  <si>
    <t xml:space="preserve">      &gt;  Huamarrje  afatshkurtera</t>
  </si>
  <si>
    <t>3    Huat  dhe  parapagimet</t>
  </si>
  <si>
    <t xml:space="preserve">   &gt;Te pagushme  ndaj  furnitoreve</t>
  </si>
  <si>
    <t xml:space="preserve">   &gt;Te pagushme  ndaj punojseve</t>
  </si>
  <si>
    <t xml:space="preserve">   &gt; Detyrime  tatimore per TAP-in</t>
  </si>
  <si>
    <t xml:space="preserve">   &gt; Detyrime  tatimore per  Tatim-Fitimin</t>
  </si>
  <si>
    <t xml:space="preserve">   &gt; Detyrime  tatimore per  Tvsh-ne</t>
  </si>
  <si>
    <t xml:space="preserve">   &gt;  Deryrime tatimore per tatimin ne burim</t>
  </si>
  <si>
    <t xml:space="preserve">   &gt; Te drejta  e detyrime ndaj  ortakeve</t>
  </si>
  <si>
    <t xml:space="preserve">   &gt; Dividente per tu paguar</t>
  </si>
  <si>
    <t xml:space="preserve">   &gt; Debitore dhe  Kreditore te tjere</t>
  </si>
  <si>
    <t>4  Grantet dhe te ardhurat e shhtyra</t>
  </si>
  <si>
    <t>5  Provizionet afatshkurtera</t>
  </si>
  <si>
    <t xml:space="preserve">P A S I V E T   A F A T G J A T A </t>
  </si>
  <si>
    <t>1  Huat  afatgjata</t>
  </si>
  <si>
    <t xml:space="preserve">    &gt; Hua, bono dhe detyrime nga qeraja financiare</t>
  </si>
  <si>
    <t xml:space="preserve">    &gt; Bono te konvertueshme</t>
  </si>
  <si>
    <t>2   Huamarrje te tjera afatgjata</t>
  </si>
  <si>
    <t>3  Grantet dhe te ardhura te shtura</t>
  </si>
  <si>
    <t>4  Proizionet  afatgjata</t>
  </si>
  <si>
    <t>T O T A L I    P A S I V E      (  I+II )</t>
  </si>
  <si>
    <t>III</t>
  </si>
  <si>
    <t xml:space="preserve">K A P I T A L I </t>
  </si>
  <si>
    <t>1  Aksionet e pakices (PF te konsiliduara )</t>
  </si>
  <si>
    <t>2  Kapitali i aksionerve te shoq. Meme(PF te kons.)</t>
  </si>
  <si>
    <t>3  Kapitali  aksioner</t>
  </si>
  <si>
    <t>4  Primi i aksionit</t>
  </si>
  <si>
    <t>5  Njesite ose aksionet e thesarit (Negative)</t>
  </si>
  <si>
    <t>6  Rezerva  statutore</t>
  </si>
  <si>
    <t>7  Rezerva  ligjore</t>
  </si>
  <si>
    <t>8  Rezerva te tjera</t>
  </si>
  <si>
    <t>9  Fitimet e pashperndara</t>
  </si>
  <si>
    <t>10 Fitim (Humbja ) e vitit  financiar</t>
  </si>
  <si>
    <t>TOTALI PASIVEVE DH KAPITALIT (I+II+III)</t>
  </si>
  <si>
    <t xml:space="preserve">Shoqeria  ANTON  MARKU </t>
  </si>
  <si>
    <t>(  Bazuar ne  klasifikimin  e shpenzimeve sipas natyres )</t>
  </si>
  <si>
    <t>Pershkrimi i Elementeve</t>
  </si>
  <si>
    <t xml:space="preserve">Periudha </t>
  </si>
  <si>
    <t>Raportuese</t>
  </si>
  <si>
    <t>Shitjet  neto</t>
  </si>
  <si>
    <t>Te ardhura te tjera nga veprimtaria e shfrytezimit</t>
  </si>
  <si>
    <t>Ndrysh. ne ivent.prod. gatshme e prodhimit ne proces</t>
  </si>
  <si>
    <t>Materialet e konsumuara</t>
  </si>
  <si>
    <t>Kosto e punes</t>
  </si>
  <si>
    <t xml:space="preserve">    &gt;   Pagat  e  personelit</t>
  </si>
  <si>
    <t xml:space="preserve">    &gt;  Shpenzimet per sigurime shoqerore e shendetesore </t>
  </si>
  <si>
    <t>Amortizimet dhe zhvleresimet</t>
  </si>
  <si>
    <t>Shpenzime te tjera</t>
  </si>
  <si>
    <t>Totali i shpenzimeve  ( shuma  4-7)</t>
  </si>
  <si>
    <t>Fitimi (humbja)nga veprimtaria kryesore (1+2+/-3-8)</t>
  </si>
  <si>
    <t>Te ardhurat dhe shpenzimet financiare nga njesite e kontrolluara</t>
  </si>
  <si>
    <t>Te ardhurat dhe shpenzimet financiare nga pjesmarrjet</t>
  </si>
  <si>
    <t>Te ardhurat dhe shpenzimet  financiare</t>
  </si>
  <si>
    <t>121.0 Te srdh.e shpenz.financ.nga inves.te tjera financ.afatgjata</t>
  </si>
  <si>
    <t>122    Te ardhurat dhe shpenzimet nga interesat</t>
  </si>
  <si>
    <t>123    Fitimet (Humbjet) nga kursi e kembimit</t>
  </si>
  <si>
    <t>124   Te ardhura dhe shpenzime  te tjera financiare</t>
  </si>
  <si>
    <t>Totali i te ardhurave dhe i shpenzimeve financiare</t>
  </si>
  <si>
    <t>Fitimi  (humbja ) para  tatimit  (9+/-15)</t>
  </si>
  <si>
    <t>Shpenzimet e tatimit mbi fitimin</t>
  </si>
  <si>
    <t>Fitimi  (humbja ) neto e vitit financiar  ( 14 -15 )</t>
  </si>
  <si>
    <t xml:space="preserve">Elementet e pasqyrave te konsoliduara </t>
  </si>
  <si>
    <t xml:space="preserve">  R E Z U L T A T I</t>
  </si>
  <si>
    <t>Fitimi  (humbja  para tatimit ( 9+/-13 )</t>
  </si>
  <si>
    <t>Te ardhura dh shpenzime te tjera financiare ( gjoba )</t>
  </si>
  <si>
    <t>Shuma per tatim</t>
  </si>
  <si>
    <t>Tatim mbi  fitimin</t>
  </si>
  <si>
    <t>Pasqyra e fluksiy Monetar -Metoda  Direkte</t>
  </si>
  <si>
    <t>Paraardhese</t>
  </si>
  <si>
    <t>Fluksi i parave nga veprimtaria e shfrytezimit</t>
  </si>
  <si>
    <t>Parate e  arketuara  nga  klientet</t>
  </si>
  <si>
    <t>Parate  e paguara ndaj  furnitoreve</t>
  </si>
  <si>
    <t>Parate  e  arketuara nga  veprimtarite</t>
  </si>
  <si>
    <t>Interes  I  paguar</t>
  </si>
  <si>
    <t>Tatim  fitim I paguar</t>
  </si>
  <si>
    <t>A</t>
  </si>
  <si>
    <t>Shuma  ( Parate  neto  nga veprimtarite e shfrytezimit)</t>
  </si>
  <si>
    <t>II Fluksi I parave per  veprimtarite  ivenstuese</t>
  </si>
  <si>
    <t>Pagasa per  blerjen e kompanive  te  kontrolluara</t>
  </si>
  <si>
    <t>Pagesa  per  blerjen  e aktiveve afatgjata  materiale</t>
  </si>
  <si>
    <t>Arketime  nga shitja e paisjeve</t>
  </si>
  <si>
    <t>Dividente  te  arketuara</t>
  </si>
  <si>
    <t>B</t>
  </si>
  <si>
    <r>
      <t>Shuma</t>
    </r>
    <r>
      <rPr>
        <i/>
        <sz val="10"/>
        <rFont val="Arial"/>
        <family val="2"/>
      </rPr>
      <t xml:space="preserve">  ( Parate  neto  nga veprimtarite investuese)</t>
    </r>
  </si>
  <si>
    <t xml:space="preserve"> III   Fluksi  monetar  nga veprimtarite  investuese</t>
  </si>
  <si>
    <t>Arketime  nga emetimi  I kapitalit  aksioner</t>
  </si>
  <si>
    <t>Arketime  nga huamarrje  afatgjata</t>
  </si>
  <si>
    <t>Pagesa e detyrime  te  qerase  financiare</t>
  </si>
  <si>
    <t>Divident  te  paguar</t>
  </si>
  <si>
    <t>C</t>
  </si>
  <si>
    <r>
      <t>Shuma</t>
    </r>
    <r>
      <rPr>
        <sz val="10"/>
        <rFont val="Arial"/>
        <family val="2"/>
      </rPr>
      <t xml:space="preserve">  ( Para  neto  ne  veprimtarite  financuese)</t>
    </r>
  </si>
  <si>
    <t>IV   Te  percaktuara</t>
  </si>
  <si>
    <t>Arketime  te  percaktuara</t>
  </si>
  <si>
    <t>D</t>
  </si>
  <si>
    <t>Shuma</t>
  </si>
  <si>
    <t xml:space="preserve">    Ritje/renie  neto e mjeteve  monetare</t>
  </si>
  <si>
    <t xml:space="preserve">    Mjete  monetare  ne fillim  te periudhe   kontabel</t>
  </si>
  <si>
    <t xml:space="preserve">    Mjete  monetare  fund   te periudhe   kontabel</t>
  </si>
  <si>
    <t>Shoqeria   ANTON  MARKU</t>
  </si>
  <si>
    <t>SHENIMET SPJEGUESE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</si>
  <si>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</si>
  <si>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</si>
  <si>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</si>
  <si>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</si>
  <si>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</si>
  <si>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</si>
  <si>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</si>
  <si>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</si>
  <si>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</si>
  <si>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</si>
  <si>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</si>
  <si>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</si>
  <si>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</si>
  <si>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</si>
  <si>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</si>
  <si>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</si>
  <si>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</si>
  <si>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</si>
  <si>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</si>
  <si>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</si>
  <si>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</si>
  <si>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</si>
  <si>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</si>
  <si>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</si>
  <si>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</si>
  <si>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</si>
  <si>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</si>
  <si>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</si>
  <si>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</si>
  <si>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</si>
  <si>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</si>
  <si>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</si>
  <si>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</si>
  <si>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</si>
  <si>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</si>
  <si>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</si>
  <si>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</si>
  <si>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</si>
  <si>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</si>
  <si>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</si>
  <si>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</si>
  <si>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</si>
  <si>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</si>
  <si>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</si>
  <si>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</si>
  <si>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</si>
  <si>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</si>
  <si>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</si>
  <si>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</si>
  <si>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</si>
  <si>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Per llogaritjen e amortizimit te AAJM (SKK 5: 59) njesia ekonomike raportuese ka </t>
  </si>
  <si>
    <t>Shoq.  ANTON  MARKU</t>
  </si>
  <si>
    <t>percaktuar si metode te amortizimit metoden lineare ndersa normen e amortizimit me  10 % ne vit.</t>
  </si>
  <si>
    <t xml:space="preserve">                - Te gjitha AAM te tjera me 10 % te vleftes se mbetur</t>
  </si>
  <si>
    <t>Nje Pasqyre e pakonsoliduar</t>
  </si>
  <si>
    <t>ne leke</t>
  </si>
  <si>
    <t>Pozicioni ne vite</t>
  </si>
  <si>
    <t>Kapitali aksioner</t>
  </si>
  <si>
    <t>Primi I aksionit</t>
  </si>
  <si>
    <t>Aksione   thesari</t>
  </si>
  <si>
    <t>Rezerva statuore ligj</t>
  </si>
  <si>
    <t>Fitimi I pashperndare</t>
  </si>
  <si>
    <t>TOTALI</t>
  </si>
  <si>
    <t>Efekti I ndryshimeve ne politikat kontabel</t>
  </si>
  <si>
    <t>Pozicioni I rregulluar</t>
  </si>
  <si>
    <t>Fitimi neto per periudhen kontabel</t>
  </si>
  <si>
    <t>Dividentet e paguar</t>
  </si>
  <si>
    <t>Rritje e rezerves se kapitalit</t>
  </si>
  <si>
    <t>Emetimi I aksioneve</t>
  </si>
  <si>
    <t>Emetimi I kapitalit aksioner</t>
  </si>
  <si>
    <t>Aksione te thesarit te riblera</t>
  </si>
  <si>
    <t>S H E N I M E T          S P J E G U E S E</t>
  </si>
  <si>
    <t>Shënimet qe shpjegojnë zërat e ndryshëm të pasqyrave financiare</t>
  </si>
  <si>
    <t>AKTIVET  AFAT SHKURTERA</t>
  </si>
  <si>
    <t>Aktivet  monetare</t>
  </si>
  <si>
    <t>Banka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</si>
  <si>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</si>
  <si>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</si>
  <si>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</si>
  <si>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</si>
  <si>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</si>
  <si>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</si>
  <si>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</si>
  <si>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</si>
  <si>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B.K.T. Durres</t>
  </si>
  <si>
    <t>Lek</t>
  </si>
  <si>
    <t>Totali</t>
  </si>
  <si>
    <t>Arka</t>
  </si>
  <si>
    <t>E M E R T I M I</t>
  </si>
  <si>
    <t>Arka ne Leke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</si>
  <si>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</si>
  <si>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</si>
  <si>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</si>
  <si>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</si>
  <si>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</si>
  <si>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</si>
  <si>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</si>
  <si>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</si>
  <si>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</si>
  <si>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</si>
  <si>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</si>
  <si>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</si>
  <si>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</si>
  <si>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</si>
  <si>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</si>
  <si>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cop</t>
  </si>
  <si>
    <t>Fatura mbi 300 mije leke te likuid.</t>
  </si>
  <si>
    <t>Debitore,Kreditore te tjere</t>
  </si>
  <si>
    <t>Tatim mbi fitimin</t>
  </si>
  <si>
    <t>Tatimi i derdhur paradhenie</t>
  </si>
  <si>
    <t>Tatimi i vitit ushtrimor</t>
  </si>
  <si>
    <t>Tatimi i derdhur teper</t>
  </si>
  <si>
    <t>Tatim rimbursuar</t>
  </si>
  <si>
    <t>Tatim nga viti kaluar</t>
  </si>
  <si>
    <t>Tvsh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</si>
  <si>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</si>
  <si>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</si>
  <si>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</si>
  <si>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</si>
  <si>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Te drejta e detyrime ndaj ortakeve</t>
  </si>
  <si>
    <t xml:space="preserve">                   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</si>
  <si>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</si>
  <si>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</si>
  <si>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</si>
  <si>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</si>
  <si>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</si>
  <si>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</si>
  <si>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</si>
  <si>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</si>
  <si>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</si>
  <si>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</si>
  <si>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</si>
  <si>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AKTIVET AFATGJATA</t>
  </si>
  <si>
    <t>Investimet  financiare afatgjata</t>
  </si>
  <si>
    <t>Aktive afatgjata materiale</t>
  </si>
  <si>
    <t>Analiza e posteve te amortizushme</t>
  </si>
  <si>
    <t>Emertimi</t>
  </si>
  <si>
    <t>Vlera</t>
  </si>
  <si>
    <t>Amortizimi</t>
  </si>
  <si>
    <t>Vl.mbetur</t>
  </si>
  <si>
    <t>Toka</t>
  </si>
  <si>
    <t>Ndertesa</t>
  </si>
  <si>
    <t xml:space="preserve">AAM te tjera 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</si>
  <si>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</si>
  <si>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</si>
  <si>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</si>
  <si>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</si>
  <si>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</si>
  <si>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</si>
  <si>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</si>
  <si>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</si>
  <si>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</si>
  <si>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</si>
  <si>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</si>
  <si>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</si>
  <si>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</si>
  <si>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</si>
  <si>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</si>
  <si>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</si>
  <si>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</si>
  <si>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</si>
  <si>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</si>
  <si>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</si>
  <si>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</si>
  <si>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PASIVET  AFATGJATA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</si>
  <si>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</si>
  <si>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</si>
  <si>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</si>
  <si>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</si>
  <si>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</si>
  <si>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 xml:space="preserve">KAPITALI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</si>
  <si>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</si>
  <si>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</si>
  <si>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</si>
  <si>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</si>
  <si>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</si>
  <si>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</si>
  <si>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</si>
  <si>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</si>
  <si>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</si>
  <si>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</si>
  <si>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●</t>
  </si>
  <si>
    <t>Fitim(humbje) para tatimit</t>
  </si>
  <si>
    <t>Shpenzime  te  pa  njohura</t>
  </si>
  <si>
    <t>Shuma per  tatim</t>
  </si>
  <si>
    <t>Tatimi mbi fitimin</t>
  </si>
  <si>
    <t>Shënime të tjera shpjegeuse</t>
  </si>
  <si>
    <t xml:space="preserve">Ngjarje te ndodhura pas dates se bilancit per te cilat behen rregullime apo ngjarje te </t>
  </si>
  <si>
    <t xml:space="preserve"> per te cilat nuk behen rregulline  nuk ka.</t>
  </si>
  <si>
    <t>Gabime materiale te ndodhura ne periudhat kontabel te mepareshme te konstatuara gjate</t>
  </si>
  <si>
    <t>periudhes rraportuese dhe qe kerkon   korigjim nuk ka.</t>
  </si>
  <si>
    <t>Hartusi  bilancit</t>
  </si>
  <si>
    <t>Per Drejtimin  e Njesise  Ekonomike</t>
  </si>
  <si>
    <t xml:space="preserve">DEKLARATA ANALITIKE PER </t>
  </si>
  <si>
    <t>Numri i Vendos. se Dokumen. (NVD)</t>
  </si>
  <si>
    <t>TATIMIN MBI TE ARDHURAT</t>
  </si>
  <si>
    <t xml:space="preserve"> </t>
  </si>
  <si>
    <r>
      <t xml:space="preserve">  </t>
    </r>
    <r>
      <rPr>
        <sz val="9"/>
        <rFont val="Arial"/>
        <family val="2"/>
      </rPr>
      <t>( Vetem per perdorim zyrtar )</t>
    </r>
  </si>
  <si>
    <t>NIPT</t>
  </si>
  <si>
    <t>Periudha tatimore</t>
  </si>
  <si>
    <t>Emri tregtar</t>
  </si>
  <si>
    <t>Adresa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</si>
  <si>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</si>
  <si>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</si>
  <si>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</si>
  <si>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</si>
  <si>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</si>
  <si>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</si>
  <si>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</si>
  <si>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</si>
  <si>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</si>
  <si>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</si>
  <si>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pensioneve(sig.shoq.viti 2009 nga kontrolli)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</si>
  <si>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</si>
  <si>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</si>
  <si>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</si>
  <si>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</si>
  <si>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</si>
  <si>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</si>
  <si>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</si>
  <si>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</si>
  <si>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</si>
  <si>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</si>
  <si>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</si>
  <si>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</si>
  <si>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</si>
  <si>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</si>
  <si>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</si>
  <si>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</si>
  <si>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</si>
  <si>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t xml:space="preserve">n) amortizim nga rivlersimi I akteve te qendrueshme </t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</si>
  <si>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</si>
  <si>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</si>
  <si>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</si>
  <si>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</si>
  <si>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</si>
  <si>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</si>
  <si>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</si>
  <si>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</si>
  <si>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</si>
  <si>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</si>
  <si>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</si>
  <si>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</si>
  <si>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</si>
  <si>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</si>
  <si>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</si>
  <si>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</si>
  <si>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</si>
  <si>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</si>
  <si>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</si>
  <si>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</si>
  <si>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</si>
  <si>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</si>
  <si>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</si>
  <si>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r>
      <t>Data &amp; Nenshkrimi i personit te tatueshem-</t>
    </r>
    <r>
      <rPr>
        <sz val="9"/>
        <rFont val="Arial"/>
        <family val="0"/>
      </rPr>
      <t>Deklaroj nen pergjegj. time qe informac. i mesip. esht plote &amp;i sakte</t>
    </r>
  </si>
  <si>
    <t>Per Drejtimin e Shoqerise</t>
  </si>
  <si>
    <t>DERVEN F.KRUJE</t>
  </si>
  <si>
    <t>I N V E N T A R I   I  MAGAZINES(iventari   imet)</t>
  </si>
  <si>
    <t>Subjekti</t>
  </si>
  <si>
    <t>NIPT-I</t>
  </si>
  <si>
    <t>Aktiviteti</t>
  </si>
  <si>
    <t>Adresa Vep.</t>
  </si>
  <si>
    <t>Telefoni</t>
  </si>
  <si>
    <t>Kartela</t>
  </si>
  <si>
    <t>Artikulli</t>
  </si>
  <si>
    <t>Nj / M</t>
  </si>
  <si>
    <t>Sasia</t>
  </si>
  <si>
    <t>Kosto</t>
  </si>
  <si>
    <t>B01</t>
  </si>
  <si>
    <t>K01</t>
  </si>
  <si>
    <t>K03</t>
  </si>
  <si>
    <t>S03</t>
  </si>
  <si>
    <t>T02</t>
  </si>
  <si>
    <t>Anton  Marku</t>
  </si>
  <si>
    <t>Punime   Hidraulike</t>
  </si>
  <si>
    <t>Derven  F.Kruje</t>
  </si>
  <si>
    <t>Anton   Marku</t>
  </si>
  <si>
    <t xml:space="preserve">Subjekti   </t>
  </si>
  <si>
    <t>Nipt-i</t>
  </si>
  <si>
    <t>Cel:</t>
  </si>
  <si>
    <t>Lloj  Automjetit</t>
  </si>
  <si>
    <t>Kapaciteti</t>
  </si>
  <si>
    <t>Targa</t>
  </si>
  <si>
    <t>Vlera Mbetur</t>
  </si>
  <si>
    <t>Per  Subjektin</t>
  </si>
  <si>
    <t>Punime  Hidraulike</t>
  </si>
  <si>
    <t>Benz  Autoveture</t>
  </si>
  <si>
    <t>DR 9948 E</t>
  </si>
  <si>
    <t>Nr.</t>
  </si>
  <si>
    <t>Emertimi  bankave</t>
  </si>
  <si>
    <t>Numri  llogarise</t>
  </si>
  <si>
    <t>kursi</t>
  </si>
  <si>
    <t>Vlera leke</t>
  </si>
  <si>
    <t>BKT  ne  leke</t>
  </si>
  <si>
    <t>Raiffeisien BANK</t>
  </si>
  <si>
    <t>Al.36202130150000000000237169</t>
  </si>
  <si>
    <t>Arka  ne  lele</t>
  </si>
  <si>
    <t>BOLODEZE</t>
  </si>
  <si>
    <t>COPE</t>
  </si>
  <si>
    <t>6</t>
  </si>
  <si>
    <t>B02</t>
  </si>
  <si>
    <t>BOJE  LAKA</t>
  </si>
  <si>
    <t>KG</t>
  </si>
  <si>
    <t>KANELLE  OKSIGJENI</t>
  </si>
  <si>
    <t>K02</t>
  </si>
  <si>
    <t>KOMPLET EGZOGANI</t>
  </si>
  <si>
    <t>KAVO  SALDIMI</t>
  </si>
  <si>
    <t>ML</t>
  </si>
  <si>
    <t>RR01</t>
  </si>
  <si>
    <t>RREGULLATOR OKSIGJENI</t>
  </si>
  <si>
    <t>S01</t>
  </si>
  <si>
    <t>SALDATRICE</t>
  </si>
  <si>
    <t>SETE  CELSASH</t>
  </si>
  <si>
    <t>SH01</t>
  </si>
  <si>
    <t>SHKALLE</t>
  </si>
  <si>
    <t>TRAPAN</t>
  </si>
  <si>
    <t>T01</t>
  </si>
  <si>
    <t>TRAKO</t>
  </si>
  <si>
    <t>AQ01</t>
  </si>
  <si>
    <t>AQ02</t>
  </si>
  <si>
    <t>MAKINERI NGJITJE TUBA PLASTIKE</t>
  </si>
  <si>
    <t>AQ04</t>
  </si>
  <si>
    <t>SALDATRICE ME ORGON</t>
  </si>
  <si>
    <t>AQ05</t>
  </si>
  <si>
    <t>GRUP  GJENERATOR</t>
  </si>
  <si>
    <t>AQ06</t>
  </si>
  <si>
    <t>KOMPRESOR  AJRI</t>
  </si>
  <si>
    <t>AQ08</t>
  </si>
  <si>
    <t>BENZ  VETURE</t>
  </si>
  <si>
    <t>AQ09</t>
  </si>
  <si>
    <t>POMPE  UJI ELEKTRIKE</t>
  </si>
  <si>
    <t>SHUMA</t>
  </si>
  <si>
    <t>Per   Subjektin</t>
  </si>
  <si>
    <t xml:space="preserve">   Anton   Marku</t>
  </si>
  <si>
    <t xml:space="preserve">   &gt; Detyrime per Sigurime Shoq.Shend.</t>
  </si>
  <si>
    <t xml:space="preserve">Te  ardhura  dhe  shpenzime  te  percaktuara </t>
  </si>
  <si>
    <t>Pozicioni me 31 Dhjetor  2010</t>
  </si>
  <si>
    <t>Raiffeisen BANK</t>
  </si>
  <si>
    <t>AL36202130150000000000237169</t>
  </si>
  <si>
    <t>Makineri,paj.</t>
  </si>
  <si>
    <t>Tafil  Hidri</t>
  </si>
  <si>
    <t>PUNIME  HIDRAULIKE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</si>
  <si>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</si>
  <si>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</si>
  <si>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</si>
  <si>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</si>
  <si>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</si>
  <si>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</si>
  <si>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</si>
  <si>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</si>
  <si>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Kase </t>
  </si>
  <si>
    <t xml:space="preserve">             TOTALI</t>
  </si>
  <si>
    <t>Makineri,paisje,vegla</t>
  </si>
  <si>
    <t>Kase</t>
  </si>
  <si>
    <t>Administratori</t>
  </si>
  <si>
    <t>Shoqeria   Anton  Marku</t>
  </si>
  <si>
    <t>NIPTI  L03817203B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</si>
  <si>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</si>
  <si>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</si>
  <si>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</si>
  <si>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</si>
  <si>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</si>
  <si>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</si>
  <si>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</si>
  <si>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</si>
  <si>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</si>
  <si>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</si>
  <si>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</si>
  <si>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</si>
  <si>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</si>
  <si>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</si>
  <si>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</si>
  <si>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</si>
  <si>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</si>
  <si>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</si>
  <si>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</si>
  <si>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</si>
  <si>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</si>
  <si>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</si>
  <si>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</si>
  <si>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</si>
  <si>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</si>
  <si>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</si>
  <si>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</si>
  <si>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</si>
  <si>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</si>
  <si>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</si>
  <si>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</si>
  <si>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</si>
  <si>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</si>
  <si>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</si>
  <si>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</si>
  <si>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</si>
  <si>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</si>
  <si>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</si>
  <si>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</si>
  <si>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</si>
  <si>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</si>
  <si>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</si>
  <si>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</si>
  <si>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</si>
  <si>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</si>
  <si>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</si>
  <si>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</si>
  <si>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</si>
  <si>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</si>
  <si>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</si>
  <si>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</si>
  <si>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</si>
  <si>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</si>
  <si>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</si>
  <si>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</si>
  <si>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</si>
  <si>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</si>
  <si>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</si>
  <si>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</si>
  <si>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</si>
  <si>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</si>
  <si>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</si>
  <si>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</si>
  <si>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</si>
  <si>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</si>
  <si>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</si>
  <si>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</si>
  <si>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</si>
  <si>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</si>
  <si>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</si>
  <si>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</si>
  <si>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</si>
  <si>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</si>
  <si>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</si>
  <si>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</si>
  <si>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</si>
  <si>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</si>
  <si>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</si>
  <si>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</si>
  <si>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</si>
  <si>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</si>
  <si>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</si>
  <si>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</si>
  <si>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</si>
  <si>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</si>
  <si>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</si>
  <si>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</si>
  <si>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</si>
  <si>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</si>
  <si>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</si>
  <si>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</si>
  <si>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</si>
  <si>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</si>
  <si>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</si>
  <si>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SHOQERIA   ANTON  MARKU</t>
  </si>
  <si>
    <t>NIPT  L03817203B</t>
  </si>
  <si>
    <t>NIPTI   L02402501G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</si>
  <si>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</si>
  <si>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</si>
  <si>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</si>
  <si>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</si>
  <si>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</si>
  <si>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</si>
  <si>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</si>
  <si>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</si>
  <si>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</si>
  <si>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</si>
  <si>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</si>
  <si>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</si>
  <si>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</si>
  <si>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</si>
  <si>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</si>
  <si>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</si>
  <si>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</si>
  <si>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</si>
  <si>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</si>
  <si>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</si>
  <si>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</si>
  <si>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</si>
  <si>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</si>
  <si>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</si>
  <si>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</si>
  <si>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</si>
  <si>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</si>
  <si>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</si>
  <si>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</si>
  <si>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</si>
  <si>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</si>
  <si>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</si>
  <si>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</si>
  <si>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</si>
  <si>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</si>
  <si>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</si>
  <si>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</si>
  <si>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</si>
  <si>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</si>
  <si>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</si>
  <si>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</si>
  <si>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</si>
  <si>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</si>
  <si>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</si>
  <si>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</si>
  <si>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</si>
  <si>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</si>
  <si>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</si>
  <si>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</si>
  <si>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</si>
  <si>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</si>
  <si>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</si>
  <si>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</si>
  <si>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</si>
  <si>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</si>
  <si>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 xml:space="preserve">     Administratori</t>
  </si>
  <si>
    <r>
      <t xml:space="preserve">Shenim: </t>
    </r>
    <r>
      <rPr>
        <sz val="10"/>
        <rFont val="Arial"/>
        <family val="2"/>
      </rPr>
      <t>Kjo pasqyre plotesohet edhe on-line.</t>
    </r>
  </si>
  <si>
    <t>SHOQERIA  ANTON  MARKU</t>
  </si>
  <si>
    <t xml:space="preserve">     Anton  Marku</t>
  </si>
  <si>
    <t>Viti     2011</t>
  </si>
  <si>
    <t>01.01.2011</t>
  </si>
  <si>
    <t>31.12.2011</t>
  </si>
  <si>
    <t>Pasqyrat  financiare  te  vitit  2011</t>
  </si>
  <si>
    <t>Pasqyrat   Financiare  te   vitit   2011</t>
  </si>
  <si>
    <t>Pasqyra e te Ardhurave dhe Shpenzimeve per vitin  2011</t>
  </si>
  <si>
    <t xml:space="preserve">    Interes  i   arketuar</t>
  </si>
  <si>
    <t>Pozicioni me 31 Dhjetor 2009</t>
  </si>
  <si>
    <t>Pozicioni me 31 Dhjetor  2011</t>
  </si>
  <si>
    <t xml:space="preserve">     Pasqyra   e   Ndryshimeve   ne   Kapital     2011</t>
  </si>
  <si>
    <t>K04</t>
  </si>
  <si>
    <t>KANGJELLA  HEKURI</t>
  </si>
  <si>
    <t>T06</t>
  </si>
  <si>
    <t>TUBO  HEKURI</t>
  </si>
  <si>
    <t>I N V E N T A R I   I  MAGAZINES  (  AQT )</t>
  </si>
  <si>
    <t>AQ10</t>
  </si>
  <si>
    <t>TAVOLIN  PUNE  METALIKE</t>
  </si>
  <si>
    <t>AQ11</t>
  </si>
  <si>
    <t>MAKINE  SHARRE</t>
  </si>
  <si>
    <t>AQ12</t>
  </si>
  <si>
    <t>MOTORPOMPE</t>
  </si>
  <si>
    <t>AQ13</t>
  </si>
  <si>
    <t>MOTORA  GJENERATORI</t>
  </si>
  <si>
    <t>AQ14</t>
  </si>
  <si>
    <t>MOTOGJENERATOR</t>
  </si>
  <si>
    <t>M01</t>
  </si>
  <si>
    <t>MAKINERI NGJIT.TUB.PLASTIKE</t>
  </si>
  <si>
    <t>IVENTARI  AUTOMJETEVE NE PRONESI TE SUBJEKTIT VITI 2011</t>
  </si>
  <si>
    <t>Gjendja  e llogarive  bankare  &amp; arke me  31.12.2011</t>
  </si>
  <si>
    <t>Aktivet Afatgjata Materiale  me vlere fillestare   2011</t>
  </si>
  <si>
    <t>Ivent . ekonomik</t>
  </si>
  <si>
    <t>Iventar  ekonomik</t>
  </si>
  <si>
    <t>Amortizimi A.A.Materiale   2011</t>
  </si>
  <si>
    <t>Vlera Kontabel Neto e A.A.Materiale  2011</t>
  </si>
  <si>
    <t>Ivent. Ekonomik</t>
  </si>
  <si>
    <t>Viti 2011</t>
  </si>
  <si>
    <t>1,7</t>
  </si>
  <si>
    <t>149,3</t>
  </si>
  <si>
    <t>3,6</t>
  </si>
  <si>
    <t>14,5</t>
  </si>
  <si>
    <t>245,2</t>
  </si>
  <si>
    <t>1221,7</t>
  </si>
  <si>
    <t>1,343,2</t>
  </si>
  <si>
    <t>752,9</t>
  </si>
  <si>
    <t>123,5</t>
  </si>
  <si>
    <t>3750,3</t>
  </si>
  <si>
    <t>Pasqyre Nr.3 (000) leke</t>
  </si>
  <si>
    <t>Viti paraardhes(2010)</t>
  </si>
  <si>
    <t>Viti raportues(2011)</t>
  </si>
  <si>
    <t>20.03.2012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</si>
</sst>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_-* #,##0.00_L_e_k_-;\-* #,##0.00_L_e_k_-;_-* &quot;-&quot;??_L_e_k_-;_-@_-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2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b/>
      <u val="single"/>
      <sz val="9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Arial"/>
      <family val="2"/>
    </font>
    <font>
      <sz val="12"/>
      <color indexed="8"/>
      <name val="Calibri"/>
      <family val="2"/>
    </font>
    <font>
      <b/>
      <sz val="10"/>
      <name val="Times New Roman"/>
      <family val="1"/>
    </font>
    <font>
      <u val="single"/>
      <sz val="12"/>
      <name val="Arial"/>
      <family val="2"/>
    </font>
    <font>
      <sz val="9"/>
      <color indexed="8"/>
      <name val="Calibri"/>
      <family val="2"/>
    </font>
    <font>
      <b/>
      <i/>
      <sz val="9"/>
      <name val="Arial"/>
      <family val="2"/>
    </font>
    <font>
      <u val="single"/>
      <sz val="9"/>
      <name val="Arial"/>
      <family val="0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 style="medium"/>
    </border>
    <border>
      <left/>
      <right style="thin"/>
      <top>
        <color indexed="63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/>
      <top/>
      <bottom>
        <color indexed="63"/>
      </bottom>
    </border>
    <border>
      <left/>
      <right/>
      <top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</cellStyleXfs>
  <cellXfs count="58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1" fontId="1" fillId="0" borderId="5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" fontId="1" fillId="0" borderId="16" xfId="0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1" fillId="0" borderId="14" xfId="0" applyFont="1" applyBorder="1" applyAlignment="1">
      <alignment/>
    </xf>
    <xf numFmtId="1" fontId="0" fillId="0" borderId="14" xfId="0" applyNumberFormat="1" applyBorder="1" applyAlignment="1">
      <alignment horizontal="right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right"/>
    </xf>
    <xf numFmtId="0" fontId="13" fillId="0" borderId="14" xfId="0" applyFont="1" applyBorder="1" applyAlignment="1">
      <alignment vertical="center"/>
    </xf>
    <xf numFmtId="1" fontId="0" fillId="0" borderId="14" xfId="0" applyNumberForma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7" xfId="0" applyFont="1" applyBorder="1" applyAlignment="1">
      <alignment horizontal="left" vertical="center"/>
    </xf>
    <xf numFmtId="1" fontId="0" fillId="0" borderId="14" xfId="0" applyNumberForma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5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3" fillId="0" borderId="5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3" fillId="0" borderId="4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25" xfId="0" applyFont="1" applyBorder="1" applyAlignment="1">
      <alignment/>
    </xf>
    <xf numFmtId="0" fontId="13" fillId="0" borderId="8" xfId="0" applyFont="1" applyBorder="1" applyAlignment="1">
      <alignment/>
    </xf>
    <xf numFmtId="0" fontId="0" fillId="0" borderId="0" xfId="0" applyBorder="1" applyAlignment="1">
      <alignment/>
    </xf>
    <xf numFmtId="0" fontId="16" fillId="0" borderId="26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41" fontId="1" fillId="0" borderId="14" xfId="0" applyNumberFormat="1" applyFont="1" applyBorder="1" applyAlignment="1">
      <alignment/>
    </xf>
    <xf numFmtId="41" fontId="1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1" fontId="0" fillId="0" borderId="14" xfId="0" applyNumberFormat="1" applyBorder="1" applyAlignment="1">
      <alignment/>
    </xf>
    <xf numFmtId="41" fontId="0" fillId="0" borderId="14" xfId="0" applyNumberFormat="1" applyFont="1" applyBorder="1" applyAlignment="1">
      <alignment horizontal="right"/>
    </xf>
    <xf numFmtId="41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2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22" fillId="0" borderId="0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3" fontId="0" fillId="0" borderId="33" xfId="0" applyNumberForma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0" xfId="0" applyFont="1" applyBorder="1" applyAlignment="1">
      <alignment/>
    </xf>
    <xf numFmtId="3" fontId="0" fillId="2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7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34" xfId="0" applyFont="1" applyBorder="1" applyAlignment="1">
      <alignment/>
    </xf>
    <xf numFmtId="0" fontId="28" fillId="0" borderId="34" xfId="0" applyFont="1" applyBorder="1" applyAlignment="1">
      <alignment horizontal="center"/>
    </xf>
    <xf numFmtId="0" fontId="28" fillId="0" borderId="35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36" xfId="0" applyFont="1" applyBorder="1" applyAlignment="1">
      <alignment/>
    </xf>
    <xf numFmtId="0" fontId="18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37" xfId="0" applyFont="1" applyBorder="1" applyAlignment="1">
      <alignment/>
    </xf>
    <xf numFmtId="0" fontId="28" fillId="0" borderId="37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18" fillId="0" borderId="37" xfId="0" applyFont="1" applyBorder="1" applyAlignment="1">
      <alignment/>
    </xf>
    <xf numFmtId="0" fontId="18" fillId="0" borderId="37" xfId="0" applyFont="1" applyBorder="1" applyAlignment="1">
      <alignment horizontal="center"/>
    </xf>
    <xf numFmtId="0" fontId="28" fillId="0" borderId="33" xfId="0" applyFont="1" applyBorder="1" applyAlignment="1">
      <alignment/>
    </xf>
    <xf numFmtId="0" fontId="28" fillId="0" borderId="38" xfId="0" applyFont="1" applyBorder="1" applyAlignment="1">
      <alignment horizontal="center"/>
    </xf>
    <xf numFmtId="3" fontId="13" fillId="0" borderId="37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center" vertical="center"/>
    </xf>
    <xf numFmtId="3" fontId="18" fillId="0" borderId="37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 horizontal="center" vertical="center"/>
    </xf>
    <xf numFmtId="165" fontId="13" fillId="0" borderId="14" xfId="0" applyNumberFormat="1" applyFont="1" applyBorder="1" applyAlignment="1">
      <alignment vertical="center"/>
    </xf>
    <xf numFmtId="165" fontId="18" fillId="0" borderId="14" xfId="0" applyNumberFormat="1" applyFont="1" applyBorder="1" applyAlignment="1">
      <alignment vertical="center"/>
    </xf>
    <xf numFmtId="165" fontId="18" fillId="0" borderId="37" xfId="0" applyNumberFormat="1" applyFont="1" applyBorder="1" applyAlignment="1">
      <alignment vertical="center"/>
    </xf>
    <xf numFmtId="165" fontId="13" fillId="0" borderId="37" xfId="0" applyNumberFormat="1" applyFont="1" applyBorder="1" applyAlignment="1">
      <alignment vertical="center"/>
    </xf>
    <xf numFmtId="165" fontId="13" fillId="0" borderId="14" xfId="0" applyNumberFormat="1" applyFont="1" applyBorder="1" applyAlignment="1">
      <alignment horizontal="center" vertical="center"/>
    </xf>
    <xf numFmtId="165" fontId="18" fillId="0" borderId="14" xfId="0" applyNumberFormat="1" applyFont="1" applyBorder="1" applyAlignment="1">
      <alignment horizontal="left" vertical="center"/>
    </xf>
    <xf numFmtId="165" fontId="13" fillId="0" borderId="37" xfId="0" applyNumberFormat="1" applyFont="1" applyBorder="1" applyAlignment="1">
      <alignment horizontal="center" vertical="center"/>
    </xf>
    <xf numFmtId="165" fontId="13" fillId="0" borderId="14" xfId="0" applyNumberFormat="1" applyFont="1" applyBorder="1" applyAlignment="1">
      <alignment/>
    </xf>
    <xf numFmtId="165" fontId="13" fillId="4" borderId="37" xfId="0" applyNumberFormat="1" applyFont="1" applyFill="1" applyBorder="1" applyAlignment="1">
      <alignment horizontal="center" vertical="center"/>
    </xf>
    <xf numFmtId="165" fontId="13" fillId="0" borderId="29" xfId="0" applyNumberFormat="1" applyFont="1" applyBorder="1" applyAlignment="1">
      <alignment/>
    </xf>
    <xf numFmtId="165" fontId="13" fillId="4" borderId="34" xfId="0" applyNumberFormat="1" applyFont="1" applyFill="1" applyBorder="1" applyAlignment="1">
      <alignment horizontal="center" vertical="center"/>
    </xf>
    <xf numFmtId="165" fontId="13" fillId="0" borderId="31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5" fontId="13" fillId="4" borderId="33" xfId="0" applyNumberFormat="1" applyFont="1" applyFill="1" applyBorder="1" applyAlignment="1">
      <alignment horizontal="center" vertical="center"/>
    </xf>
    <xf numFmtId="165" fontId="13" fillId="0" borderId="30" xfId="0" applyNumberFormat="1" applyFont="1" applyBorder="1" applyAlignment="1">
      <alignment/>
    </xf>
    <xf numFmtId="165" fontId="13" fillId="4" borderId="0" xfId="0" applyNumberFormat="1" applyFont="1" applyFill="1" applyBorder="1" applyAlignment="1">
      <alignment horizontal="center" vertical="center"/>
    </xf>
    <xf numFmtId="165" fontId="13" fillId="0" borderId="29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horizontal="center" vertical="center"/>
    </xf>
    <xf numFmtId="165" fontId="18" fillId="0" borderId="31" xfId="0" applyNumberFormat="1" applyFont="1" applyBorder="1" applyAlignment="1">
      <alignment/>
    </xf>
    <xf numFmtId="165" fontId="13" fillId="0" borderId="32" xfId="0" applyNumberFormat="1" applyFont="1" applyBorder="1" applyAlignment="1">
      <alignment horizontal="center" vertical="center"/>
    </xf>
    <xf numFmtId="165" fontId="18" fillId="0" borderId="37" xfId="0" applyNumberFormat="1" applyFont="1" applyBorder="1" applyAlignment="1">
      <alignment horizontal="center" vertical="center"/>
    </xf>
    <xf numFmtId="165" fontId="13" fillId="4" borderId="0" xfId="0" applyNumberFormat="1" applyFont="1" applyFill="1" applyAlignment="1">
      <alignment horizontal="center" vertical="center"/>
    </xf>
    <xf numFmtId="165" fontId="18" fillId="0" borderId="14" xfId="0" applyNumberFormat="1" applyFont="1" applyBorder="1" applyAlignment="1">
      <alignment/>
    </xf>
    <xf numFmtId="165" fontId="13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13" fillId="0" borderId="0" xfId="0" applyNumberFormat="1" applyFont="1" applyBorder="1" applyAlignment="1">
      <alignment horizontal="center"/>
    </xf>
    <xf numFmtId="165" fontId="30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3" fillId="0" borderId="37" xfId="0" applyFont="1" applyBorder="1" applyAlignment="1">
      <alignment/>
    </xf>
    <xf numFmtId="0" fontId="33" fillId="0" borderId="37" xfId="0" applyFont="1" applyFill="1" applyBorder="1" applyAlignment="1">
      <alignment/>
    </xf>
    <xf numFmtId="0" fontId="9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vertical="center"/>
    </xf>
    <xf numFmtId="0" fontId="33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14" xfId="0" applyFont="1" applyBorder="1" applyAlignment="1">
      <alignment/>
    </xf>
    <xf numFmtId="0" fontId="16" fillId="0" borderId="0" xfId="0" applyFont="1" applyAlignment="1">
      <alignment/>
    </xf>
    <xf numFmtId="0" fontId="8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5" fillId="0" borderId="0" xfId="0" applyFont="1" applyAlignment="1">
      <alignment/>
    </xf>
    <xf numFmtId="0" fontId="7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7" fillId="0" borderId="0" xfId="0" applyFont="1" applyAlignment="1">
      <alignment/>
    </xf>
    <xf numFmtId="0" fontId="2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6" fillId="0" borderId="0" xfId="0" applyFont="1" applyAlignment="1">
      <alignment/>
    </xf>
    <xf numFmtId="0" fontId="1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65" fontId="13" fillId="2" borderId="14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3" fillId="0" borderId="33" xfId="0" applyFont="1" applyBorder="1" applyAlignment="1">
      <alignment vertical="center"/>
    </xf>
    <xf numFmtId="3" fontId="1" fillId="0" borderId="33" xfId="0" applyNumberFormat="1" applyFont="1" applyBorder="1" applyAlignment="1">
      <alignment/>
    </xf>
    <xf numFmtId="0" fontId="0" fillId="0" borderId="33" xfId="0" applyFill="1" applyBorder="1" applyAlignment="1">
      <alignment/>
    </xf>
    <xf numFmtId="0" fontId="1" fillId="0" borderId="33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1" fillId="0" borderId="33" xfId="0" applyFont="1" applyBorder="1" applyAlignment="1">
      <alignment horizontal="left" vertical="center"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3" fontId="1" fillId="0" borderId="33" xfId="0" applyNumberFormat="1" applyFont="1" applyBorder="1" applyAlignment="1">
      <alignment horizontal="center"/>
    </xf>
    <xf numFmtId="0" fontId="3" fillId="0" borderId="33" xfId="0" applyFont="1" applyFill="1" applyBorder="1" applyAlignment="1">
      <alignment/>
    </xf>
    <xf numFmtId="3" fontId="0" fillId="0" borderId="33" xfId="0" applyNumberFormat="1" applyBorder="1" applyAlignment="1">
      <alignment horizontal="center"/>
    </xf>
    <xf numFmtId="0" fontId="0" fillId="0" borderId="33" xfId="0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7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 vertical="center"/>
    </xf>
    <xf numFmtId="0" fontId="3" fillId="0" borderId="33" xfId="0" applyFont="1" applyBorder="1" applyAlignment="1">
      <alignment horizontal="center"/>
    </xf>
    <xf numFmtId="0" fontId="0" fillId="0" borderId="33" xfId="0" applyFont="1" applyBorder="1" applyAlignment="1">
      <alignment vertical="center"/>
    </xf>
    <xf numFmtId="0" fontId="1" fillId="0" borderId="33" xfId="0" applyFont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25" fillId="0" borderId="33" xfId="0" applyFont="1" applyBorder="1" applyAlignment="1">
      <alignment/>
    </xf>
    <xf numFmtId="3" fontId="2" fillId="0" borderId="33" xfId="0" applyNumberFormat="1" applyFont="1" applyBorder="1" applyAlignment="1">
      <alignment/>
    </xf>
    <xf numFmtId="0" fontId="24" fillId="0" borderId="0" xfId="0" applyFont="1" applyAlignment="1">
      <alignment horizontal="left" vertical="center"/>
    </xf>
    <xf numFmtId="0" fontId="0" fillId="0" borderId="29" xfId="0" applyFont="1" applyBorder="1" applyAlignment="1">
      <alignment horizontal="center"/>
    </xf>
    <xf numFmtId="14" fontId="0" fillId="0" borderId="3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17" applyNumberFormat="1" applyBorder="1" applyAlignment="1">
      <alignment/>
    </xf>
    <xf numFmtId="0" fontId="7" fillId="0" borderId="14" xfId="0" applyFont="1" applyBorder="1" applyAlignment="1">
      <alignment/>
    </xf>
    <xf numFmtId="0" fontId="0" fillId="0" borderId="29" xfId="0" applyBorder="1" applyAlignment="1">
      <alignment/>
    </xf>
    <xf numFmtId="3" fontId="0" fillId="0" borderId="29" xfId="17" applyNumberFormat="1" applyBorder="1" applyAlignment="1">
      <alignment/>
    </xf>
    <xf numFmtId="0" fontId="0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3" fontId="3" fillId="0" borderId="40" xfId="17" applyNumberFormat="1" applyFont="1" applyBorder="1" applyAlignment="1">
      <alignment vertical="center"/>
    </xf>
    <xf numFmtId="3" fontId="3" fillId="0" borderId="41" xfId="17" applyNumberFormat="1" applyFont="1" applyBorder="1" applyAlignment="1">
      <alignment vertical="center"/>
    </xf>
    <xf numFmtId="1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17" applyNumberFormat="1" applyFill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" fillId="0" borderId="29" xfId="20" applyFont="1" applyBorder="1" applyAlignment="1">
      <alignment horizontal="center"/>
      <protection/>
    </xf>
    <xf numFmtId="2" fontId="38" fillId="0" borderId="36" xfId="20" applyNumberFormat="1" applyFont="1" applyBorder="1" applyAlignment="1">
      <alignment horizontal="center" wrapText="1"/>
      <protection/>
    </xf>
    <xf numFmtId="0" fontId="39" fillId="0" borderId="42" xfId="20" applyFont="1" applyBorder="1" applyAlignment="1">
      <alignment horizontal="center" vertical="center" wrapText="1"/>
      <protection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left" wrapText="1"/>
      <protection/>
    </xf>
    <xf numFmtId="0" fontId="0" fillId="0" borderId="45" xfId="20" applyFont="1" applyBorder="1" applyAlignment="1">
      <alignment horizontal="center"/>
      <protection/>
    </xf>
    <xf numFmtId="0" fontId="0" fillId="0" borderId="32" xfId="20" applyFont="1" applyBorder="1" applyAlignment="1">
      <alignment horizontal="left" wrapText="1"/>
      <protection/>
    </xf>
    <xf numFmtId="0" fontId="1" fillId="0" borderId="14" xfId="20" applyFont="1" applyBorder="1" applyAlignment="1">
      <alignment horizontal="left"/>
      <protection/>
    </xf>
    <xf numFmtId="0" fontId="0" fillId="0" borderId="46" xfId="20" applyFont="1" applyBorder="1" applyAlignment="1">
      <alignment horizontal="center"/>
      <protection/>
    </xf>
    <xf numFmtId="0" fontId="3" fillId="0" borderId="32" xfId="20" applyFont="1" applyBorder="1" applyAlignment="1">
      <alignment horizontal="left" wrapText="1"/>
      <protection/>
    </xf>
    <xf numFmtId="0" fontId="1" fillId="0" borderId="47" xfId="20" applyFont="1" applyBorder="1" applyAlignment="1">
      <alignment horizontal="center"/>
      <protection/>
    </xf>
    <xf numFmtId="0" fontId="1" fillId="0" borderId="32" xfId="20" applyFont="1" applyBorder="1" applyAlignment="1">
      <alignment horizontal="left" wrapText="1"/>
      <protection/>
    </xf>
    <xf numFmtId="0" fontId="0" fillId="0" borderId="30" xfId="20" applyFont="1" applyBorder="1" applyAlignment="1">
      <alignment horizontal="left" wrapText="1"/>
      <protection/>
    </xf>
    <xf numFmtId="0" fontId="0" fillId="0" borderId="48" xfId="20" applyFont="1" applyBorder="1" applyAlignment="1">
      <alignment horizontal="center"/>
      <protection/>
    </xf>
    <xf numFmtId="0" fontId="0" fillId="0" borderId="38" xfId="20" applyFont="1" applyBorder="1" applyAlignment="1">
      <alignment horizontal="left" wrapText="1"/>
      <protection/>
    </xf>
    <xf numFmtId="0" fontId="1" fillId="0" borderId="47" xfId="20" applyFont="1" applyBorder="1" applyAlignment="1">
      <alignment horizontal="center" vertical="center"/>
      <protection/>
    </xf>
    <xf numFmtId="0" fontId="1" fillId="0" borderId="46" xfId="20" applyFont="1" applyBorder="1" applyAlignment="1">
      <alignment horizontal="center" vertical="center"/>
      <protection/>
    </xf>
    <xf numFmtId="0" fontId="0" fillId="0" borderId="32" xfId="20" applyFont="1" applyBorder="1" applyAlignment="1">
      <alignment horizontal="center" wrapText="1"/>
      <protection/>
    </xf>
    <xf numFmtId="0" fontId="1" fillId="0" borderId="45" xfId="20" applyFont="1" applyBorder="1" applyAlignment="1">
      <alignment horizontal="center"/>
      <protection/>
    </xf>
    <xf numFmtId="0" fontId="2" fillId="0" borderId="14" xfId="20" applyFont="1" applyBorder="1" applyAlignment="1">
      <alignment horizontal="left" wrapText="1"/>
      <protection/>
    </xf>
    <xf numFmtId="0" fontId="0" fillId="0" borderId="14" xfId="0" applyFont="1" applyBorder="1" applyAlignment="1">
      <alignment horizontal="left"/>
    </xf>
    <xf numFmtId="0" fontId="1" fillId="0" borderId="46" xfId="20" applyFont="1" applyBorder="1" applyAlignment="1">
      <alignment horizontal="center"/>
      <protection/>
    </xf>
    <xf numFmtId="0" fontId="1" fillId="0" borderId="14" xfId="20" applyFont="1" applyBorder="1" applyAlignment="1">
      <alignment horizontal="left" wrapText="1"/>
      <protection/>
    </xf>
    <xf numFmtId="0" fontId="1" fillId="0" borderId="48" xfId="20" applyFont="1" applyBorder="1" applyAlignment="1">
      <alignment horizontal="center"/>
      <protection/>
    </xf>
    <xf numFmtId="0" fontId="1" fillId="0" borderId="30" xfId="20" applyFont="1" applyBorder="1" applyAlignment="1">
      <alignment horizontal="left" wrapText="1"/>
      <protection/>
    </xf>
    <xf numFmtId="0" fontId="1" fillId="0" borderId="49" xfId="20" applyFont="1" applyBorder="1" applyAlignment="1">
      <alignment horizontal="center"/>
      <protection/>
    </xf>
    <xf numFmtId="0" fontId="1" fillId="0" borderId="50" xfId="20" applyFont="1" applyBorder="1" applyAlignment="1">
      <alignment horizontal="left" wrapText="1"/>
      <protection/>
    </xf>
    <xf numFmtId="0" fontId="1" fillId="0" borderId="0" xfId="20" applyFont="1" applyBorder="1" applyAlignment="1">
      <alignment horizontal="center"/>
      <protection/>
    </xf>
    <xf numFmtId="0" fontId="1" fillId="0" borderId="0" xfId="20" applyFont="1" applyBorder="1" applyAlignment="1">
      <alignment horizontal="left" wrapText="1"/>
      <protection/>
    </xf>
    <xf numFmtId="0" fontId="1" fillId="0" borderId="0" xfId="20" applyFont="1" applyBorder="1" applyAlignment="1">
      <alignment horizontal="left"/>
      <protection/>
    </xf>
    <xf numFmtId="0" fontId="7" fillId="0" borderId="29" xfId="20" applyFont="1" applyBorder="1">
      <alignment/>
      <protection/>
    </xf>
    <xf numFmtId="2" fontId="38" fillId="0" borderId="29" xfId="20" applyNumberFormat="1" applyFont="1" applyBorder="1" applyAlignment="1">
      <alignment horizontal="center" wrapText="1"/>
      <protection/>
    </xf>
    <xf numFmtId="0" fontId="39" fillId="0" borderId="29" xfId="20" applyFont="1" applyBorder="1" applyAlignment="1">
      <alignment horizontal="center" vertical="center" wrapText="1"/>
      <protection/>
    </xf>
    <xf numFmtId="0" fontId="39" fillId="0" borderId="51" xfId="20" applyFont="1" applyBorder="1" applyAlignment="1">
      <alignment horizontal="center"/>
      <protection/>
    </xf>
    <xf numFmtId="0" fontId="39" fillId="0" borderId="44" xfId="20" applyFont="1" applyBorder="1" applyAlignment="1">
      <alignment horizontal="left" wrapText="1"/>
      <protection/>
    </xf>
    <xf numFmtId="0" fontId="7" fillId="0" borderId="47" xfId="20" applyFont="1" applyBorder="1" applyAlignment="1">
      <alignment horizontal="left"/>
      <protection/>
    </xf>
    <xf numFmtId="0" fontId="7" fillId="0" borderId="14" xfId="21" applyFont="1" applyFill="1" applyBorder="1" applyAlignment="1">
      <alignment horizontal="left" wrapText="1"/>
      <protection/>
    </xf>
    <xf numFmtId="0" fontId="7" fillId="0" borderId="14" xfId="21" applyFont="1" applyFill="1" applyBorder="1" applyAlignment="1">
      <alignment horizontal="left" wrapText="1"/>
      <protection/>
    </xf>
    <xf numFmtId="0" fontId="39" fillId="0" borderId="14" xfId="20" applyFont="1" applyBorder="1" applyAlignment="1">
      <alignment horizontal="left"/>
      <protection/>
    </xf>
    <xf numFmtId="0" fontId="39" fillId="0" borderId="52" xfId="20" applyFont="1" applyBorder="1" applyAlignment="1">
      <alignment horizontal="left"/>
      <protection/>
    </xf>
    <xf numFmtId="0" fontId="7" fillId="0" borderId="14" xfId="20" applyFont="1" applyBorder="1" applyAlignment="1">
      <alignment horizontal="left" wrapText="1"/>
      <protection/>
    </xf>
    <xf numFmtId="0" fontId="7" fillId="0" borderId="14" xfId="20" applyFont="1" applyBorder="1" applyAlignment="1">
      <alignment horizontal="left" wrapText="1"/>
      <protection/>
    </xf>
    <xf numFmtId="0" fontId="39" fillId="0" borderId="47" xfId="20" applyFont="1" applyBorder="1" applyAlignment="1">
      <alignment horizontal="center"/>
      <protection/>
    </xf>
    <xf numFmtId="0" fontId="39" fillId="0" borderId="14" xfId="20" applyFont="1" applyBorder="1" applyAlignment="1">
      <alignment horizontal="left" wrapText="1"/>
      <protection/>
    </xf>
    <xf numFmtId="0" fontId="7" fillId="0" borderId="47" xfId="20" applyFont="1" applyBorder="1" applyAlignment="1">
      <alignment horizontal="center"/>
      <protection/>
    </xf>
    <xf numFmtId="0" fontId="7" fillId="0" borderId="14" xfId="20" applyFont="1" applyBorder="1" applyAlignment="1">
      <alignment horizontal="left"/>
      <protection/>
    </xf>
    <xf numFmtId="0" fontId="7" fillId="0" borderId="14" xfId="20" applyFont="1" applyBorder="1" applyAlignment="1">
      <alignment horizontal="left"/>
      <protection/>
    </xf>
    <xf numFmtId="0" fontId="39" fillId="0" borderId="14" xfId="20" applyFont="1" applyBorder="1" applyAlignment="1">
      <alignment horizontal="left"/>
      <protection/>
    </xf>
    <xf numFmtId="0" fontId="7" fillId="0" borderId="47" xfId="20" applyFont="1" applyFill="1" applyBorder="1" applyAlignment="1">
      <alignment horizontal="center"/>
      <protection/>
    </xf>
    <xf numFmtId="0" fontId="39" fillId="0" borderId="47" xfId="20" applyFont="1" applyBorder="1" applyAlignment="1">
      <alignment horizontal="center"/>
      <protection/>
    </xf>
    <xf numFmtId="0" fontId="7" fillId="0" borderId="53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30" xfId="20" applyFont="1" applyBorder="1" applyAlignment="1">
      <alignment horizontal="center" vertical="center" wrapText="1"/>
      <protection/>
    </xf>
    <xf numFmtId="0" fontId="39" fillId="0" borderId="54" xfId="20" applyFont="1" applyBorder="1" applyAlignment="1">
      <alignment horizontal="center" vertical="center" wrapText="1"/>
      <protection/>
    </xf>
    <xf numFmtId="0" fontId="39" fillId="0" borderId="47" xfId="20" applyFont="1" applyBorder="1">
      <alignment/>
      <protection/>
    </xf>
    <xf numFmtId="0" fontId="7" fillId="0" borderId="47" xfId="0" applyFont="1" applyBorder="1" applyAlignment="1">
      <alignment/>
    </xf>
    <xf numFmtId="0" fontId="7" fillId="0" borderId="47" xfId="20" applyFont="1" applyBorder="1">
      <alignment/>
      <protection/>
    </xf>
    <xf numFmtId="0" fontId="7" fillId="0" borderId="49" xfId="20" applyFont="1" applyBorder="1">
      <alignment/>
      <protection/>
    </xf>
    <xf numFmtId="0" fontId="39" fillId="0" borderId="50" xfId="20" applyFont="1" applyBorder="1" applyAlignment="1">
      <alignment horizontal="left"/>
      <protection/>
    </xf>
    <xf numFmtId="0" fontId="7" fillId="0" borderId="50" xfId="20" applyFont="1" applyBorder="1" applyAlignment="1">
      <alignment horizontal="left"/>
      <protection/>
    </xf>
    <xf numFmtId="0" fontId="39" fillId="0" borderId="55" xfId="20" applyFont="1" applyBorder="1" applyAlignment="1">
      <alignment horizontal="left"/>
      <protection/>
    </xf>
    <xf numFmtId="0" fontId="39" fillId="0" borderId="0" xfId="20" applyFont="1" applyBorder="1" applyAlignment="1">
      <alignment horizontal="left"/>
      <protection/>
    </xf>
    <xf numFmtId="0" fontId="8" fillId="0" borderId="0" xfId="20" applyFont="1" applyBorder="1" applyAlignment="1">
      <alignment horizontal="left"/>
      <protection/>
    </xf>
    <xf numFmtId="0" fontId="0" fillId="0" borderId="14" xfId="0" applyFont="1" applyBorder="1" applyAlignment="1">
      <alignment/>
    </xf>
    <xf numFmtId="0" fontId="0" fillId="0" borderId="42" xfId="0" applyFont="1" applyFill="1" applyBorder="1" applyAlignment="1">
      <alignment/>
    </xf>
    <xf numFmtId="0" fontId="1" fillId="0" borderId="29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1" fontId="1" fillId="0" borderId="14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/>
    </xf>
    <xf numFmtId="41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right"/>
    </xf>
    <xf numFmtId="3" fontId="41" fillId="0" borderId="33" xfId="0" applyNumberFormat="1" applyFont="1" applyBorder="1" applyAlignment="1">
      <alignment vertical="center"/>
    </xf>
    <xf numFmtId="3" fontId="0" fillId="0" borderId="14" xfId="17" applyNumberFormat="1" applyFont="1" applyBorder="1" applyAlignment="1">
      <alignment/>
    </xf>
    <xf numFmtId="3" fontId="1" fillId="0" borderId="44" xfId="20" applyNumberFormat="1" applyFont="1" applyBorder="1" applyAlignment="1">
      <alignment horizontal="right"/>
      <protection/>
    </xf>
    <xf numFmtId="3" fontId="1" fillId="0" borderId="14" xfId="20" applyNumberFormat="1" applyFont="1" applyBorder="1" applyAlignment="1">
      <alignment horizontal="right"/>
      <protection/>
    </xf>
    <xf numFmtId="3" fontId="1" fillId="0" borderId="50" xfId="20" applyNumberFormat="1" applyFont="1" applyBorder="1" applyAlignment="1">
      <alignment horizontal="right"/>
      <protection/>
    </xf>
    <xf numFmtId="0" fontId="1" fillId="0" borderId="14" xfId="20" applyFont="1" applyBorder="1" applyAlignment="1">
      <alignment horizontal="right"/>
      <protection/>
    </xf>
    <xf numFmtId="0" fontId="1" fillId="0" borderId="44" xfId="20" applyFont="1" applyBorder="1" applyAlignment="1">
      <alignment horizontal="right"/>
      <protection/>
    </xf>
    <xf numFmtId="0" fontId="1" fillId="0" borderId="50" xfId="20" applyFont="1" applyBorder="1" applyAlignment="1">
      <alignment horizontal="right"/>
      <protection/>
    </xf>
    <xf numFmtId="0" fontId="38" fillId="0" borderId="44" xfId="20" applyFont="1" applyBorder="1" applyAlignment="1">
      <alignment horizontal="right"/>
      <protection/>
    </xf>
    <xf numFmtId="0" fontId="39" fillId="0" borderId="44" xfId="20" applyFont="1" applyBorder="1" applyAlignment="1">
      <alignment horizontal="right"/>
      <protection/>
    </xf>
    <xf numFmtId="3" fontId="39" fillId="0" borderId="14" xfId="20" applyNumberFormat="1" applyFont="1" applyBorder="1" applyAlignment="1">
      <alignment horizontal="right"/>
      <protection/>
    </xf>
    <xf numFmtId="0" fontId="39" fillId="0" borderId="14" xfId="20" applyFont="1" applyBorder="1" applyAlignment="1">
      <alignment horizontal="right"/>
      <protection/>
    </xf>
    <xf numFmtId="0" fontId="38" fillId="0" borderId="14" xfId="20" applyFont="1" applyBorder="1" applyAlignment="1">
      <alignment horizontal="right"/>
      <protection/>
    </xf>
    <xf numFmtId="0" fontId="39" fillId="0" borderId="14" xfId="20" applyFont="1" applyBorder="1" applyAlignment="1">
      <alignment horizontal="right" wrapText="1"/>
      <protection/>
    </xf>
    <xf numFmtId="0" fontId="39" fillId="0" borderId="14" xfId="20" applyFont="1" applyBorder="1" applyAlignment="1">
      <alignment horizontal="right"/>
      <protection/>
    </xf>
    <xf numFmtId="0" fontId="0" fillId="0" borderId="5" xfId="0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8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3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2" fontId="1" fillId="0" borderId="31" xfId="20" applyNumberFormat="1" applyFont="1" applyBorder="1" applyAlignment="1">
      <alignment horizontal="center" wrapText="1"/>
      <protection/>
    </xf>
    <xf numFmtId="2" fontId="1" fillId="0" borderId="37" xfId="20" applyNumberFormat="1" applyFont="1" applyBorder="1" applyAlignment="1">
      <alignment horizontal="center" wrapText="1"/>
      <protection/>
    </xf>
    <xf numFmtId="2" fontId="1" fillId="0" borderId="32" xfId="20" applyNumberFormat="1" applyFont="1" applyBorder="1" applyAlignment="1">
      <alignment horizontal="center" wrapText="1"/>
      <protection/>
    </xf>
    <xf numFmtId="2" fontId="38" fillId="0" borderId="0" xfId="20" applyNumberFormat="1" applyFont="1" applyBorder="1" applyAlignment="1">
      <alignment horizontal="center" wrapText="1"/>
      <protection/>
    </xf>
    <xf numFmtId="2" fontId="38" fillId="0" borderId="36" xfId="20" applyNumberFormat="1" applyFont="1" applyBorder="1" applyAlignment="1">
      <alignment horizontal="center" wrapText="1"/>
      <protection/>
    </xf>
    <xf numFmtId="0" fontId="1" fillId="0" borderId="61" xfId="20" applyFont="1" applyBorder="1" applyAlignment="1">
      <alignment horizontal="left" wrapText="1"/>
      <protection/>
    </xf>
    <xf numFmtId="0" fontId="1" fillId="0" borderId="44" xfId="20" applyFont="1" applyBorder="1" applyAlignment="1">
      <alignment horizontal="left" wrapText="1"/>
      <protection/>
    </xf>
    <xf numFmtId="0" fontId="0" fillId="0" borderId="37" xfId="20" applyFont="1" applyBorder="1" applyAlignment="1">
      <alignment horizontal="left" wrapText="1"/>
      <protection/>
    </xf>
    <xf numFmtId="0" fontId="0" fillId="0" borderId="32" xfId="20" applyFont="1" applyBorder="1" applyAlignment="1">
      <alignment horizontal="left" wrapText="1"/>
      <protection/>
    </xf>
    <xf numFmtId="0" fontId="1" fillId="0" borderId="37" xfId="20" applyFont="1" applyBorder="1" applyAlignment="1">
      <alignment horizontal="left" wrapText="1"/>
      <protection/>
    </xf>
    <xf numFmtId="0" fontId="1" fillId="0" borderId="32" xfId="20" applyFont="1" applyBorder="1" applyAlignment="1">
      <alignment horizontal="left" wrapText="1"/>
      <protection/>
    </xf>
    <xf numFmtId="0" fontId="0" fillId="0" borderId="37" xfId="20" applyFont="1" applyBorder="1" applyAlignment="1">
      <alignment horizontal="center" wrapText="1"/>
      <protection/>
    </xf>
    <xf numFmtId="0" fontId="0" fillId="0" borderId="32" xfId="20" applyFont="1" applyBorder="1" applyAlignment="1">
      <alignment horizontal="center" wrapText="1"/>
      <protection/>
    </xf>
    <xf numFmtId="0" fontId="3" fillId="0" borderId="32" xfId="20" applyFont="1" applyBorder="1" applyAlignment="1">
      <alignment horizontal="left" wrapText="1"/>
      <protection/>
    </xf>
    <xf numFmtId="0" fontId="3" fillId="0" borderId="14" xfId="20" applyFont="1" applyBorder="1" applyAlignment="1">
      <alignment horizontal="left" wrapText="1"/>
      <protection/>
    </xf>
    <xf numFmtId="0" fontId="1" fillId="0" borderId="14" xfId="20" applyFont="1" applyBorder="1" applyAlignment="1">
      <alignment horizontal="left" wrapText="1"/>
      <protection/>
    </xf>
    <xf numFmtId="0" fontId="1" fillId="0" borderId="50" xfId="20" applyFont="1" applyBorder="1" applyAlignment="1">
      <alignment horizontal="left" wrapText="1"/>
      <protection/>
    </xf>
    <xf numFmtId="0" fontId="38" fillId="0" borderId="59" xfId="20" applyFont="1" applyBorder="1" applyAlignment="1">
      <alignment horizontal="center" wrapText="1"/>
      <protection/>
    </xf>
    <xf numFmtId="0" fontId="38" fillId="0" borderId="34" xfId="20" applyFont="1" applyBorder="1" applyAlignment="1">
      <alignment horizontal="center" wrapText="1"/>
      <protection/>
    </xf>
    <xf numFmtId="0" fontId="38" fillId="0" borderId="35" xfId="20" applyFont="1" applyBorder="1" applyAlignment="1">
      <alignment horizontal="center" wrapText="1"/>
      <protection/>
    </xf>
    <xf numFmtId="0" fontId="39" fillId="0" borderId="61" xfId="20" applyFont="1" applyBorder="1" applyAlignment="1">
      <alignment horizontal="left" wrapText="1"/>
      <protection/>
    </xf>
    <xf numFmtId="0" fontId="39" fillId="0" borderId="44" xfId="20" applyFont="1" applyBorder="1" applyAlignment="1">
      <alignment horizontal="left" wrapText="1"/>
      <protection/>
    </xf>
    <xf numFmtId="0" fontId="7" fillId="0" borderId="14" xfId="21" applyFont="1" applyFill="1" applyBorder="1" applyAlignment="1">
      <alignment horizontal="left" wrapText="1"/>
      <protection/>
    </xf>
    <xf numFmtId="0" fontId="7" fillId="0" borderId="14" xfId="21" applyFont="1" applyFill="1" applyBorder="1" applyAlignment="1">
      <alignment horizontal="left" wrapText="1"/>
      <protection/>
    </xf>
    <xf numFmtId="0" fontId="39" fillId="0" borderId="14" xfId="21" applyFont="1" applyFill="1" applyBorder="1" applyAlignment="1">
      <alignment horizontal="left" wrapText="1"/>
      <protection/>
    </xf>
    <xf numFmtId="0" fontId="39" fillId="0" borderId="14" xfId="20" applyFont="1" applyBorder="1" applyAlignment="1">
      <alignment horizontal="left" wrapText="1"/>
      <protection/>
    </xf>
    <xf numFmtId="0" fontId="39" fillId="0" borderId="14" xfId="20" applyFont="1" applyBorder="1" applyAlignment="1">
      <alignment horizontal="left" wrapText="1"/>
      <protection/>
    </xf>
    <xf numFmtId="0" fontId="7" fillId="0" borderId="14" xfId="20" applyFont="1" applyBorder="1" applyAlignment="1">
      <alignment horizontal="left" wrapText="1"/>
      <protection/>
    </xf>
    <xf numFmtId="0" fontId="7" fillId="0" borderId="14" xfId="20" applyFont="1" applyBorder="1" applyAlignment="1">
      <alignment horizontal="left" wrapText="1"/>
      <protection/>
    </xf>
    <xf numFmtId="0" fontId="7" fillId="0" borderId="14" xfId="20" applyFont="1" applyBorder="1" applyAlignment="1">
      <alignment horizontal="left"/>
      <protection/>
    </xf>
    <xf numFmtId="0" fontId="7" fillId="0" borderId="14" xfId="20" applyFont="1" applyBorder="1" applyAlignment="1">
      <alignment horizontal="left"/>
      <protection/>
    </xf>
    <xf numFmtId="0" fontId="40" fillId="0" borderId="14" xfId="21" applyFont="1" applyFill="1" applyBorder="1" applyAlignment="1">
      <alignment horizontal="left" wrapText="1"/>
      <protection/>
    </xf>
    <xf numFmtId="0" fontId="40" fillId="0" borderId="14" xfId="21" applyFont="1" applyFill="1" applyBorder="1" applyAlignment="1">
      <alignment horizontal="left" wrapText="1"/>
      <protection/>
    </xf>
    <xf numFmtId="0" fontId="39" fillId="0" borderId="14" xfId="20" applyFont="1" applyBorder="1" applyAlignment="1">
      <alignment horizontal="left"/>
      <protection/>
    </xf>
    <xf numFmtId="0" fontId="39" fillId="0" borderId="14" xfId="20" applyFont="1" applyBorder="1" applyAlignment="1">
      <alignment horizontal="left"/>
      <protection/>
    </xf>
    <xf numFmtId="0" fontId="40" fillId="0" borderId="14" xfId="20" applyFont="1" applyBorder="1" applyAlignment="1">
      <alignment horizontal="left"/>
      <protection/>
    </xf>
    <xf numFmtId="0" fontId="40" fillId="0" borderId="14" xfId="20" applyFont="1" applyBorder="1" applyAlignment="1">
      <alignment horizontal="left"/>
      <protection/>
    </xf>
    <xf numFmtId="0" fontId="40" fillId="0" borderId="50" xfId="20" applyFont="1" applyBorder="1" applyAlignment="1">
      <alignment horizontal="left"/>
      <protection/>
    </xf>
    <xf numFmtId="0" fontId="40" fillId="0" borderId="50" xfId="20" applyFont="1" applyBorder="1" applyAlignment="1">
      <alignment horizontal="left"/>
      <protection/>
    </xf>
    <xf numFmtId="0" fontId="39" fillId="0" borderId="62" xfId="20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omma_21.Aktivet Afatgjata Materiale  09" xfId="17"/>
    <cellStyle name="Currency" xfId="18"/>
    <cellStyle name="Currency [0]" xfId="19"/>
    <cellStyle name="Normal_asn_2009 Propozimet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26</xdr:row>
      <xdr:rowOff>9525</xdr:rowOff>
    </xdr:from>
    <xdr:to>
      <xdr:col>1</xdr:col>
      <xdr:colOff>1590675</xdr:colOff>
      <xdr:row>38</xdr:row>
      <xdr:rowOff>142875</xdr:rowOff>
    </xdr:to>
    <xdr:sp>
      <xdr:nvSpPr>
        <xdr:cNvPr id="1" name="Line 1"/>
        <xdr:cNvSpPr>
          <a:spLocks/>
        </xdr:cNvSpPr>
      </xdr:nvSpPr>
      <xdr:spPr>
        <a:xfrm flipH="1" flipV="1">
          <a:off x="1333500" y="4486275"/>
          <a:ext cx="1057275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26</xdr:row>
      <xdr:rowOff>0</xdr:rowOff>
    </xdr:from>
    <xdr:to>
      <xdr:col>4</xdr:col>
      <xdr:colOff>723900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4114800" y="4476750"/>
          <a:ext cx="11430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142875</xdr:rowOff>
    </xdr:from>
    <xdr:to>
      <xdr:col>1</xdr:col>
      <xdr:colOff>1695450</xdr:colOff>
      <xdr:row>33</xdr:row>
      <xdr:rowOff>38100</xdr:rowOff>
    </xdr:to>
    <xdr:sp>
      <xdr:nvSpPr>
        <xdr:cNvPr id="1" name="Line 1"/>
        <xdr:cNvSpPr>
          <a:spLocks/>
        </xdr:cNvSpPr>
      </xdr:nvSpPr>
      <xdr:spPr>
        <a:xfrm>
          <a:off x="1314450" y="2314575"/>
          <a:ext cx="108585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9525</xdr:rowOff>
    </xdr:from>
    <xdr:to>
      <xdr:col>4</xdr:col>
      <xdr:colOff>209550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3705225" y="2381250"/>
          <a:ext cx="1190625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workbookViewId="0" topLeftCell="A1">
      <selection activeCell="D48" sqref="D48"/>
    </sheetView>
  </sheetViews>
  <sheetFormatPr defaultColWidth="9.140625" defaultRowHeight="12.75"/>
  <cols>
    <col min="1" max="1" width="2.140625" style="0" customWidth="1"/>
  </cols>
  <sheetData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2"/>
      <c r="C3" s="3"/>
      <c r="D3" s="3"/>
      <c r="E3" s="3"/>
      <c r="F3" s="3"/>
      <c r="G3" s="3"/>
      <c r="H3" s="3"/>
      <c r="I3" s="3"/>
      <c r="J3" s="4"/>
    </row>
    <row r="4" spans="1:10" ht="12.75">
      <c r="A4" s="1"/>
      <c r="B4" s="5"/>
      <c r="C4" s="6"/>
      <c r="D4" s="6"/>
      <c r="E4" s="6"/>
      <c r="F4" s="6"/>
      <c r="G4" s="6"/>
      <c r="H4" s="6"/>
      <c r="I4" s="6"/>
      <c r="J4" s="7"/>
    </row>
    <row r="5" spans="1:10" ht="12.75">
      <c r="A5" s="1"/>
      <c r="B5" s="5"/>
      <c r="C5" s="6"/>
      <c r="D5" s="6"/>
      <c r="E5" s="6"/>
      <c r="F5" s="6"/>
      <c r="G5" s="6"/>
      <c r="H5" s="6"/>
      <c r="I5" s="6"/>
      <c r="J5" s="7"/>
    </row>
    <row r="6" spans="1:10" ht="13.5" thickBot="1">
      <c r="A6" s="1"/>
      <c r="B6" s="5"/>
      <c r="C6" s="8" t="s">
        <v>0</v>
      </c>
      <c r="D6" s="6"/>
      <c r="E6" s="6"/>
      <c r="F6" s="9" t="s">
        <v>23</v>
      </c>
      <c r="G6" s="10"/>
      <c r="H6" s="11"/>
      <c r="I6" s="11"/>
      <c r="J6" s="12"/>
    </row>
    <row r="7" spans="1:10" ht="12.75">
      <c r="A7" s="1"/>
      <c r="B7" s="13"/>
      <c r="C7" s="6"/>
      <c r="D7" s="6"/>
      <c r="E7" s="6"/>
      <c r="F7" s="14"/>
      <c r="G7" s="14"/>
      <c r="H7" s="14"/>
      <c r="I7" s="14"/>
      <c r="J7" s="12"/>
    </row>
    <row r="8" spans="1:10" ht="13.5" thickBot="1">
      <c r="A8" s="1"/>
      <c r="B8" s="5"/>
      <c r="C8" s="8" t="s">
        <v>1</v>
      </c>
      <c r="D8" s="6"/>
      <c r="E8" s="6"/>
      <c r="F8" s="456" t="s">
        <v>24</v>
      </c>
      <c r="G8" s="456"/>
      <c r="H8" s="14"/>
      <c r="I8" s="14"/>
      <c r="J8" s="12"/>
    </row>
    <row r="9" spans="1:10" ht="12.75">
      <c r="A9" s="1"/>
      <c r="B9" s="13"/>
      <c r="C9" s="6"/>
      <c r="D9" s="6"/>
      <c r="E9" s="6"/>
      <c r="F9" s="14"/>
      <c r="G9" s="14"/>
      <c r="H9" s="14"/>
      <c r="I9" s="14"/>
      <c r="J9" s="12"/>
    </row>
    <row r="10" spans="1:10" ht="13.5" thickBot="1">
      <c r="A10" s="1"/>
      <c r="B10" s="5"/>
      <c r="C10" s="8" t="s">
        <v>2</v>
      </c>
      <c r="D10" s="6"/>
      <c r="E10" s="6"/>
      <c r="F10" s="16" t="s">
        <v>25</v>
      </c>
      <c r="G10" s="16"/>
      <c r="H10" s="11"/>
      <c r="I10" s="11"/>
      <c r="J10" s="12"/>
    </row>
    <row r="11" spans="1:10" ht="13.5" thickBot="1">
      <c r="A11" s="1"/>
      <c r="B11" s="13"/>
      <c r="C11" s="6"/>
      <c r="D11" s="6"/>
      <c r="E11" s="6"/>
      <c r="F11" s="14"/>
      <c r="G11" s="14"/>
      <c r="H11" s="456" t="s">
        <v>3</v>
      </c>
      <c r="I11" s="456"/>
      <c r="J11" s="12"/>
    </row>
    <row r="12" spans="1:10" ht="12.75">
      <c r="A12" s="1"/>
      <c r="B12" s="13"/>
      <c r="C12" s="6"/>
      <c r="D12" s="6"/>
      <c r="E12" s="6"/>
      <c r="F12" s="14"/>
      <c r="G12" s="457"/>
      <c r="H12" s="457"/>
      <c r="I12" s="11"/>
      <c r="J12" s="12"/>
    </row>
    <row r="13" spans="1:10" ht="13.5" thickBot="1">
      <c r="A13" s="1"/>
      <c r="B13" s="5"/>
      <c r="C13" s="8" t="s">
        <v>4</v>
      </c>
      <c r="D13" s="6"/>
      <c r="E13" s="6"/>
      <c r="F13" s="15" t="s">
        <v>26</v>
      </c>
      <c r="G13" s="14"/>
      <c r="H13" s="14"/>
      <c r="I13" s="14"/>
      <c r="J13" s="12"/>
    </row>
    <row r="14" spans="1:10" ht="12.75">
      <c r="A14" s="1"/>
      <c r="B14" s="13"/>
      <c r="C14" s="6"/>
      <c r="D14" s="6"/>
      <c r="E14" s="6"/>
      <c r="F14" s="14"/>
      <c r="G14" s="14"/>
      <c r="H14" s="14"/>
      <c r="I14" s="14"/>
      <c r="J14" s="12"/>
    </row>
    <row r="15" spans="1:10" ht="13.5" thickBot="1">
      <c r="A15" s="1"/>
      <c r="B15" s="5"/>
      <c r="C15" s="8" t="s">
        <v>5</v>
      </c>
      <c r="D15" s="6"/>
      <c r="E15" s="6"/>
      <c r="F15" s="15" t="s">
        <v>6</v>
      </c>
      <c r="G15" s="14"/>
      <c r="H15" s="14"/>
      <c r="I15" s="14"/>
      <c r="J15" s="12"/>
    </row>
    <row r="16" spans="1:10" ht="12.75">
      <c r="A16" s="1"/>
      <c r="B16" s="13"/>
      <c r="C16" s="6"/>
      <c r="D16" s="6"/>
      <c r="E16" s="6"/>
      <c r="F16" s="14"/>
      <c r="G16" s="14"/>
      <c r="H16" s="14"/>
      <c r="I16" s="14"/>
      <c r="J16" s="18"/>
    </row>
    <row r="17" spans="1:10" ht="13.5" thickBot="1">
      <c r="A17" s="1"/>
      <c r="B17" s="5"/>
      <c r="C17" s="8" t="s">
        <v>7</v>
      </c>
      <c r="D17" s="6"/>
      <c r="E17" s="6"/>
      <c r="F17" s="16" t="s">
        <v>520</v>
      </c>
      <c r="G17" s="19"/>
      <c r="H17" s="20"/>
      <c r="I17" s="21"/>
      <c r="J17" s="21"/>
    </row>
    <row r="18" spans="1:10" ht="12.75">
      <c r="A18" s="1"/>
      <c r="B18" s="5"/>
      <c r="C18" s="6"/>
      <c r="D18" s="6"/>
      <c r="E18" s="6"/>
      <c r="F18" s="457"/>
      <c r="G18" s="457"/>
      <c r="H18" s="457"/>
      <c r="I18" s="11"/>
      <c r="J18" s="22"/>
    </row>
    <row r="19" spans="1:10" ht="12.75">
      <c r="A19" s="1"/>
      <c r="B19" s="5"/>
      <c r="C19" s="6"/>
      <c r="D19" s="6"/>
      <c r="E19" s="6"/>
      <c r="F19" s="457"/>
      <c r="G19" s="457"/>
      <c r="H19" s="457"/>
      <c r="I19" s="17"/>
      <c r="J19" s="12"/>
    </row>
    <row r="20" spans="1:10" ht="12.75">
      <c r="A20" s="1"/>
      <c r="B20" s="5"/>
      <c r="C20" s="6"/>
      <c r="D20" s="6"/>
      <c r="E20" s="6"/>
      <c r="F20" s="6"/>
      <c r="G20" s="6"/>
      <c r="H20" s="6"/>
      <c r="I20" s="6"/>
      <c r="J20" s="7"/>
    </row>
    <row r="21" spans="1:10" ht="12.75">
      <c r="A21" s="1"/>
      <c r="B21" s="5"/>
      <c r="C21" s="6"/>
      <c r="D21" s="6"/>
      <c r="E21" s="6"/>
      <c r="F21" s="6"/>
      <c r="G21" s="6"/>
      <c r="H21" s="6"/>
      <c r="I21" s="6"/>
      <c r="J21" s="7"/>
    </row>
    <row r="22" spans="1:10" ht="12.75">
      <c r="A22" s="1"/>
      <c r="B22" s="5"/>
      <c r="C22" s="6"/>
      <c r="D22" s="6"/>
      <c r="E22" s="6"/>
      <c r="F22" s="6"/>
      <c r="G22" s="6"/>
      <c r="H22" s="6"/>
      <c r="I22" s="6"/>
      <c r="J22" s="7"/>
    </row>
    <row r="23" spans="1:10" ht="23.25">
      <c r="A23" s="1"/>
      <c r="B23" s="458" t="s">
        <v>8</v>
      </c>
      <c r="C23" s="459"/>
      <c r="D23" s="459"/>
      <c r="E23" s="459"/>
      <c r="F23" s="459"/>
      <c r="G23" s="459"/>
      <c r="H23" s="459"/>
      <c r="I23" s="459"/>
      <c r="J23" s="7"/>
    </row>
    <row r="24" spans="1:10" ht="20.25">
      <c r="A24" s="1"/>
      <c r="B24" s="23"/>
      <c r="C24" s="24"/>
      <c r="D24" s="24"/>
      <c r="E24" s="24"/>
      <c r="F24" s="24"/>
      <c r="G24" s="24"/>
      <c r="H24" s="24"/>
      <c r="I24" s="24"/>
      <c r="J24" s="7"/>
    </row>
    <row r="25" spans="1:10" ht="12.75">
      <c r="A25" s="1"/>
      <c r="B25" s="5"/>
      <c r="C25" s="460" t="s">
        <v>9</v>
      </c>
      <c r="D25" s="460"/>
      <c r="E25" s="460"/>
      <c r="F25" s="460"/>
      <c r="G25" s="460"/>
      <c r="H25" s="460"/>
      <c r="I25" s="6"/>
      <c r="J25" s="7"/>
    </row>
    <row r="26" spans="1:10" ht="12.75">
      <c r="A26" s="1"/>
      <c r="B26" s="5"/>
      <c r="C26" s="26" t="s">
        <v>10</v>
      </c>
      <c r="D26" s="26"/>
      <c r="E26" s="26"/>
      <c r="F26" s="26"/>
      <c r="G26" s="26"/>
      <c r="H26" s="26"/>
      <c r="I26" s="26"/>
      <c r="J26" s="7"/>
    </row>
    <row r="27" spans="1:10" ht="12.75">
      <c r="A27" s="1"/>
      <c r="B27" s="5"/>
      <c r="C27" s="6"/>
      <c r="D27" s="6"/>
      <c r="E27" s="6"/>
      <c r="F27" s="6"/>
      <c r="G27" s="6"/>
      <c r="H27" s="6"/>
      <c r="I27" s="6"/>
      <c r="J27" s="7"/>
    </row>
    <row r="28" spans="1:10" ht="12.75">
      <c r="A28" s="1"/>
      <c r="B28" s="5"/>
      <c r="C28" s="6"/>
      <c r="D28" s="6"/>
      <c r="E28" s="6"/>
      <c r="F28" s="6"/>
      <c r="G28" s="6"/>
      <c r="H28" s="6"/>
      <c r="I28" s="6"/>
      <c r="J28" s="7"/>
    </row>
    <row r="29" spans="1:10" ht="12.75">
      <c r="A29" s="1"/>
      <c r="B29" s="5"/>
      <c r="C29" s="6"/>
      <c r="D29" s="6"/>
      <c r="E29" s="6"/>
      <c r="F29" s="6"/>
      <c r="G29" s="6"/>
      <c r="H29" s="6"/>
      <c r="I29" s="6"/>
      <c r="J29" s="7"/>
    </row>
    <row r="30" spans="1:10" ht="27.75">
      <c r="A30" s="1"/>
      <c r="B30" s="5"/>
      <c r="C30" s="6"/>
      <c r="D30" s="6"/>
      <c r="E30" s="27" t="s">
        <v>692</v>
      </c>
      <c r="F30" s="6"/>
      <c r="G30" s="6"/>
      <c r="H30" s="6"/>
      <c r="I30" s="6"/>
      <c r="J30" s="7"/>
    </row>
    <row r="31" spans="1:10" ht="12.75">
      <c r="A31" s="1"/>
      <c r="B31" s="5"/>
      <c r="C31" s="6"/>
      <c r="D31" s="6"/>
      <c r="E31" s="6"/>
      <c r="F31" s="6"/>
      <c r="G31" s="6"/>
      <c r="H31" s="6"/>
      <c r="I31" s="6"/>
      <c r="J31" s="7"/>
    </row>
    <row r="32" spans="1:10" ht="12.75">
      <c r="A32" s="1"/>
      <c r="B32" s="5"/>
      <c r="C32" s="6"/>
      <c r="D32" s="6"/>
      <c r="E32" s="6"/>
      <c r="F32" s="6"/>
      <c r="G32" s="6"/>
      <c r="H32" s="6"/>
      <c r="I32" s="6"/>
      <c r="J32" s="7"/>
    </row>
    <row r="33" spans="1:10" ht="12.75">
      <c r="A33" s="1"/>
      <c r="B33" s="5"/>
      <c r="C33" s="6"/>
      <c r="D33" s="6"/>
      <c r="E33" s="6"/>
      <c r="F33" s="6"/>
      <c r="G33" s="6"/>
      <c r="H33" s="6"/>
      <c r="I33" s="6"/>
      <c r="J33" s="7"/>
    </row>
    <row r="34" spans="1:10" ht="12.75">
      <c r="A34" s="1"/>
      <c r="B34" s="5"/>
      <c r="C34" s="6"/>
      <c r="D34" s="6"/>
      <c r="E34" s="6"/>
      <c r="F34" s="6"/>
      <c r="G34" s="6"/>
      <c r="H34" s="6"/>
      <c r="I34" s="6"/>
      <c r="J34" s="7"/>
    </row>
    <row r="35" spans="1:10" ht="12.75">
      <c r="A35" s="1"/>
      <c r="B35" s="5"/>
      <c r="C35" s="6"/>
      <c r="D35" s="6"/>
      <c r="E35" s="6"/>
      <c r="F35" s="6"/>
      <c r="G35" s="6"/>
      <c r="H35" s="6"/>
      <c r="I35" s="6"/>
      <c r="J35" s="7"/>
    </row>
    <row r="36" spans="1:10" ht="12.75">
      <c r="A36" s="296"/>
      <c r="B36" s="6" t="s">
        <v>11</v>
      </c>
      <c r="C36" s="6"/>
      <c r="D36" s="6"/>
      <c r="E36" s="6"/>
      <c r="F36" s="6"/>
      <c r="G36" s="6"/>
      <c r="H36" s="6"/>
      <c r="I36" s="6"/>
      <c r="J36" s="7"/>
    </row>
    <row r="37" spans="1:10" ht="13.5" thickBot="1">
      <c r="A37" s="296"/>
      <c r="B37" s="6" t="s">
        <v>13</v>
      </c>
      <c r="D37" s="6"/>
      <c r="E37" s="6"/>
      <c r="F37" s="6"/>
      <c r="G37" s="461" t="s">
        <v>12</v>
      </c>
      <c r="H37" s="462"/>
      <c r="I37" s="462"/>
      <c r="J37" s="7"/>
    </row>
    <row r="38" spans="1:10" ht="13.5" thickBot="1">
      <c r="A38" s="296"/>
      <c r="B38" s="6" t="s">
        <v>15</v>
      </c>
      <c r="D38" s="6"/>
      <c r="E38" s="6"/>
      <c r="F38" s="6"/>
      <c r="G38" s="463" t="s">
        <v>14</v>
      </c>
      <c r="H38" s="463"/>
      <c r="I38" s="463"/>
      <c r="J38" s="7"/>
    </row>
    <row r="39" spans="1:10" ht="13.5" thickBot="1">
      <c r="A39" s="296"/>
      <c r="B39" s="6" t="s">
        <v>17</v>
      </c>
      <c r="D39" s="6"/>
      <c r="E39" s="6"/>
      <c r="F39" s="6"/>
      <c r="G39" s="464" t="s">
        <v>16</v>
      </c>
      <c r="H39" s="463"/>
      <c r="I39" s="463"/>
      <c r="J39" s="7"/>
    </row>
    <row r="40" spans="1:10" ht="13.5" thickBot="1">
      <c r="A40" s="296"/>
      <c r="B40" s="6"/>
      <c r="D40" s="6"/>
      <c r="E40" s="6"/>
      <c r="F40" s="6"/>
      <c r="G40" s="463" t="s">
        <v>18</v>
      </c>
      <c r="H40" s="463"/>
      <c r="I40" s="463"/>
      <c r="J40" s="7"/>
    </row>
    <row r="41" spans="1:10" ht="12.75">
      <c r="A41" s="296"/>
      <c r="B41" s="6" t="s">
        <v>19</v>
      </c>
      <c r="D41" s="6"/>
      <c r="E41" s="6"/>
      <c r="F41" s="6"/>
      <c r="G41" s="6"/>
      <c r="H41" s="6"/>
      <c r="I41" s="6"/>
      <c r="J41" s="7"/>
    </row>
    <row r="42" spans="1:10" ht="12.75">
      <c r="A42" s="296"/>
      <c r="B42" s="6"/>
      <c r="D42" s="6"/>
      <c r="E42" s="6"/>
      <c r="F42" s="25" t="s">
        <v>20</v>
      </c>
      <c r="G42" s="6"/>
      <c r="H42" s="28" t="s">
        <v>693</v>
      </c>
      <c r="I42" s="6"/>
      <c r="J42" s="7"/>
    </row>
    <row r="43" spans="1:10" ht="12.75">
      <c r="A43" s="296"/>
      <c r="B43" s="6" t="s">
        <v>22</v>
      </c>
      <c r="D43" s="6"/>
      <c r="E43" s="6"/>
      <c r="F43" s="25" t="s">
        <v>21</v>
      </c>
      <c r="G43" s="6"/>
      <c r="H43" s="28" t="s">
        <v>694</v>
      </c>
      <c r="I43" s="6"/>
      <c r="J43" s="7"/>
    </row>
    <row r="44" spans="1:10" ht="13.5" thickBot="1">
      <c r="A44" s="1"/>
      <c r="B44" s="5"/>
      <c r="D44" s="6"/>
      <c r="E44" s="6"/>
      <c r="F44" s="6"/>
      <c r="G44" s="462" t="s">
        <v>741</v>
      </c>
      <c r="H44" s="462"/>
      <c r="I44" s="462"/>
      <c r="J44" s="7"/>
    </row>
    <row r="45" spans="1:10" ht="12.75">
      <c r="A45" s="1"/>
      <c r="B45" s="29"/>
      <c r="C45" s="30"/>
      <c r="D45" s="30"/>
      <c r="E45" s="30"/>
      <c r="F45" s="30"/>
      <c r="G45" s="30"/>
      <c r="H45" s="30"/>
      <c r="I45" s="30"/>
      <c r="J45" s="3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12">
    <mergeCell ref="G38:I38"/>
    <mergeCell ref="G39:I39"/>
    <mergeCell ref="G40:I40"/>
    <mergeCell ref="G44:I44"/>
    <mergeCell ref="F19:H19"/>
    <mergeCell ref="B23:I23"/>
    <mergeCell ref="C25:H25"/>
    <mergeCell ref="G37:I37"/>
    <mergeCell ref="F8:G8"/>
    <mergeCell ref="H11:I11"/>
    <mergeCell ref="G12:H12"/>
    <mergeCell ref="F18:H18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7">
      <selection activeCell="G25" sqref="G25"/>
    </sheetView>
  </sheetViews>
  <sheetFormatPr defaultColWidth="9.140625" defaultRowHeight="12.75"/>
  <cols>
    <col min="1" max="1" width="9.28125" style="0" customWidth="1"/>
    <col min="2" max="2" width="21.28125" style="0" customWidth="1"/>
    <col min="3" max="3" width="9.421875" style="0" customWidth="1"/>
    <col min="4" max="4" width="21.7109375" style="0" customWidth="1"/>
    <col min="7" max="7" width="10.7109375" style="0" customWidth="1"/>
  </cols>
  <sheetData>
    <row r="2" spans="1:7" ht="15.75">
      <c r="A2" s="273" t="s">
        <v>439</v>
      </c>
      <c r="B2" s="32" t="s">
        <v>464</v>
      </c>
      <c r="C2" s="1"/>
      <c r="D2" s="1"/>
      <c r="E2" s="1"/>
      <c r="F2" s="1"/>
      <c r="G2" s="1"/>
    </row>
    <row r="3" spans="1:7" ht="15.75">
      <c r="A3" s="273" t="s">
        <v>457</v>
      </c>
      <c r="B3" s="32" t="s">
        <v>24</v>
      </c>
      <c r="C3" s="1"/>
      <c r="D3" s="1"/>
      <c r="E3" s="1"/>
      <c r="F3" s="1"/>
      <c r="G3" s="1"/>
    </row>
    <row r="4" spans="1:7" ht="15.75">
      <c r="A4" s="273" t="s">
        <v>380</v>
      </c>
      <c r="B4" s="32" t="s">
        <v>454</v>
      </c>
      <c r="C4" s="1"/>
      <c r="D4" s="1"/>
      <c r="E4" s="1"/>
      <c r="F4" s="1"/>
      <c r="G4" s="1"/>
    </row>
    <row r="5" spans="1:7" ht="15.75">
      <c r="A5" s="273" t="s">
        <v>458</v>
      </c>
      <c r="B5" s="32"/>
      <c r="C5" s="1"/>
      <c r="D5" s="1"/>
      <c r="E5" s="1"/>
      <c r="F5" s="1"/>
      <c r="G5" s="1"/>
    </row>
    <row r="6" spans="1:7" ht="15.75">
      <c r="A6" s="273"/>
      <c r="B6" s="32"/>
      <c r="C6" s="1"/>
      <c r="D6" s="1"/>
      <c r="E6" s="1"/>
      <c r="F6" s="1"/>
      <c r="G6" s="1"/>
    </row>
    <row r="7" spans="1:7" ht="15.75">
      <c r="A7" s="273"/>
      <c r="B7" s="32"/>
      <c r="C7" s="1"/>
      <c r="D7" s="1"/>
      <c r="E7" s="1"/>
      <c r="F7" s="1"/>
      <c r="G7" s="1"/>
    </row>
    <row r="8" spans="1:7" ht="15.75">
      <c r="A8" s="273"/>
      <c r="B8" s="32" t="s">
        <v>720</v>
      </c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5.75">
      <c r="A10" s="277" t="s">
        <v>467</v>
      </c>
      <c r="B10" s="277" t="s">
        <v>468</v>
      </c>
      <c r="C10" s="278" t="s">
        <v>256</v>
      </c>
      <c r="D10" s="278" t="s">
        <v>469</v>
      </c>
      <c r="E10" s="278" t="s">
        <v>260</v>
      </c>
      <c r="F10" s="278" t="s">
        <v>470</v>
      </c>
      <c r="G10" s="278" t="s">
        <v>471</v>
      </c>
    </row>
    <row r="11" spans="1:7" ht="15">
      <c r="A11" s="283">
        <v>512101</v>
      </c>
      <c r="B11" s="283" t="s">
        <v>472</v>
      </c>
      <c r="C11" s="279" t="s">
        <v>262</v>
      </c>
      <c r="D11" s="279">
        <v>514350650</v>
      </c>
      <c r="E11" s="279">
        <v>0</v>
      </c>
      <c r="F11" s="279">
        <v>0</v>
      </c>
      <c r="G11" s="283">
        <v>4289</v>
      </c>
    </row>
    <row r="12" spans="1:7" ht="15">
      <c r="A12" s="283">
        <v>512102</v>
      </c>
      <c r="B12" s="283" t="s">
        <v>473</v>
      </c>
      <c r="C12" s="279" t="s">
        <v>262</v>
      </c>
      <c r="D12" s="281" t="s">
        <v>474</v>
      </c>
      <c r="E12" s="279"/>
      <c r="F12" s="279"/>
      <c r="G12" s="283">
        <v>1460.4</v>
      </c>
    </row>
    <row r="13" spans="1:7" ht="12.75">
      <c r="A13" s="279"/>
      <c r="B13" s="279"/>
      <c r="C13" s="279"/>
      <c r="D13" s="279"/>
      <c r="E13" s="279"/>
      <c r="F13" s="279"/>
      <c r="G13" s="279"/>
    </row>
    <row r="14" spans="1:7" ht="12.75">
      <c r="A14" s="279"/>
      <c r="B14" s="279"/>
      <c r="C14" s="279"/>
      <c r="D14" s="279"/>
      <c r="E14" s="279"/>
      <c r="F14" s="279"/>
      <c r="G14" s="282">
        <f>SUM(G11:G13)</f>
        <v>5749.4</v>
      </c>
    </row>
    <row r="15" spans="1:7" ht="12.75">
      <c r="A15" s="279"/>
      <c r="B15" s="279"/>
      <c r="C15" s="279"/>
      <c r="D15" s="279"/>
      <c r="E15" s="279"/>
      <c r="F15" s="279"/>
      <c r="G15" s="279"/>
    </row>
    <row r="16" spans="1:7" ht="15.75">
      <c r="A16" s="283">
        <v>53110</v>
      </c>
      <c r="B16" s="283" t="s">
        <v>475</v>
      </c>
      <c r="C16" s="283" t="s">
        <v>262</v>
      </c>
      <c r="D16" s="279"/>
      <c r="E16" s="279"/>
      <c r="F16" s="279"/>
      <c r="G16" s="277">
        <v>0</v>
      </c>
    </row>
    <row r="17" spans="1:7" ht="12.75">
      <c r="A17" s="279"/>
      <c r="B17" s="279"/>
      <c r="C17" s="279"/>
      <c r="D17" s="279"/>
      <c r="E17" s="279"/>
      <c r="F17" s="279"/>
      <c r="G17" s="279"/>
    </row>
    <row r="18" spans="1:7" ht="12.75">
      <c r="A18" s="279"/>
      <c r="B18" s="279"/>
      <c r="C18" s="279"/>
      <c r="D18" s="279"/>
      <c r="E18" s="279"/>
      <c r="F18" s="279"/>
      <c r="G18" s="279"/>
    </row>
    <row r="19" spans="1:7" ht="12.75">
      <c r="A19" s="279"/>
      <c r="B19" s="279"/>
      <c r="C19" s="279"/>
      <c r="D19" s="279"/>
      <c r="E19" s="279"/>
      <c r="F19" s="279"/>
      <c r="G19" s="279"/>
    </row>
    <row r="20" spans="1:7" ht="12.75">
      <c r="A20" s="279"/>
      <c r="B20" s="279"/>
      <c r="C20" s="279"/>
      <c r="D20" s="279"/>
      <c r="E20" s="279"/>
      <c r="F20" s="279"/>
      <c r="G20" s="279"/>
    </row>
    <row r="21" spans="1:7" ht="12.75">
      <c r="A21" s="279"/>
      <c r="B21" s="279"/>
      <c r="C21" s="279"/>
      <c r="D21" s="279"/>
      <c r="E21" s="279"/>
      <c r="F21" s="279"/>
      <c r="G21" s="279"/>
    </row>
    <row r="22" spans="1:7" ht="12.75">
      <c r="A22" s="279"/>
      <c r="B22" s="279"/>
      <c r="C22" s="279"/>
      <c r="D22" s="279"/>
      <c r="E22" s="279"/>
      <c r="F22" s="279"/>
      <c r="G22" s="279"/>
    </row>
    <row r="23" spans="1:7" ht="12.75">
      <c r="A23" s="279"/>
      <c r="B23" s="279"/>
      <c r="C23" s="279"/>
      <c r="D23" s="279"/>
      <c r="E23" s="279"/>
      <c r="F23" s="279"/>
      <c r="G23" s="279"/>
    </row>
    <row r="24" spans="1:7" ht="12.75">
      <c r="A24" s="279"/>
      <c r="B24" s="279"/>
      <c r="C24" s="279"/>
      <c r="D24" s="279"/>
      <c r="E24" s="279"/>
      <c r="F24" s="279"/>
      <c r="G24" s="279"/>
    </row>
    <row r="25" spans="1:7" ht="12.75">
      <c r="A25" s="279"/>
      <c r="B25" s="279"/>
      <c r="C25" s="279"/>
      <c r="D25" s="279"/>
      <c r="E25" s="279"/>
      <c r="F25" s="279"/>
      <c r="G25" s="279"/>
    </row>
    <row r="26" spans="1:7" ht="12.75">
      <c r="A26" s="279"/>
      <c r="B26" s="279"/>
      <c r="C26" s="279"/>
      <c r="D26" s="279"/>
      <c r="E26" s="279"/>
      <c r="F26" s="279"/>
      <c r="G26" s="279"/>
    </row>
    <row r="27" spans="1:7" ht="12.75">
      <c r="A27" s="279"/>
      <c r="B27" s="279"/>
      <c r="C27" s="279"/>
      <c r="D27" s="279"/>
      <c r="E27" s="279"/>
      <c r="F27" s="279"/>
      <c r="G27" s="279"/>
    </row>
    <row r="28" spans="1:7" ht="12.75">
      <c r="A28" s="279"/>
      <c r="B28" s="279"/>
      <c r="C28" s="279"/>
      <c r="D28" s="279"/>
      <c r="E28" s="279"/>
      <c r="F28" s="279"/>
      <c r="G28" s="279"/>
    </row>
    <row r="29" spans="1:7" ht="12.75">
      <c r="A29" s="279"/>
      <c r="B29" s="279"/>
      <c r="C29" s="279"/>
      <c r="D29" s="279"/>
      <c r="E29" s="279"/>
      <c r="F29" s="279"/>
      <c r="G29" s="279"/>
    </row>
    <row r="30" spans="1:7" ht="12.75">
      <c r="A30" s="279"/>
      <c r="B30" s="279"/>
      <c r="C30" s="279"/>
      <c r="D30" s="279"/>
      <c r="E30" s="279"/>
      <c r="F30" s="279"/>
      <c r="G30" s="279"/>
    </row>
    <row r="31" spans="1:7" ht="12.75">
      <c r="A31" s="279"/>
      <c r="B31" s="279"/>
      <c r="C31" s="279"/>
      <c r="D31" s="279"/>
      <c r="E31" s="279"/>
      <c r="F31" s="279"/>
      <c r="G31" s="279"/>
    </row>
    <row r="32" spans="1:7" ht="15.75">
      <c r="A32" s="279"/>
      <c r="B32" s="277" t="s">
        <v>173</v>
      </c>
      <c r="C32" s="279"/>
      <c r="D32" s="279"/>
      <c r="E32" s="279"/>
      <c r="F32" s="279"/>
      <c r="G32" s="277">
        <f>SUM(G14:G31)</f>
        <v>5749.4</v>
      </c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8.75">
      <c r="A35" s="1"/>
      <c r="B35" s="1"/>
      <c r="C35" s="1"/>
      <c r="D35" s="280" t="s">
        <v>463</v>
      </c>
      <c r="E35" s="1"/>
      <c r="F35" s="1"/>
      <c r="G35" s="1"/>
    </row>
    <row r="36" spans="1:7" ht="18.75">
      <c r="A36" s="1"/>
      <c r="B36" s="1"/>
      <c r="C36" s="1"/>
      <c r="D36" s="280" t="s">
        <v>455</v>
      </c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39"/>
  <sheetViews>
    <sheetView workbookViewId="0" topLeftCell="A1">
      <selection activeCell="D19" sqref="D19"/>
    </sheetView>
  </sheetViews>
  <sheetFormatPr defaultColWidth="9.140625" defaultRowHeight="12.75"/>
  <cols>
    <col min="1" max="1" width="10.57421875" style="0" customWidth="1"/>
    <col min="2" max="2" width="32.140625" style="0" customWidth="1"/>
    <col min="3" max="3" width="12.140625" style="0" customWidth="1"/>
    <col min="4" max="5" width="15.421875" style="0" customWidth="1"/>
  </cols>
  <sheetData>
    <row r="3" spans="1:2" ht="15.75">
      <c r="A3" s="273" t="s">
        <v>456</v>
      </c>
      <c r="B3" s="32" t="s">
        <v>452</v>
      </c>
    </row>
    <row r="4" spans="1:2" ht="15.75">
      <c r="A4" s="273" t="s">
        <v>457</v>
      </c>
      <c r="B4" s="32" t="s">
        <v>24</v>
      </c>
    </row>
    <row r="5" spans="1:2" ht="15.75">
      <c r="A5" s="273" t="s">
        <v>439</v>
      </c>
      <c r="B5" s="32" t="s">
        <v>464</v>
      </c>
    </row>
    <row r="6" spans="1:2" ht="15.75">
      <c r="A6" s="273" t="s">
        <v>380</v>
      </c>
      <c r="B6" s="32" t="s">
        <v>454</v>
      </c>
    </row>
    <row r="7" spans="1:2" ht="15.75">
      <c r="A7" s="273" t="s">
        <v>458</v>
      </c>
      <c r="B7" s="32"/>
    </row>
    <row r="10" ht="12.75">
      <c r="B10" s="274" t="s">
        <v>719</v>
      </c>
    </row>
    <row r="12" spans="1:5" ht="15.75">
      <c r="A12" s="284" t="s">
        <v>27</v>
      </c>
      <c r="B12" s="284" t="s">
        <v>459</v>
      </c>
      <c r="C12" s="284" t="s">
        <v>460</v>
      </c>
      <c r="D12" s="284" t="s">
        <v>461</v>
      </c>
      <c r="E12" s="284" t="s">
        <v>462</v>
      </c>
    </row>
    <row r="13" spans="1:5" ht="15.75">
      <c r="A13" s="285">
        <v>1</v>
      </c>
      <c r="B13" s="285" t="s">
        <v>465</v>
      </c>
      <c r="C13" s="285">
        <v>420</v>
      </c>
      <c r="D13" s="285" t="s">
        <v>466</v>
      </c>
      <c r="E13" s="286">
        <v>319250</v>
      </c>
    </row>
    <row r="14" spans="1:5" ht="12.75">
      <c r="A14" s="145"/>
      <c r="B14" s="145"/>
      <c r="C14" s="145"/>
      <c r="D14" s="145"/>
      <c r="E14" s="145"/>
    </row>
    <row r="15" spans="1:5" ht="12.75">
      <c r="A15" s="145"/>
      <c r="B15" s="145"/>
      <c r="C15" s="145"/>
      <c r="D15" s="145"/>
      <c r="E15" s="145"/>
    </row>
    <row r="16" spans="1:5" ht="12.75">
      <c r="A16" s="145"/>
      <c r="B16" s="145"/>
      <c r="C16" s="145"/>
      <c r="D16" s="145"/>
      <c r="E16" s="145"/>
    </row>
    <row r="17" spans="1:5" ht="12.75">
      <c r="A17" s="145"/>
      <c r="B17" s="145"/>
      <c r="C17" s="145"/>
      <c r="D17" s="145"/>
      <c r="E17" s="145"/>
    </row>
    <row r="18" spans="1:5" ht="12.75">
      <c r="A18" s="145"/>
      <c r="B18" s="145"/>
      <c r="C18" s="145"/>
      <c r="D18" s="145"/>
      <c r="E18" s="145"/>
    </row>
    <row r="19" spans="1:5" ht="12.75">
      <c r="A19" s="145"/>
      <c r="B19" s="145"/>
      <c r="C19" s="145"/>
      <c r="D19" s="145"/>
      <c r="E19" s="145"/>
    </row>
    <row r="20" spans="1:5" ht="12.75">
      <c r="A20" s="145"/>
      <c r="B20" s="145"/>
      <c r="C20" s="145"/>
      <c r="D20" s="145"/>
      <c r="E20" s="145"/>
    </row>
    <row r="21" spans="1:5" ht="12.75">
      <c r="A21" s="145"/>
      <c r="B21" s="145"/>
      <c r="C21" s="145"/>
      <c r="D21" s="145"/>
      <c r="E21" s="145"/>
    </row>
    <row r="22" spans="1:5" ht="12.75">
      <c r="A22" s="145"/>
      <c r="B22" s="145"/>
      <c r="C22" s="145"/>
      <c r="D22" s="145"/>
      <c r="E22" s="145"/>
    </row>
    <row r="23" spans="1:5" ht="12.75">
      <c r="A23" s="145"/>
      <c r="B23" s="145"/>
      <c r="C23" s="145"/>
      <c r="D23" s="145"/>
      <c r="E23" s="145"/>
    </row>
    <row r="24" spans="1:5" ht="12.75">
      <c r="A24" s="145"/>
      <c r="B24" s="145"/>
      <c r="C24" s="145"/>
      <c r="D24" s="145"/>
      <c r="E24" s="145"/>
    </row>
    <row r="25" spans="1:5" ht="12.75">
      <c r="A25" s="145"/>
      <c r="B25" s="145"/>
      <c r="C25" s="145"/>
      <c r="D25" s="145"/>
      <c r="E25" s="145"/>
    </row>
    <row r="26" spans="1:5" ht="12.75">
      <c r="A26" s="145"/>
      <c r="B26" s="145"/>
      <c r="C26" s="145"/>
      <c r="D26" s="145"/>
      <c r="E26" s="145"/>
    </row>
    <row r="27" spans="1:5" ht="12.75">
      <c r="A27" s="145"/>
      <c r="B27" s="145"/>
      <c r="C27" s="145"/>
      <c r="D27" s="145"/>
      <c r="E27" s="145"/>
    </row>
    <row r="28" spans="1:5" ht="12.75">
      <c r="A28" s="145"/>
      <c r="B28" s="145"/>
      <c r="C28" s="145"/>
      <c r="D28" s="145"/>
      <c r="E28" s="145"/>
    </row>
    <row r="29" spans="1:5" ht="12.75">
      <c r="A29" s="145"/>
      <c r="B29" s="145"/>
      <c r="C29" s="145"/>
      <c r="D29" s="145"/>
      <c r="E29" s="145"/>
    </row>
    <row r="30" spans="1:5" ht="12.75">
      <c r="A30" s="145"/>
      <c r="B30" s="145"/>
      <c r="C30" s="145"/>
      <c r="D30" s="145"/>
      <c r="E30" s="145"/>
    </row>
    <row r="31" spans="1:5" ht="12.75">
      <c r="A31" s="145"/>
      <c r="B31" s="145"/>
      <c r="C31" s="145"/>
      <c r="D31" s="145"/>
      <c r="E31" s="145"/>
    </row>
    <row r="32" spans="1:5" ht="12.75">
      <c r="A32" s="145"/>
      <c r="B32" s="145"/>
      <c r="C32" s="145"/>
      <c r="D32" s="145"/>
      <c r="E32" s="145"/>
    </row>
    <row r="33" spans="1:5" ht="12.75">
      <c r="A33" s="145"/>
      <c r="B33" s="145"/>
      <c r="C33" s="145"/>
      <c r="D33" s="145"/>
      <c r="E33" s="145"/>
    </row>
    <row r="34" spans="1:5" ht="15.75">
      <c r="A34" s="275"/>
      <c r="B34" s="275" t="s">
        <v>173</v>
      </c>
      <c r="C34" s="275"/>
      <c r="D34" s="275"/>
      <c r="E34" s="287">
        <f>SUM(E13:E33)</f>
        <v>319250</v>
      </c>
    </row>
    <row r="38" ht="18">
      <c r="C38" s="276" t="s">
        <v>463</v>
      </c>
    </row>
    <row r="39" ht="18">
      <c r="C39" s="288" t="s">
        <v>452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C40" sqref="C40"/>
    </sheetView>
  </sheetViews>
  <sheetFormatPr defaultColWidth="9.140625" defaultRowHeight="12.75"/>
  <cols>
    <col min="1" max="1" width="7.8515625" style="0" customWidth="1"/>
    <col min="2" max="2" width="16.140625" style="0" customWidth="1"/>
    <col min="4" max="4" width="12.00390625" style="0" customWidth="1"/>
    <col min="6" max="6" width="11.57421875" style="0" customWidth="1"/>
    <col min="7" max="7" width="13.28125" style="0" customWidth="1"/>
  </cols>
  <sheetData>
    <row r="1" ht="15">
      <c r="B1" s="325" t="s">
        <v>534</v>
      </c>
    </row>
    <row r="2" ht="12.75">
      <c r="B2" s="274" t="s">
        <v>535</v>
      </c>
    </row>
    <row r="3" ht="12.75">
      <c r="B3" s="274"/>
    </row>
    <row r="4" spans="2:7" ht="15.75">
      <c r="B4" s="534" t="s">
        <v>721</v>
      </c>
      <c r="C4" s="534"/>
      <c r="D4" s="534"/>
      <c r="E4" s="534"/>
      <c r="F4" s="534"/>
      <c r="G4" s="534"/>
    </row>
    <row r="6" spans="1:7" ht="12.75">
      <c r="A6" s="535" t="s">
        <v>27</v>
      </c>
      <c r="B6" s="537" t="s">
        <v>315</v>
      </c>
      <c r="C6" s="535" t="s">
        <v>445</v>
      </c>
      <c r="D6" s="326" t="s">
        <v>521</v>
      </c>
      <c r="E6" s="535" t="s">
        <v>522</v>
      </c>
      <c r="F6" s="535" t="s">
        <v>523</v>
      </c>
      <c r="G6" s="326" t="s">
        <v>521</v>
      </c>
    </row>
    <row r="7" spans="1:7" ht="12.75">
      <c r="A7" s="536"/>
      <c r="B7" s="538"/>
      <c r="C7" s="536"/>
      <c r="D7" s="327">
        <v>40543</v>
      </c>
      <c r="E7" s="536"/>
      <c r="F7" s="536"/>
      <c r="G7" s="327">
        <v>40908</v>
      </c>
    </row>
    <row r="8" spans="1:7" ht="12.75">
      <c r="A8" s="328">
        <v>1</v>
      </c>
      <c r="B8" s="90" t="s">
        <v>319</v>
      </c>
      <c r="C8" s="328"/>
      <c r="D8" s="329">
        <v>0</v>
      </c>
      <c r="E8" s="329"/>
      <c r="F8" s="329"/>
      <c r="G8" s="329">
        <f aca="true" t="shared" si="0" ref="G8:G16">D8+E8-F8</f>
        <v>0</v>
      </c>
    </row>
    <row r="9" spans="1:7" ht="12.75">
      <c r="A9" s="328">
        <v>2</v>
      </c>
      <c r="B9" s="90" t="s">
        <v>524</v>
      </c>
      <c r="C9" s="328"/>
      <c r="D9" s="329">
        <v>0</v>
      </c>
      <c r="E9" s="329"/>
      <c r="F9" s="329"/>
      <c r="G9" s="329">
        <f t="shared" si="0"/>
        <v>0</v>
      </c>
    </row>
    <row r="10" spans="1:7" ht="12.75">
      <c r="A10" s="328">
        <v>3</v>
      </c>
      <c r="B10" s="330" t="s">
        <v>525</v>
      </c>
      <c r="C10" s="328"/>
      <c r="D10" s="329">
        <v>547000</v>
      </c>
      <c r="E10" s="329">
        <v>2219352</v>
      </c>
      <c r="F10" s="329">
        <v>0</v>
      </c>
      <c r="G10" s="329">
        <f t="shared" si="0"/>
        <v>2766352</v>
      </c>
    </row>
    <row r="11" spans="1:7" ht="12.75">
      <c r="A11" s="328">
        <v>4</v>
      </c>
      <c r="B11" s="330" t="s">
        <v>526</v>
      </c>
      <c r="C11" s="328"/>
      <c r="D11" s="329">
        <v>400000</v>
      </c>
      <c r="E11" s="329">
        <v>0</v>
      </c>
      <c r="F11" s="329">
        <v>0</v>
      </c>
      <c r="G11" s="329">
        <f t="shared" si="0"/>
        <v>400000</v>
      </c>
    </row>
    <row r="12" spans="1:7" ht="12.75">
      <c r="A12" s="328">
        <v>5</v>
      </c>
      <c r="B12" s="330" t="s">
        <v>527</v>
      </c>
      <c r="C12" s="328"/>
      <c r="D12" s="329">
        <v>0</v>
      </c>
      <c r="E12" s="263">
        <v>0</v>
      </c>
      <c r="F12" s="329">
        <v>0</v>
      </c>
      <c r="G12" s="329">
        <f t="shared" si="0"/>
        <v>0</v>
      </c>
    </row>
    <row r="13" spans="1:7" ht="12.75">
      <c r="A13" s="328">
        <v>1</v>
      </c>
      <c r="B13" s="330" t="s">
        <v>528</v>
      </c>
      <c r="C13" s="328"/>
      <c r="D13" s="329">
        <v>0</v>
      </c>
      <c r="E13" s="329">
        <v>0</v>
      </c>
      <c r="F13" s="329">
        <v>0</v>
      </c>
      <c r="G13" s="329">
        <f t="shared" si="0"/>
        <v>0</v>
      </c>
    </row>
    <row r="14" spans="1:7" ht="12.75">
      <c r="A14" s="328">
        <v>2</v>
      </c>
      <c r="B14" s="183" t="s">
        <v>529</v>
      </c>
      <c r="C14" s="328"/>
      <c r="D14" s="423">
        <v>0</v>
      </c>
      <c r="E14" s="329">
        <v>0</v>
      </c>
      <c r="F14" s="329">
        <v>0</v>
      </c>
      <c r="G14" s="329">
        <v>0</v>
      </c>
    </row>
    <row r="15" spans="1:7" ht="12.75">
      <c r="A15" s="328">
        <v>3</v>
      </c>
      <c r="B15" s="183" t="s">
        <v>722</v>
      </c>
      <c r="C15" s="328"/>
      <c r="D15" s="329"/>
      <c r="E15" s="329">
        <v>12000</v>
      </c>
      <c r="F15" s="329">
        <v>0</v>
      </c>
      <c r="G15" s="329">
        <f t="shared" si="0"/>
        <v>12000</v>
      </c>
    </row>
    <row r="16" spans="1:7" ht="13.5" thickBot="1">
      <c r="A16" s="139">
        <v>4</v>
      </c>
      <c r="B16" s="331"/>
      <c r="C16" s="139"/>
      <c r="D16" s="332"/>
      <c r="E16" s="332"/>
      <c r="F16" s="332"/>
      <c r="G16" s="332">
        <f t="shared" si="0"/>
        <v>0</v>
      </c>
    </row>
    <row r="17" spans="1:7" ht="13.5" thickBot="1">
      <c r="A17" s="333"/>
      <c r="B17" s="334" t="s">
        <v>530</v>
      </c>
      <c r="C17" s="335"/>
      <c r="D17" s="336">
        <f>SUM(D8:D16)</f>
        <v>947000</v>
      </c>
      <c r="E17" s="336">
        <f>SUM(E8:E16)</f>
        <v>2231352</v>
      </c>
      <c r="F17" s="336">
        <f>SUM(F8:F16)</f>
        <v>0</v>
      </c>
      <c r="G17" s="337">
        <f>SUM(G8:G16)</f>
        <v>3178352</v>
      </c>
    </row>
    <row r="19" spans="2:7" ht="15.75">
      <c r="B19" s="534" t="s">
        <v>724</v>
      </c>
      <c r="C19" s="534"/>
      <c r="D19" s="534"/>
      <c r="E19" s="534"/>
      <c r="F19" s="534"/>
      <c r="G19" s="534"/>
    </row>
    <row r="21" spans="1:7" ht="12.75">
      <c r="A21" s="535" t="s">
        <v>27</v>
      </c>
      <c r="B21" s="537" t="s">
        <v>315</v>
      </c>
      <c r="C21" s="535" t="s">
        <v>445</v>
      </c>
      <c r="D21" s="326" t="s">
        <v>521</v>
      </c>
      <c r="E21" s="535" t="s">
        <v>522</v>
      </c>
      <c r="F21" s="535" t="s">
        <v>523</v>
      </c>
      <c r="G21" s="326" t="s">
        <v>521</v>
      </c>
    </row>
    <row r="22" spans="1:7" ht="12.75">
      <c r="A22" s="536"/>
      <c r="B22" s="538"/>
      <c r="C22" s="536"/>
      <c r="D22" s="327">
        <v>40544</v>
      </c>
      <c r="E22" s="536"/>
      <c r="F22" s="536"/>
      <c r="G22" s="327">
        <v>40543</v>
      </c>
    </row>
    <row r="23" spans="1:7" ht="12.75">
      <c r="A23" s="328">
        <v>1</v>
      </c>
      <c r="B23" s="90" t="s">
        <v>319</v>
      </c>
      <c r="C23" s="328"/>
      <c r="D23" s="329">
        <v>0</v>
      </c>
      <c r="E23" s="329">
        <v>0</v>
      </c>
      <c r="F23" s="329">
        <v>0</v>
      </c>
      <c r="G23" s="329">
        <f>D23+E23</f>
        <v>0</v>
      </c>
    </row>
    <row r="24" spans="1:7" ht="12.75">
      <c r="A24" s="328">
        <v>2</v>
      </c>
      <c r="B24" s="90" t="s">
        <v>524</v>
      </c>
      <c r="C24" s="328"/>
      <c r="D24" s="329">
        <v>0</v>
      </c>
      <c r="E24" s="329">
        <v>0</v>
      </c>
      <c r="F24" s="329">
        <v>0</v>
      </c>
      <c r="G24" s="329">
        <f>D24+E24</f>
        <v>0</v>
      </c>
    </row>
    <row r="25" spans="1:7" ht="12.75">
      <c r="A25" s="328">
        <v>3</v>
      </c>
      <c r="B25" s="330" t="s">
        <v>531</v>
      </c>
      <c r="C25" s="328"/>
      <c r="D25" s="329">
        <v>44750</v>
      </c>
      <c r="E25" s="338">
        <v>227342</v>
      </c>
      <c r="F25" s="329">
        <v>0</v>
      </c>
      <c r="G25" s="329">
        <f aca="true" t="shared" si="1" ref="G25:G31">D25+E25-F25</f>
        <v>272092</v>
      </c>
    </row>
    <row r="26" spans="1:7" ht="12.75">
      <c r="A26" s="328">
        <v>4</v>
      </c>
      <c r="B26" s="330" t="s">
        <v>526</v>
      </c>
      <c r="C26" s="328"/>
      <c r="D26" s="329">
        <v>0</v>
      </c>
      <c r="E26" s="329">
        <v>79813</v>
      </c>
      <c r="F26" s="329">
        <v>0</v>
      </c>
      <c r="G26" s="329">
        <f t="shared" si="1"/>
        <v>79813</v>
      </c>
    </row>
    <row r="27" spans="1:7" ht="12.75">
      <c r="A27" s="328">
        <v>5</v>
      </c>
      <c r="B27" s="330" t="s">
        <v>527</v>
      </c>
      <c r="C27" s="328"/>
      <c r="D27" s="329">
        <v>0</v>
      </c>
      <c r="E27" s="338">
        <v>0</v>
      </c>
      <c r="F27" s="329">
        <v>0</v>
      </c>
      <c r="G27" s="329">
        <f t="shared" si="1"/>
        <v>0</v>
      </c>
    </row>
    <row r="28" spans="1:7" ht="12.75">
      <c r="A28" s="328">
        <v>1</v>
      </c>
      <c r="B28" s="330" t="s">
        <v>528</v>
      </c>
      <c r="C28" s="328"/>
      <c r="D28" s="329">
        <v>0</v>
      </c>
      <c r="E28" s="329">
        <v>0</v>
      </c>
      <c r="F28" s="329">
        <v>0</v>
      </c>
      <c r="G28" s="329">
        <f t="shared" si="1"/>
        <v>0</v>
      </c>
    </row>
    <row r="29" spans="1:7" ht="12.75">
      <c r="A29" s="328">
        <v>2</v>
      </c>
      <c r="B29" s="183" t="s">
        <v>532</v>
      </c>
      <c r="C29" s="328"/>
      <c r="D29" s="329">
        <v>0</v>
      </c>
      <c r="E29" s="329">
        <v>0</v>
      </c>
      <c r="F29" s="329">
        <v>0</v>
      </c>
      <c r="G29" s="329">
        <f t="shared" si="1"/>
        <v>0</v>
      </c>
    </row>
    <row r="30" spans="1:7" ht="12.75">
      <c r="A30" s="328">
        <v>3</v>
      </c>
      <c r="B30" s="183" t="s">
        <v>723</v>
      </c>
      <c r="C30" s="328"/>
      <c r="D30" s="329">
        <v>0</v>
      </c>
      <c r="E30" s="329">
        <v>1800</v>
      </c>
      <c r="F30" s="329">
        <v>0</v>
      </c>
      <c r="G30" s="329">
        <f t="shared" si="1"/>
        <v>1800</v>
      </c>
    </row>
    <row r="31" spans="1:7" ht="13.5" thickBot="1">
      <c r="A31" s="139">
        <v>4</v>
      </c>
      <c r="B31" s="331"/>
      <c r="C31" s="139"/>
      <c r="D31" s="332"/>
      <c r="E31" s="332"/>
      <c r="F31" s="332"/>
      <c r="G31" s="332">
        <f t="shared" si="1"/>
        <v>0</v>
      </c>
    </row>
    <row r="32" spans="1:7" ht="13.5" thickBot="1">
      <c r="A32" s="333"/>
      <c r="B32" s="334" t="s">
        <v>530</v>
      </c>
      <c r="C32" s="335"/>
      <c r="D32" s="336">
        <f>SUM(D23:D31)</f>
        <v>44750</v>
      </c>
      <c r="E32" s="336">
        <f>SUM(E23:E31)</f>
        <v>308955</v>
      </c>
      <c r="F32" s="336">
        <f>SUM(F23:F31)</f>
        <v>0</v>
      </c>
      <c r="G32" s="337">
        <f>SUM(G23:G31)</f>
        <v>353705</v>
      </c>
    </row>
    <row r="34" spans="2:7" ht="15.75">
      <c r="B34" s="534" t="s">
        <v>725</v>
      </c>
      <c r="C34" s="534"/>
      <c r="D34" s="534"/>
      <c r="E34" s="534"/>
      <c r="F34" s="534"/>
      <c r="G34" s="534"/>
    </row>
    <row r="36" spans="1:7" ht="12.75">
      <c r="A36" s="535" t="s">
        <v>27</v>
      </c>
      <c r="B36" s="537" t="s">
        <v>315</v>
      </c>
      <c r="C36" s="535" t="s">
        <v>445</v>
      </c>
      <c r="D36" s="326" t="s">
        <v>521</v>
      </c>
      <c r="E36" s="535" t="s">
        <v>522</v>
      </c>
      <c r="F36" s="535" t="s">
        <v>523</v>
      </c>
      <c r="G36" s="326" t="s">
        <v>521</v>
      </c>
    </row>
    <row r="37" spans="1:7" ht="12.75">
      <c r="A37" s="536"/>
      <c r="B37" s="538"/>
      <c r="C37" s="536"/>
      <c r="D37" s="327">
        <v>40543</v>
      </c>
      <c r="E37" s="536"/>
      <c r="F37" s="536"/>
      <c r="G37" s="327">
        <v>40543</v>
      </c>
    </row>
    <row r="38" spans="1:7" ht="12.75">
      <c r="A38" s="328">
        <v>1</v>
      </c>
      <c r="B38" s="90" t="s">
        <v>319</v>
      </c>
      <c r="C38" s="328"/>
      <c r="D38" s="329">
        <v>0</v>
      </c>
      <c r="E38" s="329">
        <v>0</v>
      </c>
      <c r="F38" s="329">
        <v>0</v>
      </c>
      <c r="G38" s="329">
        <f>D38+E38-F38</f>
        <v>0</v>
      </c>
    </row>
    <row r="39" spans="1:7" ht="12.75">
      <c r="A39" s="328">
        <v>2</v>
      </c>
      <c r="B39" s="330" t="s">
        <v>524</v>
      </c>
      <c r="C39" s="328"/>
      <c r="D39" s="329">
        <v>0</v>
      </c>
      <c r="E39" s="329">
        <v>0</v>
      </c>
      <c r="F39" s="329">
        <v>0</v>
      </c>
      <c r="G39" s="329">
        <f>D39+E39-F39</f>
        <v>0</v>
      </c>
    </row>
    <row r="40" spans="1:7" ht="12.75">
      <c r="A40" s="328">
        <v>3</v>
      </c>
      <c r="B40" s="330" t="s">
        <v>531</v>
      </c>
      <c r="C40" s="328"/>
      <c r="D40" s="329">
        <v>503287</v>
      </c>
      <c r="E40" s="339">
        <v>2219250</v>
      </c>
      <c r="F40" s="329">
        <v>227342</v>
      </c>
      <c r="G40" s="329">
        <f>D40+E40-F40</f>
        <v>2495195</v>
      </c>
    </row>
    <row r="41" spans="1:7" ht="12.75">
      <c r="A41" s="328">
        <v>4</v>
      </c>
      <c r="B41" s="330" t="s">
        <v>526</v>
      </c>
      <c r="C41" s="328"/>
      <c r="D41" s="329">
        <v>399063</v>
      </c>
      <c r="E41" s="329">
        <v>0</v>
      </c>
      <c r="F41" s="329">
        <v>79813</v>
      </c>
      <c r="G41" s="329">
        <f aca="true" t="shared" si="2" ref="G41:G46">D41+E41-F41</f>
        <v>319250</v>
      </c>
    </row>
    <row r="42" spans="1:7" ht="12.75">
      <c r="A42" s="328">
        <v>5</v>
      </c>
      <c r="B42" s="330" t="s">
        <v>527</v>
      </c>
      <c r="C42" s="328"/>
      <c r="D42" s="329">
        <v>0</v>
      </c>
      <c r="E42" s="329">
        <v>0</v>
      </c>
      <c r="F42" s="329">
        <v>0</v>
      </c>
      <c r="G42" s="329">
        <f t="shared" si="2"/>
        <v>0</v>
      </c>
    </row>
    <row r="43" spans="1:7" ht="12.75">
      <c r="A43" s="328">
        <v>1</v>
      </c>
      <c r="B43" s="330" t="s">
        <v>528</v>
      </c>
      <c r="C43" s="328"/>
      <c r="D43" s="329">
        <v>0</v>
      </c>
      <c r="E43" s="329">
        <v>0</v>
      </c>
      <c r="F43" s="329">
        <v>0</v>
      </c>
      <c r="G43" s="329">
        <f t="shared" si="2"/>
        <v>0</v>
      </c>
    </row>
    <row r="44" spans="1:7" ht="12.75">
      <c r="A44" s="328">
        <v>2</v>
      </c>
      <c r="B44" s="330" t="s">
        <v>726</v>
      </c>
      <c r="C44" s="328"/>
      <c r="D44" s="329">
        <v>0</v>
      </c>
      <c r="E44" s="329">
        <v>12000</v>
      </c>
      <c r="F44" s="329">
        <v>1800</v>
      </c>
      <c r="G44" s="329">
        <f t="shared" si="2"/>
        <v>10200</v>
      </c>
    </row>
    <row r="45" spans="1:7" ht="12.75">
      <c r="A45" s="328">
        <v>3</v>
      </c>
      <c r="B45" s="183"/>
      <c r="C45" s="328"/>
      <c r="D45" s="329">
        <v>0</v>
      </c>
      <c r="E45" s="329">
        <v>0</v>
      </c>
      <c r="F45" s="329">
        <v>0</v>
      </c>
      <c r="G45" s="329">
        <f t="shared" si="2"/>
        <v>0</v>
      </c>
    </row>
    <row r="46" spans="1:7" ht="13.5" thickBot="1">
      <c r="A46" s="139">
        <v>4</v>
      </c>
      <c r="B46" s="331"/>
      <c r="C46" s="139"/>
      <c r="D46" s="332"/>
      <c r="E46" s="332"/>
      <c r="F46" s="332"/>
      <c r="G46" s="329">
        <f t="shared" si="2"/>
        <v>0</v>
      </c>
    </row>
    <row r="47" spans="1:7" ht="13.5" thickBot="1">
      <c r="A47" s="333"/>
      <c r="B47" s="334" t="s">
        <v>530</v>
      </c>
      <c r="C47" s="335"/>
      <c r="D47" s="336">
        <f>SUM(D38:D46)</f>
        <v>902350</v>
      </c>
      <c r="E47" s="336">
        <f>SUM(E38:E46)</f>
        <v>2231250</v>
      </c>
      <c r="F47" s="336">
        <f>SUM(F38:F46)</f>
        <v>308955</v>
      </c>
      <c r="G47" s="337">
        <f>SUM(G38:G46)</f>
        <v>2824645</v>
      </c>
    </row>
    <row r="48" spans="1:7" ht="12.75">
      <c r="A48" s="127"/>
      <c r="B48" s="127"/>
      <c r="C48" s="127"/>
      <c r="D48" s="127"/>
      <c r="E48" s="127"/>
      <c r="F48" s="340"/>
      <c r="G48" s="341"/>
    </row>
    <row r="49" spans="4:7" ht="15.75">
      <c r="D49" s="342"/>
      <c r="E49" s="487" t="s">
        <v>533</v>
      </c>
      <c r="F49" s="487"/>
      <c r="G49" s="487"/>
    </row>
    <row r="50" spans="4:7" ht="18.75">
      <c r="D50" s="342"/>
      <c r="E50" s="539" t="s">
        <v>452</v>
      </c>
      <c r="F50" s="539"/>
      <c r="G50" s="539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</sheetData>
  <mergeCells count="20">
    <mergeCell ref="E49:G49"/>
    <mergeCell ref="E50:G50"/>
    <mergeCell ref="B34:G34"/>
    <mergeCell ref="A36:A37"/>
    <mergeCell ref="B36:B37"/>
    <mergeCell ref="C36:C37"/>
    <mergeCell ref="E36:E37"/>
    <mergeCell ref="F36:F37"/>
    <mergeCell ref="B19:G19"/>
    <mergeCell ref="A21:A22"/>
    <mergeCell ref="B21:B22"/>
    <mergeCell ref="C21:C22"/>
    <mergeCell ref="E21:E22"/>
    <mergeCell ref="F21:F22"/>
    <mergeCell ref="B4:G4"/>
    <mergeCell ref="A6:A7"/>
    <mergeCell ref="B6:B7"/>
    <mergeCell ref="C6:C7"/>
    <mergeCell ref="E6:E7"/>
    <mergeCell ref="F6:F7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01"/>
  <sheetViews>
    <sheetView workbookViewId="0" topLeftCell="A1">
      <selection activeCell="I93" sqref="I93"/>
    </sheetView>
  </sheetViews>
  <sheetFormatPr defaultColWidth="9.140625" defaultRowHeight="12.75"/>
  <cols>
    <col min="1" max="1" width="5.7109375" style="0" customWidth="1"/>
  </cols>
  <sheetData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4" spans="1:10" ht="12.75">
      <c r="A4" s="166"/>
      <c r="B4" s="274" t="s">
        <v>630</v>
      </c>
      <c r="C4" s="343"/>
      <c r="D4" s="343"/>
      <c r="E4" s="166"/>
      <c r="F4" s="166"/>
      <c r="G4" s="166"/>
      <c r="H4" s="166"/>
      <c r="I4" s="166"/>
      <c r="J4" s="166"/>
    </row>
    <row r="5" spans="1:10" ht="12.75">
      <c r="A5" s="166"/>
      <c r="B5" s="274" t="s">
        <v>631</v>
      </c>
      <c r="C5" s="343"/>
      <c r="D5" s="343"/>
      <c r="E5" s="166"/>
      <c r="F5" s="166"/>
      <c r="G5" s="166"/>
      <c r="H5" s="166"/>
      <c r="I5" s="166"/>
      <c r="J5" s="166"/>
    </row>
    <row r="6" spans="1:10" ht="12.75">
      <c r="A6" s="166"/>
      <c r="B6" s="65"/>
      <c r="C6" s="166"/>
      <c r="D6" s="166"/>
      <c r="E6" s="166"/>
      <c r="F6" s="166"/>
      <c r="G6" s="166"/>
      <c r="H6" s="166"/>
      <c r="I6" s="65" t="s">
        <v>536</v>
      </c>
      <c r="J6" s="166"/>
    </row>
    <row r="7" spans="1:10" ht="12.75">
      <c r="A7" s="166"/>
      <c r="B7" s="65"/>
      <c r="C7" s="166"/>
      <c r="D7" s="166"/>
      <c r="E7" s="166"/>
      <c r="F7" s="166"/>
      <c r="G7" s="166"/>
      <c r="H7" s="166"/>
      <c r="I7" s="166"/>
      <c r="J7" s="166"/>
    </row>
    <row r="8" spans="1:10" ht="12.75">
      <c r="A8" s="28"/>
      <c r="B8" s="28"/>
      <c r="C8" s="28"/>
      <c r="D8" s="28"/>
      <c r="E8" s="28"/>
      <c r="F8" s="28"/>
      <c r="G8" s="28"/>
      <c r="H8" s="28"/>
      <c r="I8" s="180"/>
      <c r="J8" s="344" t="s">
        <v>537</v>
      </c>
    </row>
    <row r="9" spans="1:10" ht="12.75">
      <c r="A9" s="540" t="s">
        <v>538</v>
      </c>
      <c r="B9" s="541"/>
      <c r="C9" s="541"/>
      <c r="D9" s="541"/>
      <c r="E9" s="541"/>
      <c r="F9" s="541"/>
      <c r="G9" s="541"/>
      <c r="H9" s="541"/>
      <c r="I9" s="541"/>
      <c r="J9" s="542"/>
    </row>
    <row r="10" spans="1:10" ht="33" thickBot="1">
      <c r="A10" s="345"/>
      <c r="B10" s="543" t="s">
        <v>539</v>
      </c>
      <c r="C10" s="543"/>
      <c r="D10" s="543"/>
      <c r="E10" s="543"/>
      <c r="F10" s="544"/>
      <c r="G10" s="346" t="s">
        <v>540</v>
      </c>
      <c r="H10" s="346" t="s">
        <v>541</v>
      </c>
      <c r="I10" s="347" t="s">
        <v>727</v>
      </c>
      <c r="J10" s="347" t="s">
        <v>542</v>
      </c>
    </row>
    <row r="11" spans="1:10" ht="12.75">
      <c r="A11" s="348">
        <v>1</v>
      </c>
      <c r="B11" s="545" t="s">
        <v>544</v>
      </c>
      <c r="C11" s="546"/>
      <c r="D11" s="546"/>
      <c r="E11" s="546"/>
      <c r="F11" s="546"/>
      <c r="G11" s="349">
        <v>70</v>
      </c>
      <c r="H11" s="349">
        <v>11100</v>
      </c>
      <c r="I11" s="424">
        <v>4723</v>
      </c>
      <c r="J11" s="428">
        <v>1599</v>
      </c>
    </row>
    <row r="12" spans="1:10" ht="25.5">
      <c r="A12" s="350" t="s">
        <v>545</v>
      </c>
      <c r="B12" s="547" t="s">
        <v>546</v>
      </c>
      <c r="C12" s="547"/>
      <c r="D12" s="547"/>
      <c r="E12" s="547"/>
      <c r="F12" s="548"/>
      <c r="G12" s="351" t="s">
        <v>547</v>
      </c>
      <c r="H12" s="351">
        <v>11101</v>
      </c>
      <c r="I12" s="352"/>
      <c r="J12" s="427"/>
    </row>
    <row r="13" spans="1:10" ht="12.75">
      <c r="A13" s="353" t="s">
        <v>548</v>
      </c>
      <c r="B13" s="547" t="s">
        <v>549</v>
      </c>
      <c r="C13" s="547"/>
      <c r="D13" s="547"/>
      <c r="E13" s="547"/>
      <c r="F13" s="548"/>
      <c r="G13" s="351">
        <v>704</v>
      </c>
      <c r="H13" s="351">
        <v>11102</v>
      </c>
      <c r="I13" s="425">
        <v>4723</v>
      </c>
      <c r="J13" s="427">
        <v>1599</v>
      </c>
    </row>
    <row r="14" spans="1:10" ht="12.75">
      <c r="A14" s="353" t="s">
        <v>550</v>
      </c>
      <c r="B14" s="547" t="s">
        <v>551</v>
      </c>
      <c r="C14" s="547"/>
      <c r="D14" s="547"/>
      <c r="E14" s="547"/>
      <c r="F14" s="548"/>
      <c r="G14" s="354">
        <v>705</v>
      </c>
      <c r="H14" s="351">
        <v>11103</v>
      </c>
      <c r="I14" s="427">
        <v>0</v>
      </c>
      <c r="J14" s="427">
        <v>0</v>
      </c>
    </row>
    <row r="15" spans="1:10" ht="12.75">
      <c r="A15" s="355">
        <v>2</v>
      </c>
      <c r="B15" s="549" t="s">
        <v>552</v>
      </c>
      <c r="C15" s="549"/>
      <c r="D15" s="549"/>
      <c r="E15" s="549"/>
      <c r="F15" s="550"/>
      <c r="G15" s="356">
        <v>708</v>
      </c>
      <c r="H15" s="357">
        <v>11104</v>
      </c>
      <c r="I15" s="427">
        <v>0</v>
      </c>
      <c r="J15" s="427">
        <v>0</v>
      </c>
    </row>
    <row r="16" spans="1:10" ht="12.75">
      <c r="A16" s="358" t="s">
        <v>545</v>
      </c>
      <c r="B16" s="547" t="s">
        <v>553</v>
      </c>
      <c r="C16" s="547"/>
      <c r="D16" s="547"/>
      <c r="E16" s="547"/>
      <c r="F16" s="548"/>
      <c r="G16" s="351">
        <v>7081</v>
      </c>
      <c r="H16" s="359">
        <v>111041</v>
      </c>
      <c r="I16" s="427">
        <v>0</v>
      </c>
      <c r="J16" s="427">
        <v>0</v>
      </c>
    </row>
    <row r="17" spans="1:10" ht="12.75">
      <c r="A17" s="358" t="s">
        <v>554</v>
      </c>
      <c r="B17" s="547" t="s">
        <v>555</v>
      </c>
      <c r="C17" s="547"/>
      <c r="D17" s="547"/>
      <c r="E17" s="547"/>
      <c r="F17" s="548"/>
      <c r="G17" s="351">
        <v>7082</v>
      </c>
      <c r="H17" s="359">
        <v>111042</v>
      </c>
      <c r="I17" s="427">
        <v>0</v>
      </c>
      <c r="J17" s="427">
        <v>0</v>
      </c>
    </row>
    <row r="18" spans="1:10" ht="12.75">
      <c r="A18" s="358" t="s">
        <v>556</v>
      </c>
      <c r="B18" s="547" t="s">
        <v>557</v>
      </c>
      <c r="C18" s="547"/>
      <c r="D18" s="547"/>
      <c r="E18" s="547"/>
      <c r="F18" s="548"/>
      <c r="G18" s="351">
        <v>7083</v>
      </c>
      <c r="H18" s="359">
        <v>111043</v>
      </c>
      <c r="I18" s="427">
        <v>0</v>
      </c>
      <c r="J18" s="427">
        <v>0</v>
      </c>
    </row>
    <row r="19" spans="1:10" ht="12.75">
      <c r="A19" s="360">
        <v>3</v>
      </c>
      <c r="B19" s="549" t="s">
        <v>558</v>
      </c>
      <c r="C19" s="549"/>
      <c r="D19" s="549"/>
      <c r="E19" s="549"/>
      <c r="F19" s="550"/>
      <c r="G19" s="356">
        <v>71</v>
      </c>
      <c r="H19" s="357">
        <v>11201</v>
      </c>
      <c r="I19" s="427">
        <v>0</v>
      </c>
      <c r="J19" s="427">
        <v>0</v>
      </c>
    </row>
    <row r="20" spans="1:10" ht="12.75">
      <c r="A20" s="361"/>
      <c r="B20" s="551" t="s">
        <v>559</v>
      </c>
      <c r="C20" s="551"/>
      <c r="D20" s="551"/>
      <c r="E20" s="551"/>
      <c r="F20" s="552"/>
      <c r="G20" s="362"/>
      <c r="H20" s="351">
        <v>112011</v>
      </c>
      <c r="I20" s="427">
        <v>0</v>
      </c>
      <c r="J20" s="427">
        <v>0</v>
      </c>
    </row>
    <row r="21" spans="1:10" ht="12.75">
      <c r="A21" s="361"/>
      <c r="B21" s="551" t="s">
        <v>560</v>
      </c>
      <c r="C21" s="551"/>
      <c r="D21" s="551"/>
      <c r="E21" s="551"/>
      <c r="F21" s="552"/>
      <c r="G21" s="362"/>
      <c r="H21" s="351">
        <v>112012</v>
      </c>
      <c r="I21" s="427">
        <v>0</v>
      </c>
      <c r="J21" s="427">
        <v>0</v>
      </c>
    </row>
    <row r="22" spans="1:10" ht="12.75">
      <c r="A22" s="363">
        <v>4</v>
      </c>
      <c r="B22" s="549" t="s">
        <v>561</v>
      </c>
      <c r="C22" s="549"/>
      <c r="D22" s="549"/>
      <c r="E22" s="549"/>
      <c r="F22" s="550"/>
      <c r="G22" s="364">
        <v>72</v>
      </c>
      <c r="H22" s="61">
        <v>11300</v>
      </c>
      <c r="I22" s="427">
        <v>0</v>
      </c>
      <c r="J22" s="427">
        <v>0</v>
      </c>
    </row>
    <row r="23" spans="1:10" ht="12.75">
      <c r="A23" s="353"/>
      <c r="B23" s="553" t="s">
        <v>562</v>
      </c>
      <c r="C23" s="554"/>
      <c r="D23" s="554"/>
      <c r="E23" s="554"/>
      <c r="F23" s="554"/>
      <c r="G23" s="63"/>
      <c r="H23" s="365">
        <v>11301</v>
      </c>
      <c r="I23" s="427">
        <v>0</v>
      </c>
      <c r="J23" s="427">
        <v>0</v>
      </c>
    </row>
    <row r="24" spans="1:10" ht="12.75">
      <c r="A24" s="366">
        <v>5</v>
      </c>
      <c r="B24" s="550" t="s">
        <v>563</v>
      </c>
      <c r="C24" s="555"/>
      <c r="D24" s="555"/>
      <c r="E24" s="555"/>
      <c r="F24" s="555"/>
      <c r="G24" s="367">
        <v>73</v>
      </c>
      <c r="H24" s="367">
        <v>11400</v>
      </c>
      <c r="I24" s="427">
        <v>0</v>
      </c>
      <c r="J24" s="427">
        <v>0</v>
      </c>
    </row>
    <row r="25" spans="1:10" ht="12.75">
      <c r="A25" s="368">
        <v>6</v>
      </c>
      <c r="B25" s="550" t="s">
        <v>564</v>
      </c>
      <c r="C25" s="555"/>
      <c r="D25" s="555"/>
      <c r="E25" s="555"/>
      <c r="F25" s="555"/>
      <c r="G25" s="367">
        <v>75</v>
      </c>
      <c r="H25" s="369">
        <v>11500</v>
      </c>
      <c r="I25" s="427">
        <v>0</v>
      </c>
      <c r="J25" s="427">
        <v>0</v>
      </c>
    </row>
    <row r="26" spans="1:10" ht="12.75">
      <c r="A26" s="366">
        <v>7</v>
      </c>
      <c r="B26" s="549" t="s">
        <v>565</v>
      </c>
      <c r="C26" s="549"/>
      <c r="D26" s="549"/>
      <c r="E26" s="549"/>
      <c r="F26" s="550"/>
      <c r="G26" s="356">
        <v>77</v>
      </c>
      <c r="H26" s="356">
        <v>11600</v>
      </c>
      <c r="I26" s="427">
        <v>0</v>
      </c>
      <c r="J26" s="427">
        <v>0</v>
      </c>
    </row>
    <row r="27" spans="1:10" ht="13.5" thickBot="1">
      <c r="A27" s="370" t="s">
        <v>566</v>
      </c>
      <c r="B27" s="556" t="s">
        <v>567</v>
      </c>
      <c r="C27" s="556"/>
      <c r="D27" s="556"/>
      <c r="E27" s="556"/>
      <c r="F27" s="556"/>
      <c r="G27" s="371"/>
      <c r="H27" s="371">
        <v>11800</v>
      </c>
      <c r="I27" s="426">
        <v>4723</v>
      </c>
      <c r="J27" s="429">
        <v>1599</v>
      </c>
    </row>
    <row r="28" spans="1:10" ht="12.75">
      <c r="A28" s="372"/>
      <c r="B28" s="373"/>
      <c r="C28" s="373"/>
      <c r="D28" s="373"/>
      <c r="E28" s="373"/>
      <c r="F28" s="373"/>
      <c r="G28" s="373"/>
      <c r="H28" s="373"/>
      <c r="I28" s="374"/>
      <c r="J28" s="374"/>
    </row>
    <row r="29" spans="1:10" ht="12.75">
      <c r="A29" s="372"/>
      <c r="B29" s="373"/>
      <c r="C29" s="373"/>
      <c r="D29" s="373"/>
      <c r="E29" s="373"/>
      <c r="F29" s="373"/>
      <c r="G29" s="373"/>
      <c r="H29" s="373"/>
      <c r="I29" s="374"/>
      <c r="J29" s="374"/>
    </row>
    <row r="30" spans="1:10" ht="12.75">
      <c r="A30" s="372"/>
      <c r="B30" s="373"/>
      <c r="C30" s="373"/>
      <c r="D30" s="373"/>
      <c r="E30" s="373"/>
      <c r="F30" s="373"/>
      <c r="G30" s="373"/>
      <c r="H30" s="373"/>
      <c r="I30" s="374"/>
      <c r="J30" s="374"/>
    </row>
    <row r="31" spans="1:10" ht="12.75">
      <c r="A31" s="372"/>
      <c r="B31" s="373"/>
      <c r="C31" s="373"/>
      <c r="D31" s="373"/>
      <c r="E31" s="373"/>
      <c r="F31" s="373"/>
      <c r="G31" s="373"/>
      <c r="H31" s="373"/>
      <c r="I31" s="374" t="s">
        <v>533</v>
      </c>
      <c r="J31" s="374"/>
    </row>
    <row r="32" spans="1:10" ht="12.75">
      <c r="A32" s="372"/>
      <c r="B32" s="373"/>
      <c r="C32" s="373"/>
      <c r="D32" s="373"/>
      <c r="E32" s="373"/>
      <c r="F32" s="373"/>
      <c r="G32" s="373"/>
      <c r="H32" s="373"/>
      <c r="I32" s="374" t="s">
        <v>452</v>
      </c>
      <c r="J32" s="374"/>
    </row>
    <row r="33" spans="1:10" ht="12.75">
      <c r="A33" s="372"/>
      <c r="B33" s="373"/>
      <c r="C33" s="373"/>
      <c r="D33" s="373"/>
      <c r="E33" s="373"/>
      <c r="F33" s="373"/>
      <c r="G33" s="373"/>
      <c r="H33" s="373"/>
      <c r="I33" s="374"/>
      <c r="J33" s="374"/>
    </row>
    <row r="34" spans="1:10" ht="12.75">
      <c r="A34" s="372"/>
      <c r="B34" s="373"/>
      <c r="C34" s="373"/>
      <c r="D34" s="373"/>
      <c r="E34" s="373"/>
      <c r="F34" s="373"/>
      <c r="G34" s="373"/>
      <c r="H34" s="373"/>
      <c r="I34" s="374"/>
      <c r="J34" s="374"/>
    </row>
    <row r="35" spans="1:10" ht="12.75">
      <c r="A35" s="372"/>
      <c r="B35" s="373"/>
      <c r="C35" s="373"/>
      <c r="D35" s="373"/>
      <c r="E35" s="373"/>
      <c r="F35" s="373"/>
      <c r="G35" s="373"/>
      <c r="H35" s="373"/>
      <c r="I35" s="374"/>
      <c r="J35" s="374"/>
    </row>
    <row r="36" spans="1:10" ht="12.75">
      <c r="A36" s="372"/>
      <c r="B36" s="373"/>
      <c r="C36" s="373"/>
      <c r="D36" s="373"/>
      <c r="E36" s="373"/>
      <c r="F36" s="373"/>
      <c r="G36" s="373"/>
      <c r="H36" s="373"/>
      <c r="I36" s="374"/>
      <c r="J36" s="374"/>
    </row>
    <row r="37" spans="1:10" ht="12.75">
      <c r="A37" s="372"/>
      <c r="B37" s="373"/>
      <c r="C37" s="373"/>
      <c r="D37" s="373"/>
      <c r="E37" s="373"/>
      <c r="F37" s="373"/>
      <c r="G37" s="373"/>
      <c r="H37" s="373"/>
      <c r="I37" s="374"/>
      <c r="J37" s="374"/>
    </row>
    <row r="38" spans="1:10" ht="12.75">
      <c r="A38" s="372"/>
      <c r="B38" s="373"/>
      <c r="C38" s="373"/>
      <c r="D38" s="373"/>
      <c r="E38" s="373"/>
      <c r="F38" s="373"/>
      <c r="G38" s="373"/>
      <c r="H38" s="373"/>
      <c r="I38" s="374"/>
      <c r="J38" s="374"/>
    </row>
    <row r="39" spans="1:10" ht="12.75">
      <c r="A39" s="372"/>
      <c r="B39" s="373"/>
      <c r="C39" s="373"/>
      <c r="D39" s="373"/>
      <c r="E39" s="373"/>
      <c r="F39" s="373"/>
      <c r="G39" s="373"/>
      <c r="H39" s="373"/>
      <c r="I39" s="374"/>
      <c r="J39" s="374"/>
    </row>
    <row r="40" spans="1:10" ht="12.75">
      <c r="A40" s="372"/>
      <c r="B40" s="373"/>
      <c r="C40" s="373"/>
      <c r="D40" s="373"/>
      <c r="E40" s="373"/>
      <c r="F40" s="373"/>
      <c r="G40" s="373"/>
      <c r="H40" s="373"/>
      <c r="I40" s="374"/>
      <c r="J40" s="374"/>
    </row>
    <row r="41" spans="1:10" ht="12.75">
      <c r="A41" s="372"/>
      <c r="B41" s="373"/>
      <c r="C41" s="373"/>
      <c r="D41" s="373"/>
      <c r="E41" s="373"/>
      <c r="F41" s="373"/>
      <c r="G41" s="373"/>
      <c r="H41" s="373"/>
      <c r="I41" s="374"/>
      <c r="J41" s="374"/>
    </row>
    <row r="42" spans="1:10" ht="12.75">
      <c r="A42" s="372"/>
      <c r="B42" s="373"/>
      <c r="C42" s="373"/>
      <c r="D42" s="373"/>
      <c r="E42" s="373"/>
      <c r="F42" s="373"/>
      <c r="G42" s="373"/>
      <c r="H42" s="373"/>
      <c r="I42" s="374"/>
      <c r="J42" s="374"/>
    </row>
    <row r="43" spans="1:10" ht="12.75">
      <c r="A43" s="372"/>
      <c r="B43" s="373"/>
      <c r="C43" s="373"/>
      <c r="D43" s="373"/>
      <c r="E43" s="373"/>
      <c r="F43" s="373"/>
      <c r="G43" s="373"/>
      <c r="H43" s="373"/>
      <c r="I43" s="374"/>
      <c r="J43" s="374"/>
    </row>
    <row r="44" spans="1:10" ht="12.75">
      <c r="A44" s="372"/>
      <c r="B44" s="373"/>
      <c r="C44" s="373"/>
      <c r="D44" s="373"/>
      <c r="E44" s="373"/>
      <c r="F44" s="373"/>
      <c r="G44" s="373"/>
      <c r="H44" s="373"/>
      <c r="I44" s="374"/>
      <c r="J44" s="374"/>
    </row>
    <row r="45" spans="1:10" ht="12.75">
      <c r="A45" s="372"/>
      <c r="B45" s="373"/>
      <c r="C45" s="373"/>
      <c r="D45" s="373"/>
      <c r="E45" s="373"/>
      <c r="F45" s="373"/>
      <c r="G45" s="373"/>
      <c r="H45" s="373"/>
      <c r="I45" s="374"/>
      <c r="J45" s="374"/>
    </row>
    <row r="46" spans="1:10" ht="12.75">
      <c r="A46" s="372"/>
      <c r="B46" s="373"/>
      <c r="C46" s="373"/>
      <c r="D46" s="373"/>
      <c r="E46" s="373"/>
      <c r="F46" s="373"/>
      <c r="G46" s="373"/>
      <c r="H46" s="373"/>
      <c r="I46" s="374"/>
      <c r="J46" s="374"/>
    </row>
    <row r="47" spans="1:10" ht="12.75">
      <c r="A47" s="372"/>
      <c r="B47" s="373"/>
      <c r="C47" s="373"/>
      <c r="D47" s="373"/>
      <c r="E47" s="373"/>
      <c r="F47" s="373"/>
      <c r="G47" s="373"/>
      <c r="H47" s="373"/>
      <c r="I47" s="374"/>
      <c r="J47" s="374"/>
    </row>
    <row r="48" spans="1:10" ht="12.75">
      <c r="A48" s="372"/>
      <c r="B48" s="373"/>
      <c r="C48" s="373"/>
      <c r="D48" s="373"/>
      <c r="E48" s="373"/>
      <c r="F48" s="373"/>
      <c r="G48" s="373"/>
      <c r="H48" s="373"/>
      <c r="I48" s="374"/>
      <c r="J48" s="374"/>
    </row>
    <row r="52" spans="1:10" ht="12.75">
      <c r="A52" s="166"/>
      <c r="B52" s="274" t="s">
        <v>630</v>
      </c>
      <c r="C52" s="343"/>
      <c r="D52" s="343"/>
      <c r="E52" s="166"/>
      <c r="F52" s="166"/>
      <c r="G52" s="166"/>
      <c r="H52" s="166"/>
      <c r="I52" s="166"/>
      <c r="J52" s="166"/>
    </row>
    <row r="53" spans="1:10" ht="12.75">
      <c r="A53" s="166"/>
      <c r="B53" s="274" t="s">
        <v>631</v>
      </c>
      <c r="C53" s="343"/>
      <c r="D53" s="343"/>
      <c r="E53" s="166"/>
      <c r="F53" s="166"/>
      <c r="G53" s="166"/>
      <c r="H53" s="166"/>
      <c r="I53" s="166"/>
      <c r="J53" s="166"/>
    </row>
    <row r="54" spans="1:10" ht="12.75">
      <c r="A54" s="166"/>
      <c r="B54" s="65"/>
      <c r="C54" s="166"/>
      <c r="D54" s="166"/>
      <c r="E54" s="166"/>
      <c r="F54" s="166"/>
      <c r="G54" s="166"/>
      <c r="H54" s="166"/>
      <c r="I54" s="65" t="s">
        <v>568</v>
      </c>
      <c r="J54" s="166"/>
    </row>
    <row r="55" spans="1:10" ht="12.75">
      <c r="A55" s="28"/>
      <c r="B55" s="28"/>
      <c r="C55" s="28"/>
      <c r="D55" s="28"/>
      <c r="E55" s="28"/>
      <c r="F55" s="28"/>
      <c r="G55" s="28"/>
      <c r="H55" s="28"/>
      <c r="I55" s="180"/>
      <c r="J55" s="344" t="s">
        <v>537</v>
      </c>
    </row>
    <row r="56" spans="1:10" ht="12.75">
      <c r="A56" s="540" t="s">
        <v>538</v>
      </c>
      <c r="B56" s="541"/>
      <c r="C56" s="541"/>
      <c r="D56" s="541"/>
      <c r="E56" s="541"/>
      <c r="F56" s="541"/>
      <c r="G56" s="541"/>
      <c r="H56" s="541"/>
      <c r="I56" s="541"/>
      <c r="J56" s="542"/>
    </row>
    <row r="57" spans="1:10" ht="33" thickBot="1">
      <c r="A57" s="375"/>
      <c r="B57" s="557" t="s">
        <v>569</v>
      </c>
      <c r="C57" s="558"/>
      <c r="D57" s="558"/>
      <c r="E57" s="558"/>
      <c r="F57" s="559"/>
      <c r="G57" s="376" t="s">
        <v>540</v>
      </c>
      <c r="H57" s="376" t="s">
        <v>541</v>
      </c>
      <c r="I57" s="377" t="s">
        <v>727</v>
      </c>
      <c r="J57" s="377" t="s">
        <v>542</v>
      </c>
    </row>
    <row r="58" spans="1:10" ht="12.75">
      <c r="A58" s="378">
        <v>1</v>
      </c>
      <c r="B58" s="560" t="s">
        <v>570</v>
      </c>
      <c r="C58" s="561"/>
      <c r="D58" s="561"/>
      <c r="E58" s="561"/>
      <c r="F58" s="561"/>
      <c r="G58" s="379">
        <v>60</v>
      </c>
      <c r="H58" s="379">
        <v>12100</v>
      </c>
      <c r="I58" s="430" t="s">
        <v>733</v>
      </c>
      <c r="J58" s="431">
        <v>416</v>
      </c>
    </row>
    <row r="59" spans="1:10" ht="12.75">
      <c r="A59" s="380" t="s">
        <v>571</v>
      </c>
      <c r="B59" s="562" t="s">
        <v>572</v>
      </c>
      <c r="C59" s="563" t="s">
        <v>573</v>
      </c>
      <c r="D59" s="563"/>
      <c r="E59" s="563"/>
      <c r="F59" s="563"/>
      <c r="G59" s="382" t="s">
        <v>574</v>
      </c>
      <c r="H59" s="382">
        <v>12101</v>
      </c>
      <c r="I59" s="432">
        <v>1220</v>
      </c>
      <c r="J59" s="433">
        <v>0</v>
      </c>
    </row>
    <row r="60" spans="1:10" ht="12.75">
      <c r="A60" s="380" t="s">
        <v>548</v>
      </c>
      <c r="B60" s="562" t="s">
        <v>575</v>
      </c>
      <c r="C60" s="563" t="s">
        <v>573</v>
      </c>
      <c r="D60" s="563"/>
      <c r="E60" s="563"/>
      <c r="F60" s="563"/>
      <c r="G60" s="382"/>
      <c r="H60" s="385">
        <v>12102</v>
      </c>
      <c r="I60" s="433">
        <v>0</v>
      </c>
      <c r="J60" s="433">
        <v>0</v>
      </c>
    </row>
    <row r="61" spans="1:10" ht="12.75">
      <c r="A61" s="380" t="s">
        <v>550</v>
      </c>
      <c r="B61" s="562" t="s">
        <v>576</v>
      </c>
      <c r="C61" s="563" t="s">
        <v>573</v>
      </c>
      <c r="D61" s="563"/>
      <c r="E61" s="563"/>
      <c r="F61" s="563"/>
      <c r="G61" s="382" t="s">
        <v>577</v>
      </c>
      <c r="H61" s="382">
        <v>12103</v>
      </c>
      <c r="I61" s="433">
        <v>0</v>
      </c>
      <c r="J61" s="433">
        <v>416</v>
      </c>
    </row>
    <row r="62" spans="1:10" ht="12.75">
      <c r="A62" s="380" t="s">
        <v>578</v>
      </c>
      <c r="B62" s="564" t="s">
        <v>579</v>
      </c>
      <c r="C62" s="563" t="s">
        <v>573</v>
      </c>
      <c r="D62" s="563"/>
      <c r="E62" s="563"/>
      <c r="F62" s="563"/>
      <c r="G62" s="382"/>
      <c r="H62" s="386">
        <v>12104</v>
      </c>
      <c r="I62" s="433">
        <v>0</v>
      </c>
      <c r="J62" s="433">
        <v>0</v>
      </c>
    </row>
    <row r="63" spans="1:10" ht="12.75">
      <c r="A63" s="380" t="s">
        <v>580</v>
      </c>
      <c r="B63" s="562" t="s">
        <v>581</v>
      </c>
      <c r="C63" s="563" t="s">
        <v>573</v>
      </c>
      <c r="D63" s="563"/>
      <c r="E63" s="563"/>
      <c r="F63" s="563"/>
      <c r="G63" s="382" t="s">
        <v>582</v>
      </c>
      <c r="H63" s="385">
        <v>12105</v>
      </c>
      <c r="I63" s="433" t="s">
        <v>728</v>
      </c>
      <c r="J63" s="433">
        <v>0</v>
      </c>
    </row>
    <row r="64" spans="1:10" ht="12.75">
      <c r="A64" s="387">
        <v>2</v>
      </c>
      <c r="B64" s="565" t="s">
        <v>583</v>
      </c>
      <c r="C64" s="566"/>
      <c r="D64" s="566"/>
      <c r="E64" s="566"/>
      <c r="F64" s="566"/>
      <c r="G64" s="388">
        <v>64</v>
      </c>
      <c r="H64" s="388">
        <v>12200</v>
      </c>
      <c r="I64" s="434" t="s">
        <v>734</v>
      </c>
      <c r="J64" s="433">
        <f>J65+J66</f>
        <v>600</v>
      </c>
    </row>
    <row r="65" spans="1:10" ht="12.75">
      <c r="A65" s="389" t="s">
        <v>584</v>
      </c>
      <c r="B65" s="565" t="s">
        <v>585</v>
      </c>
      <c r="C65" s="567"/>
      <c r="D65" s="567"/>
      <c r="E65" s="567"/>
      <c r="F65" s="567"/>
      <c r="G65" s="385">
        <v>641</v>
      </c>
      <c r="H65" s="385">
        <v>12201</v>
      </c>
      <c r="I65" s="432">
        <v>1098</v>
      </c>
      <c r="J65" s="433">
        <v>470</v>
      </c>
    </row>
    <row r="66" spans="1:10" ht="12.75">
      <c r="A66" s="389" t="s">
        <v>586</v>
      </c>
      <c r="B66" s="568" t="s">
        <v>587</v>
      </c>
      <c r="C66" s="567"/>
      <c r="D66" s="567"/>
      <c r="E66" s="567"/>
      <c r="F66" s="567"/>
      <c r="G66" s="385">
        <v>644</v>
      </c>
      <c r="H66" s="385">
        <v>12202</v>
      </c>
      <c r="I66" s="433" t="s">
        <v>732</v>
      </c>
      <c r="J66" s="433">
        <v>130</v>
      </c>
    </row>
    <row r="67" spans="1:10" ht="12.75">
      <c r="A67" s="387">
        <v>3</v>
      </c>
      <c r="B67" s="565" t="s">
        <v>588</v>
      </c>
      <c r="C67" s="566"/>
      <c r="D67" s="566"/>
      <c r="E67" s="566"/>
      <c r="F67" s="566"/>
      <c r="G67" s="388">
        <v>68</v>
      </c>
      <c r="H67" s="388">
        <v>12300</v>
      </c>
      <c r="I67" s="434">
        <v>309</v>
      </c>
      <c r="J67" s="433">
        <v>44.7</v>
      </c>
    </row>
    <row r="68" spans="1:10" ht="12.75">
      <c r="A68" s="387">
        <v>4</v>
      </c>
      <c r="B68" s="565" t="s">
        <v>589</v>
      </c>
      <c r="C68" s="566"/>
      <c r="D68" s="566"/>
      <c r="E68" s="566"/>
      <c r="F68" s="566"/>
      <c r="G68" s="388">
        <v>61</v>
      </c>
      <c r="H68" s="388">
        <v>12400</v>
      </c>
      <c r="I68" s="434" t="s">
        <v>735</v>
      </c>
      <c r="J68" s="433">
        <f>J79+J81+J83+J87</f>
        <v>379.5</v>
      </c>
    </row>
    <row r="69" spans="1:10" ht="12.75">
      <c r="A69" s="389" t="s">
        <v>545</v>
      </c>
      <c r="B69" s="569" t="s">
        <v>590</v>
      </c>
      <c r="C69" s="569"/>
      <c r="D69" s="569"/>
      <c r="E69" s="569"/>
      <c r="F69" s="570"/>
      <c r="G69" s="381"/>
      <c r="H69" s="381">
        <v>12401</v>
      </c>
      <c r="I69" s="433">
        <v>0</v>
      </c>
      <c r="J69" s="433">
        <v>0</v>
      </c>
    </row>
    <row r="70" spans="1:10" ht="12.75">
      <c r="A70" s="389" t="s">
        <v>554</v>
      </c>
      <c r="B70" s="569" t="s">
        <v>591</v>
      </c>
      <c r="C70" s="569"/>
      <c r="D70" s="569"/>
      <c r="E70" s="569"/>
      <c r="F70" s="570"/>
      <c r="G70" s="391">
        <v>611</v>
      </c>
      <c r="H70" s="381">
        <v>12402</v>
      </c>
      <c r="I70" s="433">
        <v>0</v>
      </c>
      <c r="J70" s="433">
        <v>0</v>
      </c>
    </row>
    <row r="71" spans="1:10" ht="12.75">
      <c r="A71" s="389" t="s">
        <v>556</v>
      </c>
      <c r="B71" s="569" t="s">
        <v>592</v>
      </c>
      <c r="C71" s="569"/>
      <c r="D71" s="569"/>
      <c r="E71" s="569"/>
      <c r="F71" s="570"/>
      <c r="G71" s="382">
        <v>613</v>
      </c>
      <c r="H71" s="381">
        <v>12403</v>
      </c>
      <c r="I71" s="433">
        <v>0</v>
      </c>
      <c r="J71" s="433">
        <v>0</v>
      </c>
    </row>
    <row r="72" spans="1:10" ht="12.75">
      <c r="A72" s="389" t="s">
        <v>593</v>
      </c>
      <c r="B72" s="569" t="s">
        <v>594</v>
      </c>
      <c r="C72" s="569"/>
      <c r="D72" s="569"/>
      <c r="E72" s="569"/>
      <c r="F72" s="570"/>
      <c r="G72" s="391">
        <v>615</v>
      </c>
      <c r="H72" s="381">
        <v>12404</v>
      </c>
      <c r="I72" s="435">
        <v>0</v>
      </c>
      <c r="J72" s="435">
        <v>0</v>
      </c>
    </row>
    <row r="73" spans="1:10" ht="12.75">
      <c r="A73" s="389" t="s">
        <v>595</v>
      </c>
      <c r="B73" s="569" t="s">
        <v>596</v>
      </c>
      <c r="C73" s="569"/>
      <c r="D73" s="569"/>
      <c r="E73" s="569"/>
      <c r="F73" s="570"/>
      <c r="G73" s="391">
        <v>616</v>
      </c>
      <c r="H73" s="381">
        <v>12405</v>
      </c>
      <c r="I73" s="436">
        <v>0</v>
      </c>
      <c r="J73" s="436">
        <v>0</v>
      </c>
    </row>
    <row r="74" spans="1:10" ht="12.75">
      <c r="A74" s="389" t="s">
        <v>597</v>
      </c>
      <c r="B74" s="569" t="s">
        <v>598</v>
      </c>
      <c r="C74" s="569"/>
      <c r="D74" s="569"/>
      <c r="E74" s="569"/>
      <c r="F74" s="570"/>
      <c r="G74" s="391">
        <v>617</v>
      </c>
      <c r="H74" s="381">
        <v>12406</v>
      </c>
      <c r="I74" s="433">
        <v>0</v>
      </c>
      <c r="J74" s="433">
        <v>0</v>
      </c>
    </row>
    <row r="75" spans="1:10" ht="12.75">
      <c r="A75" s="389" t="s">
        <v>599</v>
      </c>
      <c r="B75" s="562" t="s">
        <v>600</v>
      </c>
      <c r="C75" s="563" t="s">
        <v>573</v>
      </c>
      <c r="D75" s="563"/>
      <c r="E75" s="563"/>
      <c r="F75" s="563"/>
      <c r="G75" s="391">
        <v>618</v>
      </c>
      <c r="H75" s="381">
        <v>12407</v>
      </c>
      <c r="I75" s="433">
        <v>0</v>
      </c>
      <c r="J75" s="433">
        <v>0</v>
      </c>
    </row>
    <row r="76" spans="1:10" ht="12.75">
      <c r="A76" s="389" t="s">
        <v>601</v>
      </c>
      <c r="B76" s="563" t="s">
        <v>602</v>
      </c>
      <c r="C76" s="563"/>
      <c r="D76" s="563"/>
      <c r="E76" s="563"/>
      <c r="F76" s="562"/>
      <c r="G76" s="391">
        <v>623</v>
      </c>
      <c r="H76" s="381">
        <v>12408</v>
      </c>
      <c r="I76" s="433">
        <v>0</v>
      </c>
      <c r="J76" s="433">
        <v>0</v>
      </c>
    </row>
    <row r="77" spans="1:10" ht="12.75">
      <c r="A77" s="389" t="s">
        <v>603</v>
      </c>
      <c r="B77" s="563" t="s">
        <v>604</v>
      </c>
      <c r="C77" s="563"/>
      <c r="D77" s="563"/>
      <c r="E77" s="563"/>
      <c r="F77" s="562"/>
      <c r="G77" s="391">
        <v>624</v>
      </c>
      <c r="H77" s="381">
        <v>12409</v>
      </c>
      <c r="I77" s="433">
        <v>0</v>
      </c>
      <c r="J77" s="433">
        <v>0</v>
      </c>
    </row>
    <row r="78" spans="1:10" ht="12.75">
      <c r="A78" s="389" t="s">
        <v>605</v>
      </c>
      <c r="B78" s="563" t="s">
        <v>606</v>
      </c>
      <c r="C78" s="563"/>
      <c r="D78" s="563"/>
      <c r="E78" s="563"/>
      <c r="F78" s="562"/>
      <c r="G78" s="391">
        <v>625</v>
      </c>
      <c r="H78" s="381">
        <v>12410</v>
      </c>
      <c r="I78" s="433" t="s">
        <v>729</v>
      </c>
      <c r="J78" s="433">
        <v>0</v>
      </c>
    </row>
    <row r="79" spans="1:10" ht="12.75">
      <c r="A79" s="389" t="s">
        <v>607</v>
      </c>
      <c r="B79" s="563" t="s">
        <v>608</v>
      </c>
      <c r="C79" s="563"/>
      <c r="D79" s="563"/>
      <c r="E79" s="563"/>
      <c r="F79" s="562"/>
      <c r="G79" s="391">
        <v>626</v>
      </c>
      <c r="H79" s="381">
        <v>12411</v>
      </c>
      <c r="I79" s="433">
        <v>245</v>
      </c>
      <c r="J79" s="433">
        <v>156.4</v>
      </c>
    </row>
    <row r="80" spans="1:10" ht="12.75">
      <c r="A80" s="393" t="s">
        <v>609</v>
      </c>
      <c r="B80" s="562" t="s">
        <v>610</v>
      </c>
      <c r="C80" s="563"/>
      <c r="D80" s="563"/>
      <c r="E80" s="563"/>
      <c r="F80" s="563"/>
      <c r="G80" s="391">
        <v>627</v>
      </c>
      <c r="H80" s="381">
        <v>12412</v>
      </c>
      <c r="I80" s="433">
        <v>355</v>
      </c>
      <c r="J80" s="433">
        <v>0</v>
      </c>
    </row>
    <row r="81" spans="1:10" ht="12.75">
      <c r="A81" s="389"/>
      <c r="B81" s="571" t="s">
        <v>611</v>
      </c>
      <c r="C81" s="572"/>
      <c r="D81" s="572"/>
      <c r="E81" s="572"/>
      <c r="F81" s="572"/>
      <c r="G81" s="391">
        <v>6271</v>
      </c>
      <c r="H81" s="391">
        <v>124121</v>
      </c>
      <c r="I81" s="433">
        <v>0</v>
      </c>
      <c r="J81" s="433">
        <v>202.5</v>
      </c>
    </row>
    <row r="82" spans="1:10" ht="12.75">
      <c r="A82" s="389"/>
      <c r="B82" s="571" t="s">
        <v>612</v>
      </c>
      <c r="C82" s="572"/>
      <c r="D82" s="572"/>
      <c r="E82" s="572"/>
      <c r="F82" s="572"/>
      <c r="G82" s="391">
        <v>6272</v>
      </c>
      <c r="H82" s="391">
        <v>124122</v>
      </c>
      <c r="I82" s="433">
        <v>0</v>
      </c>
      <c r="J82" s="433">
        <v>0</v>
      </c>
    </row>
    <row r="83" spans="1:10" ht="12.75">
      <c r="A83" s="389" t="s">
        <v>613</v>
      </c>
      <c r="B83" s="562" t="s">
        <v>614</v>
      </c>
      <c r="C83" s="563"/>
      <c r="D83" s="563"/>
      <c r="E83" s="563"/>
      <c r="F83" s="563"/>
      <c r="G83" s="391">
        <v>628</v>
      </c>
      <c r="H83" s="391">
        <v>12413</v>
      </c>
      <c r="I83" s="433" t="s">
        <v>730</v>
      </c>
      <c r="J83" s="433">
        <v>7.1</v>
      </c>
    </row>
    <row r="84" spans="1:10" ht="12.75">
      <c r="A84" s="387">
        <v>5</v>
      </c>
      <c r="B84" s="564" t="s">
        <v>615</v>
      </c>
      <c r="C84" s="563"/>
      <c r="D84" s="563"/>
      <c r="E84" s="563"/>
      <c r="F84" s="563"/>
      <c r="G84" s="392">
        <v>63</v>
      </c>
      <c r="H84" s="392">
        <v>12500</v>
      </c>
      <c r="I84" s="434" t="s">
        <v>736</v>
      </c>
      <c r="J84" s="433">
        <v>13.5</v>
      </c>
    </row>
    <row r="85" spans="1:10" ht="12.75">
      <c r="A85" s="389" t="s">
        <v>545</v>
      </c>
      <c r="B85" s="562" t="s">
        <v>616</v>
      </c>
      <c r="C85" s="563"/>
      <c r="D85" s="563"/>
      <c r="E85" s="563"/>
      <c r="F85" s="563"/>
      <c r="G85" s="391">
        <v>632</v>
      </c>
      <c r="H85" s="391">
        <v>12501</v>
      </c>
      <c r="I85" s="433">
        <v>0</v>
      </c>
      <c r="J85" s="433">
        <v>0</v>
      </c>
    </row>
    <row r="86" spans="1:10" ht="12.75">
      <c r="A86" s="389" t="s">
        <v>554</v>
      </c>
      <c r="B86" s="562" t="s">
        <v>617</v>
      </c>
      <c r="C86" s="563"/>
      <c r="D86" s="563"/>
      <c r="E86" s="563"/>
      <c r="F86" s="563"/>
      <c r="G86" s="391">
        <v>633</v>
      </c>
      <c r="H86" s="391">
        <v>12502</v>
      </c>
      <c r="I86" s="433">
        <v>0</v>
      </c>
      <c r="J86" s="433">
        <v>0</v>
      </c>
    </row>
    <row r="87" spans="1:10" ht="12.75">
      <c r="A87" s="389" t="s">
        <v>556</v>
      </c>
      <c r="B87" s="562" t="s">
        <v>618</v>
      </c>
      <c r="C87" s="563"/>
      <c r="D87" s="563"/>
      <c r="E87" s="563"/>
      <c r="F87" s="563"/>
      <c r="G87" s="391">
        <v>634</v>
      </c>
      <c r="H87" s="391">
        <v>12503</v>
      </c>
      <c r="I87" s="433" t="s">
        <v>731</v>
      </c>
      <c r="J87" s="433">
        <v>13.5</v>
      </c>
    </row>
    <row r="88" spans="1:10" ht="12.75">
      <c r="A88" s="389" t="s">
        <v>593</v>
      </c>
      <c r="B88" s="562" t="s">
        <v>619</v>
      </c>
      <c r="C88" s="563"/>
      <c r="D88" s="563"/>
      <c r="E88" s="563"/>
      <c r="F88" s="563"/>
      <c r="G88" s="391" t="s">
        <v>620</v>
      </c>
      <c r="H88" s="391">
        <v>12504</v>
      </c>
      <c r="I88" s="433">
        <v>109</v>
      </c>
      <c r="J88" s="433">
        <v>0</v>
      </c>
    </row>
    <row r="89" spans="1:10" ht="12.75">
      <c r="A89" s="394" t="s">
        <v>621</v>
      </c>
      <c r="B89" s="565" t="s">
        <v>622</v>
      </c>
      <c r="C89" s="566"/>
      <c r="D89" s="566"/>
      <c r="E89" s="566"/>
      <c r="F89" s="566"/>
      <c r="G89" s="391"/>
      <c r="H89" s="391">
        <v>12600</v>
      </c>
      <c r="I89" s="433" t="s">
        <v>737</v>
      </c>
      <c r="J89" s="433">
        <f>J84+J68+J67+J64+J61</f>
        <v>1453.7</v>
      </c>
    </row>
    <row r="90" spans="1:10" ht="12.75">
      <c r="A90" s="395"/>
      <c r="B90" s="396" t="s">
        <v>623</v>
      </c>
      <c r="C90" s="89"/>
      <c r="D90" s="89"/>
      <c r="E90" s="89"/>
      <c r="F90" s="89"/>
      <c r="G90" s="89"/>
      <c r="H90" s="89"/>
      <c r="I90" s="397" t="s">
        <v>542</v>
      </c>
      <c r="J90" s="398" t="s">
        <v>543</v>
      </c>
    </row>
    <row r="91" spans="1:10" ht="12.75">
      <c r="A91" s="399">
        <v>1</v>
      </c>
      <c r="B91" s="573" t="s">
        <v>624</v>
      </c>
      <c r="C91" s="573"/>
      <c r="D91" s="573"/>
      <c r="E91" s="573"/>
      <c r="F91" s="574"/>
      <c r="G91" s="383"/>
      <c r="H91" s="383">
        <v>14000</v>
      </c>
      <c r="I91" s="383">
        <v>6</v>
      </c>
      <c r="J91" s="384">
        <v>4</v>
      </c>
    </row>
    <row r="92" spans="1:10" ht="12.75">
      <c r="A92" s="399">
        <v>2</v>
      </c>
      <c r="B92" s="573" t="s">
        <v>625</v>
      </c>
      <c r="C92" s="573"/>
      <c r="D92" s="573"/>
      <c r="E92" s="573"/>
      <c r="F92" s="574"/>
      <c r="G92" s="383"/>
      <c r="H92" s="383">
        <v>15000</v>
      </c>
      <c r="I92" s="383"/>
      <c r="J92" s="384"/>
    </row>
    <row r="93" spans="1:10" ht="12.75">
      <c r="A93" s="400" t="s">
        <v>545</v>
      </c>
      <c r="B93" s="569" t="s">
        <v>626</v>
      </c>
      <c r="C93" s="569"/>
      <c r="D93" s="569"/>
      <c r="E93" s="569"/>
      <c r="F93" s="570"/>
      <c r="G93" s="383"/>
      <c r="H93" s="390">
        <v>15001</v>
      </c>
      <c r="I93" s="383"/>
      <c r="J93" s="384"/>
    </row>
    <row r="94" spans="1:10" ht="12.75">
      <c r="A94" s="400"/>
      <c r="B94" s="575" t="s">
        <v>627</v>
      </c>
      <c r="C94" s="575"/>
      <c r="D94" s="575"/>
      <c r="E94" s="575"/>
      <c r="F94" s="576"/>
      <c r="G94" s="383"/>
      <c r="H94" s="390">
        <v>150011</v>
      </c>
      <c r="I94" s="383"/>
      <c r="J94" s="384"/>
    </row>
    <row r="95" spans="1:10" ht="12.75">
      <c r="A95" s="401" t="s">
        <v>554</v>
      </c>
      <c r="B95" s="569" t="s">
        <v>628</v>
      </c>
      <c r="C95" s="569"/>
      <c r="D95" s="569"/>
      <c r="E95" s="569"/>
      <c r="F95" s="570"/>
      <c r="G95" s="383"/>
      <c r="H95" s="390">
        <v>15002</v>
      </c>
      <c r="I95" s="383"/>
      <c r="J95" s="384"/>
    </row>
    <row r="96" spans="1:10" ht="13.5" thickBot="1">
      <c r="A96" s="402"/>
      <c r="B96" s="577" t="s">
        <v>629</v>
      </c>
      <c r="C96" s="577"/>
      <c r="D96" s="577"/>
      <c r="E96" s="577"/>
      <c r="F96" s="578"/>
      <c r="G96" s="403"/>
      <c r="H96" s="404">
        <v>150021</v>
      </c>
      <c r="I96" s="403">
        <v>0</v>
      </c>
      <c r="J96" s="405">
        <v>0</v>
      </c>
    </row>
    <row r="97" spans="1:10" ht="12.75">
      <c r="A97" s="90"/>
      <c r="B97" s="90"/>
      <c r="C97" s="90"/>
      <c r="D97" s="90"/>
      <c r="E97" s="90"/>
      <c r="F97" s="90"/>
      <c r="G97" s="90"/>
      <c r="H97" s="579" t="s">
        <v>533</v>
      </c>
      <c r="I97" s="579"/>
      <c r="J97" s="406"/>
    </row>
    <row r="98" spans="1:10" ht="15.75">
      <c r="A98" s="166"/>
      <c r="B98" s="166"/>
      <c r="C98" s="166"/>
      <c r="D98" s="166"/>
      <c r="E98" s="166"/>
      <c r="F98" s="166"/>
      <c r="G98" s="166"/>
      <c r="H98" s="407" t="s">
        <v>452</v>
      </c>
      <c r="J98" s="407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</sheetData>
  <mergeCells count="60">
    <mergeCell ref="B94:F94"/>
    <mergeCell ref="B95:F95"/>
    <mergeCell ref="B96:F96"/>
    <mergeCell ref="H97:I97"/>
    <mergeCell ref="B89:F89"/>
    <mergeCell ref="B91:F91"/>
    <mergeCell ref="B92:F92"/>
    <mergeCell ref="B93:F93"/>
    <mergeCell ref="B85:F85"/>
    <mergeCell ref="B86:F86"/>
    <mergeCell ref="B87:F87"/>
    <mergeCell ref="B88:F88"/>
    <mergeCell ref="B81:F81"/>
    <mergeCell ref="B82:F82"/>
    <mergeCell ref="B83:F83"/>
    <mergeCell ref="B84:F84"/>
    <mergeCell ref="B77:F77"/>
    <mergeCell ref="B78:F78"/>
    <mergeCell ref="B79:F79"/>
    <mergeCell ref="B80:F80"/>
    <mergeCell ref="B73:F73"/>
    <mergeCell ref="B74:F74"/>
    <mergeCell ref="B75:F75"/>
    <mergeCell ref="B76:F76"/>
    <mergeCell ref="B69:F69"/>
    <mergeCell ref="B70:F70"/>
    <mergeCell ref="B71:F71"/>
    <mergeCell ref="B72:F72"/>
    <mergeCell ref="B65:F65"/>
    <mergeCell ref="B66:F66"/>
    <mergeCell ref="B67:F67"/>
    <mergeCell ref="B68:F68"/>
    <mergeCell ref="B61:F61"/>
    <mergeCell ref="B62:F62"/>
    <mergeCell ref="B63:F63"/>
    <mergeCell ref="B64:F64"/>
    <mergeCell ref="B57:F57"/>
    <mergeCell ref="B58:F58"/>
    <mergeCell ref="B59:F59"/>
    <mergeCell ref="B60:F60"/>
    <mergeCell ref="B25:F25"/>
    <mergeCell ref="B26:F26"/>
    <mergeCell ref="B27:F27"/>
    <mergeCell ref="A56:J56"/>
    <mergeCell ref="B21:F21"/>
    <mergeCell ref="B22:F22"/>
    <mergeCell ref="B23:F23"/>
    <mergeCell ref="B24:F24"/>
    <mergeCell ref="B17:F17"/>
    <mergeCell ref="B18:F18"/>
    <mergeCell ref="B19:F19"/>
    <mergeCell ref="B20:F20"/>
    <mergeCell ref="B13:F13"/>
    <mergeCell ref="B14:F14"/>
    <mergeCell ref="B15:F15"/>
    <mergeCell ref="B16:F16"/>
    <mergeCell ref="A9:J9"/>
    <mergeCell ref="B10:F10"/>
    <mergeCell ref="B11:F11"/>
    <mergeCell ref="B12:F12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D55" sqref="D55"/>
    </sheetView>
  </sheetViews>
  <sheetFormatPr defaultColWidth="9.140625" defaultRowHeight="12.75"/>
  <cols>
    <col min="1" max="1" width="8.421875" style="0" customWidth="1"/>
    <col min="2" max="2" width="13.28125" style="0" customWidth="1"/>
    <col min="3" max="3" width="32.8515625" style="0" customWidth="1"/>
    <col min="4" max="4" width="24.140625" style="0" customWidth="1"/>
  </cols>
  <sheetData>
    <row r="1" ht="12.75">
      <c r="B1" s="274" t="s">
        <v>690</v>
      </c>
    </row>
    <row r="2" ht="12.75">
      <c r="B2" s="274" t="s">
        <v>632</v>
      </c>
    </row>
    <row r="3" spans="2:4" ht="12.75">
      <c r="B3" s="274"/>
      <c r="D3" s="65" t="s">
        <v>738</v>
      </c>
    </row>
    <row r="5" spans="1:4" ht="11.25" customHeight="1">
      <c r="A5" s="145"/>
      <c r="B5" s="145"/>
      <c r="C5" s="187" t="s">
        <v>439</v>
      </c>
      <c r="D5" s="187" t="s">
        <v>633</v>
      </c>
    </row>
    <row r="6" spans="1:4" ht="11.25" customHeight="1">
      <c r="A6" s="145">
        <v>1</v>
      </c>
      <c r="B6" s="187" t="s">
        <v>634</v>
      </c>
      <c r="C6" s="263" t="s">
        <v>635</v>
      </c>
      <c r="D6" s="263">
        <v>0</v>
      </c>
    </row>
    <row r="7" spans="1:4" ht="11.25" customHeight="1">
      <c r="A7" s="145">
        <v>2</v>
      </c>
      <c r="B7" s="187" t="s">
        <v>634</v>
      </c>
      <c r="C7" s="408" t="s">
        <v>636</v>
      </c>
      <c r="D7" s="145">
        <v>0</v>
      </c>
    </row>
    <row r="8" spans="1:4" ht="11.25" customHeight="1">
      <c r="A8" s="145">
        <v>3</v>
      </c>
      <c r="B8" s="187" t="s">
        <v>634</v>
      </c>
      <c r="C8" s="408" t="s">
        <v>637</v>
      </c>
      <c r="D8" s="145">
        <v>0</v>
      </c>
    </row>
    <row r="9" spans="1:4" ht="11.25" customHeight="1">
      <c r="A9" s="145">
        <v>4</v>
      </c>
      <c r="B9" s="187" t="s">
        <v>634</v>
      </c>
      <c r="C9" s="263" t="s">
        <v>638</v>
      </c>
      <c r="D9" s="145">
        <v>0</v>
      </c>
    </row>
    <row r="10" spans="1:4" ht="11.25" customHeight="1">
      <c r="A10" s="145">
        <v>5</v>
      </c>
      <c r="B10" s="187" t="s">
        <v>634</v>
      </c>
      <c r="C10" s="408" t="s">
        <v>639</v>
      </c>
      <c r="D10" s="145">
        <v>0</v>
      </c>
    </row>
    <row r="11" spans="1:4" ht="11.25" customHeight="1">
      <c r="A11" s="145">
        <v>6</v>
      </c>
      <c r="B11" s="187" t="s">
        <v>634</v>
      </c>
      <c r="C11" s="263" t="s">
        <v>640</v>
      </c>
      <c r="D11" s="145">
        <v>0</v>
      </c>
    </row>
    <row r="12" spans="1:4" ht="11.25" customHeight="1">
      <c r="A12" s="145">
        <v>7</v>
      </c>
      <c r="B12" s="187" t="s">
        <v>634</v>
      </c>
      <c r="C12" s="263" t="s">
        <v>641</v>
      </c>
      <c r="D12" s="145">
        <v>0</v>
      </c>
    </row>
    <row r="13" spans="1:4" ht="11.25" customHeight="1">
      <c r="A13" s="145">
        <v>8</v>
      </c>
      <c r="B13" s="187" t="s">
        <v>634</v>
      </c>
      <c r="C13" s="263" t="s">
        <v>642</v>
      </c>
      <c r="D13" s="145">
        <v>0</v>
      </c>
    </row>
    <row r="14" spans="1:4" ht="11.25" customHeight="1">
      <c r="A14" s="187" t="s">
        <v>74</v>
      </c>
      <c r="B14" s="187"/>
      <c r="C14" s="187" t="s">
        <v>643</v>
      </c>
      <c r="D14" s="188">
        <v>4723</v>
      </c>
    </row>
    <row r="15" spans="1:4" ht="11.25" customHeight="1">
      <c r="A15" s="145">
        <v>9</v>
      </c>
      <c r="B15" s="187" t="s">
        <v>644</v>
      </c>
      <c r="C15" s="263" t="s">
        <v>645</v>
      </c>
      <c r="D15" s="145">
        <v>0</v>
      </c>
    </row>
    <row r="16" spans="1:4" ht="11.25" customHeight="1">
      <c r="A16" s="145">
        <v>10</v>
      </c>
      <c r="B16" s="187" t="s">
        <v>644</v>
      </c>
      <c r="C16" s="263" t="s">
        <v>646</v>
      </c>
      <c r="D16" s="263">
        <v>0</v>
      </c>
    </row>
    <row r="17" spans="1:4" ht="11.25" customHeight="1">
      <c r="A17" s="145">
        <v>11</v>
      </c>
      <c r="B17" s="187" t="s">
        <v>644</v>
      </c>
      <c r="C17" s="263" t="s">
        <v>647</v>
      </c>
      <c r="D17" s="186">
        <v>4723</v>
      </c>
    </row>
    <row r="18" spans="1:4" ht="11.25" customHeight="1">
      <c r="A18" s="187" t="s">
        <v>59</v>
      </c>
      <c r="B18" s="187"/>
      <c r="C18" s="187" t="s">
        <v>648</v>
      </c>
      <c r="D18" s="187">
        <v>0</v>
      </c>
    </row>
    <row r="19" spans="1:4" ht="11.25" customHeight="1">
      <c r="A19" s="145">
        <v>12</v>
      </c>
      <c r="B19" s="187" t="s">
        <v>649</v>
      </c>
      <c r="C19" s="263" t="s">
        <v>650</v>
      </c>
      <c r="D19" s="145">
        <v>0</v>
      </c>
    </row>
    <row r="20" spans="1:4" ht="11.25" customHeight="1">
      <c r="A20" s="145">
        <v>13</v>
      </c>
      <c r="B20" s="187" t="s">
        <v>649</v>
      </c>
      <c r="C20" s="187" t="s">
        <v>651</v>
      </c>
      <c r="D20" s="145">
        <v>0</v>
      </c>
    </row>
    <row r="21" spans="1:4" ht="11.25" customHeight="1">
      <c r="A21" s="145">
        <v>14</v>
      </c>
      <c r="B21" s="187" t="s">
        <v>649</v>
      </c>
      <c r="C21" s="263" t="s">
        <v>652</v>
      </c>
      <c r="D21" s="145">
        <v>0</v>
      </c>
    </row>
    <row r="22" spans="1:4" ht="11.25" customHeight="1">
      <c r="A22" s="145">
        <v>15</v>
      </c>
      <c r="B22" s="187" t="s">
        <v>649</v>
      </c>
      <c r="C22" s="408" t="s">
        <v>653</v>
      </c>
      <c r="D22" s="145">
        <v>0</v>
      </c>
    </row>
    <row r="23" spans="1:4" ht="11.25" customHeight="1">
      <c r="A23" s="145">
        <v>16</v>
      </c>
      <c r="B23" s="187" t="s">
        <v>649</v>
      </c>
      <c r="C23" s="263" t="s">
        <v>654</v>
      </c>
      <c r="D23" s="145">
        <v>0</v>
      </c>
    </row>
    <row r="24" spans="1:4" ht="11.25" customHeight="1">
      <c r="A24" s="145">
        <v>17</v>
      </c>
      <c r="B24" s="187" t="s">
        <v>649</v>
      </c>
      <c r="C24" s="263" t="s">
        <v>655</v>
      </c>
      <c r="D24" s="145">
        <v>0</v>
      </c>
    </row>
    <row r="25" spans="1:4" ht="11.25" customHeight="1">
      <c r="A25" s="145">
        <v>18</v>
      </c>
      <c r="B25" s="187" t="s">
        <v>649</v>
      </c>
      <c r="C25" s="408" t="s">
        <v>656</v>
      </c>
      <c r="D25" s="145">
        <v>0</v>
      </c>
    </row>
    <row r="26" spans="1:4" ht="11.25" customHeight="1">
      <c r="A26" s="145">
        <v>19</v>
      </c>
      <c r="B26" s="187" t="s">
        <v>649</v>
      </c>
      <c r="C26" s="263" t="s">
        <v>657</v>
      </c>
      <c r="D26" s="145">
        <v>0</v>
      </c>
    </row>
    <row r="27" spans="1:4" ht="11.25" customHeight="1">
      <c r="A27" s="187" t="s">
        <v>100</v>
      </c>
      <c r="B27" s="187"/>
      <c r="C27" s="187" t="s">
        <v>658</v>
      </c>
      <c r="D27" s="145">
        <v>0</v>
      </c>
    </row>
    <row r="28" spans="1:4" ht="11.25" customHeight="1">
      <c r="A28" s="145">
        <v>20</v>
      </c>
      <c r="B28" s="187" t="s">
        <v>659</v>
      </c>
      <c r="C28" s="263" t="s">
        <v>660</v>
      </c>
      <c r="D28" s="145">
        <v>0</v>
      </c>
    </row>
    <row r="29" spans="1:4" ht="11.25" customHeight="1">
      <c r="A29" s="145">
        <v>21</v>
      </c>
      <c r="B29" s="187" t="s">
        <v>659</v>
      </c>
      <c r="C29" s="263" t="s">
        <v>661</v>
      </c>
      <c r="D29" s="263">
        <v>0</v>
      </c>
    </row>
    <row r="30" spans="1:4" ht="11.25" customHeight="1">
      <c r="A30" s="145">
        <v>22</v>
      </c>
      <c r="B30" s="187" t="s">
        <v>659</v>
      </c>
      <c r="C30" s="263" t="s">
        <v>662</v>
      </c>
      <c r="D30" s="263">
        <v>0</v>
      </c>
    </row>
    <row r="31" spans="1:4" ht="11.25" customHeight="1">
      <c r="A31" s="145">
        <v>23</v>
      </c>
      <c r="B31" s="187" t="s">
        <v>659</v>
      </c>
      <c r="C31" s="263" t="s">
        <v>663</v>
      </c>
      <c r="D31" s="145">
        <v>0</v>
      </c>
    </row>
    <row r="32" spans="1:4" ht="11.25" customHeight="1">
      <c r="A32" s="187" t="s">
        <v>664</v>
      </c>
      <c r="B32" s="187"/>
      <c r="C32" s="187" t="s">
        <v>665</v>
      </c>
      <c r="D32" s="187">
        <v>0</v>
      </c>
    </row>
    <row r="33" spans="1:4" ht="11.25" customHeight="1">
      <c r="A33" s="145">
        <v>24</v>
      </c>
      <c r="B33" s="187" t="s">
        <v>666</v>
      </c>
      <c r="C33" s="408" t="s">
        <v>667</v>
      </c>
      <c r="D33" s="145">
        <v>0</v>
      </c>
    </row>
    <row r="34" spans="1:4" ht="11.25" customHeight="1">
      <c r="A34" s="145">
        <v>25</v>
      </c>
      <c r="B34" s="187" t="s">
        <v>666</v>
      </c>
      <c r="C34" s="408" t="s">
        <v>668</v>
      </c>
      <c r="D34" s="145">
        <v>0</v>
      </c>
    </row>
    <row r="35" spans="1:4" ht="11.25" customHeight="1">
      <c r="A35" s="145">
        <v>26</v>
      </c>
      <c r="B35" s="187" t="s">
        <v>666</v>
      </c>
      <c r="C35" s="263" t="s">
        <v>669</v>
      </c>
      <c r="D35" s="145">
        <v>0</v>
      </c>
    </row>
    <row r="36" spans="1:4" ht="11.25" customHeight="1">
      <c r="A36" s="145">
        <v>27</v>
      </c>
      <c r="B36" s="187" t="s">
        <v>666</v>
      </c>
      <c r="C36" s="263" t="s">
        <v>670</v>
      </c>
      <c r="D36" s="145">
        <v>0</v>
      </c>
    </row>
    <row r="37" spans="1:4" ht="11.25" customHeight="1">
      <c r="A37" s="145">
        <v>28</v>
      </c>
      <c r="B37" s="187" t="s">
        <v>666</v>
      </c>
      <c r="C37" s="263" t="s">
        <v>671</v>
      </c>
      <c r="D37" s="263">
        <v>0</v>
      </c>
    </row>
    <row r="38" spans="1:4" ht="11.25" customHeight="1">
      <c r="A38" s="145">
        <v>29</v>
      </c>
      <c r="B38" s="187" t="s">
        <v>666</v>
      </c>
      <c r="C38" s="409" t="s">
        <v>672</v>
      </c>
      <c r="D38" s="145">
        <v>0</v>
      </c>
    </row>
    <row r="39" spans="1:4" ht="11.25" customHeight="1">
      <c r="A39" s="145">
        <v>30</v>
      </c>
      <c r="B39" s="187" t="s">
        <v>666</v>
      </c>
      <c r="C39" s="408" t="s">
        <v>673</v>
      </c>
      <c r="D39" s="145">
        <v>0</v>
      </c>
    </row>
    <row r="40" spans="1:4" ht="11.25" customHeight="1">
      <c r="A40" s="145">
        <v>31</v>
      </c>
      <c r="B40" s="187" t="s">
        <v>666</v>
      </c>
      <c r="C40" s="263" t="s">
        <v>674</v>
      </c>
      <c r="D40" s="145">
        <v>0</v>
      </c>
    </row>
    <row r="41" spans="1:4" ht="11.25" customHeight="1">
      <c r="A41" s="145">
        <v>32</v>
      </c>
      <c r="B41" s="187" t="s">
        <v>666</v>
      </c>
      <c r="C41" s="408" t="s">
        <v>675</v>
      </c>
      <c r="D41" s="145">
        <v>0</v>
      </c>
    </row>
    <row r="42" spans="1:4" ht="11.25" customHeight="1">
      <c r="A42" s="145">
        <v>33</v>
      </c>
      <c r="B42" s="187" t="s">
        <v>666</v>
      </c>
      <c r="C42" s="408" t="s">
        <v>676</v>
      </c>
      <c r="D42" s="145">
        <v>0</v>
      </c>
    </row>
    <row r="43" spans="1:4" ht="11.25" customHeight="1">
      <c r="A43" s="141">
        <v>34</v>
      </c>
      <c r="B43" s="187" t="s">
        <v>666</v>
      </c>
      <c r="C43" s="263" t="s">
        <v>677</v>
      </c>
      <c r="D43" s="145">
        <v>0</v>
      </c>
    </row>
    <row r="44" spans="1:4" ht="11.25" customHeight="1">
      <c r="A44" s="187" t="s">
        <v>678</v>
      </c>
      <c r="B44" s="145"/>
      <c r="C44" s="187" t="s">
        <v>679</v>
      </c>
      <c r="D44" s="187">
        <v>0</v>
      </c>
    </row>
    <row r="45" spans="1:4" ht="11.25" customHeight="1">
      <c r="A45" s="145"/>
      <c r="B45" s="145"/>
      <c r="C45" s="187" t="s">
        <v>680</v>
      </c>
      <c r="D45" s="188">
        <v>4723</v>
      </c>
    </row>
    <row r="46" ht="11.25" customHeight="1"/>
    <row r="47" spans="2:4" ht="11.25" customHeight="1">
      <c r="B47" s="410" t="s">
        <v>681</v>
      </c>
      <c r="C47" s="331"/>
      <c r="D47" s="187" t="s">
        <v>682</v>
      </c>
    </row>
    <row r="48" spans="2:4" ht="11.25" customHeight="1">
      <c r="B48" s="411"/>
      <c r="C48" s="412"/>
      <c r="D48" s="412"/>
    </row>
    <row r="49" spans="2:4" ht="11.25" customHeight="1">
      <c r="B49" s="413" t="s">
        <v>683</v>
      </c>
      <c r="C49" s="413"/>
      <c r="D49" s="145">
        <v>4</v>
      </c>
    </row>
    <row r="50" spans="2:4" ht="11.25" customHeight="1">
      <c r="B50" s="145" t="s">
        <v>684</v>
      </c>
      <c r="C50" s="145"/>
      <c r="D50" s="145">
        <v>2</v>
      </c>
    </row>
    <row r="51" spans="2:4" ht="11.25" customHeight="1">
      <c r="B51" s="145" t="s">
        <v>685</v>
      </c>
      <c r="C51" s="145"/>
      <c r="D51" s="145">
        <v>0</v>
      </c>
    </row>
    <row r="52" spans="2:4" ht="11.25" customHeight="1">
      <c r="B52" s="145" t="s">
        <v>686</v>
      </c>
      <c r="C52" s="145"/>
      <c r="D52" s="145">
        <v>0</v>
      </c>
    </row>
    <row r="53" spans="2:4" ht="11.25" customHeight="1">
      <c r="B53" s="414" t="s">
        <v>687</v>
      </c>
      <c r="C53" s="331"/>
      <c r="D53" s="145">
        <v>0</v>
      </c>
    </row>
    <row r="54" spans="2:4" ht="11.25" customHeight="1">
      <c r="B54" s="415"/>
      <c r="C54" s="416" t="s">
        <v>265</v>
      </c>
      <c r="D54" s="416">
        <f>SUM(D49:D53)</f>
        <v>6</v>
      </c>
    </row>
    <row r="55" ht="11.25" customHeight="1"/>
    <row r="56" ht="11.25" customHeight="1">
      <c r="D56" s="65" t="s">
        <v>688</v>
      </c>
    </row>
    <row r="57" spans="2:4" ht="11.25" customHeight="1">
      <c r="B57" s="65" t="s">
        <v>689</v>
      </c>
      <c r="D57" s="65" t="s">
        <v>691</v>
      </c>
    </row>
    <row r="58" ht="12.75">
      <c r="B58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8"/>
  <sheetViews>
    <sheetView workbookViewId="0" topLeftCell="A1">
      <selection activeCell="C5" sqref="C5:G6"/>
    </sheetView>
  </sheetViews>
  <sheetFormatPr defaultColWidth="9.140625" defaultRowHeight="12.75"/>
  <cols>
    <col min="1" max="1" width="2.421875" style="0" customWidth="1"/>
    <col min="2" max="2" width="4.7109375" style="0" customWidth="1"/>
    <col min="7" max="7" width="6.00390625" style="0" customWidth="1"/>
    <col min="8" max="8" width="7.57421875" style="0" customWidth="1"/>
    <col min="9" max="9" width="3.8515625" style="0" customWidth="1"/>
    <col min="10" max="10" width="10.8515625" style="0" customWidth="1"/>
    <col min="11" max="11" width="6.8515625" style="0" customWidth="1"/>
    <col min="12" max="12" width="11.28125" style="0" customWidth="1"/>
  </cols>
  <sheetData>
    <row r="2" spans="1:12" ht="15.75">
      <c r="A2" s="1"/>
      <c r="B2" s="32" t="s">
        <v>72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33" t="s">
        <v>695</v>
      </c>
      <c r="G3" s="30"/>
      <c r="H3" s="30"/>
      <c r="I3" s="30"/>
      <c r="J3" s="30"/>
      <c r="K3" s="1"/>
      <c r="L3" s="1"/>
    </row>
    <row r="4" spans="1:12" ht="12.75">
      <c r="A4" s="1"/>
      <c r="B4" s="34"/>
      <c r="C4" s="30"/>
      <c r="D4" s="30"/>
      <c r="E4" s="30"/>
      <c r="F4" s="30"/>
      <c r="G4" s="30"/>
      <c r="H4" s="30"/>
      <c r="I4" s="34"/>
      <c r="J4" s="34"/>
      <c r="K4" s="34"/>
      <c r="L4" s="34"/>
    </row>
    <row r="5" spans="1:12" ht="12.75">
      <c r="A5" s="1"/>
      <c r="B5" s="471" t="s">
        <v>27</v>
      </c>
      <c r="C5" s="446" t="s">
        <v>28</v>
      </c>
      <c r="D5" s="446"/>
      <c r="E5" s="446"/>
      <c r="F5" s="446"/>
      <c r="G5" s="447"/>
      <c r="H5" s="437" t="s">
        <v>29</v>
      </c>
      <c r="I5" s="465" t="s">
        <v>30</v>
      </c>
      <c r="J5" s="466"/>
      <c r="K5" s="465" t="s">
        <v>30</v>
      </c>
      <c r="L5" s="466"/>
    </row>
    <row r="6" spans="1:12" ht="12.75">
      <c r="A6" s="1"/>
      <c r="B6" s="472"/>
      <c r="C6" s="448"/>
      <c r="D6" s="448"/>
      <c r="E6" s="448"/>
      <c r="F6" s="448"/>
      <c r="G6" s="449"/>
      <c r="H6" s="437"/>
      <c r="I6" s="465" t="s">
        <v>31</v>
      </c>
      <c r="J6" s="466"/>
      <c r="K6" s="465" t="s">
        <v>32</v>
      </c>
      <c r="L6" s="466"/>
    </row>
    <row r="7" spans="1:12" ht="12.75">
      <c r="A7" s="1"/>
      <c r="B7" s="453" t="s">
        <v>33</v>
      </c>
      <c r="C7" s="446" t="s">
        <v>34</v>
      </c>
      <c r="D7" s="446"/>
      <c r="E7" s="446"/>
      <c r="F7" s="446"/>
      <c r="G7" s="447"/>
      <c r="H7" s="444"/>
      <c r="I7" s="467">
        <f>J9+J13+J21</f>
        <v>4448476</v>
      </c>
      <c r="J7" s="468"/>
      <c r="K7" s="467">
        <f>L9+L13+L21</f>
        <v>543618</v>
      </c>
      <c r="L7" s="468"/>
    </row>
    <row r="8" spans="1:12" ht="12.75">
      <c r="A8" s="1"/>
      <c r="B8" s="454"/>
      <c r="C8" s="455"/>
      <c r="D8" s="455"/>
      <c r="E8" s="455"/>
      <c r="F8" s="455"/>
      <c r="G8" s="443"/>
      <c r="H8" s="445"/>
      <c r="I8" s="469"/>
      <c r="J8" s="470"/>
      <c r="K8" s="469"/>
      <c r="L8" s="470"/>
    </row>
    <row r="9" spans="1:12" ht="25.5">
      <c r="A9" s="1"/>
      <c r="B9" s="35"/>
      <c r="C9" s="36" t="s">
        <v>35</v>
      </c>
      <c r="D9" s="37" t="s">
        <v>36</v>
      </c>
      <c r="E9" s="38"/>
      <c r="F9" s="38"/>
      <c r="G9" s="39"/>
      <c r="H9" s="39"/>
      <c r="I9" s="38"/>
      <c r="J9" s="40">
        <v>5749</v>
      </c>
      <c r="K9" s="38"/>
      <c r="L9" s="40">
        <f>L10+L11</f>
        <v>75296</v>
      </c>
    </row>
    <row r="10" spans="1:12" ht="12.75">
      <c r="A10" s="1"/>
      <c r="B10" s="35"/>
      <c r="C10" s="450" t="s">
        <v>37</v>
      </c>
      <c r="D10" s="451"/>
      <c r="E10" s="451"/>
      <c r="F10" s="451"/>
      <c r="G10" s="452"/>
      <c r="H10" s="39"/>
      <c r="I10" s="38"/>
      <c r="J10" s="39">
        <v>5749</v>
      </c>
      <c r="K10" s="38"/>
      <c r="L10" s="39">
        <v>1727</v>
      </c>
    </row>
    <row r="11" spans="1:12" ht="12.75">
      <c r="A11" s="1"/>
      <c r="B11" s="35"/>
      <c r="C11" s="450" t="s">
        <v>38</v>
      </c>
      <c r="D11" s="451"/>
      <c r="E11" s="451"/>
      <c r="F11" s="451"/>
      <c r="G11" s="452"/>
      <c r="H11" s="39"/>
      <c r="I11" s="38"/>
      <c r="J11" s="39">
        <v>0</v>
      </c>
      <c r="K11" s="38"/>
      <c r="L11" s="39">
        <v>73569</v>
      </c>
    </row>
    <row r="12" spans="1:12" ht="12.75">
      <c r="A12" s="1"/>
      <c r="B12" s="35"/>
      <c r="C12" s="37" t="s">
        <v>39</v>
      </c>
      <c r="D12" s="38"/>
      <c r="E12" s="38"/>
      <c r="F12" s="38"/>
      <c r="G12" s="39"/>
      <c r="H12" s="39"/>
      <c r="I12" s="38"/>
      <c r="J12" s="40"/>
      <c r="K12" s="38"/>
      <c r="L12" s="40">
        <v>0</v>
      </c>
    </row>
    <row r="13" spans="1:12" ht="12.75">
      <c r="A13" s="1"/>
      <c r="B13" s="42"/>
      <c r="C13" s="438" t="s">
        <v>40</v>
      </c>
      <c r="D13" s="439"/>
      <c r="E13" s="439"/>
      <c r="F13" s="439"/>
      <c r="G13" s="440"/>
      <c r="H13" s="7"/>
      <c r="I13" s="1"/>
      <c r="J13" s="43">
        <v>3875397</v>
      </c>
      <c r="K13" s="1"/>
      <c r="L13" s="43">
        <f>L14+L15+L16+L17</f>
        <v>21142</v>
      </c>
    </row>
    <row r="14" spans="1:12" ht="12.75">
      <c r="A14" s="1"/>
      <c r="B14" s="35"/>
      <c r="C14" s="441" t="s">
        <v>41</v>
      </c>
      <c r="D14" s="442"/>
      <c r="E14" s="442"/>
      <c r="F14" s="442"/>
      <c r="G14" s="473"/>
      <c r="H14" s="39">
        <v>411</v>
      </c>
      <c r="I14" s="38"/>
      <c r="J14" s="44">
        <v>3869552</v>
      </c>
      <c r="K14" s="38"/>
      <c r="L14" s="44">
        <v>0</v>
      </c>
    </row>
    <row r="15" spans="1:12" ht="12.75">
      <c r="A15" s="1"/>
      <c r="B15" s="35"/>
      <c r="C15" s="441" t="s">
        <v>42</v>
      </c>
      <c r="D15" s="442"/>
      <c r="E15" s="442"/>
      <c r="F15" s="442"/>
      <c r="G15" s="473"/>
      <c r="H15" s="39"/>
      <c r="I15" s="38"/>
      <c r="J15" s="39">
        <v>0</v>
      </c>
      <c r="K15" s="38"/>
      <c r="L15" s="39">
        <v>0</v>
      </c>
    </row>
    <row r="16" spans="1:12" ht="12.75">
      <c r="A16" s="1"/>
      <c r="B16" s="35"/>
      <c r="C16" s="441" t="s">
        <v>43</v>
      </c>
      <c r="D16" s="442"/>
      <c r="E16" s="442"/>
      <c r="F16" s="442"/>
      <c r="G16" s="473"/>
      <c r="H16" s="39">
        <v>444</v>
      </c>
      <c r="I16" s="38"/>
      <c r="J16" s="39">
        <v>5845</v>
      </c>
      <c r="K16" s="38"/>
      <c r="L16" s="39">
        <v>14058</v>
      </c>
    </row>
    <row r="17" spans="1:12" ht="12.75">
      <c r="A17" s="1"/>
      <c r="B17" s="35"/>
      <c r="C17" s="441" t="s">
        <v>44</v>
      </c>
      <c r="D17" s="442"/>
      <c r="E17" s="442"/>
      <c r="F17" s="442"/>
      <c r="G17" s="473"/>
      <c r="H17" s="39">
        <v>4457</v>
      </c>
      <c r="I17" s="38"/>
      <c r="J17" s="39">
        <v>0</v>
      </c>
      <c r="K17" s="38"/>
      <c r="L17" s="39">
        <v>7084</v>
      </c>
    </row>
    <row r="18" spans="1:12" ht="12.75">
      <c r="A18" s="1"/>
      <c r="B18" s="35"/>
      <c r="C18" s="441" t="s">
        <v>45</v>
      </c>
      <c r="D18" s="442"/>
      <c r="E18" s="442"/>
      <c r="F18" s="442"/>
      <c r="G18" s="473"/>
      <c r="H18" s="39"/>
      <c r="I18" s="38"/>
      <c r="J18" s="39"/>
      <c r="K18" s="38"/>
      <c r="L18" s="39">
        <v>0</v>
      </c>
    </row>
    <row r="19" spans="1:12" ht="12.75">
      <c r="A19" s="1"/>
      <c r="B19" s="35"/>
      <c r="C19" s="450" t="s">
        <v>46</v>
      </c>
      <c r="D19" s="451"/>
      <c r="E19" s="451"/>
      <c r="F19" s="451"/>
      <c r="G19" s="452"/>
      <c r="H19" s="39"/>
      <c r="I19" s="38"/>
      <c r="J19" s="39"/>
      <c r="K19" s="38"/>
      <c r="L19" s="39"/>
    </row>
    <row r="20" spans="1:12" ht="12.75">
      <c r="A20" s="1"/>
      <c r="B20" s="35"/>
      <c r="C20" s="441" t="s">
        <v>46</v>
      </c>
      <c r="D20" s="442"/>
      <c r="E20" s="442"/>
      <c r="F20" s="442"/>
      <c r="G20" s="473"/>
      <c r="H20" s="39"/>
      <c r="I20" s="38"/>
      <c r="J20" s="39"/>
      <c r="K20" s="38"/>
      <c r="L20" s="39"/>
    </row>
    <row r="21" spans="1:12" ht="12.75">
      <c r="A21" s="1"/>
      <c r="B21" s="35"/>
      <c r="C21" s="438" t="s">
        <v>47</v>
      </c>
      <c r="D21" s="439"/>
      <c r="E21" s="439"/>
      <c r="F21" s="439"/>
      <c r="G21" s="440"/>
      <c r="H21" s="39"/>
      <c r="I21" s="38"/>
      <c r="J21" s="45">
        <v>567330</v>
      </c>
      <c r="K21" s="38"/>
      <c r="L21" s="45">
        <f>L22+L23+L24+L25+L26+L27</f>
        <v>447180</v>
      </c>
    </row>
    <row r="22" spans="1:12" ht="12.75">
      <c r="A22" s="1"/>
      <c r="B22" s="42"/>
      <c r="C22" s="441" t="s">
        <v>48</v>
      </c>
      <c r="D22" s="442"/>
      <c r="E22" s="442"/>
      <c r="F22" s="442"/>
      <c r="G22" s="473"/>
      <c r="H22" s="7"/>
      <c r="I22" s="1"/>
      <c r="J22" s="7">
        <v>0</v>
      </c>
      <c r="K22" s="1"/>
      <c r="L22" s="7">
        <v>0</v>
      </c>
    </row>
    <row r="23" spans="1:12" ht="12.75">
      <c r="A23" s="1"/>
      <c r="B23" s="35"/>
      <c r="C23" s="441" t="s">
        <v>49</v>
      </c>
      <c r="D23" s="442"/>
      <c r="E23" s="442"/>
      <c r="F23" s="442"/>
      <c r="G23" s="473"/>
      <c r="H23" s="39"/>
      <c r="I23" s="38"/>
      <c r="J23" s="39">
        <v>489950</v>
      </c>
      <c r="K23" s="38"/>
      <c r="L23" s="39">
        <v>308395</v>
      </c>
    </row>
    <row r="24" spans="1:12" ht="12.75">
      <c r="A24" s="1"/>
      <c r="B24" s="42"/>
      <c r="C24" s="441" t="s">
        <v>50</v>
      </c>
      <c r="D24" s="442"/>
      <c r="E24" s="442"/>
      <c r="F24" s="442"/>
      <c r="G24" s="473"/>
      <c r="H24" s="7"/>
      <c r="I24" s="1"/>
      <c r="J24" s="7">
        <v>0</v>
      </c>
      <c r="K24" s="1"/>
      <c r="L24" s="7">
        <v>0</v>
      </c>
    </row>
    <row r="25" spans="1:12" ht="12.75">
      <c r="A25" s="1"/>
      <c r="B25" s="35"/>
      <c r="C25" s="441" t="s">
        <v>51</v>
      </c>
      <c r="D25" s="442"/>
      <c r="E25" s="442"/>
      <c r="F25" s="442"/>
      <c r="G25" s="473"/>
      <c r="H25" s="39"/>
      <c r="I25" s="38"/>
      <c r="J25" s="39">
        <v>0</v>
      </c>
      <c r="K25" s="38"/>
      <c r="L25" s="39">
        <v>0</v>
      </c>
    </row>
    <row r="26" spans="1:12" ht="12.75">
      <c r="A26" s="1"/>
      <c r="B26" s="42"/>
      <c r="C26" s="441" t="s">
        <v>52</v>
      </c>
      <c r="D26" s="442"/>
      <c r="E26" s="442"/>
      <c r="F26" s="442"/>
      <c r="G26" s="473"/>
      <c r="H26" s="7"/>
      <c r="I26" s="1"/>
      <c r="J26" s="7">
        <v>77380</v>
      </c>
      <c r="K26" s="1"/>
      <c r="L26" s="7">
        <v>138785</v>
      </c>
    </row>
    <row r="27" spans="1:12" ht="12.75">
      <c r="A27" s="1"/>
      <c r="B27" s="35"/>
      <c r="C27" s="441" t="s">
        <v>53</v>
      </c>
      <c r="D27" s="442"/>
      <c r="E27" s="442"/>
      <c r="F27" s="442"/>
      <c r="G27" s="473"/>
      <c r="H27" s="39"/>
      <c r="I27" s="38"/>
      <c r="J27" s="39">
        <v>0</v>
      </c>
      <c r="K27" s="38"/>
      <c r="L27" s="39">
        <v>0</v>
      </c>
    </row>
    <row r="28" spans="1:12" ht="12.75">
      <c r="A28" s="1"/>
      <c r="B28" s="42"/>
      <c r="C28" s="441" t="s">
        <v>54</v>
      </c>
      <c r="D28" s="442"/>
      <c r="E28" s="442"/>
      <c r="F28" s="442"/>
      <c r="G28" s="473"/>
      <c r="H28" s="7"/>
      <c r="I28" s="1"/>
      <c r="J28" s="7"/>
      <c r="K28" s="1"/>
      <c r="L28" s="7"/>
    </row>
    <row r="29" spans="1:12" ht="12.75">
      <c r="A29" s="1"/>
      <c r="B29" s="35"/>
      <c r="C29" s="438" t="s">
        <v>55</v>
      </c>
      <c r="D29" s="439"/>
      <c r="E29" s="439"/>
      <c r="F29" s="439"/>
      <c r="G29" s="440"/>
      <c r="H29" s="39"/>
      <c r="I29" s="38"/>
      <c r="J29" s="39">
        <v>0</v>
      </c>
      <c r="K29" s="38"/>
      <c r="L29" s="39">
        <v>0</v>
      </c>
    </row>
    <row r="30" spans="1:12" ht="12.75">
      <c r="A30" s="1"/>
      <c r="B30" s="42"/>
      <c r="C30" s="438" t="s">
        <v>56</v>
      </c>
      <c r="D30" s="439"/>
      <c r="E30" s="439"/>
      <c r="F30" s="439"/>
      <c r="G30" s="440"/>
      <c r="H30" s="7"/>
      <c r="I30" s="1"/>
      <c r="J30" s="7">
        <v>0</v>
      </c>
      <c r="K30" s="1"/>
      <c r="L30" s="7">
        <v>0</v>
      </c>
    </row>
    <row r="31" spans="1:12" ht="12.75">
      <c r="A31" s="1"/>
      <c r="B31" s="35"/>
      <c r="C31" s="438" t="s">
        <v>57</v>
      </c>
      <c r="D31" s="439"/>
      <c r="E31" s="439"/>
      <c r="F31" s="439"/>
      <c r="G31" s="440"/>
      <c r="H31" s="39"/>
      <c r="I31" s="38"/>
      <c r="J31" s="39">
        <v>0</v>
      </c>
      <c r="K31" s="38"/>
      <c r="L31" s="39">
        <v>0</v>
      </c>
    </row>
    <row r="32" spans="1:12" ht="12.75">
      <c r="A32" s="1"/>
      <c r="B32" s="42"/>
      <c r="C32" s="474" t="s">
        <v>58</v>
      </c>
      <c r="D32" s="475"/>
      <c r="E32" s="475"/>
      <c r="F32" s="475"/>
      <c r="G32" s="476"/>
      <c r="H32" s="7"/>
      <c r="I32" s="1"/>
      <c r="J32" s="7"/>
      <c r="K32" s="1"/>
      <c r="L32" s="7">
        <v>0</v>
      </c>
    </row>
    <row r="33" spans="1:12" ht="12.75">
      <c r="A33" s="1"/>
      <c r="B33" s="35"/>
      <c r="C33" s="438" t="s">
        <v>54</v>
      </c>
      <c r="D33" s="439"/>
      <c r="E33" s="439"/>
      <c r="F33" s="439"/>
      <c r="G33" s="440"/>
      <c r="H33" s="39"/>
      <c r="I33" s="38"/>
      <c r="J33" s="39">
        <v>0</v>
      </c>
      <c r="K33" s="38"/>
      <c r="L33" s="39"/>
    </row>
    <row r="34" spans="1:12" ht="12.75">
      <c r="A34" s="1"/>
      <c r="B34" s="46" t="s">
        <v>59</v>
      </c>
      <c r="C34" s="446" t="s">
        <v>60</v>
      </c>
      <c r="D34" s="446"/>
      <c r="E34" s="446"/>
      <c r="F34" s="446"/>
      <c r="G34" s="447"/>
      <c r="H34" s="7"/>
      <c r="I34" s="1"/>
      <c r="J34" s="47">
        <v>2824647</v>
      </c>
      <c r="K34" s="1"/>
      <c r="L34" s="47">
        <v>902350</v>
      </c>
    </row>
    <row r="35" spans="1:12" ht="12.75">
      <c r="A35" s="1"/>
      <c r="B35" s="48"/>
      <c r="C35" s="477" t="s">
        <v>61</v>
      </c>
      <c r="D35" s="478"/>
      <c r="E35" s="478"/>
      <c r="F35" s="478"/>
      <c r="G35" s="479"/>
      <c r="H35" s="39"/>
      <c r="I35" s="38"/>
      <c r="J35" s="39">
        <v>0</v>
      </c>
      <c r="K35" s="38"/>
      <c r="L35" s="39"/>
    </row>
    <row r="36" spans="1:12" ht="12.75">
      <c r="A36" s="1"/>
      <c r="B36" s="46"/>
      <c r="C36" s="477" t="s">
        <v>62</v>
      </c>
      <c r="D36" s="478"/>
      <c r="E36" s="478"/>
      <c r="F36" s="478"/>
      <c r="G36" s="479"/>
      <c r="H36" s="7"/>
      <c r="I36" s="1"/>
      <c r="J36" s="47">
        <v>2824647</v>
      </c>
      <c r="K36" s="1"/>
      <c r="L36" s="47">
        <v>902350</v>
      </c>
    </row>
    <row r="37" spans="1:12" ht="12.75">
      <c r="A37" s="1"/>
      <c r="B37" s="48"/>
      <c r="C37" s="480" t="s">
        <v>63</v>
      </c>
      <c r="D37" s="481"/>
      <c r="E37" s="481"/>
      <c r="F37" s="481"/>
      <c r="G37" s="482"/>
      <c r="H37" s="39"/>
      <c r="I37" s="38"/>
      <c r="J37" s="39">
        <v>0</v>
      </c>
      <c r="K37" s="38"/>
      <c r="L37" s="39">
        <v>0</v>
      </c>
    </row>
    <row r="38" spans="1:12" ht="12.75">
      <c r="A38" s="1"/>
      <c r="B38" s="46"/>
      <c r="C38" s="480" t="s">
        <v>64</v>
      </c>
      <c r="D38" s="481"/>
      <c r="E38" s="481"/>
      <c r="F38" s="481"/>
      <c r="G38" s="482"/>
      <c r="H38" s="7"/>
      <c r="I38" s="1"/>
      <c r="J38" s="7">
        <v>0</v>
      </c>
      <c r="K38" s="1"/>
      <c r="L38" s="7">
        <v>0</v>
      </c>
    </row>
    <row r="39" spans="1:12" ht="12.75">
      <c r="A39" s="1"/>
      <c r="B39" s="48"/>
      <c r="C39" s="480" t="s">
        <v>65</v>
      </c>
      <c r="D39" s="481"/>
      <c r="E39" s="481"/>
      <c r="F39" s="481"/>
      <c r="G39" s="482"/>
      <c r="H39" s="39"/>
      <c r="I39" s="38"/>
      <c r="J39" s="39">
        <v>2824647</v>
      </c>
      <c r="K39" s="38"/>
      <c r="L39" s="39">
        <v>902350</v>
      </c>
    </row>
    <row r="40" spans="1:12" ht="12.75">
      <c r="A40" s="1"/>
      <c r="B40" s="46"/>
      <c r="C40" s="480" t="s">
        <v>66</v>
      </c>
      <c r="D40" s="481"/>
      <c r="E40" s="481"/>
      <c r="F40" s="481"/>
      <c r="G40" s="482"/>
      <c r="H40" s="7"/>
      <c r="I40" s="1"/>
      <c r="J40" s="7">
        <v>0</v>
      </c>
      <c r="K40" s="1"/>
      <c r="L40" s="7">
        <v>0</v>
      </c>
    </row>
    <row r="41" spans="1:12" ht="12.75">
      <c r="A41" s="1"/>
      <c r="B41" s="48"/>
      <c r="C41" s="477" t="s">
        <v>67</v>
      </c>
      <c r="D41" s="478"/>
      <c r="E41" s="478"/>
      <c r="F41" s="478"/>
      <c r="G41" s="479"/>
      <c r="H41" s="39"/>
      <c r="I41" s="38"/>
      <c r="J41" s="39">
        <v>0</v>
      </c>
      <c r="K41" s="38"/>
      <c r="L41" s="39">
        <v>0</v>
      </c>
    </row>
    <row r="42" spans="1:12" ht="12.75">
      <c r="A42" s="1"/>
      <c r="B42" s="46"/>
      <c r="C42" s="477" t="s">
        <v>68</v>
      </c>
      <c r="D42" s="478"/>
      <c r="E42" s="478"/>
      <c r="F42" s="478"/>
      <c r="G42" s="479"/>
      <c r="H42" s="7"/>
      <c r="I42" s="1"/>
      <c r="J42" s="7">
        <v>0</v>
      </c>
      <c r="K42" s="1"/>
      <c r="L42" s="7">
        <v>0</v>
      </c>
    </row>
    <row r="43" spans="1:12" ht="12.75">
      <c r="A43" s="1"/>
      <c r="B43" s="48"/>
      <c r="C43" s="477" t="s">
        <v>69</v>
      </c>
      <c r="D43" s="478"/>
      <c r="E43" s="478"/>
      <c r="F43" s="478"/>
      <c r="G43" s="479"/>
      <c r="H43" s="39"/>
      <c r="I43" s="38"/>
      <c r="J43" s="39">
        <v>0</v>
      </c>
      <c r="K43" s="38"/>
      <c r="L43" s="39">
        <v>0</v>
      </c>
    </row>
    <row r="44" spans="1:12" ht="12.75">
      <c r="A44" s="1"/>
      <c r="B44" s="35"/>
      <c r="C44" s="438" t="s">
        <v>70</v>
      </c>
      <c r="D44" s="439"/>
      <c r="E44" s="439"/>
      <c r="F44" s="439"/>
      <c r="G44" s="440"/>
      <c r="H44" s="39"/>
      <c r="I44" s="38"/>
      <c r="J44" s="39">
        <v>0</v>
      </c>
      <c r="K44" s="38"/>
      <c r="L44" s="39">
        <v>0</v>
      </c>
    </row>
    <row r="45" spans="1:12" ht="12.75">
      <c r="A45" s="1"/>
      <c r="B45" s="483"/>
      <c r="C45" s="446" t="s">
        <v>71</v>
      </c>
      <c r="D45" s="446"/>
      <c r="E45" s="446"/>
      <c r="F45" s="446"/>
      <c r="G45" s="447"/>
      <c r="H45" s="471"/>
      <c r="I45" s="467">
        <f>I7+J36</f>
        <v>7273123</v>
      </c>
      <c r="J45" s="468"/>
      <c r="K45" s="467">
        <f>K7+L34</f>
        <v>1445968</v>
      </c>
      <c r="L45" s="468"/>
    </row>
    <row r="46" spans="1:12" ht="12.75">
      <c r="A46" s="1"/>
      <c r="B46" s="484"/>
      <c r="C46" s="455"/>
      <c r="D46" s="455"/>
      <c r="E46" s="455"/>
      <c r="F46" s="455"/>
      <c r="G46" s="443"/>
      <c r="H46" s="472"/>
      <c r="I46" s="469"/>
      <c r="J46" s="470"/>
      <c r="K46" s="469"/>
      <c r="L46" s="470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mergeCells count="51">
    <mergeCell ref="H45:H46"/>
    <mergeCell ref="I45:J46"/>
    <mergeCell ref="K45:L46"/>
    <mergeCell ref="C43:G43"/>
    <mergeCell ref="C44:G44"/>
    <mergeCell ref="C36:G36"/>
    <mergeCell ref="C37:G37"/>
    <mergeCell ref="C38:G38"/>
    <mergeCell ref="B45:B46"/>
    <mergeCell ref="C45:G46"/>
    <mergeCell ref="C39:G39"/>
    <mergeCell ref="C40:G40"/>
    <mergeCell ref="C41:G41"/>
    <mergeCell ref="C42:G42"/>
    <mergeCell ref="C32:G32"/>
    <mergeCell ref="C33:G33"/>
    <mergeCell ref="C34:G34"/>
    <mergeCell ref="C35:G35"/>
    <mergeCell ref="C28:G28"/>
    <mergeCell ref="C29:G29"/>
    <mergeCell ref="C30:G30"/>
    <mergeCell ref="C31:G31"/>
    <mergeCell ref="C24:G24"/>
    <mergeCell ref="C25:G25"/>
    <mergeCell ref="C26:G26"/>
    <mergeCell ref="C27:G27"/>
    <mergeCell ref="C20:G20"/>
    <mergeCell ref="C21:G21"/>
    <mergeCell ref="C22:G22"/>
    <mergeCell ref="C23:G23"/>
    <mergeCell ref="C16:G16"/>
    <mergeCell ref="C17:G17"/>
    <mergeCell ref="C18:G18"/>
    <mergeCell ref="C19:G19"/>
    <mergeCell ref="C11:G11"/>
    <mergeCell ref="C13:G13"/>
    <mergeCell ref="C14:G14"/>
    <mergeCell ref="C15:G15"/>
    <mergeCell ref="H7:H8"/>
    <mergeCell ref="I7:J8"/>
    <mergeCell ref="H5:H6"/>
    <mergeCell ref="I5:J5"/>
    <mergeCell ref="B5:B6"/>
    <mergeCell ref="C5:G6"/>
    <mergeCell ref="C10:G10"/>
    <mergeCell ref="B7:B8"/>
    <mergeCell ref="C7:G8"/>
    <mergeCell ref="K5:L5"/>
    <mergeCell ref="I6:J6"/>
    <mergeCell ref="K6:L6"/>
    <mergeCell ref="K7:L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4"/>
  <sheetViews>
    <sheetView workbookViewId="0" topLeftCell="A1">
      <selection activeCell="E27" sqref="E27"/>
    </sheetView>
  </sheetViews>
  <sheetFormatPr defaultColWidth="9.140625" defaultRowHeight="12.75"/>
  <cols>
    <col min="1" max="1" width="1.8515625" style="0" customWidth="1"/>
    <col min="2" max="2" width="6.8515625" style="0" customWidth="1"/>
    <col min="3" max="3" width="44.57421875" style="0" customWidth="1"/>
    <col min="4" max="4" width="8.421875" style="0" customWidth="1"/>
    <col min="5" max="5" width="10.7109375" style="0" customWidth="1"/>
    <col min="6" max="6" width="13.57421875" style="0" customWidth="1"/>
  </cols>
  <sheetData>
    <row r="2" spans="1:6" ht="15.75">
      <c r="A2" s="1"/>
      <c r="B2" s="32" t="s">
        <v>113</v>
      </c>
      <c r="C2" s="1"/>
      <c r="D2" s="1"/>
      <c r="E2" s="1"/>
      <c r="F2" s="1"/>
    </row>
    <row r="3" spans="1:6" ht="15">
      <c r="A3" s="1"/>
      <c r="B3" s="50"/>
      <c r="C3" s="1"/>
      <c r="D3" s="1"/>
      <c r="E3" s="1"/>
      <c r="F3" s="1"/>
    </row>
    <row r="4" spans="2:6" ht="15.75">
      <c r="B4" s="1"/>
      <c r="C4" s="51" t="s">
        <v>696</v>
      </c>
      <c r="D4" s="1"/>
      <c r="E4" s="1"/>
      <c r="F4" s="52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485" t="s">
        <v>27</v>
      </c>
      <c r="C6" s="486" t="s">
        <v>73</v>
      </c>
      <c r="D6" s="485" t="s">
        <v>29</v>
      </c>
      <c r="E6" s="54" t="s">
        <v>30</v>
      </c>
      <c r="F6" s="54" t="s">
        <v>30</v>
      </c>
    </row>
    <row r="7" spans="1:6" ht="12.75">
      <c r="A7" s="1"/>
      <c r="B7" s="485"/>
      <c r="C7" s="486"/>
      <c r="D7" s="485"/>
      <c r="E7" s="54" t="s">
        <v>31</v>
      </c>
      <c r="F7" s="54" t="s">
        <v>32</v>
      </c>
    </row>
    <row r="8" spans="1:6" ht="12.75">
      <c r="A8" s="1"/>
      <c r="B8" s="48" t="s">
        <v>74</v>
      </c>
      <c r="C8" s="48" t="s">
        <v>75</v>
      </c>
      <c r="D8" s="55"/>
      <c r="E8" s="56">
        <v>6155736</v>
      </c>
      <c r="F8" s="56">
        <v>1302483</v>
      </c>
    </row>
    <row r="9" spans="1:6" ht="12.75">
      <c r="A9" s="1"/>
      <c r="B9" s="48"/>
      <c r="C9" s="57" t="s">
        <v>76</v>
      </c>
      <c r="D9" s="53"/>
      <c r="E9" s="58">
        <v>0</v>
      </c>
      <c r="F9" s="58">
        <v>0</v>
      </c>
    </row>
    <row r="10" spans="1:6" ht="12.75">
      <c r="A10" s="1"/>
      <c r="B10" s="48"/>
      <c r="C10" s="57" t="s">
        <v>77</v>
      </c>
      <c r="D10" s="53"/>
      <c r="E10" s="58">
        <v>0</v>
      </c>
      <c r="F10" s="58">
        <v>0</v>
      </c>
    </row>
    <row r="11" spans="1:6" ht="12.75">
      <c r="A11" s="1"/>
      <c r="B11" s="48"/>
      <c r="C11" s="59" t="s">
        <v>78</v>
      </c>
      <c r="D11" s="53"/>
      <c r="E11" s="58">
        <v>0</v>
      </c>
      <c r="F11" s="58">
        <v>0</v>
      </c>
    </row>
    <row r="12" spans="1:6" ht="12.75">
      <c r="A12" s="1"/>
      <c r="B12" s="48"/>
      <c r="C12" s="59" t="s">
        <v>79</v>
      </c>
      <c r="D12" s="53"/>
      <c r="E12" s="58">
        <v>0</v>
      </c>
      <c r="F12" s="58">
        <v>0</v>
      </c>
    </row>
    <row r="13" spans="1:6" ht="12.75">
      <c r="A13" s="1"/>
      <c r="B13" s="48"/>
      <c r="C13" s="57" t="s">
        <v>80</v>
      </c>
      <c r="D13" s="53"/>
      <c r="E13" s="60"/>
      <c r="F13" s="60">
        <f>F14+F15+F16+F17+F21</f>
        <v>1302483</v>
      </c>
    </row>
    <row r="14" spans="1:6" ht="12.75">
      <c r="A14" s="1"/>
      <c r="B14" s="48"/>
      <c r="C14" s="59" t="s">
        <v>81</v>
      </c>
      <c r="D14" s="53">
        <v>401</v>
      </c>
      <c r="E14" s="58">
        <v>898417</v>
      </c>
      <c r="F14" s="58">
        <v>611431</v>
      </c>
    </row>
    <row r="15" spans="1:6" ht="12.75">
      <c r="A15" s="1"/>
      <c r="B15" s="48"/>
      <c r="C15" s="59" t="s">
        <v>82</v>
      </c>
      <c r="D15" s="53">
        <v>421</v>
      </c>
      <c r="E15" s="58">
        <v>354364</v>
      </c>
      <c r="F15" s="58">
        <v>100164</v>
      </c>
    </row>
    <row r="16" spans="1:6" ht="12.75">
      <c r="A16" s="1"/>
      <c r="B16" s="48"/>
      <c r="C16" s="59" t="s">
        <v>513</v>
      </c>
      <c r="D16" s="53">
        <v>431</v>
      </c>
      <c r="E16" s="58">
        <v>53585</v>
      </c>
      <c r="F16" s="58">
        <v>15648</v>
      </c>
    </row>
    <row r="17" spans="1:6" ht="12.75">
      <c r="A17" s="1"/>
      <c r="B17" s="48"/>
      <c r="C17" s="59" t="s">
        <v>83</v>
      </c>
      <c r="D17" s="53">
        <v>442</v>
      </c>
      <c r="E17" s="72">
        <v>9320</v>
      </c>
      <c r="F17" s="72">
        <v>1800</v>
      </c>
    </row>
    <row r="18" spans="1:6" ht="12.75">
      <c r="A18" s="1"/>
      <c r="B18" s="48"/>
      <c r="C18" s="59" t="s">
        <v>84</v>
      </c>
      <c r="D18" s="53">
        <v>444</v>
      </c>
      <c r="E18" s="58">
        <v>0</v>
      </c>
      <c r="F18" s="58"/>
    </row>
    <row r="19" spans="1:6" ht="12.75">
      <c r="A19" s="1"/>
      <c r="B19" s="48"/>
      <c r="C19" s="59" t="s">
        <v>85</v>
      </c>
      <c r="D19" s="53">
        <v>4457</v>
      </c>
      <c r="E19" s="58">
        <v>53638</v>
      </c>
      <c r="F19" s="58"/>
    </row>
    <row r="20" spans="1:6" ht="12.75">
      <c r="A20" s="1"/>
      <c r="B20" s="48"/>
      <c r="C20" s="59" t="s">
        <v>86</v>
      </c>
      <c r="D20" s="53"/>
      <c r="E20" s="58">
        <v>0</v>
      </c>
      <c r="F20" s="58">
        <v>0</v>
      </c>
    </row>
    <row r="21" spans="1:6" ht="12.75">
      <c r="A21" s="1"/>
      <c r="B21" s="48"/>
      <c r="C21" s="59" t="s">
        <v>87</v>
      </c>
      <c r="D21" s="53">
        <v>455</v>
      </c>
      <c r="E21" s="58">
        <v>4786412</v>
      </c>
      <c r="F21" s="58">
        <v>573440</v>
      </c>
    </row>
    <row r="22" spans="1:6" ht="12.75">
      <c r="A22" s="1"/>
      <c r="B22" s="53"/>
      <c r="C22" s="59" t="s">
        <v>88</v>
      </c>
      <c r="D22" s="53"/>
      <c r="E22" s="58">
        <v>0</v>
      </c>
      <c r="F22" s="58">
        <v>0</v>
      </c>
    </row>
    <row r="23" spans="1:6" ht="12.75">
      <c r="A23" s="1"/>
      <c r="B23" s="53"/>
      <c r="C23" s="59" t="s">
        <v>89</v>
      </c>
      <c r="D23" s="53"/>
      <c r="E23" s="58">
        <v>0</v>
      </c>
      <c r="F23" s="58">
        <v>0</v>
      </c>
    </row>
    <row r="24" spans="1:6" ht="12.75">
      <c r="A24" s="1"/>
      <c r="B24" s="53"/>
      <c r="C24" s="57" t="s">
        <v>90</v>
      </c>
      <c r="D24" s="53"/>
      <c r="E24" s="58">
        <v>0</v>
      </c>
      <c r="F24" s="58">
        <v>0</v>
      </c>
    </row>
    <row r="25" spans="1:6" ht="12.75">
      <c r="A25" s="1"/>
      <c r="B25" s="53"/>
      <c r="C25" s="57" t="s">
        <v>91</v>
      </c>
      <c r="D25" s="53"/>
      <c r="E25" s="58">
        <v>0</v>
      </c>
      <c r="F25" s="58">
        <v>0</v>
      </c>
    </row>
    <row r="26" spans="1:6" ht="12.75">
      <c r="A26" s="1"/>
      <c r="B26" s="48" t="s">
        <v>59</v>
      </c>
      <c r="C26" s="48" t="s">
        <v>92</v>
      </c>
      <c r="D26" s="53"/>
      <c r="E26" s="293"/>
      <c r="F26" s="293">
        <v>0</v>
      </c>
    </row>
    <row r="27" spans="1:6" ht="12.75">
      <c r="A27" s="1"/>
      <c r="B27" s="53"/>
      <c r="C27" s="57" t="s">
        <v>93</v>
      </c>
      <c r="D27" s="53"/>
      <c r="E27" s="58">
        <v>0</v>
      </c>
      <c r="F27" s="58"/>
    </row>
    <row r="28" spans="1:6" ht="12.75">
      <c r="A28" s="1"/>
      <c r="B28" s="53"/>
      <c r="C28" s="59" t="s">
        <v>94</v>
      </c>
      <c r="D28" s="53"/>
      <c r="E28" s="58">
        <v>0</v>
      </c>
      <c r="F28" s="58">
        <v>0</v>
      </c>
    </row>
    <row r="29" spans="1:6" ht="12.75">
      <c r="A29" s="1"/>
      <c r="B29" s="53"/>
      <c r="C29" s="59" t="s">
        <v>95</v>
      </c>
      <c r="D29" s="53"/>
      <c r="E29" s="58">
        <v>0</v>
      </c>
      <c r="F29" s="58">
        <v>0</v>
      </c>
    </row>
    <row r="30" spans="1:6" ht="12.75">
      <c r="A30" s="1"/>
      <c r="B30" s="53"/>
      <c r="C30" s="57" t="s">
        <v>96</v>
      </c>
      <c r="D30" s="53"/>
      <c r="E30" s="58">
        <v>0</v>
      </c>
      <c r="F30" s="58">
        <v>0</v>
      </c>
    </row>
    <row r="31" spans="1:6" ht="12.75">
      <c r="A31" s="1"/>
      <c r="B31" s="53"/>
      <c r="C31" s="57" t="s">
        <v>97</v>
      </c>
      <c r="D31" s="53"/>
      <c r="E31" s="58">
        <v>0</v>
      </c>
      <c r="F31" s="58">
        <v>0</v>
      </c>
    </row>
    <row r="32" spans="1:6" ht="12.75">
      <c r="A32" s="1"/>
      <c r="B32" s="53"/>
      <c r="C32" s="57" t="s">
        <v>98</v>
      </c>
      <c r="D32" s="53"/>
      <c r="E32" s="58">
        <v>0</v>
      </c>
      <c r="F32" s="58"/>
    </row>
    <row r="33" spans="1:6" ht="12.75">
      <c r="A33" s="1"/>
      <c r="B33" s="53"/>
      <c r="C33" s="48" t="s">
        <v>99</v>
      </c>
      <c r="D33" s="53"/>
      <c r="E33" s="56">
        <v>6155736</v>
      </c>
      <c r="F33" s="56">
        <v>132483</v>
      </c>
    </row>
    <row r="34" spans="1:6" ht="12.75">
      <c r="A34" s="1"/>
      <c r="B34" s="48" t="s">
        <v>100</v>
      </c>
      <c r="C34" s="48" t="s">
        <v>101</v>
      </c>
      <c r="D34" s="53"/>
      <c r="E34" s="60"/>
      <c r="F34" s="60">
        <v>143485</v>
      </c>
    </row>
    <row r="35" spans="1:6" ht="12.75">
      <c r="A35" s="1"/>
      <c r="B35" s="53"/>
      <c r="C35" s="57" t="s">
        <v>102</v>
      </c>
      <c r="D35" s="53"/>
      <c r="E35" s="58"/>
      <c r="F35" s="58">
        <v>0</v>
      </c>
    </row>
    <row r="36" spans="1:6" ht="12.75">
      <c r="A36" s="1"/>
      <c r="B36" s="53"/>
      <c r="C36" s="57" t="s">
        <v>103</v>
      </c>
      <c r="D36" s="53"/>
      <c r="E36" s="58"/>
      <c r="F36" s="58">
        <v>0</v>
      </c>
    </row>
    <row r="37" spans="1:6" ht="12.75">
      <c r="A37" s="1"/>
      <c r="B37" s="53"/>
      <c r="C37" s="57" t="s">
        <v>104</v>
      </c>
      <c r="D37" s="53"/>
      <c r="E37" s="58"/>
      <c r="F37" s="58">
        <v>0</v>
      </c>
    </row>
    <row r="38" spans="1:6" ht="12.75">
      <c r="A38" s="1"/>
      <c r="B38" s="35"/>
      <c r="C38" s="61" t="s">
        <v>105</v>
      </c>
      <c r="D38" s="35"/>
      <c r="E38" s="62"/>
      <c r="F38" s="62">
        <v>0</v>
      </c>
    </row>
    <row r="39" spans="1:6" ht="12.75">
      <c r="A39" s="1"/>
      <c r="B39" s="35"/>
      <c r="C39" s="63" t="s">
        <v>106</v>
      </c>
      <c r="D39" s="35"/>
      <c r="E39" s="62"/>
      <c r="F39" s="62">
        <v>0</v>
      </c>
    </row>
    <row r="40" spans="1:6" ht="12.75">
      <c r="A40" s="1"/>
      <c r="B40" s="35"/>
      <c r="C40" s="63" t="s">
        <v>107</v>
      </c>
      <c r="D40" s="35"/>
      <c r="E40" s="62"/>
      <c r="F40" s="62">
        <v>0</v>
      </c>
    </row>
    <row r="41" spans="1:6" ht="12.75">
      <c r="A41" s="1"/>
      <c r="B41" s="35"/>
      <c r="C41" s="63" t="s">
        <v>108</v>
      </c>
      <c r="D41" s="35"/>
      <c r="E41" s="62"/>
      <c r="F41" s="62">
        <v>0</v>
      </c>
    </row>
    <row r="42" spans="1:6" ht="12.75">
      <c r="A42" s="1"/>
      <c r="B42" s="35"/>
      <c r="C42" s="63" t="s">
        <v>109</v>
      </c>
      <c r="D42" s="35"/>
      <c r="E42" s="62">
        <v>143484</v>
      </c>
      <c r="F42" s="62">
        <v>0</v>
      </c>
    </row>
    <row r="43" spans="1:6" ht="12.75">
      <c r="A43" s="1"/>
      <c r="B43" s="35"/>
      <c r="C43" s="63" t="s">
        <v>110</v>
      </c>
      <c r="D43" s="35"/>
      <c r="E43" s="62">
        <v>973903</v>
      </c>
      <c r="F43" s="62">
        <v>0</v>
      </c>
    </row>
    <row r="44" spans="1:6" ht="12.75">
      <c r="A44" s="1"/>
      <c r="B44" s="35"/>
      <c r="C44" s="63" t="s">
        <v>111</v>
      </c>
      <c r="D44" s="35"/>
      <c r="E44" s="417">
        <v>1117387</v>
      </c>
      <c r="F44" s="64">
        <v>143485</v>
      </c>
    </row>
    <row r="45" spans="1:6" ht="12.75">
      <c r="A45" s="1"/>
      <c r="B45" s="35"/>
      <c r="C45" s="48" t="s">
        <v>112</v>
      </c>
      <c r="D45" s="53"/>
      <c r="E45" s="60">
        <f>E33+E44</f>
        <v>7273123</v>
      </c>
      <c r="F45" s="60">
        <f>F8+F26+F34</f>
        <v>1445968</v>
      </c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</sheetData>
  <mergeCells count="3"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E116"/>
  <sheetViews>
    <sheetView workbookViewId="0" topLeftCell="A1">
      <selection activeCell="D90" sqref="D90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53.8515625" style="0" customWidth="1"/>
    <col min="4" max="4" width="13.421875" style="0" customWidth="1"/>
    <col min="5" max="5" width="14.140625" style="0" customWidth="1"/>
  </cols>
  <sheetData>
    <row r="5" spans="1:5" ht="12.75">
      <c r="A5" s="1"/>
      <c r="B5" s="65" t="s">
        <v>177</v>
      </c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5.75">
      <c r="A7" s="1"/>
      <c r="B7" s="1"/>
      <c r="C7" s="487" t="s">
        <v>697</v>
      </c>
      <c r="D7" s="487"/>
      <c r="E7" s="1"/>
    </row>
    <row r="8" spans="1:5" ht="15">
      <c r="A8" s="1"/>
      <c r="B8" s="1"/>
      <c r="C8" s="66"/>
      <c r="D8" s="66"/>
      <c r="E8" s="1"/>
    </row>
    <row r="9" spans="1:5" ht="14.25">
      <c r="A9" s="1"/>
      <c r="B9" s="1"/>
      <c r="C9" s="488" t="s">
        <v>114</v>
      </c>
      <c r="D9" s="488"/>
      <c r="E9" s="1"/>
    </row>
    <row r="10" spans="1:5" ht="12.75">
      <c r="A10" s="1"/>
      <c r="B10" s="1"/>
      <c r="C10" s="1"/>
      <c r="D10" s="1"/>
      <c r="E10" s="1"/>
    </row>
    <row r="11" spans="1:5" ht="12.75">
      <c r="A11" s="1"/>
      <c r="B11" s="489" t="s">
        <v>27</v>
      </c>
      <c r="C11" s="489" t="s">
        <v>115</v>
      </c>
      <c r="D11" s="67" t="s">
        <v>30</v>
      </c>
      <c r="E11" s="67" t="s">
        <v>116</v>
      </c>
    </row>
    <row r="12" spans="1:5" ht="12.75">
      <c r="A12" s="1"/>
      <c r="B12" s="489"/>
      <c r="C12" s="489"/>
      <c r="D12" s="67" t="s">
        <v>117</v>
      </c>
      <c r="E12" s="67" t="s">
        <v>32</v>
      </c>
    </row>
    <row r="13" spans="1:5" ht="14.25">
      <c r="A13" s="1"/>
      <c r="B13" s="68">
        <v>1</v>
      </c>
      <c r="C13" s="69" t="s">
        <v>118</v>
      </c>
      <c r="D13" s="70">
        <v>4723185</v>
      </c>
      <c r="E13" s="70">
        <v>1599320</v>
      </c>
    </row>
    <row r="14" spans="1:5" ht="12.75">
      <c r="A14" s="1"/>
      <c r="B14" s="53">
        <v>2</v>
      </c>
      <c r="C14" s="55" t="s">
        <v>119</v>
      </c>
      <c r="D14" s="293"/>
      <c r="E14" s="293"/>
    </row>
    <row r="15" spans="1:5" ht="12.75">
      <c r="A15" s="1"/>
      <c r="B15" s="53">
        <v>3</v>
      </c>
      <c r="C15" s="55" t="s">
        <v>120</v>
      </c>
      <c r="D15" s="58"/>
      <c r="E15" s="58"/>
    </row>
    <row r="16" spans="1:5" ht="12.75">
      <c r="A16" s="1"/>
      <c r="B16" s="53">
        <v>4</v>
      </c>
      <c r="C16" s="55" t="s">
        <v>121</v>
      </c>
      <c r="D16" s="58">
        <v>-1667</v>
      </c>
      <c r="E16" s="58">
        <v>0</v>
      </c>
    </row>
    <row r="17" spans="1:5" ht="12.75">
      <c r="A17" s="1"/>
      <c r="B17" s="53">
        <v>5</v>
      </c>
      <c r="C17" s="55" t="s">
        <v>122</v>
      </c>
      <c r="D17" s="56">
        <v>-1343136</v>
      </c>
      <c r="E17" s="56">
        <v>-599213</v>
      </c>
    </row>
    <row r="18" spans="1:5" ht="12.75">
      <c r="A18" s="1"/>
      <c r="B18" s="53"/>
      <c r="C18" s="71" t="s">
        <v>123</v>
      </c>
      <c r="D18" s="72">
        <v>-1097936</v>
      </c>
      <c r="E18" s="72">
        <v>-469586</v>
      </c>
    </row>
    <row r="19" spans="1:5" ht="12.75">
      <c r="A19" s="1"/>
      <c r="B19" s="53"/>
      <c r="C19" s="73" t="s">
        <v>124</v>
      </c>
      <c r="D19" s="58">
        <v>-245200</v>
      </c>
      <c r="E19" s="58">
        <v>-129627</v>
      </c>
    </row>
    <row r="20" spans="1:5" ht="12.75">
      <c r="A20" s="1"/>
      <c r="B20" s="53">
        <v>6</v>
      </c>
      <c r="C20" s="74" t="s">
        <v>125</v>
      </c>
      <c r="D20" s="418">
        <v>-308955</v>
      </c>
      <c r="E20" s="418">
        <v>-44750</v>
      </c>
    </row>
    <row r="21" spans="1:5" ht="12.75">
      <c r="A21" s="1"/>
      <c r="B21" s="53">
        <v>7</v>
      </c>
      <c r="C21" s="74" t="s">
        <v>126</v>
      </c>
      <c r="D21" s="58">
        <v>-767333</v>
      </c>
      <c r="E21" s="58">
        <v>-379495</v>
      </c>
    </row>
    <row r="22" spans="1:5" ht="12.75">
      <c r="A22" s="1"/>
      <c r="B22" s="48">
        <v>8</v>
      </c>
      <c r="C22" s="48" t="s">
        <v>127</v>
      </c>
      <c r="D22" s="56">
        <v>-2421090</v>
      </c>
      <c r="E22" s="56">
        <v>-1023458</v>
      </c>
    </row>
    <row r="23" spans="1:5" ht="12.75">
      <c r="A23" s="1"/>
      <c r="B23" s="48">
        <v>9</v>
      </c>
      <c r="C23" s="48" t="s">
        <v>128</v>
      </c>
      <c r="D23" s="56">
        <v>2302095</v>
      </c>
      <c r="E23" s="56">
        <f>E13+E22</f>
        <v>575862</v>
      </c>
    </row>
    <row r="24" spans="1:5" ht="12.75">
      <c r="A24" s="1"/>
      <c r="B24" s="75">
        <v>10</v>
      </c>
      <c r="C24" s="75" t="s">
        <v>129</v>
      </c>
      <c r="D24" s="76">
        <v>0</v>
      </c>
      <c r="E24" s="76">
        <v>0</v>
      </c>
    </row>
    <row r="25" spans="1:5" ht="12.75">
      <c r="A25" s="1"/>
      <c r="B25" s="75">
        <v>11</v>
      </c>
      <c r="C25" s="69" t="s">
        <v>130</v>
      </c>
      <c r="D25" s="76">
        <v>0</v>
      </c>
      <c r="E25" s="76">
        <v>0</v>
      </c>
    </row>
    <row r="26" spans="1:5" ht="12.75">
      <c r="A26" s="1"/>
      <c r="B26" s="75">
        <v>12</v>
      </c>
      <c r="C26" s="69" t="s">
        <v>131</v>
      </c>
      <c r="D26" s="56">
        <v>17</v>
      </c>
      <c r="E26" s="56">
        <v>-5</v>
      </c>
    </row>
    <row r="27" spans="1:5" ht="12.75">
      <c r="A27" s="1"/>
      <c r="B27" s="75"/>
      <c r="C27" s="77" t="s">
        <v>132</v>
      </c>
      <c r="D27" s="76">
        <v>0</v>
      </c>
      <c r="E27" s="76">
        <v>0</v>
      </c>
    </row>
    <row r="28" spans="1:5" ht="12.75">
      <c r="A28" s="1"/>
      <c r="B28" s="75"/>
      <c r="C28" s="59" t="s">
        <v>133</v>
      </c>
      <c r="D28" s="76">
        <v>17</v>
      </c>
      <c r="E28" s="76">
        <v>5</v>
      </c>
    </row>
    <row r="29" spans="1:5" ht="12.75">
      <c r="A29" s="1"/>
      <c r="B29" s="75"/>
      <c r="C29" s="59" t="s">
        <v>134</v>
      </c>
      <c r="D29" s="76">
        <v>0</v>
      </c>
      <c r="E29" s="76">
        <v>0</v>
      </c>
    </row>
    <row r="30" spans="1:5" ht="12.75">
      <c r="A30" s="1"/>
      <c r="B30" s="75"/>
      <c r="C30" s="59" t="s">
        <v>135</v>
      </c>
      <c r="D30" s="76">
        <v>0</v>
      </c>
      <c r="E30" s="76">
        <v>0</v>
      </c>
    </row>
    <row r="31" spans="1:5" ht="12.75">
      <c r="A31" s="1"/>
      <c r="B31" s="75">
        <v>13</v>
      </c>
      <c r="C31" s="57" t="s">
        <v>136</v>
      </c>
      <c r="D31" s="56">
        <v>17</v>
      </c>
      <c r="E31" s="56">
        <v>575857</v>
      </c>
    </row>
    <row r="32" spans="1:5" ht="12.75">
      <c r="A32" s="1"/>
      <c r="B32" s="75">
        <v>14</v>
      </c>
      <c r="C32" s="294" t="s">
        <v>514</v>
      </c>
      <c r="D32" s="76">
        <v>-1219997</v>
      </c>
      <c r="E32" s="76">
        <v>-416430</v>
      </c>
    </row>
    <row r="33" spans="1:5" ht="12.75">
      <c r="A33" s="1"/>
      <c r="B33" s="75">
        <v>14</v>
      </c>
      <c r="C33" s="57" t="s">
        <v>137</v>
      </c>
      <c r="D33" s="56">
        <v>1082115</v>
      </c>
      <c r="E33" s="56">
        <f>E31+E32</f>
        <v>159427</v>
      </c>
    </row>
    <row r="34" spans="1:5" ht="12.75">
      <c r="A34" s="1"/>
      <c r="B34" s="54">
        <v>15</v>
      </c>
      <c r="C34" s="59" t="s">
        <v>138</v>
      </c>
      <c r="D34" s="62">
        <v>-108212</v>
      </c>
      <c r="E34" s="62">
        <v>15943</v>
      </c>
    </row>
    <row r="35" spans="1:5" ht="12.75">
      <c r="A35" s="1"/>
      <c r="B35" s="48">
        <v>16</v>
      </c>
      <c r="C35" s="57" t="s">
        <v>139</v>
      </c>
      <c r="D35" s="70">
        <v>973903</v>
      </c>
      <c r="E35" s="70">
        <f>E33-E34</f>
        <v>143484</v>
      </c>
    </row>
    <row r="36" spans="1:5" ht="12.75">
      <c r="A36" s="1"/>
      <c r="B36" s="75">
        <v>17</v>
      </c>
      <c r="C36" s="69" t="s">
        <v>140</v>
      </c>
      <c r="D36" s="35"/>
      <c r="E36" s="35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78" t="s">
        <v>141</v>
      </c>
      <c r="D38" s="1"/>
      <c r="E38" s="1"/>
    </row>
    <row r="39" spans="1:5" ht="12.75">
      <c r="A39" s="1"/>
      <c r="B39" s="35"/>
      <c r="C39" s="35" t="s">
        <v>142</v>
      </c>
      <c r="D39" s="35">
        <v>1082115</v>
      </c>
      <c r="E39" s="35">
        <v>159427</v>
      </c>
    </row>
    <row r="40" spans="1:5" ht="12.75">
      <c r="A40" s="1"/>
      <c r="B40" s="35"/>
      <c r="C40" s="35" t="s">
        <v>143</v>
      </c>
      <c r="D40" s="35">
        <v>0</v>
      </c>
      <c r="E40" s="35">
        <v>0</v>
      </c>
    </row>
    <row r="41" spans="1:5" ht="12.75">
      <c r="A41" s="1"/>
      <c r="B41" s="35"/>
      <c r="C41" s="35" t="s">
        <v>144</v>
      </c>
      <c r="D41" s="35">
        <v>1082115</v>
      </c>
      <c r="E41" s="35">
        <v>159427</v>
      </c>
    </row>
    <row r="42" spans="1:5" ht="12.75">
      <c r="A42" s="1"/>
      <c r="B42" s="35"/>
      <c r="C42" s="35" t="s">
        <v>145</v>
      </c>
      <c r="D42" s="419">
        <v>108212</v>
      </c>
      <c r="E42" s="419">
        <v>15943</v>
      </c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65" t="s">
        <v>72</v>
      </c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485" t="s">
        <v>27</v>
      </c>
      <c r="C57" s="486" t="s">
        <v>146</v>
      </c>
      <c r="D57" s="54" t="s">
        <v>30</v>
      </c>
      <c r="E57" s="54" t="s">
        <v>30</v>
      </c>
    </row>
    <row r="58" spans="1:5" ht="12.75">
      <c r="A58" s="1"/>
      <c r="B58" s="485"/>
      <c r="C58" s="486"/>
      <c r="D58" s="54" t="s">
        <v>117</v>
      </c>
      <c r="E58" s="54" t="s">
        <v>147</v>
      </c>
    </row>
    <row r="59" spans="1:5" ht="12.75">
      <c r="A59" s="1"/>
      <c r="B59" s="53"/>
      <c r="C59" s="57" t="s">
        <v>148</v>
      </c>
      <c r="D59" s="54"/>
      <c r="E59" s="54"/>
    </row>
    <row r="60" spans="1:5" ht="12.75">
      <c r="A60" s="1"/>
      <c r="B60" s="53">
        <v>1</v>
      </c>
      <c r="C60" s="79" t="s">
        <v>149</v>
      </c>
      <c r="D60" s="54">
        <v>1798270</v>
      </c>
      <c r="E60" s="54">
        <v>1919184</v>
      </c>
    </row>
    <row r="61" spans="1:5" ht="12.75">
      <c r="A61" s="1"/>
      <c r="B61" s="53">
        <v>2</v>
      </c>
      <c r="C61" s="79" t="s">
        <v>150</v>
      </c>
      <c r="D61" s="54">
        <v>-5805794</v>
      </c>
      <c r="E61" s="54">
        <v>-2354506</v>
      </c>
    </row>
    <row r="62" spans="1:5" ht="12.75">
      <c r="A62" s="1"/>
      <c r="B62" s="53">
        <v>3</v>
      </c>
      <c r="C62" s="79" t="s">
        <v>151</v>
      </c>
      <c r="D62" s="54">
        <v>0</v>
      </c>
      <c r="E62" s="54">
        <v>0</v>
      </c>
    </row>
    <row r="63" spans="1:5" ht="12.75">
      <c r="A63" s="1"/>
      <c r="B63" s="53">
        <v>4</v>
      </c>
      <c r="C63" s="79" t="s">
        <v>152</v>
      </c>
      <c r="D63" s="54">
        <v>0</v>
      </c>
      <c r="E63" s="54">
        <v>-11</v>
      </c>
    </row>
    <row r="64" spans="1:5" ht="12.75">
      <c r="A64" s="1"/>
      <c r="B64" s="54">
        <v>5</v>
      </c>
      <c r="C64" s="41" t="s">
        <v>153</v>
      </c>
      <c r="D64" s="80">
        <v>-274912</v>
      </c>
      <c r="E64" s="80">
        <v>-62817</v>
      </c>
    </row>
    <row r="65" spans="1:5" ht="12.75">
      <c r="A65" s="1"/>
      <c r="B65" s="67" t="s">
        <v>154</v>
      </c>
      <c r="C65" s="41" t="s">
        <v>155</v>
      </c>
      <c r="D65" s="67">
        <v>-4282436</v>
      </c>
      <c r="E65" s="67">
        <v>-498150</v>
      </c>
    </row>
    <row r="66" spans="1:5" ht="12.75">
      <c r="A66" s="1"/>
      <c r="B66" s="485"/>
      <c r="C66" s="490" t="s">
        <v>156</v>
      </c>
      <c r="D66" s="483"/>
      <c r="E66" s="483"/>
    </row>
    <row r="67" spans="1:5" ht="12.75">
      <c r="A67" s="1"/>
      <c r="B67" s="471"/>
      <c r="C67" s="491"/>
      <c r="D67" s="484"/>
      <c r="E67" s="484"/>
    </row>
    <row r="68" spans="1:5" ht="12.75">
      <c r="A68" s="1"/>
      <c r="B68" s="54">
        <v>1</v>
      </c>
      <c r="C68" s="79" t="s">
        <v>157</v>
      </c>
      <c r="D68" s="35"/>
      <c r="E68" s="35"/>
    </row>
    <row r="69" spans="1:5" ht="12.75">
      <c r="A69" s="1"/>
      <c r="B69" s="54">
        <v>2</v>
      </c>
      <c r="C69" s="79" t="s">
        <v>158</v>
      </c>
      <c r="D69" s="35"/>
      <c r="E69" s="35"/>
    </row>
    <row r="70" spans="1:5" ht="12.75">
      <c r="A70" s="1"/>
      <c r="B70" s="54">
        <v>3</v>
      </c>
      <c r="C70" s="79" t="s">
        <v>159</v>
      </c>
      <c r="D70" s="35"/>
      <c r="E70" s="35"/>
    </row>
    <row r="71" spans="1:5" ht="12.75">
      <c r="A71" s="1"/>
      <c r="B71" s="54">
        <v>4</v>
      </c>
      <c r="C71" s="79" t="s">
        <v>698</v>
      </c>
      <c r="D71" s="54">
        <v>17</v>
      </c>
      <c r="E71" s="54">
        <v>6</v>
      </c>
    </row>
    <row r="72" spans="1:5" ht="12.75">
      <c r="A72" s="1"/>
      <c r="B72" s="54">
        <v>5</v>
      </c>
      <c r="C72" s="79" t="s">
        <v>160</v>
      </c>
      <c r="D72" s="54">
        <v>4212872</v>
      </c>
      <c r="E72" s="54">
        <v>693440</v>
      </c>
    </row>
    <row r="73" spans="1:5" ht="12.75">
      <c r="A73" s="1"/>
      <c r="B73" s="67" t="s">
        <v>161</v>
      </c>
      <c r="C73" s="81" t="s">
        <v>162</v>
      </c>
      <c r="D73" s="67">
        <v>4212889</v>
      </c>
      <c r="E73" s="67">
        <v>693446</v>
      </c>
    </row>
    <row r="74" spans="1:5" ht="12.75">
      <c r="A74" s="1"/>
      <c r="B74" s="54"/>
      <c r="C74" s="49" t="s">
        <v>163</v>
      </c>
      <c r="D74" s="67">
        <v>0</v>
      </c>
      <c r="E74" s="67"/>
    </row>
    <row r="75" spans="1:5" ht="12.75">
      <c r="A75" s="1"/>
      <c r="B75" s="54">
        <v>1</v>
      </c>
      <c r="C75" s="79" t="s">
        <v>164</v>
      </c>
      <c r="D75" s="54">
        <v>0</v>
      </c>
      <c r="E75" s="35"/>
    </row>
    <row r="76" spans="1:5" ht="12.75">
      <c r="A76" s="1"/>
      <c r="B76" s="54">
        <v>2</v>
      </c>
      <c r="C76" s="79" t="s">
        <v>165</v>
      </c>
      <c r="D76" s="54">
        <v>0</v>
      </c>
      <c r="E76" s="35"/>
    </row>
    <row r="77" spans="1:5" ht="12.75">
      <c r="A77" s="1"/>
      <c r="B77" s="54">
        <v>3</v>
      </c>
      <c r="C77" s="79" t="s">
        <v>166</v>
      </c>
      <c r="D77" s="54">
        <v>0</v>
      </c>
      <c r="E77" s="35"/>
    </row>
    <row r="78" spans="1:5" ht="12.75">
      <c r="A78" s="1"/>
      <c r="B78" s="54">
        <v>4</v>
      </c>
      <c r="C78" s="79" t="s">
        <v>167</v>
      </c>
      <c r="D78" s="54">
        <v>0</v>
      </c>
      <c r="E78" s="54">
        <v>-120000</v>
      </c>
    </row>
    <row r="79" spans="1:5" ht="12.75">
      <c r="A79" s="1"/>
      <c r="B79" s="67" t="s">
        <v>168</v>
      </c>
      <c r="C79" s="49" t="s">
        <v>169</v>
      </c>
      <c r="D79" s="67">
        <v>0</v>
      </c>
      <c r="E79" s="67">
        <v>-120000</v>
      </c>
    </row>
    <row r="80" spans="1:5" ht="12.75">
      <c r="A80" s="1"/>
      <c r="B80" s="54"/>
      <c r="C80" s="49" t="s">
        <v>170</v>
      </c>
      <c r="D80" s="54">
        <v>0</v>
      </c>
      <c r="E80" s="35"/>
    </row>
    <row r="81" spans="1:5" ht="12.75">
      <c r="A81" s="1"/>
      <c r="B81" s="54">
        <v>1</v>
      </c>
      <c r="C81" s="79" t="s">
        <v>171</v>
      </c>
      <c r="D81" s="54">
        <v>0</v>
      </c>
      <c r="E81" s="54"/>
    </row>
    <row r="82" spans="1:5" ht="12.75">
      <c r="A82" s="1"/>
      <c r="B82" s="67" t="s">
        <v>172</v>
      </c>
      <c r="C82" s="49" t="s">
        <v>173</v>
      </c>
      <c r="D82" s="67">
        <v>0</v>
      </c>
      <c r="E82" s="67">
        <v>0</v>
      </c>
    </row>
    <row r="83" spans="1:5" ht="12.75">
      <c r="A83" s="1"/>
      <c r="B83" s="54"/>
      <c r="C83" s="79"/>
      <c r="D83" s="35"/>
      <c r="E83" s="35"/>
    </row>
    <row r="84" spans="1:5" ht="12.75">
      <c r="A84" s="1"/>
      <c r="B84" s="54"/>
      <c r="C84" s="49" t="s">
        <v>174</v>
      </c>
      <c r="D84" s="54">
        <v>-69547</v>
      </c>
      <c r="E84" s="54">
        <v>75296</v>
      </c>
    </row>
    <row r="85" spans="1:5" ht="12.75">
      <c r="A85" s="1"/>
      <c r="B85" s="54"/>
      <c r="C85" s="49" t="s">
        <v>175</v>
      </c>
      <c r="D85" s="54">
        <v>75296</v>
      </c>
      <c r="E85" s="54">
        <v>0</v>
      </c>
    </row>
    <row r="86" spans="1:5" ht="12.75">
      <c r="A86" s="1"/>
      <c r="B86" s="54"/>
      <c r="C86" s="49" t="s">
        <v>176</v>
      </c>
      <c r="D86" s="67">
        <v>5749</v>
      </c>
      <c r="E86" s="67">
        <v>75296</v>
      </c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</sheetData>
  <mergeCells count="10">
    <mergeCell ref="D66:D67"/>
    <mergeCell ref="E66:E67"/>
    <mergeCell ref="B57:B58"/>
    <mergeCell ref="C57:C58"/>
    <mergeCell ref="B66:B67"/>
    <mergeCell ref="C66:C67"/>
    <mergeCell ref="C7:D7"/>
    <mergeCell ref="C9:D9"/>
    <mergeCell ref="B11:B12"/>
    <mergeCell ref="C11:C1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G27" sqref="G27"/>
    </sheetView>
  </sheetViews>
  <sheetFormatPr defaultColWidth="9.140625" defaultRowHeight="12.75"/>
  <cols>
    <col min="1" max="1" width="1.1484375" style="0" customWidth="1"/>
    <col min="2" max="2" width="7.140625" style="0" customWidth="1"/>
  </cols>
  <sheetData>
    <row r="1" spans="1:11" ht="15.75">
      <c r="A1" s="1"/>
      <c r="B1" s="82" t="s">
        <v>230</v>
      </c>
      <c r="C1" s="83"/>
      <c r="D1" s="83"/>
      <c r="E1" s="492" t="s">
        <v>178</v>
      </c>
      <c r="F1" s="492"/>
      <c r="G1" s="492"/>
      <c r="H1" s="492"/>
      <c r="I1" s="492"/>
      <c r="J1" s="84"/>
      <c r="K1" s="85"/>
    </row>
    <row r="2" spans="1:11" ht="12.75">
      <c r="A2" s="1"/>
      <c r="B2" s="86"/>
      <c r="C2" s="87" t="s">
        <v>179</v>
      </c>
      <c r="D2" s="88"/>
      <c r="E2" s="89"/>
      <c r="F2" s="89"/>
      <c r="G2" s="90"/>
      <c r="H2" s="90"/>
      <c r="I2" s="90"/>
      <c r="J2" s="90"/>
      <c r="K2" s="91"/>
    </row>
    <row r="3" spans="1:11" ht="12.75">
      <c r="A3" s="1"/>
      <c r="B3" s="86"/>
      <c r="C3" s="92" t="s">
        <v>180</v>
      </c>
      <c r="D3" s="1"/>
      <c r="E3" s="91"/>
      <c r="F3" s="90"/>
      <c r="G3" s="90"/>
      <c r="H3" s="90"/>
      <c r="I3" s="90"/>
      <c r="J3" s="90"/>
      <c r="K3" s="91"/>
    </row>
    <row r="4" spans="1:11" ht="12.75">
      <c r="A4" s="1"/>
      <c r="B4" s="86"/>
      <c r="C4" s="92" t="s">
        <v>181</v>
      </c>
      <c r="D4" s="1"/>
      <c r="E4" s="91"/>
      <c r="F4" s="90"/>
      <c r="G4" s="90"/>
      <c r="H4" s="90"/>
      <c r="I4" s="90"/>
      <c r="J4" s="90"/>
      <c r="K4" s="91"/>
    </row>
    <row r="5" spans="1:11" ht="12.75">
      <c r="A5" s="1"/>
      <c r="B5" s="86"/>
      <c r="C5" s="93" t="s">
        <v>182</v>
      </c>
      <c r="D5" s="94"/>
      <c r="E5" s="91"/>
      <c r="F5" s="90"/>
      <c r="G5" s="90"/>
      <c r="H5" s="90"/>
      <c r="I5" s="90"/>
      <c r="J5" s="90"/>
      <c r="K5" s="91"/>
    </row>
    <row r="6" spans="1:11" ht="12.75">
      <c r="A6" s="1"/>
      <c r="B6" s="86"/>
      <c r="C6" s="93"/>
      <c r="D6" s="92" t="s">
        <v>183</v>
      </c>
      <c r="E6" s="91"/>
      <c r="F6" s="90"/>
      <c r="G6" s="90"/>
      <c r="H6" s="90"/>
      <c r="I6" s="90"/>
      <c r="J6" s="90"/>
      <c r="K6" s="91"/>
    </row>
    <row r="7" spans="1:11" ht="12.75">
      <c r="A7" s="1"/>
      <c r="B7" s="86"/>
      <c r="C7" s="95"/>
      <c r="D7" s="92" t="s">
        <v>184</v>
      </c>
      <c r="E7" s="91"/>
      <c r="F7" s="90"/>
      <c r="G7" s="90"/>
      <c r="H7" s="90"/>
      <c r="I7" s="90"/>
      <c r="J7" s="90"/>
      <c r="K7" s="91"/>
    </row>
    <row r="8" spans="1:11" ht="12.75">
      <c r="A8" s="1"/>
      <c r="B8" s="86"/>
      <c r="C8" s="96"/>
      <c r="D8" s="97" t="s">
        <v>185</v>
      </c>
      <c r="E8" s="91"/>
      <c r="F8" s="90"/>
      <c r="G8" s="90"/>
      <c r="H8" s="90"/>
      <c r="I8" s="90"/>
      <c r="J8" s="90"/>
      <c r="K8" s="91"/>
    </row>
    <row r="9" spans="1:11" ht="12.75">
      <c r="A9" s="1"/>
      <c r="B9" s="86"/>
      <c r="C9" s="98" t="s">
        <v>186</v>
      </c>
      <c r="D9" s="99" t="s">
        <v>187</v>
      </c>
      <c r="E9" s="100"/>
      <c r="F9" s="101"/>
      <c r="G9" s="101"/>
      <c r="H9" s="101"/>
      <c r="I9" s="101"/>
      <c r="J9" s="101"/>
      <c r="K9" s="100"/>
    </row>
    <row r="10" spans="1:11" ht="12.75">
      <c r="A10" s="1"/>
      <c r="B10" s="86"/>
      <c r="C10" s="102"/>
      <c r="D10" s="103"/>
      <c r="E10" s="103"/>
      <c r="F10" s="103"/>
      <c r="G10" s="101"/>
      <c r="H10" s="101"/>
      <c r="I10" s="101"/>
      <c r="J10" s="101"/>
      <c r="K10" s="100"/>
    </row>
    <row r="11" spans="1:11" ht="12.75">
      <c r="A11" s="1"/>
      <c r="B11" s="104">
        <v>1</v>
      </c>
      <c r="C11" s="105" t="s">
        <v>188</v>
      </c>
      <c r="D11" s="101"/>
      <c r="E11" s="100"/>
      <c r="F11" s="101"/>
      <c r="G11" s="101"/>
      <c r="H11" s="101"/>
      <c r="I11" s="101"/>
      <c r="J11" s="101"/>
      <c r="K11" s="100"/>
    </row>
    <row r="12" spans="1:11" ht="12.75">
      <c r="A12" s="1"/>
      <c r="B12" s="104">
        <v>2</v>
      </c>
      <c r="C12" s="103" t="s">
        <v>189</v>
      </c>
      <c r="D12" s="101"/>
      <c r="E12" s="100"/>
      <c r="F12" s="101"/>
      <c r="G12" s="101"/>
      <c r="H12" s="101"/>
      <c r="I12" s="101"/>
      <c r="J12" s="101"/>
      <c r="K12" s="100"/>
    </row>
    <row r="13" spans="1:11" ht="12.75">
      <c r="A13" s="1"/>
      <c r="B13" s="86">
        <v>3</v>
      </c>
      <c r="C13" s="103" t="s">
        <v>190</v>
      </c>
      <c r="D13" s="101"/>
      <c r="E13" s="100"/>
      <c r="F13" s="101"/>
      <c r="G13" s="101"/>
      <c r="H13" s="101"/>
      <c r="I13" s="101"/>
      <c r="J13" s="101"/>
      <c r="K13" s="100"/>
    </row>
    <row r="14" spans="1:11" ht="12.75">
      <c r="A14" s="1"/>
      <c r="B14" s="86">
        <v>4</v>
      </c>
      <c r="C14" s="103" t="s">
        <v>191</v>
      </c>
      <c r="D14" s="101"/>
      <c r="E14" s="100"/>
      <c r="F14" s="101"/>
      <c r="G14" s="101"/>
      <c r="H14" s="101"/>
      <c r="I14" s="101"/>
      <c r="J14" s="101"/>
      <c r="K14" s="100"/>
    </row>
    <row r="15" spans="1:11" ht="12.75">
      <c r="A15" s="1"/>
      <c r="B15" s="86"/>
      <c r="C15" s="105" t="s">
        <v>192</v>
      </c>
      <c r="D15" s="101"/>
      <c r="E15" s="100"/>
      <c r="F15" s="101"/>
      <c r="G15" s="101"/>
      <c r="H15" s="101"/>
      <c r="I15" s="101"/>
      <c r="J15" s="101"/>
      <c r="K15" s="100"/>
    </row>
    <row r="16" spans="1:11" ht="12.75">
      <c r="A16" s="1"/>
      <c r="B16" s="86"/>
      <c r="C16" s="103" t="s">
        <v>193</v>
      </c>
      <c r="D16" s="103"/>
      <c r="E16" s="103"/>
      <c r="F16" s="103"/>
      <c r="G16" s="101"/>
      <c r="H16" s="101"/>
      <c r="I16" s="101"/>
      <c r="J16" s="101"/>
      <c r="K16" s="100"/>
    </row>
    <row r="17" spans="1:11" ht="12.75">
      <c r="A17" s="1"/>
      <c r="B17" s="86"/>
      <c r="C17" s="105" t="s">
        <v>194</v>
      </c>
      <c r="D17" s="101"/>
      <c r="E17" s="100"/>
      <c r="F17" s="101"/>
      <c r="G17" s="101"/>
      <c r="H17" s="101"/>
      <c r="I17" s="101"/>
      <c r="J17" s="101"/>
      <c r="K17" s="100"/>
    </row>
    <row r="18" spans="1:11" ht="12.75">
      <c r="A18" s="1"/>
      <c r="B18" s="86"/>
      <c r="C18" s="103" t="s">
        <v>195</v>
      </c>
      <c r="D18" s="103"/>
      <c r="E18" s="100"/>
      <c r="F18" s="101"/>
      <c r="G18" s="101"/>
      <c r="H18" s="101"/>
      <c r="I18" s="101"/>
      <c r="J18" s="101"/>
      <c r="K18" s="100"/>
    </row>
    <row r="19" spans="1:11" ht="12.75">
      <c r="A19" s="1"/>
      <c r="B19" s="86"/>
      <c r="C19" s="105" t="s">
        <v>196</v>
      </c>
      <c r="D19" s="101"/>
      <c r="E19" s="100"/>
      <c r="F19" s="101"/>
      <c r="G19" s="101"/>
      <c r="H19" s="101"/>
      <c r="I19" s="101"/>
      <c r="J19" s="101"/>
      <c r="K19" s="100"/>
    </row>
    <row r="20" spans="1:11" ht="12.75">
      <c r="A20" s="1"/>
      <c r="B20" s="86"/>
      <c r="C20" s="103" t="s">
        <v>197</v>
      </c>
      <c r="D20" s="103"/>
      <c r="E20" s="100"/>
      <c r="F20" s="101"/>
      <c r="G20" s="101"/>
      <c r="H20" s="101"/>
      <c r="I20" s="101"/>
      <c r="J20" s="101"/>
      <c r="K20" s="100"/>
    </row>
    <row r="21" spans="1:11" ht="12.75">
      <c r="A21" s="1"/>
      <c r="B21" s="86"/>
      <c r="C21" s="103" t="s">
        <v>198</v>
      </c>
      <c r="D21" s="101"/>
      <c r="E21" s="100"/>
      <c r="F21" s="101"/>
      <c r="G21" s="101"/>
      <c r="H21" s="101"/>
      <c r="I21" s="101"/>
      <c r="J21" s="101"/>
      <c r="K21" s="100"/>
    </row>
    <row r="22" spans="1:11" ht="12.75">
      <c r="A22" s="1"/>
      <c r="B22" s="86"/>
      <c r="C22" s="103" t="s">
        <v>199</v>
      </c>
      <c r="D22" s="103"/>
      <c r="E22" s="100"/>
      <c r="F22" s="101"/>
      <c r="G22" s="101"/>
      <c r="H22" s="101"/>
      <c r="I22" s="101"/>
      <c r="J22" s="101"/>
      <c r="K22" s="100"/>
    </row>
    <row r="23" spans="1:11" ht="12.75">
      <c r="A23" s="1"/>
      <c r="B23" s="86"/>
      <c r="C23" s="105" t="s">
        <v>200</v>
      </c>
      <c r="D23" s="103"/>
      <c r="E23" s="100"/>
      <c r="F23" s="101"/>
      <c r="G23" s="101"/>
      <c r="H23" s="101"/>
      <c r="I23" s="101"/>
      <c r="J23" s="101"/>
      <c r="K23" s="100"/>
    </row>
    <row r="24" spans="1:11" ht="12.75">
      <c r="A24" s="1"/>
      <c r="B24" s="86"/>
      <c r="C24" s="103" t="s">
        <v>201</v>
      </c>
      <c r="D24" s="101"/>
      <c r="E24" s="100"/>
      <c r="F24" s="101"/>
      <c r="G24" s="101"/>
      <c r="H24" s="101"/>
      <c r="I24" s="101"/>
      <c r="J24" s="101"/>
      <c r="K24" s="100"/>
    </row>
    <row r="25" spans="1:11" ht="12.75">
      <c r="A25" s="1"/>
      <c r="B25" s="86"/>
      <c r="C25" s="105" t="s">
        <v>202</v>
      </c>
      <c r="D25" s="103"/>
      <c r="E25" s="100"/>
      <c r="F25" s="101"/>
      <c r="G25" s="101"/>
      <c r="H25" s="101"/>
      <c r="I25" s="101"/>
      <c r="J25" s="101"/>
      <c r="K25" s="100"/>
    </row>
    <row r="26" spans="1:11" ht="12.75">
      <c r="A26" s="1"/>
      <c r="B26" s="86"/>
      <c r="C26" s="103" t="s">
        <v>203</v>
      </c>
      <c r="D26" s="101"/>
      <c r="E26" s="100"/>
      <c r="F26" s="101"/>
      <c r="G26" s="101"/>
      <c r="H26" s="101"/>
      <c r="I26" s="101"/>
      <c r="J26" s="101"/>
      <c r="K26" s="100"/>
    </row>
    <row r="27" spans="1:11" ht="12.75">
      <c r="A27" s="1"/>
      <c r="B27" s="86"/>
      <c r="C27" s="105" t="s">
        <v>204</v>
      </c>
      <c r="D27" s="103"/>
      <c r="E27" s="100"/>
      <c r="F27" s="101"/>
      <c r="G27" s="101"/>
      <c r="H27" s="101"/>
      <c r="I27" s="101"/>
      <c r="J27" s="101"/>
      <c r="K27" s="100"/>
    </row>
    <row r="28" spans="1:11" ht="12.75">
      <c r="A28" s="1"/>
      <c r="B28" s="86"/>
      <c r="C28" s="103" t="s">
        <v>205</v>
      </c>
      <c r="D28" s="103" t="s">
        <v>206</v>
      </c>
      <c r="E28" s="100"/>
      <c r="F28" s="101"/>
      <c r="G28" s="101"/>
      <c r="H28" s="101"/>
      <c r="I28" s="101"/>
      <c r="J28" s="101"/>
      <c r="K28" s="100"/>
    </row>
    <row r="29" spans="1:11" ht="12.75">
      <c r="A29" s="1"/>
      <c r="B29" s="86"/>
      <c r="C29" s="103"/>
      <c r="D29" s="105" t="s">
        <v>207</v>
      </c>
      <c r="E29" s="100"/>
      <c r="F29" s="101"/>
      <c r="G29" s="101"/>
      <c r="H29" s="101"/>
      <c r="I29" s="101"/>
      <c r="J29" s="101"/>
      <c r="K29" s="100"/>
    </row>
    <row r="30" spans="1:11" ht="12.75">
      <c r="A30" s="1"/>
      <c r="B30" s="86"/>
      <c r="C30" s="103"/>
      <c r="D30" s="105" t="s">
        <v>208</v>
      </c>
      <c r="E30" s="100"/>
      <c r="F30" s="101"/>
      <c r="G30" s="101"/>
      <c r="H30" s="101"/>
      <c r="I30" s="101"/>
      <c r="J30" s="101"/>
      <c r="K30" s="100"/>
    </row>
    <row r="31" spans="1:11" ht="12.75">
      <c r="A31" s="1"/>
      <c r="B31" s="86"/>
      <c r="C31" s="103"/>
      <c r="D31" s="105" t="s">
        <v>209</v>
      </c>
      <c r="E31" s="100"/>
      <c r="F31" s="101"/>
      <c r="G31" s="101"/>
      <c r="H31" s="101"/>
      <c r="I31" s="101"/>
      <c r="J31" s="101"/>
      <c r="K31" s="100"/>
    </row>
    <row r="32" spans="1:11" ht="12.75">
      <c r="A32" s="1"/>
      <c r="B32" s="86"/>
      <c r="C32" s="103"/>
      <c r="D32" s="105" t="s">
        <v>210</v>
      </c>
      <c r="E32" s="100"/>
      <c r="F32" s="101"/>
      <c r="G32" s="101"/>
      <c r="H32" s="101"/>
      <c r="I32" s="101"/>
      <c r="J32" s="101"/>
      <c r="K32" s="100"/>
    </row>
    <row r="33" spans="1:11" ht="12.75">
      <c r="A33" s="1"/>
      <c r="B33" s="86"/>
      <c r="C33" s="103"/>
      <c r="D33" s="105" t="s">
        <v>211</v>
      </c>
      <c r="E33" s="100"/>
      <c r="F33" s="101"/>
      <c r="G33" s="101"/>
      <c r="H33" s="101"/>
      <c r="I33" s="101"/>
      <c r="J33" s="101"/>
      <c r="K33" s="100"/>
    </row>
    <row r="34" spans="1:11" ht="12.75">
      <c r="A34" s="1"/>
      <c r="B34" s="86"/>
      <c r="C34" s="103"/>
      <c r="D34" s="105" t="s">
        <v>212</v>
      </c>
      <c r="E34" s="100"/>
      <c r="F34" s="101"/>
      <c r="G34" s="101"/>
      <c r="H34" s="101"/>
      <c r="I34" s="101"/>
      <c r="J34" s="101"/>
      <c r="K34" s="100"/>
    </row>
    <row r="35" spans="1:11" ht="12.75">
      <c r="A35" s="1"/>
      <c r="B35" s="86"/>
      <c r="C35" s="98" t="s">
        <v>213</v>
      </c>
      <c r="D35" s="99" t="s">
        <v>214</v>
      </c>
      <c r="E35" s="103"/>
      <c r="F35" s="103"/>
      <c r="G35" s="101"/>
      <c r="H35" s="101"/>
      <c r="I35" s="101"/>
      <c r="J35" s="101"/>
      <c r="K35" s="100"/>
    </row>
    <row r="36" spans="1:11" ht="12.75">
      <c r="A36" s="1"/>
      <c r="B36" s="86"/>
      <c r="C36" s="103"/>
      <c r="D36" s="105" t="s">
        <v>215</v>
      </c>
      <c r="E36" s="100"/>
      <c r="F36" s="101"/>
      <c r="G36" s="101"/>
      <c r="H36" s="101"/>
      <c r="I36" s="101"/>
      <c r="J36" s="101"/>
      <c r="K36" s="100"/>
    </row>
    <row r="37" spans="1:11" ht="12.75">
      <c r="A37" s="1"/>
      <c r="B37" s="86"/>
      <c r="C37" s="103" t="s">
        <v>216</v>
      </c>
      <c r="D37" s="103"/>
      <c r="E37" s="103"/>
      <c r="F37" s="103"/>
      <c r="G37" s="101"/>
      <c r="H37" s="101"/>
      <c r="I37" s="101"/>
      <c r="J37" s="101"/>
      <c r="K37" s="100"/>
    </row>
    <row r="38" spans="1:11" ht="12.75">
      <c r="A38" s="1"/>
      <c r="B38" s="86"/>
      <c r="C38" s="103"/>
      <c r="D38" s="103" t="s">
        <v>217</v>
      </c>
      <c r="E38" s="100"/>
      <c r="F38" s="101"/>
      <c r="G38" s="101"/>
      <c r="H38" s="101"/>
      <c r="I38" s="101"/>
      <c r="J38" s="101"/>
      <c r="K38" s="100"/>
    </row>
    <row r="39" spans="1:11" ht="12.75">
      <c r="A39" s="1"/>
      <c r="B39" s="86"/>
      <c r="C39" s="103" t="s">
        <v>218</v>
      </c>
      <c r="D39" s="103"/>
      <c r="E39" s="100"/>
      <c r="F39" s="101"/>
      <c r="G39" s="101"/>
      <c r="H39" s="101"/>
      <c r="I39" s="101"/>
      <c r="J39" s="101"/>
      <c r="K39" s="100"/>
    </row>
    <row r="40" spans="1:11" ht="12.75">
      <c r="A40" s="1"/>
      <c r="B40" s="86"/>
      <c r="C40" s="103"/>
      <c r="D40" s="103" t="s">
        <v>219</v>
      </c>
      <c r="E40" s="100"/>
      <c r="F40" s="101"/>
      <c r="G40" s="101"/>
      <c r="H40" s="101"/>
      <c r="I40" s="101"/>
      <c r="J40" s="101"/>
      <c r="K40" s="100"/>
    </row>
    <row r="41" spans="1:11" ht="12.75">
      <c r="A41" s="1"/>
      <c r="B41" s="86"/>
      <c r="C41" s="103" t="s">
        <v>220</v>
      </c>
      <c r="D41" s="103"/>
      <c r="E41" s="100"/>
      <c r="F41" s="101"/>
      <c r="G41" s="101"/>
      <c r="H41" s="101"/>
      <c r="I41" s="101"/>
      <c r="J41" s="101"/>
      <c r="K41" s="100"/>
    </row>
    <row r="42" spans="1:11" ht="12.75">
      <c r="A42" s="1"/>
      <c r="B42" s="86"/>
      <c r="C42" s="103"/>
      <c r="D42" s="103" t="s">
        <v>221</v>
      </c>
      <c r="E42" s="100"/>
      <c r="F42" s="101"/>
      <c r="G42" s="101"/>
      <c r="H42" s="101"/>
      <c r="I42" s="101"/>
      <c r="J42" s="101"/>
      <c r="K42" s="100"/>
    </row>
    <row r="43" spans="1:11" ht="12.75">
      <c r="A43" s="1"/>
      <c r="B43" s="86"/>
      <c r="C43" s="103" t="s">
        <v>222</v>
      </c>
      <c r="D43" s="103"/>
      <c r="E43" s="100"/>
      <c r="F43" s="101"/>
      <c r="G43" s="101"/>
      <c r="H43" s="101"/>
      <c r="I43" s="101"/>
      <c r="J43" s="101"/>
      <c r="K43" s="100"/>
    </row>
    <row r="44" spans="1:11" ht="12.75">
      <c r="A44" s="1"/>
      <c r="B44" s="86"/>
      <c r="C44" s="103"/>
      <c r="D44" s="103" t="s">
        <v>223</v>
      </c>
      <c r="E44" s="100"/>
      <c r="F44" s="101"/>
      <c r="G44" s="101"/>
      <c r="H44" s="101"/>
      <c r="I44" s="101"/>
      <c r="J44" s="101"/>
      <c r="K44" s="100"/>
    </row>
    <row r="45" spans="1:11" ht="12.75">
      <c r="A45" s="1"/>
      <c r="B45" s="86"/>
      <c r="C45" s="103" t="s">
        <v>224</v>
      </c>
      <c r="D45" s="103"/>
      <c r="E45" s="100"/>
      <c r="F45" s="101"/>
      <c r="G45" s="101"/>
      <c r="H45" s="101"/>
      <c r="I45" s="101"/>
      <c r="J45" s="101"/>
      <c r="K45" s="100"/>
    </row>
    <row r="46" spans="1:11" ht="12.75">
      <c r="A46" s="1"/>
      <c r="B46" s="86"/>
      <c r="C46" s="103" t="s">
        <v>225</v>
      </c>
      <c r="D46" s="103"/>
      <c r="E46" s="100"/>
      <c r="F46" s="101"/>
      <c r="G46" s="101"/>
      <c r="H46" s="101"/>
      <c r="I46" s="101"/>
      <c r="J46" s="101"/>
      <c r="K46" s="100"/>
    </row>
    <row r="47" spans="1:11" ht="12.75">
      <c r="A47" s="1"/>
      <c r="B47" s="86"/>
      <c r="C47" s="103" t="s">
        <v>226</v>
      </c>
      <c r="D47" s="103"/>
      <c r="E47" s="103"/>
      <c r="F47" s="103"/>
      <c r="G47" s="101"/>
      <c r="H47" s="101"/>
      <c r="I47" s="101"/>
      <c r="J47" s="101"/>
      <c r="K47" s="100"/>
    </row>
    <row r="48" spans="1:11" ht="12.75">
      <c r="A48" s="1"/>
      <c r="B48" s="86"/>
      <c r="C48" s="103"/>
      <c r="D48" s="103" t="s">
        <v>227</v>
      </c>
      <c r="E48" s="100"/>
      <c r="F48" s="101"/>
      <c r="G48" s="101"/>
      <c r="H48" s="101"/>
      <c r="I48" s="101"/>
      <c r="J48" s="101"/>
      <c r="K48" s="100"/>
    </row>
    <row r="49" spans="1:11" ht="12.75">
      <c r="A49" s="1"/>
      <c r="B49" s="86"/>
      <c r="C49" s="103"/>
      <c r="D49" s="103" t="s">
        <v>228</v>
      </c>
      <c r="E49" s="100"/>
      <c r="F49" s="101"/>
      <c r="G49" s="101"/>
      <c r="H49" s="101"/>
      <c r="I49" s="101"/>
      <c r="J49" s="101"/>
      <c r="K49" s="100"/>
    </row>
    <row r="50" spans="1:11" ht="12.75">
      <c r="A50" s="1"/>
      <c r="B50" s="86"/>
      <c r="C50" s="103"/>
      <c r="D50" s="103" t="s">
        <v>232</v>
      </c>
      <c r="E50" s="100"/>
      <c r="F50" s="101"/>
      <c r="G50" s="101"/>
      <c r="H50" s="101"/>
      <c r="I50" s="101"/>
      <c r="J50" s="101"/>
      <c r="K50" s="100"/>
    </row>
    <row r="51" spans="1:11" ht="12.75">
      <c r="A51" s="1"/>
      <c r="B51" s="86"/>
      <c r="C51" s="103"/>
      <c r="D51" s="103" t="s">
        <v>229</v>
      </c>
      <c r="E51" s="100"/>
      <c r="F51" s="101"/>
      <c r="G51" s="101"/>
      <c r="H51" s="101"/>
      <c r="I51" s="101"/>
      <c r="J51" s="101"/>
      <c r="K51" s="100"/>
    </row>
    <row r="52" spans="1:11" ht="12.75">
      <c r="A52" s="1"/>
      <c r="B52" s="106"/>
      <c r="C52" s="103" t="s">
        <v>231</v>
      </c>
      <c r="D52" s="103"/>
      <c r="E52" s="107"/>
      <c r="F52" s="101"/>
      <c r="G52" s="101"/>
      <c r="H52" s="101"/>
      <c r="I52" s="101"/>
      <c r="J52" s="101"/>
      <c r="K52" s="107"/>
    </row>
    <row r="53" spans="1:11" ht="12.75">
      <c r="A53" s="6"/>
      <c r="B53" s="108"/>
      <c r="C53" s="108"/>
      <c r="D53" s="108"/>
      <c r="E53" s="108"/>
      <c r="F53" s="108"/>
      <c r="G53" s="108"/>
      <c r="H53" s="108"/>
      <c r="I53" s="108"/>
      <c r="J53" s="108"/>
      <c r="K53" s="108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E14" sqref="E14"/>
    </sheetView>
  </sheetViews>
  <sheetFormatPr defaultColWidth="9.140625" defaultRowHeight="12.75"/>
  <cols>
    <col min="1" max="1" width="2.8515625" style="0" customWidth="1"/>
    <col min="2" max="2" width="7.140625" style="0" customWidth="1"/>
    <col min="4" max="4" width="30.00390625" style="0" customWidth="1"/>
    <col min="5" max="5" width="10.8515625" style="0" customWidth="1"/>
    <col min="6" max="6" width="12.140625" style="0" customWidth="1"/>
    <col min="7" max="7" width="13.00390625" style="0" customWidth="1"/>
    <col min="8" max="8" width="11.57421875" style="0" customWidth="1"/>
    <col min="9" max="9" width="14.28125" style="0" customWidth="1"/>
    <col min="10" max="10" width="12.421875" style="0" customWidth="1"/>
  </cols>
  <sheetData>
    <row r="2" spans="1:10" ht="18.75" thickBot="1">
      <c r="A2" s="1"/>
      <c r="B2" s="1"/>
      <c r="C2" s="109" t="s">
        <v>72</v>
      </c>
      <c r="D2" s="110"/>
      <c r="E2" s="111"/>
      <c r="F2" s="111"/>
      <c r="G2" s="111"/>
      <c r="H2" s="111"/>
      <c r="I2" s="111"/>
      <c r="J2" s="111"/>
    </row>
    <row r="3" spans="1:10" ht="18.75" thickTop="1">
      <c r="A3" s="1"/>
      <c r="B3" s="1"/>
      <c r="C3" s="112"/>
      <c r="D3" s="112"/>
      <c r="E3" s="112"/>
      <c r="F3" s="112"/>
      <c r="G3" s="112"/>
      <c r="H3" s="112"/>
      <c r="I3" s="112"/>
      <c r="J3" s="112"/>
    </row>
    <row r="4" spans="1:10" ht="18.75" thickBot="1">
      <c r="A4" s="1"/>
      <c r="B4" s="1"/>
      <c r="C4" s="112"/>
      <c r="D4" s="112"/>
      <c r="E4" s="110" t="s">
        <v>701</v>
      </c>
      <c r="F4" s="110"/>
      <c r="G4" s="110"/>
      <c r="H4" s="110"/>
      <c r="I4" s="110"/>
      <c r="J4" s="110"/>
    </row>
    <row r="5" spans="1:10" ht="13.5" thickTop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493" t="s">
        <v>233</v>
      </c>
      <c r="D6" s="493"/>
      <c r="E6" s="1"/>
      <c r="F6" s="1"/>
      <c r="G6" s="1"/>
      <c r="H6" s="1"/>
      <c r="I6" s="1"/>
      <c r="J6" s="52" t="s">
        <v>234</v>
      </c>
    </row>
    <row r="7" spans="1:10" ht="12.75">
      <c r="A7" s="1"/>
      <c r="B7" s="6"/>
      <c r="C7" s="6"/>
      <c r="D7" s="6"/>
      <c r="E7" s="6"/>
      <c r="F7" s="6"/>
      <c r="G7" s="6"/>
      <c r="H7" s="6"/>
      <c r="I7" s="6"/>
      <c r="J7" s="6"/>
    </row>
    <row r="8" spans="1:10" ht="24">
      <c r="A8" s="1"/>
      <c r="B8" s="113"/>
      <c r="C8" s="494" t="s">
        <v>235</v>
      </c>
      <c r="D8" s="494"/>
      <c r="E8" s="114" t="s">
        <v>236</v>
      </c>
      <c r="F8" s="115" t="s">
        <v>237</v>
      </c>
      <c r="G8" s="115" t="s">
        <v>238</v>
      </c>
      <c r="H8" s="115" t="s">
        <v>239</v>
      </c>
      <c r="I8" s="115" t="s">
        <v>240</v>
      </c>
      <c r="J8" s="114" t="s">
        <v>241</v>
      </c>
    </row>
    <row r="9" spans="1:10" ht="20.25" customHeight="1">
      <c r="A9" s="1"/>
      <c r="B9" s="67" t="s">
        <v>74</v>
      </c>
      <c r="C9" s="495" t="s">
        <v>699</v>
      </c>
      <c r="D9" s="495"/>
      <c r="E9" s="116"/>
      <c r="F9" s="116"/>
      <c r="G9" s="117"/>
      <c r="H9" s="116"/>
      <c r="I9" s="116"/>
      <c r="J9" s="116"/>
    </row>
    <row r="10" spans="1:10" ht="18.75" customHeight="1">
      <c r="A10" s="1"/>
      <c r="B10" s="118" t="s">
        <v>154</v>
      </c>
      <c r="C10" s="496" t="s">
        <v>242</v>
      </c>
      <c r="D10" s="496"/>
      <c r="E10" s="119"/>
      <c r="F10" s="119"/>
      <c r="G10" s="119"/>
      <c r="H10" s="119"/>
      <c r="I10" s="119"/>
      <c r="J10" s="119"/>
    </row>
    <row r="11" spans="1:10" ht="18.75" customHeight="1">
      <c r="A11" s="1"/>
      <c r="B11" s="118" t="s">
        <v>161</v>
      </c>
      <c r="C11" s="495" t="s">
        <v>243</v>
      </c>
      <c r="D11" s="495"/>
      <c r="E11" s="119"/>
      <c r="F11" s="119"/>
      <c r="G11" s="120"/>
      <c r="H11" s="119"/>
      <c r="I11" s="119"/>
      <c r="J11" s="119"/>
    </row>
    <row r="12" spans="1:10" ht="19.5" customHeight="1">
      <c r="A12" s="1"/>
      <c r="B12" s="54">
        <v>1</v>
      </c>
      <c r="C12" s="496" t="s">
        <v>244</v>
      </c>
      <c r="D12" s="496"/>
      <c r="E12" s="119"/>
      <c r="F12" s="119"/>
      <c r="G12" s="119"/>
      <c r="H12" s="119"/>
      <c r="I12" s="121"/>
      <c r="J12" s="121"/>
    </row>
    <row r="13" spans="1:10" ht="18.75" customHeight="1">
      <c r="A13" s="1"/>
      <c r="B13" s="54">
        <v>2</v>
      </c>
      <c r="C13" s="496" t="s">
        <v>245</v>
      </c>
      <c r="D13" s="496"/>
      <c r="E13" s="119"/>
      <c r="F13" s="119"/>
      <c r="G13" s="119"/>
      <c r="H13" s="119"/>
      <c r="I13" s="119"/>
      <c r="J13" s="119"/>
    </row>
    <row r="14" spans="1:10" ht="19.5" customHeight="1">
      <c r="A14" s="1"/>
      <c r="B14" s="54">
        <v>3</v>
      </c>
      <c r="C14" s="496" t="s">
        <v>246</v>
      </c>
      <c r="D14" s="496"/>
      <c r="E14" s="119"/>
      <c r="F14" s="119"/>
      <c r="G14" s="119"/>
      <c r="H14" s="119"/>
      <c r="I14" s="119"/>
      <c r="J14" s="119"/>
    </row>
    <row r="15" spans="1:10" ht="18.75" customHeight="1">
      <c r="A15" s="1"/>
      <c r="B15" s="54">
        <v>4</v>
      </c>
      <c r="C15" s="496" t="s">
        <v>247</v>
      </c>
      <c r="D15" s="496"/>
      <c r="E15" s="119"/>
      <c r="F15" s="119"/>
      <c r="G15" s="119"/>
      <c r="H15" s="119"/>
      <c r="I15" s="119"/>
      <c r="J15" s="119"/>
    </row>
    <row r="16" spans="1:10" ht="20.25" customHeight="1">
      <c r="A16" s="1"/>
      <c r="B16" s="67" t="s">
        <v>59</v>
      </c>
      <c r="C16" s="495" t="s">
        <v>515</v>
      </c>
      <c r="D16" s="495"/>
      <c r="E16" s="116"/>
      <c r="F16" s="116"/>
      <c r="G16" s="116"/>
      <c r="H16" s="116"/>
      <c r="I16" s="420">
        <v>143484</v>
      </c>
      <c r="J16" s="420">
        <v>143484</v>
      </c>
    </row>
    <row r="17" spans="1:10" ht="18.75" customHeight="1">
      <c r="A17" s="1"/>
      <c r="B17" s="35">
        <v>1</v>
      </c>
      <c r="C17" s="496" t="s">
        <v>244</v>
      </c>
      <c r="D17" s="496"/>
      <c r="E17" s="119"/>
      <c r="F17" s="119"/>
      <c r="G17" s="119"/>
      <c r="H17" s="119"/>
      <c r="I17" s="64">
        <v>973903</v>
      </c>
      <c r="J17" s="64">
        <v>973903</v>
      </c>
    </row>
    <row r="18" spans="1:10" ht="19.5" customHeight="1">
      <c r="A18" s="1"/>
      <c r="B18" s="35">
        <v>2</v>
      </c>
      <c r="C18" s="496" t="s">
        <v>245</v>
      </c>
      <c r="D18" s="496"/>
      <c r="E18" s="119"/>
      <c r="F18" s="119"/>
      <c r="G18" s="119"/>
      <c r="H18" s="119"/>
      <c r="I18" s="122">
        <v>0</v>
      </c>
      <c r="J18" s="122">
        <v>0</v>
      </c>
    </row>
    <row r="19" spans="1:10" ht="20.25" customHeight="1">
      <c r="A19" s="1"/>
      <c r="B19" s="35">
        <v>3</v>
      </c>
      <c r="C19" s="496" t="s">
        <v>248</v>
      </c>
      <c r="D19" s="496"/>
      <c r="E19" s="119"/>
      <c r="F19" s="119"/>
      <c r="G19" s="119"/>
      <c r="H19" s="119"/>
      <c r="I19" s="122">
        <v>0</v>
      </c>
      <c r="J19" s="122">
        <v>0</v>
      </c>
    </row>
    <row r="20" spans="1:10" ht="18.75" customHeight="1">
      <c r="A20" s="1"/>
      <c r="B20" s="35">
        <v>4</v>
      </c>
      <c r="C20" s="496" t="s">
        <v>249</v>
      </c>
      <c r="D20" s="496"/>
      <c r="E20" s="119"/>
      <c r="F20" s="119"/>
      <c r="G20" s="119"/>
      <c r="H20" s="119"/>
      <c r="I20" s="122">
        <v>0</v>
      </c>
      <c r="J20" s="122">
        <v>0</v>
      </c>
    </row>
    <row r="21" spans="1:10" ht="24" customHeight="1">
      <c r="A21" s="1"/>
      <c r="B21" s="67" t="s">
        <v>100</v>
      </c>
      <c r="C21" s="495" t="s">
        <v>700</v>
      </c>
      <c r="D21" s="495"/>
      <c r="E21" s="116"/>
      <c r="F21" s="116"/>
      <c r="G21" s="116"/>
      <c r="H21" s="116"/>
      <c r="I21" s="421">
        <v>1117387</v>
      </c>
      <c r="J21" s="421">
        <v>1117387</v>
      </c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15">
    <mergeCell ref="C19:D19"/>
    <mergeCell ref="C20:D20"/>
    <mergeCell ref="C21:D21"/>
    <mergeCell ref="C15:D15"/>
    <mergeCell ref="C16:D16"/>
    <mergeCell ref="C17:D17"/>
    <mergeCell ref="C18:D18"/>
    <mergeCell ref="C11:D11"/>
    <mergeCell ref="C12:D12"/>
    <mergeCell ref="C13:D13"/>
    <mergeCell ref="C14:D14"/>
    <mergeCell ref="C6:D6"/>
    <mergeCell ref="C8:D8"/>
    <mergeCell ref="C9:D9"/>
    <mergeCell ref="C10:D10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41"/>
  <sheetViews>
    <sheetView workbookViewId="0" topLeftCell="A1">
      <selection activeCell="N94" sqref="N94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8515625" style="0" customWidth="1"/>
    <col min="4" max="4" width="2.57421875" style="0" customWidth="1"/>
    <col min="5" max="5" width="4.00390625" style="0" customWidth="1"/>
  </cols>
  <sheetData>
    <row r="2" spans="1:15" ht="18">
      <c r="A2" s="123"/>
      <c r="B2" s="497" t="s">
        <v>250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127"/>
    </row>
    <row r="3" spans="2:15" ht="15.75">
      <c r="B3" s="124"/>
      <c r="C3" s="125"/>
      <c r="D3" s="499" t="s">
        <v>161</v>
      </c>
      <c r="E3" s="499"/>
      <c r="F3" s="126" t="s">
        <v>251</v>
      </c>
      <c r="G3" s="127"/>
      <c r="H3" s="127"/>
      <c r="I3" s="127"/>
      <c r="J3" s="127"/>
      <c r="K3" s="128"/>
      <c r="L3" s="128"/>
      <c r="M3" s="127"/>
      <c r="N3" s="127"/>
      <c r="O3" s="127"/>
    </row>
    <row r="4" spans="2:15" ht="12.75">
      <c r="B4" s="124"/>
      <c r="C4" s="125"/>
      <c r="D4" s="127"/>
      <c r="E4" s="127"/>
      <c r="F4" s="127"/>
      <c r="G4" s="127"/>
      <c r="H4" s="127"/>
      <c r="I4" s="127"/>
      <c r="J4" s="127"/>
      <c r="K4" s="128"/>
      <c r="L4" s="128"/>
      <c r="M4" s="127"/>
      <c r="N4" s="127"/>
      <c r="O4" s="127"/>
    </row>
    <row r="5" spans="2:15" ht="12.75">
      <c r="B5" s="124"/>
      <c r="C5" s="125"/>
      <c r="D5" s="127"/>
      <c r="E5" s="129" t="s">
        <v>74</v>
      </c>
      <c r="F5" s="130" t="s">
        <v>252</v>
      </c>
      <c r="G5" s="130"/>
      <c r="H5" s="131"/>
      <c r="I5" s="127"/>
      <c r="J5" s="127"/>
      <c r="K5" s="127"/>
      <c r="L5" s="127"/>
      <c r="M5" s="127"/>
      <c r="N5" s="127"/>
      <c r="O5" s="127"/>
    </row>
    <row r="6" spans="2:15" ht="12.75">
      <c r="B6" s="124"/>
      <c r="C6" s="125"/>
      <c r="D6" s="127"/>
      <c r="E6" s="129"/>
      <c r="F6" s="130"/>
      <c r="G6" s="130"/>
      <c r="H6" s="131"/>
      <c r="I6" s="127"/>
      <c r="J6" s="127"/>
      <c r="K6" s="127"/>
      <c r="L6" s="127"/>
      <c r="M6" s="127"/>
      <c r="N6" s="127"/>
      <c r="O6" s="127"/>
    </row>
    <row r="7" spans="2:15" ht="12.75">
      <c r="B7" s="132"/>
      <c r="C7" s="133"/>
      <c r="D7" s="134"/>
      <c r="E7" s="135">
        <v>1</v>
      </c>
      <c r="F7" s="136" t="s">
        <v>253</v>
      </c>
      <c r="G7" s="137"/>
      <c r="H7" s="127"/>
      <c r="I7" s="127"/>
      <c r="J7" s="127"/>
      <c r="K7" s="127"/>
      <c r="L7" s="127"/>
      <c r="M7" s="8">
        <f>M18+M26</f>
        <v>5749.4</v>
      </c>
      <c r="N7" s="127"/>
      <c r="O7" s="127"/>
    </row>
    <row r="8" spans="2:15" ht="12.75">
      <c r="B8" s="124"/>
      <c r="C8" s="125">
        <v>3</v>
      </c>
      <c r="D8" s="127"/>
      <c r="E8" s="127"/>
      <c r="F8" s="138" t="s">
        <v>254</v>
      </c>
      <c r="G8" s="128"/>
      <c r="H8" s="128"/>
      <c r="I8" s="128"/>
      <c r="J8" s="128"/>
      <c r="K8" s="128"/>
      <c r="L8" s="128"/>
      <c r="M8" s="127"/>
      <c r="N8" s="127"/>
      <c r="O8" s="127"/>
    </row>
    <row r="9" spans="2:15" ht="12.75">
      <c r="B9" s="124"/>
      <c r="C9" s="125"/>
      <c r="D9" s="127"/>
      <c r="E9" s="500" t="s">
        <v>27</v>
      </c>
      <c r="F9" s="500" t="s">
        <v>255</v>
      </c>
      <c r="G9" s="500"/>
      <c r="H9" s="500" t="s">
        <v>256</v>
      </c>
      <c r="I9" s="500" t="s">
        <v>257</v>
      </c>
      <c r="J9" s="500"/>
      <c r="K9" s="139" t="s">
        <v>258</v>
      </c>
      <c r="L9" s="139" t="s">
        <v>259</v>
      </c>
      <c r="M9" s="139" t="s">
        <v>258</v>
      </c>
      <c r="N9" s="127"/>
      <c r="O9" s="127"/>
    </row>
    <row r="10" spans="2:15" ht="12.75">
      <c r="B10" s="124"/>
      <c r="C10" s="125"/>
      <c r="D10" s="127"/>
      <c r="E10" s="500"/>
      <c r="F10" s="500"/>
      <c r="G10" s="500"/>
      <c r="H10" s="500"/>
      <c r="I10" s="500"/>
      <c r="J10" s="500"/>
      <c r="K10" s="140" t="s">
        <v>260</v>
      </c>
      <c r="L10" s="140" t="s">
        <v>261</v>
      </c>
      <c r="M10" s="140" t="s">
        <v>262</v>
      </c>
      <c r="N10" s="127"/>
      <c r="O10" s="127"/>
    </row>
    <row r="11" spans="2:15" ht="12.75">
      <c r="B11" s="124"/>
      <c r="C11" s="125"/>
      <c r="D11" s="127"/>
      <c r="E11" s="141">
        <v>1</v>
      </c>
      <c r="F11" s="501" t="s">
        <v>263</v>
      </c>
      <c r="G11" s="502"/>
      <c r="H11" s="144" t="s">
        <v>264</v>
      </c>
      <c r="I11" s="503">
        <v>514350650</v>
      </c>
      <c r="J11" s="504"/>
      <c r="K11" s="144"/>
      <c r="L11" s="144"/>
      <c r="M11" s="145">
        <v>4289</v>
      </c>
      <c r="N11" s="127"/>
      <c r="O11" s="127"/>
    </row>
    <row r="12" spans="2:15" ht="12.75">
      <c r="B12" s="124"/>
      <c r="C12" s="125"/>
      <c r="D12" s="127"/>
      <c r="E12" s="145">
        <v>2</v>
      </c>
      <c r="F12" s="501" t="s">
        <v>516</v>
      </c>
      <c r="G12" s="502"/>
      <c r="H12" s="144" t="s">
        <v>262</v>
      </c>
      <c r="I12" s="505" t="s">
        <v>517</v>
      </c>
      <c r="J12" s="506"/>
      <c r="K12" s="507"/>
      <c r="L12" s="145"/>
      <c r="M12" s="145">
        <v>1460.4</v>
      </c>
      <c r="N12" s="127"/>
      <c r="O12" s="127"/>
    </row>
    <row r="13" spans="2:15" ht="12.75">
      <c r="B13" s="124"/>
      <c r="C13" s="125"/>
      <c r="D13" s="127"/>
      <c r="E13" s="145"/>
      <c r="F13" s="501"/>
      <c r="G13" s="502"/>
      <c r="H13" s="144"/>
      <c r="I13" s="503"/>
      <c r="J13" s="504"/>
      <c r="K13" s="145"/>
      <c r="L13" s="145"/>
      <c r="M13" s="145"/>
      <c r="N13" s="127"/>
      <c r="O13" s="127"/>
    </row>
    <row r="14" spans="2:15" ht="12.75">
      <c r="B14" s="124"/>
      <c r="C14" s="125"/>
      <c r="D14" s="127"/>
      <c r="E14" s="145"/>
      <c r="F14" s="501"/>
      <c r="G14" s="502"/>
      <c r="H14" s="144"/>
      <c r="I14" s="503"/>
      <c r="J14" s="504"/>
      <c r="K14" s="145"/>
      <c r="L14" s="145"/>
      <c r="M14" s="145"/>
      <c r="N14" s="127"/>
      <c r="O14" s="127"/>
    </row>
    <row r="15" spans="2:15" ht="12.75">
      <c r="B15" s="124"/>
      <c r="C15" s="125"/>
      <c r="D15" s="127"/>
      <c r="E15" s="145"/>
      <c r="F15" s="142"/>
      <c r="G15" s="143"/>
      <c r="H15" s="144"/>
      <c r="I15" s="508"/>
      <c r="J15" s="504"/>
      <c r="K15" s="145"/>
      <c r="L15" s="145"/>
      <c r="M15" s="145"/>
      <c r="N15" s="127"/>
      <c r="O15" s="127"/>
    </row>
    <row r="16" spans="2:15" ht="12.75">
      <c r="B16" s="124"/>
      <c r="C16" s="125"/>
      <c r="D16" s="127"/>
      <c r="E16" s="145"/>
      <c r="F16" s="501"/>
      <c r="G16" s="502"/>
      <c r="H16" s="144"/>
      <c r="I16" s="508"/>
      <c r="J16" s="504"/>
      <c r="K16" s="145"/>
      <c r="L16" s="145"/>
      <c r="M16" s="145"/>
      <c r="N16" s="127"/>
      <c r="O16" s="127"/>
    </row>
    <row r="17" spans="2:15" ht="12.75">
      <c r="B17" s="124"/>
      <c r="C17" s="125"/>
      <c r="D17" s="127"/>
      <c r="E17" s="145"/>
      <c r="F17" s="501"/>
      <c r="G17" s="502"/>
      <c r="H17" s="144"/>
      <c r="I17" s="503"/>
      <c r="J17" s="504"/>
      <c r="K17" s="146"/>
      <c r="L17" s="146"/>
      <c r="M17" s="145"/>
      <c r="N17" s="127"/>
      <c r="O17" s="127"/>
    </row>
    <row r="18" spans="1:15" ht="12.75">
      <c r="A18" s="123"/>
      <c r="B18" s="147"/>
      <c r="C18" s="148"/>
      <c r="D18" s="149"/>
      <c r="E18" s="150"/>
      <c r="F18" s="509" t="s">
        <v>265</v>
      </c>
      <c r="G18" s="510"/>
      <c r="H18" s="510"/>
      <c r="I18" s="510"/>
      <c r="J18" s="510"/>
      <c r="K18" s="510"/>
      <c r="L18" s="511"/>
      <c r="M18" s="151">
        <f>SUM(M11:M17)</f>
        <v>5749.4</v>
      </c>
      <c r="N18" s="149"/>
      <c r="O18" s="127"/>
    </row>
    <row r="19" spans="2:15" ht="12.75">
      <c r="B19" s="124"/>
      <c r="C19" s="125">
        <v>4</v>
      </c>
      <c r="D19" s="127"/>
      <c r="E19" s="152"/>
      <c r="F19" s="138" t="s">
        <v>266</v>
      </c>
      <c r="G19" s="152"/>
      <c r="H19" s="152"/>
      <c r="I19" s="152"/>
      <c r="J19" s="152"/>
      <c r="K19" s="152"/>
      <c r="L19" s="152"/>
      <c r="M19" s="127"/>
      <c r="N19" s="127"/>
      <c r="O19" s="127"/>
    </row>
    <row r="20" spans="2:15" ht="12.75">
      <c r="B20" s="124"/>
      <c r="C20" s="125"/>
      <c r="D20" s="127"/>
      <c r="E20" s="500" t="s">
        <v>27</v>
      </c>
      <c r="F20" s="512" t="s">
        <v>267</v>
      </c>
      <c r="G20" s="513"/>
      <c r="H20" s="513"/>
      <c r="I20" s="513"/>
      <c r="J20" s="514"/>
      <c r="K20" s="139" t="s">
        <v>258</v>
      </c>
      <c r="L20" s="139" t="s">
        <v>259</v>
      </c>
      <c r="M20" s="139" t="s">
        <v>258</v>
      </c>
      <c r="N20" s="127"/>
      <c r="O20" s="127"/>
    </row>
    <row r="21" spans="2:15" ht="12.75">
      <c r="B21" s="124"/>
      <c r="C21" s="125"/>
      <c r="D21" s="127"/>
      <c r="E21" s="500"/>
      <c r="F21" s="515"/>
      <c r="G21" s="516"/>
      <c r="H21" s="516"/>
      <c r="I21" s="516"/>
      <c r="J21" s="517"/>
      <c r="K21" s="140" t="s">
        <v>260</v>
      </c>
      <c r="L21" s="140" t="s">
        <v>261</v>
      </c>
      <c r="M21" s="140" t="s">
        <v>262</v>
      </c>
      <c r="N21" s="127"/>
      <c r="O21" s="127"/>
    </row>
    <row r="22" spans="2:15" ht="12.75">
      <c r="B22" s="124"/>
      <c r="C22" s="125"/>
      <c r="D22" s="127"/>
      <c r="E22" s="141"/>
      <c r="F22" s="518" t="s">
        <v>268</v>
      </c>
      <c r="G22" s="519"/>
      <c r="H22" s="519"/>
      <c r="I22" s="519"/>
      <c r="J22" s="520"/>
      <c r="K22" s="144"/>
      <c r="L22" s="144"/>
      <c r="M22" s="145">
        <v>0</v>
      </c>
      <c r="N22" s="127"/>
      <c r="O22" s="127"/>
    </row>
    <row r="23" spans="2:15" ht="12.75">
      <c r="B23" s="124"/>
      <c r="C23" s="125"/>
      <c r="D23" s="127"/>
      <c r="E23" s="145"/>
      <c r="F23" s="518" t="s">
        <v>269</v>
      </c>
      <c r="G23" s="519"/>
      <c r="H23" s="519"/>
      <c r="I23" s="519"/>
      <c r="J23" s="520"/>
      <c r="K23" s="145"/>
      <c r="L23" s="145"/>
      <c r="M23" s="145"/>
      <c r="N23" s="127"/>
      <c r="O23" s="127"/>
    </row>
    <row r="24" spans="2:15" ht="12.75">
      <c r="B24" s="124"/>
      <c r="C24" s="125"/>
      <c r="D24" s="127"/>
      <c r="E24" s="145"/>
      <c r="F24" s="518" t="s">
        <v>270</v>
      </c>
      <c r="G24" s="519"/>
      <c r="H24" s="519"/>
      <c r="I24" s="519"/>
      <c r="J24" s="520"/>
      <c r="K24" s="145"/>
      <c r="L24" s="145"/>
      <c r="M24" s="145"/>
      <c r="N24" s="127"/>
      <c r="O24" s="127"/>
    </row>
    <row r="25" spans="2:15" ht="12.75">
      <c r="B25" s="124"/>
      <c r="C25" s="125"/>
      <c r="D25" s="127"/>
      <c r="E25" s="145"/>
      <c r="F25" s="518"/>
      <c r="G25" s="519"/>
      <c r="H25" s="519"/>
      <c r="I25" s="519"/>
      <c r="J25" s="520"/>
      <c r="K25" s="145"/>
      <c r="L25" s="145"/>
      <c r="M25" s="145"/>
      <c r="N25" s="127"/>
      <c r="O25" s="127"/>
    </row>
    <row r="26" spans="2:15" ht="12.75">
      <c r="B26" s="124"/>
      <c r="C26" s="125"/>
      <c r="D26" s="127"/>
      <c r="E26" s="150"/>
      <c r="F26" s="509" t="s">
        <v>265</v>
      </c>
      <c r="G26" s="510"/>
      <c r="H26" s="510"/>
      <c r="I26" s="510"/>
      <c r="J26" s="510"/>
      <c r="K26" s="510"/>
      <c r="L26" s="511"/>
      <c r="M26" s="151">
        <f>SUM(M22:M25)</f>
        <v>0</v>
      </c>
      <c r="N26" s="127"/>
      <c r="O26" s="127"/>
    </row>
    <row r="27" spans="2:15" ht="12.75">
      <c r="B27" s="124"/>
      <c r="C27" s="125">
        <v>5</v>
      </c>
      <c r="D27" s="127"/>
      <c r="E27" s="153">
        <v>2</v>
      </c>
      <c r="F27" s="154" t="s">
        <v>271</v>
      </c>
      <c r="G27" s="155"/>
      <c r="H27" s="127"/>
      <c r="I27" s="127"/>
      <c r="J27" s="127"/>
      <c r="K27" s="127"/>
      <c r="L27" s="127"/>
      <c r="M27" s="127"/>
      <c r="N27" s="127"/>
      <c r="O27" s="127"/>
    </row>
    <row r="28" spans="2:15" ht="12.75">
      <c r="B28" s="124"/>
      <c r="C28" s="125"/>
      <c r="D28" s="127"/>
      <c r="E28" s="127"/>
      <c r="F28" s="127"/>
      <c r="G28" s="127" t="s">
        <v>272</v>
      </c>
      <c r="H28" s="127"/>
      <c r="I28" s="127"/>
      <c r="J28" s="127"/>
      <c r="K28" s="127"/>
      <c r="L28" s="127"/>
      <c r="M28" s="127"/>
      <c r="N28" s="127"/>
      <c r="O28" s="127"/>
    </row>
    <row r="29" spans="2:15" ht="12.75">
      <c r="B29" s="124"/>
      <c r="C29" s="125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</row>
    <row r="30" spans="2:15" ht="12.75">
      <c r="B30" s="124"/>
      <c r="C30" s="125">
        <v>6</v>
      </c>
      <c r="D30" s="127"/>
      <c r="E30" s="153">
        <v>3</v>
      </c>
      <c r="F30" s="154" t="s">
        <v>273</v>
      </c>
      <c r="G30" s="155"/>
      <c r="H30" s="127"/>
      <c r="I30" s="127"/>
      <c r="J30" s="127"/>
      <c r="K30" s="127"/>
      <c r="L30" s="127"/>
      <c r="M30" s="127"/>
      <c r="N30" s="127"/>
      <c r="O30" s="127"/>
    </row>
    <row r="31" spans="2:15" ht="12.75">
      <c r="B31" s="124"/>
      <c r="C31" s="125"/>
      <c r="D31" s="127"/>
      <c r="E31" s="156"/>
      <c r="F31" s="157"/>
      <c r="G31" s="155"/>
      <c r="H31" s="127"/>
      <c r="I31" s="127"/>
      <c r="J31" s="127"/>
      <c r="K31" s="127"/>
      <c r="L31" s="127"/>
      <c r="M31" s="127"/>
      <c r="N31" s="127"/>
      <c r="O31" s="127"/>
    </row>
    <row r="32" spans="2:15" ht="12.75">
      <c r="B32" s="124"/>
      <c r="C32" s="125">
        <v>7</v>
      </c>
      <c r="D32" s="127"/>
      <c r="E32" s="158" t="s">
        <v>274</v>
      </c>
      <c r="F32" s="297" t="s">
        <v>275</v>
      </c>
      <c r="G32" s="162"/>
      <c r="H32" s="162"/>
      <c r="I32" s="162"/>
      <c r="J32" s="162"/>
      <c r="K32" s="162"/>
      <c r="L32" s="298">
        <v>3869552</v>
      </c>
      <c r="M32" s="127"/>
      <c r="N32" s="127"/>
      <c r="O32" s="127"/>
    </row>
    <row r="33" spans="2:15" ht="12.75">
      <c r="B33" s="124"/>
      <c r="C33" s="125"/>
      <c r="D33" s="127"/>
      <c r="E33" s="127"/>
      <c r="F33" s="521" t="s">
        <v>276</v>
      </c>
      <c r="G33" s="521"/>
      <c r="H33" s="162"/>
      <c r="I33" s="163" t="s">
        <v>27</v>
      </c>
      <c r="J33" s="162"/>
      <c r="K33" s="163" t="s">
        <v>16</v>
      </c>
      <c r="L33" s="164"/>
      <c r="M33" s="127"/>
      <c r="N33" s="127"/>
      <c r="O33" s="127"/>
    </row>
    <row r="34" spans="2:15" ht="12.75">
      <c r="B34" s="124"/>
      <c r="C34" s="125"/>
      <c r="D34" s="127"/>
      <c r="E34" s="127"/>
      <c r="F34" s="521" t="s">
        <v>277</v>
      </c>
      <c r="G34" s="521"/>
      <c r="H34" s="162"/>
      <c r="I34" s="163" t="s">
        <v>27</v>
      </c>
      <c r="J34" s="162"/>
      <c r="K34" s="163" t="s">
        <v>16</v>
      </c>
      <c r="L34" s="162"/>
      <c r="M34" s="127"/>
      <c r="N34" s="127"/>
      <c r="O34" s="127"/>
    </row>
    <row r="35" spans="2:15" ht="12.75">
      <c r="B35" s="124"/>
      <c r="C35" s="125"/>
      <c r="D35" s="127"/>
      <c r="E35" s="127"/>
      <c r="F35" s="162" t="s">
        <v>278</v>
      </c>
      <c r="G35" s="162"/>
      <c r="H35" s="162"/>
      <c r="I35" s="163" t="s">
        <v>27</v>
      </c>
      <c r="J35" s="162"/>
      <c r="K35" s="163" t="s">
        <v>16</v>
      </c>
      <c r="L35" s="162">
        <v>0</v>
      </c>
      <c r="M35" s="127"/>
      <c r="N35" s="127"/>
      <c r="O35" s="127"/>
    </row>
    <row r="36" spans="2:15" ht="12.75">
      <c r="B36" s="124"/>
      <c r="C36" s="125"/>
      <c r="D36" s="127"/>
      <c r="E36" s="127"/>
      <c r="F36" s="162" t="s">
        <v>279</v>
      </c>
      <c r="G36" s="162"/>
      <c r="H36" s="162"/>
      <c r="I36" s="163" t="s">
        <v>27</v>
      </c>
      <c r="J36" s="162"/>
      <c r="K36" s="163" t="s">
        <v>16</v>
      </c>
      <c r="L36" s="162">
        <v>1005018</v>
      </c>
      <c r="M36" s="127"/>
      <c r="N36" s="127"/>
      <c r="O36" s="127"/>
    </row>
    <row r="37" spans="2:15" ht="12.75">
      <c r="B37" s="124"/>
      <c r="C37" s="125"/>
      <c r="D37" s="127"/>
      <c r="E37" s="127"/>
      <c r="F37" s="162" t="s">
        <v>280</v>
      </c>
      <c r="G37" s="162"/>
      <c r="H37" s="162"/>
      <c r="I37" s="163" t="s">
        <v>27</v>
      </c>
      <c r="J37" s="162"/>
      <c r="K37" s="163" t="s">
        <v>16</v>
      </c>
      <c r="L37" s="164">
        <v>2864534</v>
      </c>
      <c r="M37" s="127"/>
      <c r="N37" s="127"/>
      <c r="O37" s="127"/>
    </row>
    <row r="38" spans="2:15" ht="12.75">
      <c r="B38" s="124"/>
      <c r="C38" s="125"/>
      <c r="D38" s="127"/>
      <c r="E38" s="127"/>
      <c r="F38" s="162" t="s">
        <v>281</v>
      </c>
      <c r="G38" s="162"/>
      <c r="H38" s="162"/>
      <c r="I38" s="163" t="s">
        <v>27</v>
      </c>
      <c r="J38" s="162"/>
      <c r="K38" s="163" t="s">
        <v>16</v>
      </c>
      <c r="L38" s="164">
        <v>0</v>
      </c>
      <c r="M38" s="127"/>
      <c r="N38" s="127"/>
      <c r="O38" s="127"/>
    </row>
    <row r="39" spans="2:15" ht="12.75">
      <c r="B39" s="124"/>
      <c r="C39" s="125"/>
      <c r="D39" s="127"/>
      <c r="E39" s="127"/>
      <c r="F39" s="522" t="s">
        <v>282</v>
      </c>
      <c r="G39" s="522"/>
      <c r="H39" s="162"/>
      <c r="I39" s="163" t="s">
        <v>27</v>
      </c>
      <c r="J39" s="162"/>
      <c r="K39" s="163" t="s">
        <v>16</v>
      </c>
      <c r="L39" s="299">
        <v>0</v>
      </c>
      <c r="M39" s="127"/>
      <c r="N39" s="127"/>
      <c r="O39" s="127"/>
    </row>
    <row r="40" spans="2:15" ht="12.75">
      <c r="B40" s="124"/>
      <c r="C40" s="125"/>
      <c r="D40" s="127"/>
      <c r="E40" s="127"/>
      <c r="F40" s="299" t="s">
        <v>283</v>
      </c>
      <c r="G40" s="162"/>
      <c r="H40" s="162"/>
      <c r="I40" s="163" t="s">
        <v>284</v>
      </c>
      <c r="J40" s="162"/>
      <c r="K40" s="163" t="s">
        <v>16</v>
      </c>
      <c r="L40" s="299">
        <v>0</v>
      </c>
      <c r="M40" s="127"/>
      <c r="N40" s="127"/>
      <c r="O40" s="127"/>
    </row>
    <row r="41" spans="2:15" ht="12.75">
      <c r="B41" s="124"/>
      <c r="C41" s="125"/>
      <c r="D41" s="127"/>
      <c r="E41" s="127"/>
      <c r="F41" s="299" t="s">
        <v>285</v>
      </c>
      <c r="G41" s="162"/>
      <c r="H41" s="162"/>
      <c r="I41" s="163" t="s">
        <v>284</v>
      </c>
      <c r="J41" s="162"/>
      <c r="K41" s="163" t="s">
        <v>16</v>
      </c>
      <c r="L41" s="164">
        <v>0</v>
      </c>
      <c r="M41" s="127"/>
      <c r="N41" s="127"/>
      <c r="O41" s="127"/>
    </row>
    <row r="42" spans="2:15" ht="12.75">
      <c r="B42" s="124"/>
      <c r="C42" s="125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</row>
    <row r="43" spans="2:15" ht="12.75">
      <c r="B43" s="124"/>
      <c r="C43" s="125">
        <v>8</v>
      </c>
      <c r="D43" s="127"/>
      <c r="E43" s="158" t="s">
        <v>274</v>
      </c>
      <c r="F43" s="297" t="s">
        <v>286</v>
      </c>
      <c r="G43" s="162"/>
      <c r="H43" s="162"/>
      <c r="I43" s="162"/>
      <c r="J43" s="162"/>
      <c r="K43" s="162"/>
      <c r="L43" s="162">
        <v>0</v>
      </c>
      <c r="M43" s="127"/>
      <c r="N43" s="127"/>
      <c r="O43" s="127"/>
    </row>
    <row r="44" spans="2:15" ht="12.75">
      <c r="B44" s="124"/>
      <c r="C44" s="125"/>
      <c r="D44" s="127"/>
      <c r="E44" s="127"/>
      <c r="F44" s="127"/>
      <c r="G44" s="127"/>
      <c r="H44" s="127"/>
      <c r="I44" s="127"/>
      <c r="J44" s="127"/>
      <c r="K44" s="127"/>
      <c r="L44" s="127"/>
      <c r="M44" s="8"/>
      <c r="N44" s="127"/>
      <c r="O44" s="127"/>
    </row>
    <row r="45" spans="2:15" ht="15">
      <c r="B45" s="124"/>
      <c r="C45" s="125"/>
      <c r="D45" s="127"/>
      <c r="E45" s="127"/>
      <c r="F45" s="127"/>
      <c r="G45" s="127"/>
      <c r="H45" s="127"/>
      <c r="I45" s="127"/>
      <c r="J45" s="127"/>
      <c r="K45" s="127"/>
      <c r="L45" s="127"/>
      <c r="M45" s="161"/>
      <c r="N45" s="127"/>
      <c r="O45" s="127"/>
    </row>
    <row r="46" spans="2:15" ht="12.75">
      <c r="B46" s="124"/>
      <c r="C46" s="125">
        <v>9</v>
      </c>
      <c r="D46" s="127"/>
      <c r="E46" s="158" t="s">
        <v>274</v>
      </c>
      <c r="F46" s="297" t="s">
        <v>287</v>
      </c>
      <c r="G46" s="162"/>
      <c r="H46" s="523"/>
      <c r="I46" s="523"/>
      <c r="J46" s="162"/>
      <c r="K46" s="162"/>
      <c r="L46" s="162"/>
      <c r="M46" s="127"/>
      <c r="N46" s="127"/>
      <c r="O46" s="127"/>
    </row>
    <row r="47" spans="2:15" ht="15">
      <c r="B47" s="124"/>
      <c r="C47" s="125"/>
      <c r="D47" s="127"/>
      <c r="E47" s="127"/>
      <c r="F47" s="127"/>
      <c r="G47" s="162" t="s">
        <v>288</v>
      </c>
      <c r="H47" s="162"/>
      <c r="I47" s="162"/>
      <c r="J47" s="162"/>
      <c r="K47" s="163" t="s">
        <v>16</v>
      </c>
      <c r="L47" s="164">
        <v>100000</v>
      </c>
      <c r="M47" s="165"/>
      <c r="N47" s="127"/>
      <c r="O47" s="127"/>
    </row>
    <row r="48" spans="2:15" ht="12.75">
      <c r="B48" s="124"/>
      <c r="C48" s="125"/>
      <c r="D48" s="127"/>
      <c r="E48" s="127"/>
      <c r="F48" s="127"/>
      <c r="G48" s="162" t="s">
        <v>289</v>
      </c>
      <c r="H48" s="162"/>
      <c r="I48" s="162"/>
      <c r="J48" s="162"/>
      <c r="K48" s="163" t="s">
        <v>16</v>
      </c>
      <c r="L48" s="162">
        <v>108212</v>
      </c>
      <c r="M48" s="127"/>
      <c r="N48" s="127"/>
      <c r="O48" s="127"/>
    </row>
    <row r="49" spans="1:15" ht="12.75">
      <c r="A49" s="166"/>
      <c r="B49" s="167"/>
      <c r="C49" s="168"/>
      <c r="D49" s="28"/>
      <c r="E49" s="28"/>
      <c r="F49" s="28"/>
      <c r="G49" s="169" t="s">
        <v>290</v>
      </c>
      <c r="H49" s="169"/>
      <c r="I49" s="169"/>
      <c r="J49" s="169"/>
      <c r="K49" s="163" t="s">
        <v>16</v>
      </c>
      <c r="L49" s="162">
        <v>0</v>
      </c>
      <c r="M49" s="28"/>
      <c r="N49" s="28"/>
      <c r="O49" s="127"/>
    </row>
    <row r="50" spans="1:15" ht="12.75">
      <c r="A50" s="166"/>
      <c r="B50" s="167"/>
      <c r="C50" s="168"/>
      <c r="D50" s="28"/>
      <c r="E50" s="28"/>
      <c r="F50" s="28"/>
      <c r="G50" s="169" t="s">
        <v>291</v>
      </c>
      <c r="H50" s="169"/>
      <c r="I50" s="169"/>
      <c r="J50" s="169"/>
      <c r="K50" s="163" t="s">
        <v>16</v>
      </c>
      <c r="L50" s="162">
        <v>5845</v>
      </c>
      <c r="M50" s="28"/>
      <c r="N50" s="28"/>
      <c r="O50" s="127"/>
    </row>
    <row r="51" spans="1:15" ht="15">
      <c r="A51" s="166"/>
      <c r="B51" s="167"/>
      <c r="C51" s="168"/>
      <c r="D51" s="28"/>
      <c r="E51" s="28"/>
      <c r="F51" s="28"/>
      <c r="G51" s="169" t="s">
        <v>292</v>
      </c>
      <c r="H51" s="170"/>
      <c r="I51" s="170"/>
      <c r="J51" s="170"/>
      <c r="K51" s="163" t="s">
        <v>16</v>
      </c>
      <c r="L51" s="162">
        <v>14057</v>
      </c>
      <c r="M51" s="180">
        <v>1</v>
      </c>
      <c r="N51" s="28"/>
      <c r="O51" s="127"/>
    </row>
    <row r="52" spans="1:15" ht="15">
      <c r="A52" s="166"/>
      <c r="B52" s="167"/>
      <c r="C52" s="168">
        <v>10</v>
      </c>
      <c r="D52" s="28"/>
      <c r="E52" s="158" t="s">
        <v>274</v>
      </c>
      <c r="F52" s="159" t="s">
        <v>293</v>
      </c>
      <c r="G52" s="171"/>
      <c r="H52" s="171"/>
      <c r="I52" s="171"/>
      <c r="J52" s="171"/>
      <c r="K52" s="171"/>
      <c r="L52" s="171"/>
      <c r="M52" s="28"/>
      <c r="N52" s="28"/>
      <c r="O52" s="127"/>
    </row>
    <row r="53" spans="1:15" ht="12.75">
      <c r="A53" s="166"/>
      <c r="B53" s="167"/>
      <c r="C53" s="168"/>
      <c r="D53" s="28"/>
      <c r="E53" s="28"/>
      <c r="F53" s="28"/>
      <c r="G53" s="169" t="s">
        <v>294</v>
      </c>
      <c r="H53" s="169"/>
      <c r="I53" s="169"/>
      <c r="J53" s="169"/>
      <c r="K53" s="163" t="s">
        <v>16</v>
      </c>
      <c r="L53" s="172">
        <v>7084</v>
      </c>
      <c r="M53" s="28"/>
      <c r="N53" s="28"/>
      <c r="O53" s="127"/>
    </row>
    <row r="54" spans="1:15" ht="12.75">
      <c r="A54" s="166"/>
      <c r="B54" s="167"/>
      <c r="C54" s="168"/>
      <c r="D54" s="28"/>
      <c r="E54" s="28"/>
      <c r="F54" s="28"/>
      <c r="G54" s="169" t="s">
        <v>295</v>
      </c>
      <c r="H54" s="169"/>
      <c r="I54" s="169"/>
      <c r="J54" s="169"/>
      <c r="K54" s="163" t="s">
        <v>16</v>
      </c>
      <c r="L54" s="162">
        <v>763863</v>
      </c>
      <c r="M54" s="28"/>
      <c r="N54" s="28"/>
      <c r="O54" s="127"/>
    </row>
    <row r="55" spans="1:15" ht="12.75">
      <c r="A55" s="166"/>
      <c r="B55" s="167"/>
      <c r="C55" s="168"/>
      <c r="D55" s="28"/>
      <c r="E55" s="28"/>
      <c r="F55" s="28"/>
      <c r="G55" s="173" t="s">
        <v>296</v>
      </c>
      <c r="H55" s="169"/>
      <c r="I55" s="169"/>
      <c r="J55" s="169"/>
      <c r="K55" s="163" t="s">
        <v>16</v>
      </c>
      <c r="L55" s="162">
        <v>824585</v>
      </c>
      <c r="M55" s="28"/>
      <c r="N55" s="28"/>
      <c r="O55" s="127"/>
    </row>
    <row r="56" spans="1:15" ht="12.75">
      <c r="A56" s="166"/>
      <c r="B56" s="167"/>
      <c r="C56" s="168"/>
      <c r="D56" s="28"/>
      <c r="E56" s="28"/>
      <c r="F56" s="28"/>
      <c r="G56" s="169" t="s">
        <v>297</v>
      </c>
      <c r="H56" s="169"/>
      <c r="I56" s="169"/>
      <c r="J56" s="169"/>
      <c r="K56" s="163" t="s">
        <v>16</v>
      </c>
      <c r="L56" s="422">
        <f>L53+L54-L55</f>
        <v>-53638</v>
      </c>
      <c r="M56" s="28"/>
      <c r="N56" s="28"/>
      <c r="O56" s="127"/>
    </row>
    <row r="57" spans="1:15" ht="12.75">
      <c r="A57" s="166"/>
      <c r="B57" s="167"/>
      <c r="C57" s="168"/>
      <c r="D57" s="28"/>
      <c r="E57" s="28"/>
      <c r="F57" s="8"/>
      <c r="G57" s="8"/>
      <c r="H57" s="8"/>
      <c r="I57" s="8"/>
      <c r="J57" s="8"/>
      <c r="K57" s="168"/>
      <c r="L57" s="8"/>
      <c r="M57" s="28"/>
      <c r="N57" s="28"/>
      <c r="O57" s="127"/>
    </row>
    <row r="58" spans="2:15" ht="12.75">
      <c r="B58" s="167"/>
      <c r="C58" s="168"/>
      <c r="D58" s="28"/>
      <c r="E58" s="28"/>
      <c r="F58" s="8"/>
      <c r="G58" s="8"/>
      <c r="H58" s="8"/>
      <c r="I58" s="8"/>
      <c r="J58" s="8"/>
      <c r="K58" s="168"/>
      <c r="L58" s="8"/>
      <c r="M58" s="28"/>
      <c r="N58" s="28"/>
      <c r="O58" s="127"/>
    </row>
    <row r="59" spans="2:15" ht="12.75">
      <c r="B59" s="167"/>
      <c r="C59" s="156">
        <v>11</v>
      </c>
      <c r="D59" s="174"/>
      <c r="E59" s="158" t="s">
        <v>274</v>
      </c>
      <c r="F59" s="297" t="s">
        <v>298</v>
      </c>
      <c r="G59" s="300"/>
      <c r="H59" s="301"/>
      <c r="I59" s="162"/>
      <c r="J59" s="162" t="s">
        <v>299</v>
      </c>
      <c r="K59" s="163">
        <v>0</v>
      </c>
      <c r="L59" s="162">
        <v>0</v>
      </c>
      <c r="M59" s="28"/>
      <c r="N59" s="28"/>
      <c r="O59" s="127"/>
    </row>
    <row r="60" spans="2:15" ht="12.75">
      <c r="B60" s="167"/>
      <c r="C60" s="133"/>
      <c r="D60" s="134"/>
      <c r="E60" s="127"/>
      <c r="F60" s="159"/>
      <c r="G60" s="137"/>
      <c r="H60" s="127"/>
      <c r="I60" s="127"/>
      <c r="J60" s="127"/>
      <c r="K60" s="125"/>
      <c r="L60" s="127"/>
      <c r="M60" s="28"/>
      <c r="N60" s="28"/>
      <c r="O60" s="127"/>
    </row>
    <row r="61" spans="2:15" ht="12.75">
      <c r="B61" s="167"/>
      <c r="C61" s="125"/>
      <c r="D61" s="127"/>
      <c r="E61" s="129">
        <v>4</v>
      </c>
      <c r="F61" s="302" t="s">
        <v>300</v>
      </c>
      <c r="G61" s="303"/>
      <c r="H61" s="304"/>
      <c r="I61" s="304"/>
      <c r="J61" s="162"/>
      <c r="K61" s="305">
        <f>K65+K71</f>
        <v>567330</v>
      </c>
      <c r="L61" s="162"/>
      <c r="M61" s="28"/>
      <c r="N61" s="28"/>
      <c r="O61" s="127"/>
    </row>
    <row r="62" spans="2:15" ht="12.75">
      <c r="B62" s="167"/>
      <c r="C62" s="156"/>
      <c r="D62" s="127"/>
      <c r="E62" s="127"/>
      <c r="F62" s="176"/>
      <c r="G62" s="176"/>
      <c r="H62" s="128"/>
      <c r="I62" s="128"/>
      <c r="J62" s="127"/>
      <c r="K62" s="125"/>
      <c r="L62" s="127"/>
      <c r="M62" s="28"/>
      <c r="N62" s="28"/>
      <c r="O62" s="127"/>
    </row>
    <row r="63" spans="2:15" ht="12.75">
      <c r="B63" s="167"/>
      <c r="C63" s="133">
        <v>12</v>
      </c>
      <c r="D63" s="127"/>
      <c r="E63" s="134" t="s">
        <v>274</v>
      </c>
      <c r="F63" s="306" t="s">
        <v>301</v>
      </c>
      <c r="G63" s="303"/>
      <c r="H63" s="304"/>
      <c r="I63" s="304"/>
      <c r="J63" s="162"/>
      <c r="K63" s="307">
        <v>0</v>
      </c>
      <c r="L63" s="162"/>
      <c r="M63" s="28"/>
      <c r="N63" s="28"/>
      <c r="O63" s="127"/>
    </row>
    <row r="64" spans="2:15" ht="12.75">
      <c r="B64" s="167"/>
      <c r="C64" s="125"/>
      <c r="D64" s="127"/>
      <c r="E64" s="134"/>
      <c r="F64" s="177"/>
      <c r="G64" s="176"/>
      <c r="H64" s="128"/>
      <c r="I64" s="128"/>
      <c r="J64" s="127"/>
      <c r="K64" s="125"/>
      <c r="L64" s="178"/>
      <c r="M64" s="28"/>
      <c r="N64" s="28"/>
      <c r="O64" s="127"/>
    </row>
    <row r="65" spans="2:15" ht="12.75">
      <c r="B65" s="167"/>
      <c r="C65" s="156">
        <v>13</v>
      </c>
      <c r="D65" s="149"/>
      <c r="E65" s="134" t="s">
        <v>274</v>
      </c>
      <c r="F65" s="306" t="s">
        <v>302</v>
      </c>
      <c r="G65" s="308"/>
      <c r="H65" s="308"/>
      <c r="I65" s="308"/>
      <c r="J65" s="162"/>
      <c r="K65" s="307">
        <v>489950</v>
      </c>
      <c r="L65" s="308"/>
      <c r="M65" s="28"/>
      <c r="N65" s="28"/>
      <c r="O65" s="127"/>
    </row>
    <row r="66" spans="2:15" ht="12.75">
      <c r="B66" s="167"/>
      <c r="C66" s="133"/>
      <c r="D66" s="127"/>
      <c r="E66" s="134"/>
      <c r="F66" s="177"/>
      <c r="G66" s="152"/>
      <c r="H66" s="152"/>
      <c r="I66" s="152"/>
      <c r="J66" s="127"/>
      <c r="K66" s="125"/>
      <c r="L66" s="152"/>
      <c r="M66" s="28"/>
      <c r="N66" s="28"/>
      <c r="O66" s="127"/>
    </row>
    <row r="67" spans="2:15" ht="12.75">
      <c r="B67" s="167"/>
      <c r="C67" s="125">
        <v>14</v>
      </c>
      <c r="D67" s="127"/>
      <c r="E67" s="137" t="s">
        <v>274</v>
      </c>
      <c r="F67" s="309" t="s">
        <v>303</v>
      </c>
      <c r="G67" s="310"/>
      <c r="H67" s="310"/>
      <c r="I67" s="310"/>
      <c r="J67" s="162"/>
      <c r="K67" s="163">
        <v>0</v>
      </c>
      <c r="L67" s="310"/>
      <c r="M67" s="28"/>
      <c r="N67" s="28"/>
      <c r="O67" s="127"/>
    </row>
    <row r="68" spans="2:15" ht="12.75">
      <c r="B68" s="167"/>
      <c r="C68" s="156"/>
      <c r="D68" s="127"/>
      <c r="E68" s="134"/>
      <c r="F68" s="177"/>
      <c r="G68" s="149"/>
      <c r="H68" s="149"/>
      <c r="I68" s="149"/>
      <c r="J68" s="127"/>
      <c r="K68" s="125"/>
      <c r="L68" s="125"/>
      <c r="M68" s="28"/>
      <c r="N68" s="28"/>
      <c r="O68" s="127"/>
    </row>
    <row r="69" spans="2:15" ht="12.75">
      <c r="B69" s="167"/>
      <c r="C69" s="133">
        <v>15</v>
      </c>
      <c r="D69" s="127"/>
      <c r="E69" s="134" t="s">
        <v>274</v>
      </c>
      <c r="F69" s="311" t="s">
        <v>304</v>
      </c>
      <c r="G69" s="312"/>
      <c r="H69" s="312"/>
      <c r="I69" s="312"/>
      <c r="J69" s="162"/>
      <c r="K69" s="163">
        <v>0</v>
      </c>
      <c r="L69" s="163"/>
      <c r="M69" s="28"/>
      <c r="N69" s="28"/>
      <c r="O69" s="127"/>
    </row>
    <row r="70" spans="2:15" ht="12.75">
      <c r="B70" s="167"/>
      <c r="C70" s="125"/>
      <c r="D70" s="127"/>
      <c r="E70" s="134"/>
      <c r="F70" s="177"/>
      <c r="G70" s="176"/>
      <c r="H70" s="176"/>
      <c r="I70" s="176"/>
      <c r="J70" s="127"/>
      <c r="K70" s="125"/>
      <c r="L70" s="128"/>
      <c r="M70" s="28"/>
      <c r="N70" s="28"/>
      <c r="O70" s="127"/>
    </row>
    <row r="71" spans="2:15" ht="12.75">
      <c r="B71" s="167"/>
      <c r="C71" s="156">
        <v>16</v>
      </c>
      <c r="D71" s="127"/>
      <c r="E71" s="134" t="s">
        <v>274</v>
      </c>
      <c r="F71" s="313" t="s">
        <v>305</v>
      </c>
      <c r="G71" s="303"/>
      <c r="H71" s="303"/>
      <c r="I71" s="303"/>
      <c r="J71" s="162"/>
      <c r="K71" s="163">
        <v>77380</v>
      </c>
      <c r="L71" s="162"/>
      <c r="M71" s="28"/>
      <c r="N71" s="28"/>
      <c r="O71" s="127"/>
    </row>
    <row r="72" spans="2:15" ht="12.75">
      <c r="B72" s="167"/>
      <c r="C72" s="133"/>
      <c r="D72" s="127"/>
      <c r="E72" s="134"/>
      <c r="F72" s="177"/>
      <c r="G72" s="176"/>
      <c r="H72" s="176"/>
      <c r="I72" s="176"/>
      <c r="J72" s="127"/>
      <c r="K72" s="125"/>
      <c r="L72" s="127"/>
      <c r="M72" s="28"/>
      <c r="N72" s="28"/>
      <c r="O72" s="127"/>
    </row>
    <row r="73" spans="2:15" ht="12.75">
      <c r="B73" s="167"/>
      <c r="C73" s="125">
        <v>17</v>
      </c>
      <c r="D73" s="127"/>
      <c r="E73" s="137" t="s">
        <v>274</v>
      </c>
      <c r="F73" s="297" t="s">
        <v>306</v>
      </c>
      <c r="G73" s="303"/>
      <c r="H73" s="303"/>
      <c r="I73" s="303"/>
      <c r="J73" s="162"/>
      <c r="K73" s="163">
        <v>0</v>
      </c>
      <c r="L73" s="162"/>
      <c r="M73" s="28"/>
      <c r="N73" s="28"/>
      <c r="O73" s="127"/>
    </row>
    <row r="74" spans="2:15" ht="12.75">
      <c r="B74" s="167"/>
      <c r="C74" s="125"/>
      <c r="D74" s="127"/>
      <c r="E74" s="156"/>
      <c r="F74" s="157"/>
      <c r="G74" s="155"/>
      <c r="H74" s="127"/>
      <c r="I74" s="127"/>
      <c r="J74" s="127"/>
      <c r="K74" s="125"/>
      <c r="L74" s="127"/>
      <c r="M74" s="28"/>
      <c r="N74" s="28"/>
      <c r="O74" s="127"/>
    </row>
    <row r="75" spans="2:15" ht="12.75">
      <c r="B75" s="167"/>
      <c r="C75" s="125">
        <v>18</v>
      </c>
      <c r="D75" s="127"/>
      <c r="E75" s="129">
        <v>5</v>
      </c>
      <c r="F75" s="302" t="s">
        <v>307</v>
      </c>
      <c r="G75" s="314"/>
      <c r="H75" s="162"/>
      <c r="I75" s="162"/>
      <c r="J75" s="162"/>
      <c r="K75" s="163">
        <v>0</v>
      </c>
      <c r="L75" s="162"/>
      <c r="M75" s="28"/>
      <c r="N75" s="28"/>
      <c r="O75" s="127"/>
    </row>
    <row r="76" spans="2:15" ht="12.75">
      <c r="B76" s="167"/>
      <c r="C76" s="125"/>
      <c r="D76" s="127"/>
      <c r="E76" s="127"/>
      <c r="F76" s="127"/>
      <c r="G76" s="127"/>
      <c r="H76" s="127"/>
      <c r="I76" s="127"/>
      <c r="J76" s="127"/>
      <c r="K76" s="125"/>
      <c r="L76" s="127"/>
      <c r="M76" s="28"/>
      <c r="N76" s="28"/>
      <c r="O76" s="127"/>
    </row>
    <row r="77" spans="2:15" ht="12.75">
      <c r="B77" s="167"/>
      <c r="C77" s="125">
        <v>19</v>
      </c>
      <c r="D77" s="127"/>
      <c r="E77" s="129">
        <v>6</v>
      </c>
      <c r="F77" s="302" t="s">
        <v>308</v>
      </c>
      <c r="G77" s="314"/>
      <c r="H77" s="162"/>
      <c r="I77" s="162"/>
      <c r="J77" s="162"/>
      <c r="K77" s="163">
        <v>0</v>
      </c>
      <c r="L77" s="162"/>
      <c r="M77" s="28"/>
      <c r="N77" s="28"/>
      <c r="O77" s="127"/>
    </row>
    <row r="78" spans="2:15" ht="12.75">
      <c r="B78" s="167"/>
      <c r="C78" s="125"/>
      <c r="D78" s="127"/>
      <c r="E78" s="127"/>
      <c r="F78" s="127"/>
      <c r="G78" s="127"/>
      <c r="H78" s="127"/>
      <c r="I78" s="127"/>
      <c r="J78" s="127"/>
      <c r="K78" s="125"/>
      <c r="L78" s="127"/>
      <c r="M78" s="28"/>
      <c r="N78" s="28"/>
      <c r="O78" s="127"/>
    </row>
    <row r="79" spans="2:15" ht="12.75">
      <c r="B79" s="167"/>
      <c r="C79" s="125">
        <v>20</v>
      </c>
      <c r="D79" s="127"/>
      <c r="E79" s="129">
        <v>7</v>
      </c>
      <c r="F79" s="302" t="s">
        <v>309</v>
      </c>
      <c r="G79" s="314"/>
      <c r="H79" s="162"/>
      <c r="I79" s="162"/>
      <c r="J79" s="162"/>
      <c r="K79" s="163">
        <v>0</v>
      </c>
      <c r="L79" s="162"/>
      <c r="M79" s="28"/>
      <c r="N79" s="28"/>
      <c r="O79" s="127"/>
    </row>
    <row r="80" spans="2:15" ht="12.75">
      <c r="B80" s="167"/>
      <c r="C80" s="125"/>
      <c r="D80" s="127"/>
      <c r="E80" s="127"/>
      <c r="F80" s="127"/>
      <c r="G80" s="127"/>
      <c r="H80" s="127"/>
      <c r="I80" s="125"/>
      <c r="J80" s="127"/>
      <c r="K80" s="125"/>
      <c r="L80" s="127"/>
      <c r="M80" s="28"/>
      <c r="N80" s="28"/>
      <c r="O80" s="127"/>
    </row>
    <row r="81" spans="2:15" ht="12.75">
      <c r="B81" s="167"/>
      <c r="C81" s="125">
        <v>21</v>
      </c>
      <c r="D81" s="127"/>
      <c r="E81" s="158" t="s">
        <v>274</v>
      </c>
      <c r="F81" s="314" t="s">
        <v>310</v>
      </c>
      <c r="G81" s="162"/>
      <c r="H81" s="162"/>
      <c r="I81" s="163"/>
      <c r="J81" s="162"/>
      <c r="K81" s="163">
        <v>0</v>
      </c>
      <c r="L81" s="162"/>
      <c r="M81" s="28"/>
      <c r="N81" s="28"/>
      <c r="O81" s="127"/>
    </row>
    <row r="82" spans="2:15" ht="12.75">
      <c r="B82" s="167"/>
      <c r="C82" s="125"/>
      <c r="D82" s="127"/>
      <c r="E82" s="127"/>
      <c r="F82" s="137"/>
      <c r="G82" s="127"/>
      <c r="H82" s="127"/>
      <c r="I82" s="125"/>
      <c r="J82" s="127"/>
      <c r="K82" s="125"/>
      <c r="L82" s="127"/>
      <c r="M82" s="28"/>
      <c r="N82" s="28"/>
      <c r="O82" s="127"/>
    </row>
    <row r="83" spans="2:15" ht="12.75">
      <c r="B83" s="167"/>
      <c r="C83" s="125">
        <v>22</v>
      </c>
      <c r="D83" s="127"/>
      <c r="E83" s="8" t="s">
        <v>59</v>
      </c>
      <c r="F83" s="315" t="s">
        <v>311</v>
      </c>
      <c r="G83" s="162"/>
      <c r="H83" s="162"/>
      <c r="I83" s="163"/>
      <c r="J83" s="162"/>
      <c r="K83" s="163"/>
      <c r="L83" s="298">
        <v>2824647</v>
      </c>
      <c r="M83" s="28"/>
      <c r="N83" s="28"/>
      <c r="O83" s="127"/>
    </row>
    <row r="84" spans="2:15" ht="12.75">
      <c r="B84" s="167"/>
      <c r="C84" s="125"/>
      <c r="D84" s="127"/>
      <c r="E84" s="127"/>
      <c r="F84" s="176"/>
      <c r="G84" s="176"/>
      <c r="H84" s="127"/>
      <c r="I84" s="125"/>
      <c r="J84" s="127"/>
      <c r="K84" s="125"/>
      <c r="L84" s="127"/>
      <c r="M84" s="28"/>
      <c r="N84" s="28"/>
      <c r="O84" s="127"/>
    </row>
    <row r="85" spans="2:15" ht="12.75">
      <c r="B85" s="167"/>
      <c r="C85" s="125">
        <v>22</v>
      </c>
      <c r="D85" s="127"/>
      <c r="E85" s="8">
        <v>1</v>
      </c>
      <c r="F85" s="316" t="s">
        <v>312</v>
      </c>
      <c r="G85" s="162"/>
      <c r="H85" s="162"/>
      <c r="I85" s="163"/>
      <c r="J85" s="162"/>
      <c r="K85" s="163"/>
      <c r="L85" s="162">
        <v>0</v>
      </c>
      <c r="M85" s="28"/>
      <c r="N85" s="28"/>
      <c r="O85" s="127"/>
    </row>
    <row r="86" spans="2:15" ht="12.75">
      <c r="B86" s="167"/>
      <c r="C86" s="125"/>
      <c r="D86" s="127"/>
      <c r="E86" s="8"/>
      <c r="F86" s="179"/>
      <c r="G86" s="127"/>
      <c r="H86" s="127"/>
      <c r="I86" s="125"/>
      <c r="J86" s="127"/>
      <c r="K86" s="125"/>
      <c r="L86" s="127"/>
      <c r="M86" s="28"/>
      <c r="N86" s="28"/>
      <c r="O86" s="127"/>
    </row>
    <row r="87" spans="2:15" ht="12.75">
      <c r="B87" s="167"/>
      <c r="C87" s="125">
        <v>23</v>
      </c>
      <c r="D87" s="127"/>
      <c r="E87" s="8">
        <v>2</v>
      </c>
      <c r="F87" s="315" t="s">
        <v>313</v>
      </c>
      <c r="G87" s="162"/>
      <c r="H87" s="162"/>
      <c r="I87" s="162"/>
      <c r="J87" s="162"/>
      <c r="K87" s="163"/>
      <c r="L87" s="298">
        <v>2824647</v>
      </c>
      <c r="M87" s="28"/>
      <c r="N87" s="28"/>
      <c r="O87" s="127"/>
    </row>
    <row r="88" spans="2:15" ht="12.75">
      <c r="B88" s="167"/>
      <c r="C88" s="125"/>
      <c r="D88" s="127"/>
      <c r="E88" s="127"/>
      <c r="F88" s="127"/>
      <c r="G88" s="127"/>
      <c r="H88" s="127"/>
      <c r="I88" s="127"/>
      <c r="J88" s="127"/>
      <c r="K88" s="127"/>
      <c r="L88" s="127"/>
      <c r="M88" s="28"/>
      <c r="N88" s="28"/>
      <c r="O88" s="127"/>
    </row>
    <row r="89" spans="2:15" ht="12.75">
      <c r="B89" s="167"/>
      <c r="C89" s="125"/>
      <c r="D89" s="127"/>
      <c r="E89" s="127"/>
      <c r="F89" s="127"/>
      <c r="G89" s="127"/>
      <c r="H89" s="127"/>
      <c r="I89" s="127"/>
      <c r="J89" s="127"/>
      <c r="K89" s="127"/>
      <c r="L89" s="127"/>
      <c r="M89" s="180"/>
      <c r="N89" s="28"/>
      <c r="O89" s="127"/>
    </row>
    <row r="90" spans="2:15" ht="15">
      <c r="B90" s="167"/>
      <c r="C90" s="125"/>
      <c r="D90" s="127"/>
      <c r="E90" s="127"/>
      <c r="F90" s="127"/>
      <c r="G90" s="181" t="s">
        <v>314</v>
      </c>
      <c r="H90" s="127"/>
      <c r="I90" s="127"/>
      <c r="J90" s="127"/>
      <c r="K90" s="127"/>
      <c r="L90" s="127"/>
      <c r="M90" s="28"/>
      <c r="N90" s="28"/>
      <c r="O90" s="127"/>
    </row>
    <row r="91" spans="2:15" ht="12.75">
      <c r="B91" s="167"/>
      <c r="C91" s="125"/>
      <c r="D91" s="127"/>
      <c r="E91" s="127"/>
      <c r="F91" s="127"/>
      <c r="G91" s="127"/>
      <c r="H91" s="127"/>
      <c r="I91" s="127"/>
      <c r="J91" s="127"/>
      <c r="K91" s="127"/>
      <c r="L91" s="127"/>
      <c r="M91" s="28"/>
      <c r="N91" s="28"/>
      <c r="O91" s="127"/>
    </row>
    <row r="92" spans="2:15" ht="12.75">
      <c r="B92" s="167"/>
      <c r="C92" s="125"/>
      <c r="D92" s="127"/>
      <c r="E92" s="524" t="s">
        <v>27</v>
      </c>
      <c r="F92" s="524" t="s">
        <v>315</v>
      </c>
      <c r="G92" s="525" t="s">
        <v>740</v>
      </c>
      <c r="H92" s="525"/>
      <c r="I92" s="525"/>
      <c r="J92" s="525" t="s">
        <v>739</v>
      </c>
      <c r="K92" s="525"/>
      <c r="L92" s="525"/>
      <c r="M92" s="28"/>
      <c r="N92" s="28"/>
      <c r="O92" s="127"/>
    </row>
    <row r="93" spans="2:15" ht="12.75">
      <c r="B93" s="167"/>
      <c r="C93" s="125"/>
      <c r="D93" s="127"/>
      <c r="E93" s="524"/>
      <c r="F93" s="524"/>
      <c r="G93" s="182" t="s">
        <v>316</v>
      </c>
      <c r="H93" s="182" t="s">
        <v>317</v>
      </c>
      <c r="I93" s="182" t="s">
        <v>318</v>
      </c>
      <c r="J93" s="182" t="s">
        <v>316</v>
      </c>
      <c r="K93" s="182" t="s">
        <v>317</v>
      </c>
      <c r="L93" s="182" t="s">
        <v>318</v>
      </c>
      <c r="M93" s="28"/>
      <c r="N93" s="28"/>
      <c r="O93" s="127"/>
    </row>
    <row r="94" spans="2:15" ht="12.75">
      <c r="B94" s="167"/>
      <c r="C94" s="125">
        <v>24</v>
      </c>
      <c r="D94" s="127"/>
      <c r="E94" s="183"/>
      <c r="F94" s="145" t="s">
        <v>319</v>
      </c>
      <c r="G94" s="183"/>
      <c r="H94" s="183"/>
      <c r="I94" s="183"/>
      <c r="J94" s="184"/>
      <c r="K94" s="183"/>
      <c r="L94" s="185">
        <v>0</v>
      </c>
      <c r="M94" s="28"/>
      <c r="N94" s="28"/>
      <c r="O94" s="127"/>
    </row>
    <row r="95" spans="2:15" ht="12.75">
      <c r="B95" s="167"/>
      <c r="C95" s="125">
        <v>25</v>
      </c>
      <c r="D95" s="127"/>
      <c r="E95" s="183"/>
      <c r="F95" s="185" t="s">
        <v>320</v>
      </c>
      <c r="G95" s="183"/>
      <c r="H95" s="183"/>
      <c r="I95" s="183"/>
      <c r="J95" s="183"/>
      <c r="K95" s="183"/>
      <c r="L95" s="185">
        <v>0</v>
      </c>
      <c r="M95" s="28"/>
      <c r="N95" s="28"/>
      <c r="O95" s="127"/>
    </row>
    <row r="96" spans="2:15" ht="12.75">
      <c r="B96" s="167"/>
      <c r="C96" s="125">
        <v>26</v>
      </c>
      <c r="D96" s="127"/>
      <c r="E96" s="183"/>
      <c r="F96" s="183" t="s">
        <v>518</v>
      </c>
      <c r="G96" s="185">
        <v>3133602</v>
      </c>
      <c r="H96" s="185">
        <v>308955</v>
      </c>
      <c r="I96" s="185">
        <f>G96-H96</f>
        <v>2824647</v>
      </c>
      <c r="J96" s="183">
        <v>947100</v>
      </c>
      <c r="K96" s="185">
        <v>44750</v>
      </c>
      <c r="L96" s="185">
        <v>902350</v>
      </c>
      <c r="M96" s="28"/>
      <c r="N96" s="28"/>
      <c r="O96" s="127"/>
    </row>
    <row r="97" spans="2:15" ht="12.75">
      <c r="B97" s="167"/>
      <c r="C97" s="125">
        <v>27</v>
      </c>
      <c r="D97" s="127"/>
      <c r="E97" s="145"/>
      <c r="F97" s="185" t="s">
        <v>321</v>
      </c>
      <c r="G97" s="145"/>
      <c r="H97" s="145"/>
      <c r="I97" s="186"/>
      <c r="J97" s="145"/>
      <c r="K97" s="145"/>
      <c r="L97" s="186"/>
      <c r="M97" s="28"/>
      <c r="N97" s="28"/>
      <c r="O97" s="127"/>
    </row>
    <row r="98" spans="2:15" ht="12.75">
      <c r="B98" s="167"/>
      <c r="C98" s="125"/>
      <c r="D98" s="127"/>
      <c r="E98" s="526" t="s">
        <v>173</v>
      </c>
      <c r="F98" s="526"/>
      <c r="G98" s="145">
        <v>3133602</v>
      </c>
      <c r="H98" s="187">
        <v>308955</v>
      </c>
      <c r="I98" s="145">
        <v>2824647</v>
      </c>
      <c r="J98" s="145">
        <v>947100</v>
      </c>
      <c r="K98" s="187">
        <v>44750</v>
      </c>
      <c r="L98" s="145">
        <v>902350</v>
      </c>
      <c r="M98" s="28"/>
      <c r="N98" s="28"/>
      <c r="O98" s="127"/>
    </row>
    <row r="99" spans="2:15" ht="12.75">
      <c r="B99" s="167"/>
      <c r="C99" s="168"/>
      <c r="D99" s="28"/>
      <c r="E99" s="28"/>
      <c r="F99" s="8"/>
      <c r="G99" s="8"/>
      <c r="H99" s="8"/>
      <c r="I99" s="8"/>
      <c r="J99" s="8"/>
      <c r="K99" s="168"/>
      <c r="L99" s="8"/>
      <c r="M99" s="28"/>
      <c r="N99" s="28"/>
      <c r="O99" s="127"/>
    </row>
    <row r="100" spans="2:15" ht="12.75">
      <c r="B100" s="167"/>
      <c r="C100" s="168"/>
      <c r="D100" s="28"/>
      <c r="E100" s="28"/>
      <c r="F100" s="8"/>
      <c r="G100" s="8"/>
      <c r="H100" s="8"/>
      <c r="I100" s="8"/>
      <c r="J100" s="8"/>
      <c r="K100" s="168"/>
      <c r="L100" s="8"/>
      <c r="M100" s="28"/>
      <c r="N100" s="28"/>
      <c r="O100" s="127"/>
    </row>
    <row r="101" spans="2:15" ht="12.75">
      <c r="B101" s="167"/>
      <c r="C101" s="125">
        <v>28</v>
      </c>
      <c r="D101" s="127"/>
      <c r="E101" s="8">
        <v>3</v>
      </c>
      <c r="F101" s="315" t="s">
        <v>322</v>
      </c>
      <c r="G101" s="162"/>
      <c r="H101" s="162"/>
      <c r="I101" s="162"/>
      <c r="J101" s="162"/>
      <c r="K101" s="162"/>
      <c r="L101" s="315">
        <v>0</v>
      </c>
      <c r="M101" s="28"/>
      <c r="N101" s="28"/>
      <c r="O101" s="127"/>
    </row>
    <row r="102" spans="2:15" ht="12.75">
      <c r="B102" s="167"/>
      <c r="C102" s="125"/>
      <c r="D102" s="127"/>
      <c r="E102" s="8"/>
      <c r="F102" s="8"/>
      <c r="G102" s="127"/>
      <c r="H102" s="127"/>
      <c r="I102" s="127"/>
      <c r="J102" s="127"/>
      <c r="K102" s="127"/>
      <c r="L102" s="8"/>
      <c r="M102" s="28"/>
      <c r="N102" s="28"/>
      <c r="O102" s="127"/>
    </row>
    <row r="103" spans="2:15" ht="12.75">
      <c r="B103" s="167"/>
      <c r="C103" s="125">
        <v>29</v>
      </c>
      <c r="D103" s="28"/>
      <c r="E103" s="8">
        <v>4</v>
      </c>
      <c r="F103" s="315" t="s">
        <v>323</v>
      </c>
      <c r="G103" s="169"/>
      <c r="H103" s="169"/>
      <c r="I103" s="169"/>
      <c r="J103" s="162"/>
      <c r="K103" s="169"/>
      <c r="L103" s="315">
        <v>0</v>
      </c>
      <c r="M103" s="180">
        <v>2</v>
      </c>
      <c r="N103" s="28"/>
      <c r="O103" s="127"/>
    </row>
    <row r="104" spans="2:15" ht="12.75">
      <c r="B104" s="167"/>
      <c r="C104" s="125"/>
      <c r="D104" s="28"/>
      <c r="E104" s="8"/>
      <c r="F104" s="8"/>
      <c r="G104" s="28"/>
      <c r="H104" s="28"/>
      <c r="I104" s="28"/>
      <c r="J104" s="127"/>
      <c r="K104" s="28"/>
      <c r="L104" s="8"/>
      <c r="M104" s="28"/>
      <c r="N104" s="28"/>
      <c r="O104" s="127"/>
    </row>
    <row r="105" spans="2:15" ht="15">
      <c r="B105" s="167"/>
      <c r="C105" s="125">
        <v>30</v>
      </c>
      <c r="D105" s="28"/>
      <c r="E105" s="8">
        <v>5</v>
      </c>
      <c r="F105" s="315" t="s">
        <v>324</v>
      </c>
      <c r="G105" s="169"/>
      <c r="H105" s="170"/>
      <c r="I105" s="170"/>
      <c r="J105" s="162"/>
      <c r="K105" s="169"/>
      <c r="L105" s="315">
        <v>0</v>
      </c>
      <c r="M105" s="28"/>
      <c r="N105" s="28"/>
      <c r="O105" s="127"/>
    </row>
    <row r="106" spans="2:15" ht="15">
      <c r="B106" s="167"/>
      <c r="C106" s="125"/>
      <c r="D106" s="28"/>
      <c r="E106" s="8"/>
      <c r="F106" s="8"/>
      <c r="G106" s="28"/>
      <c r="H106" s="171"/>
      <c r="I106" s="171"/>
      <c r="J106" s="127"/>
      <c r="K106" s="28"/>
      <c r="L106" s="8"/>
      <c r="M106" s="28"/>
      <c r="N106" s="28"/>
      <c r="O106" s="127"/>
    </row>
    <row r="107" spans="2:15" ht="15">
      <c r="B107" s="167"/>
      <c r="C107" s="125">
        <v>31</v>
      </c>
      <c r="D107" s="28"/>
      <c r="E107" s="8">
        <v>6</v>
      </c>
      <c r="F107" s="315" t="s">
        <v>325</v>
      </c>
      <c r="G107" s="170"/>
      <c r="H107" s="170"/>
      <c r="I107" s="170"/>
      <c r="J107" s="162"/>
      <c r="K107" s="169"/>
      <c r="L107" s="315">
        <v>0</v>
      </c>
      <c r="M107" s="28"/>
      <c r="N107" s="28"/>
      <c r="O107" s="127"/>
    </row>
    <row r="108" spans="2:15" ht="15">
      <c r="B108" s="167"/>
      <c r="C108" s="125"/>
      <c r="D108" s="28"/>
      <c r="E108" s="8"/>
      <c r="F108" s="8"/>
      <c r="G108" s="171"/>
      <c r="H108" s="171"/>
      <c r="I108" s="171"/>
      <c r="J108" s="28"/>
      <c r="K108" s="168"/>
      <c r="L108" s="8"/>
      <c r="M108" s="180"/>
      <c r="N108" s="28"/>
      <c r="O108" s="127"/>
    </row>
    <row r="109" spans="2:15" ht="12.75">
      <c r="B109" s="167"/>
      <c r="C109" s="168"/>
      <c r="D109" s="134"/>
      <c r="E109" s="189" t="s">
        <v>74</v>
      </c>
      <c r="F109" s="300" t="s">
        <v>326</v>
      </c>
      <c r="G109" s="300"/>
      <c r="H109" s="317"/>
      <c r="I109" s="317"/>
      <c r="J109" s="169"/>
      <c r="K109" s="318"/>
      <c r="L109" s="315"/>
      <c r="M109" s="28"/>
      <c r="N109" s="28"/>
      <c r="O109" s="127"/>
    </row>
    <row r="110" spans="2:15" ht="12.75">
      <c r="B110" s="167"/>
      <c r="C110" s="168"/>
      <c r="D110" s="134"/>
      <c r="E110" s="189"/>
      <c r="F110" s="130"/>
      <c r="G110" s="130"/>
      <c r="H110" s="190"/>
      <c r="I110" s="190"/>
      <c r="J110" s="28"/>
      <c r="K110" s="168"/>
      <c r="L110" s="8"/>
      <c r="M110" s="28"/>
      <c r="N110" s="28"/>
      <c r="O110" s="127"/>
    </row>
    <row r="111" spans="2:15" ht="12.75">
      <c r="B111" s="167"/>
      <c r="C111" s="168">
        <v>32</v>
      </c>
      <c r="D111" s="134"/>
      <c r="E111" s="129">
        <v>1</v>
      </c>
      <c r="F111" s="302" t="s">
        <v>327</v>
      </c>
      <c r="G111" s="314"/>
      <c r="H111" s="319"/>
      <c r="I111" s="319"/>
      <c r="J111" s="162"/>
      <c r="K111" s="169"/>
      <c r="L111" s="315">
        <v>0</v>
      </c>
      <c r="M111" s="28"/>
      <c r="N111" s="28"/>
      <c r="O111" s="127"/>
    </row>
    <row r="112" spans="2:15" ht="12.75">
      <c r="B112" s="167"/>
      <c r="C112" s="168"/>
      <c r="D112" s="134"/>
      <c r="E112" s="129"/>
      <c r="F112" s="175"/>
      <c r="G112" s="137"/>
      <c r="H112" s="191"/>
      <c r="I112" s="191"/>
      <c r="J112" s="127"/>
      <c r="K112" s="28"/>
      <c r="L112" s="8"/>
      <c r="M112" s="28"/>
      <c r="N112" s="28"/>
      <c r="O112" s="127"/>
    </row>
    <row r="113" spans="2:15" ht="12.75">
      <c r="B113" s="124"/>
      <c r="C113" s="168">
        <v>33</v>
      </c>
      <c r="D113" s="134"/>
      <c r="E113" s="129">
        <v>2</v>
      </c>
      <c r="F113" s="302" t="s">
        <v>328</v>
      </c>
      <c r="G113" s="314"/>
      <c r="H113" s="320"/>
      <c r="I113" s="320"/>
      <c r="J113" s="162"/>
      <c r="K113" s="169"/>
      <c r="L113" s="162">
        <v>0</v>
      </c>
      <c r="M113" s="127"/>
      <c r="N113" s="127"/>
      <c r="O113" s="127"/>
    </row>
    <row r="114" spans="2:15" ht="12.75">
      <c r="B114" s="124"/>
      <c r="C114" s="168"/>
      <c r="D114" s="134"/>
      <c r="E114" s="129"/>
      <c r="F114" s="175"/>
      <c r="G114" s="137"/>
      <c r="H114" s="134"/>
      <c r="I114" s="134"/>
      <c r="J114" s="127"/>
      <c r="K114" s="28"/>
      <c r="L114" s="127"/>
      <c r="M114" s="127"/>
      <c r="N114" s="127"/>
      <c r="O114" s="127"/>
    </row>
    <row r="115" spans="2:15" ht="12.75">
      <c r="B115" s="124"/>
      <c r="C115" s="168">
        <v>34</v>
      </c>
      <c r="D115" s="134"/>
      <c r="E115" s="158" t="s">
        <v>274</v>
      </c>
      <c r="F115" s="297" t="s">
        <v>329</v>
      </c>
      <c r="G115" s="320"/>
      <c r="H115" s="320"/>
      <c r="I115" s="320"/>
      <c r="J115" s="162"/>
      <c r="K115" s="169"/>
      <c r="L115" s="162">
        <v>0</v>
      </c>
      <c r="M115" s="127"/>
      <c r="N115" s="127"/>
      <c r="O115" s="127"/>
    </row>
    <row r="116" spans="2:15" ht="12.75">
      <c r="B116" s="124"/>
      <c r="C116" s="168"/>
      <c r="D116" s="134"/>
      <c r="E116" s="158"/>
      <c r="F116" s="159"/>
      <c r="G116" s="134"/>
      <c r="H116" s="134"/>
      <c r="I116" s="134"/>
      <c r="J116" s="127"/>
      <c r="K116" s="28"/>
      <c r="L116" s="127"/>
      <c r="M116" s="127"/>
      <c r="N116" s="127"/>
      <c r="O116" s="127"/>
    </row>
    <row r="117" spans="2:15" ht="12.75">
      <c r="B117" s="124"/>
      <c r="C117" s="168">
        <v>35</v>
      </c>
      <c r="D117" s="134"/>
      <c r="E117" s="158" t="s">
        <v>274</v>
      </c>
      <c r="F117" s="297" t="s">
        <v>330</v>
      </c>
      <c r="G117" s="320"/>
      <c r="H117" s="320"/>
      <c r="I117" s="320"/>
      <c r="J117" s="162"/>
      <c r="K117" s="169"/>
      <c r="L117" s="162">
        <v>0</v>
      </c>
      <c r="M117" s="127"/>
      <c r="N117" s="127"/>
      <c r="O117" s="127"/>
    </row>
    <row r="118" spans="2:15" ht="12.75">
      <c r="B118" s="124"/>
      <c r="C118" s="168"/>
      <c r="D118" s="134"/>
      <c r="E118" s="158"/>
      <c r="F118" s="159"/>
      <c r="G118" s="134"/>
      <c r="H118" s="134"/>
      <c r="I118" s="134"/>
      <c r="J118" s="127"/>
      <c r="K118" s="28"/>
      <c r="L118" s="127"/>
      <c r="M118" s="127"/>
      <c r="N118" s="127"/>
      <c r="O118" s="127"/>
    </row>
    <row r="119" spans="2:15" ht="12.75">
      <c r="B119" s="124"/>
      <c r="C119" s="168">
        <v>36</v>
      </c>
      <c r="D119" s="134"/>
      <c r="E119" s="129">
        <v>3</v>
      </c>
      <c r="F119" s="302" t="s">
        <v>331</v>
      </c>
      <c r="G119" s="314"/>
      <c r="H119" s="320"/>
      <c r="I119" s="320"/>
      <c r="J119" s="162"/>
      <c r="K119" s="169"/>
      <c r="L119" s="298">
        <f>L121+L123+L125+L127+L129+L131+L133+L135</f>
        <v>6155736</v>
      </c>
      <c r="M119" s="127"/>
      <c r="N119" s="127"/>
      <c r="O119" s="127"/>
    </row>
    <row r="120" spans="2:15" ht="12.75">
      <c r="B120" s="124"/>
      <c r="C120" s="168"/>
      <c r="D120" s="134"/>
      <c r="E120" s="129"/>
      <c r="F120" s="175"/>
      <c r="G120" s="137"/>
      <c r="H120" s="134"/>
      <c r="I120" s="134"/>
      <c r="J120" s="127"/>
      <c r="K120" s="28"/>
      <c r="L120" s="127"/>
      <c r="M120" s="127"/>
      <c r="N120" s="127"/>
      <c r="O120" s="127"/>
    </row>
    <row r="121" spans="2:15" ht="12.75">
      <c r="B121" s="124"/>
      <c r="C121" s="168">
        <v>37</v>
      </c>
      <c r="D121" s="134"/>
      <c r="E121" s="158" t="s">
        <v>274</v>
      </c>
      <c r="F121" s="297" t="s">
        <v>332</v>
      </c>
      <c r="G121" s="320"/>
      <c r="H121" s="320"/>
      <c r="I121" s="320"/>
      <c r="J121" s="321">
        <v>401</v>
      </c>
      <c r="K121" s="169"/>
      <c r="L121" s="164">
        <v>898417</v>
      </c>
      <c r="M121" s="127"/>
      <c r="N121" s="127"/>
      <c r="O121" s="127"/>
    </row>
    <row r="122" spans="2:15" ht="12.75">
      <c r="B122" s="124"/>
      <c r="C122" s="168"/>
      <c r="D122" s="134"/>
      <c r="E122" s="158"/>
      <c r="F122" s="159"/>
      <c r="G122" s="134"/>
      <c r="H122" s="134"/>
      <c r="I122" s="134"/>
      <c r="J122" s="14"/>
      <c r="K122" s="28"/>
      <c r="L122" s="127"/>
      <c r="M122" s="127"/>
      <c r="N122" s="127"/>
      <c r="O122" s="127"/>
    </row>
    <row r="123" spans="2:15" ht="15">
      <c r="B123" s="124"/>
      <c r="C123" s="168">
        <v>38</v>
      </c>
      <c r="D123" s="134"/>
      <c r="E123" s="158" t="s">
        <v>274</v>
      </c>
      <c r="F123" s="297" t="s">
        <v>333</v>
      </c>
      <c r="G123" s="320"/>
      <c r="H123" s="320"/>
      <c r="I123" s="320"/>
      <c r="J123" s="321">
        <v>421</v>
      </c>
      <c r="K123" s="169"/>
      <c r="L123" s="164">
        <v>354364</v>
      </c>
      <c r="M123" s="165"/>
      <c r="N123" s="127"/>
      <c r="O123" s="127"/>
    </row>
    <row r="124" spans="2:15" ht="12.75">
      <c r="B124" s="124"/>
      <c r="C124" s="168"/>
      <c r="D124" s="134"/>
      <c r="E124" s="158"/>
      <c r="F124" s="159"/>
      <c r="G124" s="134"/>
      <c r="H124" s="134"/>
      <c r="I124" s="134"/>
      <c r="J124" s="14"/>
      <c r="K124" s="192"/>
      <c r="L124" s="127"/>
      <c r="M124" s="127"/>
      <c r="N124" s="127"/>
      <c r="O124" s="127"/>
    </row>
    <row r="125" spans="2:15" ht="12.75">
      <c r="B125" s="124"/>
      <c r="C125" s="168">
        <v>39</v>
      </c>
      <c r="D125" s="134"/>
      <c r="E125" s="158" t="s">
        <v>274</v>
      </c>
      <c r="F125" s="297" t="s">
        <v>334</v>
      </c>
      <c r="G125" s="320"/>
      <c r="H125" s="320"/>
      <c r="I125" s="320"/>
      <c r="J125" s="321">
        <v>431</v>
      </c>
      <c r="K125" s="169"/>
      <c r="L125" s="164">
        <v>53585</v>
      </c>
      <c r="M125" s="127"/>
      <c r="N125" s="127"/>
      <c r="O125" s="127"/>
    </row>
    <row r="126" spans="2:15" ht="12.75">
      <c r="B126" s="124"/>
      <c r="C126" s="168"/>
      <c r="D126" s="134"/>
      <c r="E126" s="158"/>
      <c r="F126" s="159"/>
      <c r="G126" s="134"/>
      <c r="H126" s="134"/>
      <c r="I126" s="134"/>
      <c r="J126" s="14"/>
      <c r="K126" s="28"/>
      <c r="L126" s="127"/>
      <c r="M126" s="127"/>
      <c r="N126" s="127"/>
      <c r="O126" s="162"/>
    </row>
    <row r="127" spans="2:15" ht="12.75">
      <c r="B127" s="124"/>
      <c r="C127" s="168">
        <v>40</v>
      </c>
      <c r="D127" s="134"/>
      <c r="E127" s="158" t="s">
        <v>274</v>
      </c>
      <c r="F127" s="297" t="s">
        <v>335</v>
      </c>
      <c r="G127" s="320"/>
      <c r="H127" s="320"/>
      <c r="I127" s="320"/>
      <c r="J127" s="321">
        <v>442</v>
      </c>
      <c r="K127" s="169"/>
      <c r="L127" s="162">
        <v>9320</v>
      </c>
      <c r="M127" s="127"/>
      <c r="N127" s="127"/>
      <c r="O127" s="127"/>
    </row>
    <row r="128" spans="2:15" ht="12.75">
      <c r="B128" s="124"/>
      <c r="C128" s="168"/>
      <c r="D128" s="134"/>
      <c r="E128" s="158"/>
      <c r="F128" s="159"/>
      <c r="G128" s="134"/>
      <c r="H128" s="134"/>
      <c r="I128" s="134"/>
      <c r="J128" s="14"/>
      <c r="K128" s="28"/>
      <c r="L128" s="127"/>
      <c r="M128" s="127"/>
      <c r="N128" s="127"/>
      <c r="O128" s="127"/>
    </row>
    <row r="129" spans="2:15" ht="12.75">
      <c r="B129" s="124"/>
      <c r="C129" s="168">
        <v>41</v>
      </c>
      <c r="D129" s="134"/>
      <c r="E129" s="158" t="s">
        <v>274</v>
      </c>
      <c r="F129" s="297" t="s">
        <v>336</v>
      </c>
      <c r="G129" s="320"/>
      <c r="H129" s="320"/>
      <c r="I129" s="320"/>
      <c r="J129" s="321">
        <v>444</v>
      </c>
      <c r="K129" s="169"/>
      <c r="L129" s="162">
        <v>0</v>
      </c>
      <c r="M129" s="127"/>
      <c r="N129" s="127"/>
      <c r="O129" s="127"/>
    </row>
    <row r="130" spans="2:15" ht="12.75">
      <c r="B130" s="124"/>
      <c r="C130" s="168"/>
      <c r="D130" s="134"/>
      <c r="E130" s="158"/>
      <c r="F130" s="159"/>
      <c r="G130" s="134"/>
      <c r="H130" s="134"/>
      <c r="I130" s="134"/>
      <c r="J130" s="14"/>
      <c r="K130" s="28"/>
      <c r="L130" s="127"/>
      <c r="M130" s="127"/>
      <c r="N130" s="127"/>
      <c r="O130" s="127"/>
    </row>
    <row r="131" spans="2:15" ht="12.75">
      <c r="B131" s="124"/>
      <c r="C131" s="168">
        <v>42</v>
      </c>
      <c r="D131" s="134"/>
      <c r="E131" s="158" t="s">
        <v>274</v>
      </c>
      <c r="F131" s="297" t="s">
        <v>337</v>
      </c>
      <c r="G131" s="320"/>
      <c r="H131" s="320"/>
      <c r="I131" s="320"/>
      <c r="J131" s="321">
        <v>4457</v>
      </c>
      <c r="K131" s="169"/>
      <c r="L131" s="162">
        <v>53638</v>
      </c>
      <c r="M131" s="127"/>
      <c r="N131" s="127"/>
      <c r="O131" s="127"/>
    </row>
    <row r="132" spans="2:15" ht="12.75">
      <c r="B132" s="124"/>
      <c r="C132" s="168"/>
      <c r="D132" s="134"/>
      <c r="E132" s="158"/>
      <c r="F132" s="159"/>
      <c r="G132" s="134"/>
      <c r="H132" s="134"/>
      <c r="I132" s="134"/>
      <c r="J132" s="14"/>
      <c r="K132" s="28"/>
      <c r="L132" s="127"/>
      <c r="M132" s="127"/>
      <c r="N132" s="127"/>
      <c r="O132" s="127"/>
    </row>
    <row r="133" spans="2:15" ht="12.75">
      <c r="B133" s="124"/>
      <c r="C133" s="168">
        <v>43</v>
      </c>
      <c r="D133" s="134"/>
      <c r="E133" s="158" t="s">
        <v>274</v>
      </c>
      <c r="F133" s="297" t="s">
        <v>338</v>
      </c>
      <c r="G133" s="320"/>
      <c r="H133" s="320"/>
      <c r="I133" s="320"/>
      <c r="J133" s="321">
        <v>447</v>
      </c>
      <c r="K133" s="169"/>
      <c r="L133" s="164">
        <v>0</v>
      </c>
      <c r="M133" s="127"/>
      <c r="N133" s="127"/>
      <c r="O133" s="127"/>
    </row>
    <row r="134" spans="2:15" ht="12.75">
      <c r="B134" s="124"/>
      <c r="C134" s="168"/>
      <c r="D134" s="134"/>
      <c r="E134" s="158"/>
      <c r="F134" s="159"/>
      <c r="G134" s="134"/>
      <c r="H134" s="134"/>
      <c r="I134" s="134"/>
      <c r="J134" s="14"/>
      <c r="K134" s="28"/>
      <c r="L134" s="127"/>
      <c r="M134" s="127"/>
      <c r="N134" s="127"/>
      <c r="O134" s="127"/>
    </row>
    <row r="135" spans="2:15" ht="15">
      <c r="B135" s="124"/>
      <c r="C135" s="168">
        <v>44</v>
      </c>
      <c r="D135" s="134"/>
      <c r="E135" s="158" t="s">
        <v>274</v>
      </c>
      <c r="F135" s="297" t="s">
        <v>298</v>
      </c>
      <c r="G135" s="320"/>
      <c r="H135" s="320"/>
      <c r="I135" s="320"/>
      <c r="J135" s="321">
        <v>456</v>
      </c>
      <c r="K135" s="169"/>
      <c r="L135" s="164">
        <v>4786412</v>
      </c>
      <c r="M135" s="193"/>
      <c r="N135" s="127"/>
      <c r="O135" s="127"/>
    </row>
    <row r="136" spans="2:15" ht="12.75">
      <c r="B136" s="124"/>
      <c r="C136" s="168"/>
      <c r="D136" s="134"/>
      <c r="E136" s="158"/>
      <c r="F136" s="159"/>
      <c r="G136" s="134"/>
      <c r="H136" s="134"/>
      <c r="I136" s="134"/>
      <c r="J136" s="127"/>
      <c r="K136" s="28"/>
      <c r="L136" s="127"/>
      <c r="M136" s="127"/>
      <c r="N136" s="127"/>
      <c r="O136" s="127"/>
    </row>
    <row r="137" spans="2:15" ht="12.75">
      <c r="B137" s="124"/>
      <c r="C137" s="168">
        <v>45</v>
      </c>
      <c r="D137" s="134"/>
      <c r="E137" s="158" t="s">
        <v>274</v>
      </c>
      <c r="F137" s="297" t="s">
        <v>339</v>
      </c>
      <c r="G137" s="320"/>
      <c r="H137" s="320"/>
      <c r="I137" s="320"/>
      <c r="J137" s="162"/>
      <c r="K137" s="169"/>
      <c r="L137" s="162">
        <v>0</v>
      </c>
      <c r="M137" s="127"/>
      <c r="N137" s="127"/>
      <c r="O137" s="127"/>
    </row>
    <row r="138" spans="2:15" ht="12.75">
      <c r="B138" s="124"/>
      <c r="C138" s="168"/>
      <c r="D138" s="134"/>
      <c r="E138" s="158"/>
      <c r="F138" s="159"/>
      <c r="G138" s="134"/>
      <c r="H138" s="134"/>
      <c r="I138" s="134"/>
      <c r="J138" s="127"/>
      <c r="K138" s="28"/>
      <c r="L138" s="127"/>
      <c r="M138" s="127"/>
      <c r="N138" s="127"/>
      <c r="O138" s="127"/>
    </row>
    <row r="139" spans="2:15" ht="12.75">
      <c r="B139" s="124"/>
      <c r="C139" s="168">
        <v>46</v>
      </c>
      <c r="D139" s="134"/>
      <c r="E139" s="158" t="s">
        <v>274</v>
      </c>
      <c r="F139" s="297" t="s">
        <v>340</v>
      </c>
      <c r="G139" s="320"/>
      <c r="H139" s="320"/>
      <c r="I139" s="320"/>
      <c r="J139" s="162"/>
      <c r="K139" s="169"/>
      <c r="L139" s="162">
        <v>0</v>
      </c>
      <c r="M139" s="8"/>
      <c r="N139" s="127"/>
      <c r="O139" s="127"/>
    </row>
    <row r="140" spans="2:15" ht="12.75">
      <c r="B140" s="124"/>
      <c r="C140" s="168"/>
      <c r="D140" s="134"/>
      <c r="E140" s="158"/>
      <c r="F140" s="159"/>
      <c r="G140" s="134"/>
      <c r="H140" s="134"/>
      <c r="I140" s="134"/>
      <c r="J140" s="127"/>
      <c r="K140" s="28"/>
      <c r="L140" s="127"/>
      <c r="M140" s="8"/>
      <c r="N140" s="127"/>
      <c r="O140" s="127"/>
    </row>
    <row r="141" spans="2:15" ht="12.75">
      <c r="B141" s="124"/>
      <c r="C141" s="168"/>
      <c r="D141" s="134"/>
      <c r="E141" s="158"/>
      <c r="F141" s="159"/>
      <c r="G141" s="134"/>
      <c r="H141" s="134"/>
      <c r="I141" s="134"/>
      <c r="J141" s="127"/>
      <c r="K141" s="28"/>
      <c r="L141" s="127"/>
      <c r="M141" s="127"/>
      <c r="N141" s="127"/>
      <c r="O141" s="127"/>
    </row>
    <row r="142" spans="2:15" ht="12.75">
      <c r="B142" s="124"/>
      <c r="C142" s="168">
        <v>47</v>
      </c>
      <c r="D142" s="134"/>
      <c r="E142" s="129">
        <v>4</v>
      </c>
      <c r="F142" s="302" t="s">
        <v>341</v>
      </c>
      <c r="G142" s="314"/>
      <c r="H142" s="320"/>
      <c r="I142" s="320"/>
      <c r="J142" s="162"/>
      <c r="K142" s="322"/>
      <c r="L142" s="169">
        <v>0</v>
      </c>
      <c r="M142" s="127"/>
      <c r="N142" s="127"/>
      <c r="O142" s="127"/>
    </row>
    <row r="143" spans="2:15" ht="12.75">
      <c r="B143" s="124"/>
      <c r="C143" s="168"/>
      <c r="D143" s="134"/>
      <c r="E143" s="129"/>
      <c r="F143" s="175"/>
      <c r="G143" s="137"/>
      <c r="H143" s="134"/>
      <c r="I143" s="134"/>
      <c r="J143" s="127"/>
      <c r="K143" s="1"/>
      <c r="L143" s="28"/>
      <c r="M143" s="127"/>
      <c r="N143" s="127"/>
      <c r="O143" s="127"/>
    </row>
    <row r="144" spans="2:15" ht="12.75">
      <c r="B144" s="124"/>
      <c r="C144" s="168">
        <v>48</v>
      </c>
      <c r="D144" s="134"/>
      <c r="E144" s="129">
        <v>5</v>
      </c>
      <c r="F144" s="302" t="s">
        <v>342</v>
      </c>
      <c r="G144" s="314"/>
      <c r="H144" s="320"/>
      <c r="I144" s="320"/>
      <c r="J144" s="162"/>
      <c r="K144" s="322"/>
      <c r="L144" s="169">
        <v>0</v>
      </c>
      <c r="M144" s="127"/>
      <c r="N144" s="127"/>
      <c r="O144" s="127"/>
    </row>
    <row r="145" spans="2:15" ht="12.75">
      <c r="B145" s="124"/>
      <c r="C145" s="168"/>
      <c r="D145" s="134"/>
      <c r="E145" s="129"/>
      <c r="F145" s="175"/>
      <c r="G145" s="137"/>
      <c r="H145" s="134"/>
      <c r="I145" s="134"/>
      <c r="J145" s="127"/>
      <c r="K145" s="1"/>
      <c r="L145" s="28"/>
      <c r="M145" s="127"/>
      <c r="N145" s="127"/>
      <c r="O145" s="127"/>
    </row>
    <row r="146" spans="2:15" ht="12.75">
      <c r="B146" s="124"/>
      <c r="C146" s="168"/>
      <c r="D146" s="134"/>
      <c r="E146" s="191" t="s">
        <v>59</v>
      </c>
      <c r="F146" s="300" t="s">
        <v>343</v>
      </c>
      <c r="G146" s="300"/>
      <c r="H146" s="320"/>
      <c r="I146" s="320"/>
      <c r="J146" s="162"/>
      <c r="K146" s="322"/>
      <c r="L146" s="169">
        <v>0</v>
      </c>
      <c r="M146" s="127"/>
      <c r="N146" s="127"/>
      <c r="O146" s="127"/>
    </row>
    <row r="147" spans="2:15" ht="12.75">
      <c r="B147" s="124"/>
      <c r="C147" s="168"/>
      <c r="D147" s="134"/>
      <c r="E147" s="191"/>
      <c r="F147" s="130"/>
      <c r="G147" s="130"/>
      <c r="H147" s="134"/>
      <c r="I147" s="134"/>
      <c r="J147" s="127"/>
      <c r="K147" s="1"/>
      <c r="L147" s="28"/>
      <c r="M147" s="127"/>
      <c r="N147" s="127"/>
      <c r="O147" s="127"/>
    </row>
    <row r="148" spans="2:15" ht="12.75">
      <c r="B148" s="124"/>
      <c r="C148" s="168">
        <v>49</v>
      </c>
      <c r="D148" s="134"/>
      <c r="E148" s="129">
        <v>1</v>
      </c>
      <c r="F148" s="302" t="s">
        <v>344</v>
      </c>
      <c r="G148" s="300"/>
      <c r="H148" s="320"/>
      <c r="I148" s="320"/>
      <c r="J148" s="162"/>
      <c r="K148" s="322"/>
      <c r="L148" s="169">
        <v>0</v>
      </c>
      <c r="M148" s="127"/>
      <c r="N148" s="127"/>
      <c r="O148" s="127"/>
    </row>
    <row r="149" spans="2:15" ht="12.75">
      <c r="B149" s="124"/>
      <c r="C149" s="168"/>
      <c r="D149" s="134"/>
      <c r="E149" s="129"/>
      <c r="F149" s="175"/>
      <c r="G149" s="130"/>
      <c r="H149" s="134"/>
      <c r="I149" s="134"/>
      <c r="J149" s="127"/>
      <c r="K149" s="1"/>
      <c r="L149" s="28"/>
      <c r="M149" s="127"/>
      <c r="N149" s="127"/>
      <c r="O149" s="127"/>
    </row>
    <row r="150" spans="2:15" ht="12.75">
      <c r="B150" s="124"/>
      <c r="C150" s="168">
        <v>50</v>
      </c>
      <c r="D150" s="134"/>
      <c r="E150" s="158" t="s">
        <v>274</v>
      </c>
      <c r="F150" s="297" t="s">
        <v>345</v>
      </c>
      <c r="G150" s="320"/>
      <c r="H150" s="320"/>
      <c r="I150" s="320"/>
      <c r="J150" s="162"/>
      <c r="K150" s="322"/>
      <c r="L150" s="169">
        <v>0</v>
      </c>
      <c r="M150" s="127"/>
      <c r="N150" s="127"/>
      <c r="O150" s="127"/>
    </row>
    <row r="151" spans="2:15" ht="12.75">
      <c r="B151" s="124"/>
      <c r="C151" s="168"/>
      <c r="D151" s="134"/>
      <c r="E151" s="158"/>
      <c r="F151" s="159"/>
      <c r="G151" s="134"/>
      <c r="H151" s="134"/>
      <c r="I151" s="134"/>
      <c r="J151" s="127"/>
      <c r="K151" s="1"/>
      <c r="L151" s="28"/>
      <c r="M151" s="127"/>
      <c r="N151" s="127"/>
      <c r="O151" s="127"/>
    </row>
    <row r="152" spans="2:15" ht="12.75">
      <c r="B152" s="124"/>
      <c r="C152" s="168">
        <v>51</v>
      </c>
      <c r="D152" s="134"/>
      <c r="E152" s="158" t="s">
        <v>274</v>
      </c>
      <c r="F152" s="297" t="s">
        <v>346</v>
      </c>
      <c r="G152" s="320"/>
      <c r="H152" s="320"/>
      <c r="I152" s="320"/>
      <c r="J152" s="162"/>
      <c r="K152" s="322"/>
      <c r="L152" s="169">
        <v>0</v>
      </c>
      <c r="M152" s="127"/>
      <c r="N152" s="127"/>
      <c r="O152" s="127"/>
    </row>
    <row r="153" spans="2:15" ht="12.75">
      <c r="B153" s="124"/>
      <c r="C153" s="168"/>
      <c r="D153" s="134"/>
      <c r="E153" s="158"/>
      <c r="F153" s="159"/>
      <c r="G153" s="134"/>
      <c r="H153" s="134"/>
      <c r="I153" s="134"/>
      <c r="J153" s="127"/>
      <c r="K153" s="1"/>
      <c r="L153" s="28"/>
      <c r="M153" s="127"/>
      <c r="N153" s="127"/>
      <c r="O153" s="127"/>
    </row>
    <row r="154" spans="2:15" ht="12.75">
      <c r="B154" s="124"/>
      <c r="C154" s="168">
        <v>52</v>
      </c>
      <c r="D154" s="134"/>
      <c r="E154" s="129">
        <v>2</v>
      </c>
      <c r="F154" s="302" t="s">
        <v>347</v>
      </c>
      <c r="G154" s="314"/>
      <c r="H154" s="320"/>
      <c r="I154" s="320"/>
      <c r="J154" s="162"/>
      <c r="K154" s="322"/>
      <c r="L154" s="169">
        <v>0</v>
      </c>
      <c r="M154" s="180">
        <v>3</v>
      </c>
      <c r="N154" s="127"/>
      <c r="O154" s="127"/>
    </row>
    <row r="155" spans="2:15" ht="12.75">
      <c r="B155" s="124"/>
      <c r="C155" s="168"/>
      <c r="D155" s="134"/>
      <c r="E155" s="129"/>
      <c r="F155" s="175"/>
      <c r="G155" s="137"/>
      <c r="H155" s="134"/>
      <c r="I155" s="134"/>
      <c r="J155" s="127"/>
      <c r="K155" s="1"/>
      <c r="L155" s="28"/>
      <c r="M155" s="127"/>
      <c r="N155" s="127"/>
      <c r="O155" s="127"/>
    </row>
    <row r="156" spans="2:15" ht="12.75">
      <c r="B156" s="124"/>
      <c r="C156" s="168">
        <v>53</v>
      </c>
      <c r="D156" s="134"/>
      <c r="E156" s="129">
        <v>3</v>
      </c>
      <c r="F156" s="302" t="s">
        <v>341</v>
      </c>
      <c r="G156" s="314"/>
      <c r="H156" s="320"/>
      <c r="I156" s="320"/>
      <c r="J156" s="162"/>
      <c r="K156" s="322"/>
      <c r="L156" s="169">
        <v>0</v>
      </c>
      <c r="M156" s="127"/>
      <c r="N156" s="127"/>
      <c r="O156" s="127"/>
    </row>
    <row r="157" spans="2:15" ht="12.75">
      <c r="B157" s="124"/>
      <c r="C157" s="168"/>
      <c r="D157" s="134"/>
      <c r="E157" s="129"/>
      <c r="F157" s="175"/>
      <c r="G157" s="137"/>
      <c r="H157" s="134"/>
      <c r="I157" s="134"/>
      <c r="J157" s="127"/>
      <c r="K157" s="1"/>
      <c r="L157" s="28"/>
      <c r="M157" s="127"/>
      <c r="N157" s="127"/>
      <c r="O157" s="127"/>
    </row>
    <row r="158" spans="2:15" ht="12.75">
      <c r="B158" s="124"/>
      <c r="C158" s="168">
        <v>54</v>
      </c>
      <c r="D158" s="134"/>
      <c r="E158" s="129">
        <v>4</v>
      </c>
      <c r="F158" s="302" t="s">
        <v>348</v>
      </c>
      <c r="G158" s="314"/>
      <c r="H158" s="320"/>
      <c r="I158" s="320"/>
      <c r="J158" s="162"/>
      <c r="K158" s="322"/>
      <c r="L158" s="169">
        <v>0</v>
      </c>
      <c r="M158" s="127"/>
      <c r="N158" s="127"/>
      <c r="O158" s="127"/>
    </row>
    <row r="159" spans="2:15" ht="12.75">
      <c r="B159" s="124"/>
      <c r="C159" s="168"/>
      <c r="D159" s="134"/>
      <c r="E159" s="129"/>
      <c r="F159" s="175"/>
      <c r="G159" s="137"/>
      <c r="H159" s="134"/>
      <c r="I159" s="134"/>
      <c r="J159" s="127"/>
      <c r="K159" s="28"/>
      <c r="L159" s="127"/>
      <c r="M159" s="127"/>
      <c r="N159" s="127"/>
      <c r="O159" s="127"/>
    </row>
    <row r="160" spans="2:15" ht="12.75">
      <c r="B160" s="124"/>
      <c r="C160" s="168"/>
      <c r="D160" s="134"/>
      <c r="E160" s="191" t="s">
        <v>100</v>
      </c>
      <c r="F160" s="300" t="s">
        <v>349</v>
      </c>
      <c r="G160" s="300"/>
      <c r="H160" s="320"/>
      <c r="I160" s="320"/>
      <c r="J160" s="162"/>
      <c r="K160" s="169"/>
      <c r="L160" s="298">
        <v>973903</v>
      </c>
      <c r="M160" s="127"/>
      <c r="N160" s="127"/>
      <c r="O160" s="127"/>
    </row>
    <row r="161" spans="2:15" ht="12.75">
      <c r="B161" s="124"/>
      <c r="C161" s="168"/>
      <c r="D161" s="134"/>
      <c r="E161" s="191"/>
      <c r="F161" s="130"/>
      <c r="G161" s="130"/>
      <c r="H161" s="134"/>
      <c r="I161" s="134"/>
      <c r="J161" s="127"/>
      <c r="K161" s="28"/>
      <c r="L161" s="127"/>
      <c r="M161" s="127"/>
      <c r="N161" s="127"/>
      <c r="O161" s="127"/>
    </row>
    <row r="162" spans="2:15" ht="12.75">
      <c r="B162" s="124"/>
      <c r="C162" s="168">
        <v>55</v>
      </c>
      <c r="D162" s="134"/>
      <c r="E162" s="129">
        <v>1</v>
      </c>
      <c r="F162" s="302" t="s">
        <v>350</v>
      </c>
      <c r="G162" s="314"/>
      <c r="H162" s="320"/>
      <c r="I162" s="320"/>
      <c r="J162" s="162"/>
      <c r="K162" s="322"/>
      <c r="L162" s="169">
        <v>0</v>
      </c>
      <c r="M162" s="127"/>
      <c r="N162" s="127"/>
      <c r="O162" s="127"/>
    </row>
    <row r="163" spans="2:15" ht="12.75">
      <c r="B163" s="124"/>
      <c r="C163" s="168"/>
      <c r="D163" s="134"/>
      <c r="E163" s="129"/>
      <c r="F163" s="175"/>
      <c r="G163" s="137"/>
      <c r="H163" s="134"/>
      <c r="I163" s="134"/>
      <c r="J163" s="127"/>
      <c r="K163" s="1"/>
      <c r="L163" s="28"/>
      <c r="M163" s="127"/>
      <c r="N163" s="127"/>
      <c r="O163" s="127"/>
    </row>
    <row r="164" spans="2:15" ht="12.75">
      <c r="B164" s="124"/>
      <c r="C164" s="168">
        <v>56</v>
      </c>
      <c r="D164" s="134"/>
      <c r="E164" s="129">
        <v>2</v>
      </c>
      <c r="F164" s="302" t="s">
        <v>351</v>
      </c>
      <c r="G164" s="314"/>
      <c r="H164" s="320"/>
      <c r="I164" s="320"/>
      <c r="J164" s="162"/>
      <c r="K164" s="322"/>
      <c r="L164" s="169">
        <v>0</v>
      </c>
      <c r="M164" s="127"/>
      <c r="N164" s="127"/>
      <c r="O164" s="127"/>
    </row>
    <row r="165" spans="2:15" ht="15">
      <c r="B165" s="124"/>
      <c r="C165" s="168"/>
      <c r="D165" s="134"/>
      <c r="E165" s="129"/>
      <c r="F165" s="175"/>
      <c r="G165" s="137"/>
      <c r="H165" s="134"/>
      <c r="I165" s="134"/>
      <c r="J165" s="127"/>
      <c r="K165" s="1"/>
      <c r="L165" s="28"/>
      <c r="M165" s="165"/>
      <c r="N165" s="127"/>
      <c r="O165" s="127"/>
    </row>
    <row r="166" spans="2:15" ht="12.75">
      <c r="B166" s="124"/>
      <c r="C166" s="168">
        <v>57</v>
      </c>
      <c r="D166" s="134"/>
      <c r="E166" s="129">
        <v>3</v>
      </c>
      <c r="F166" s="302" t="s">
        <v>352</v>
      </c>
      <c r="G166" s="314"/>
      <c r="H166" s="320"/>
      <c r="I166" s="320"/>
      <c r="J166" s="162"/>
      <c r="K166" s="322"/>
      <c r="L166" s="169">
        <v>0</v>
      </c>
      <c r="M166" s="127"/>
      <c r="N166" s="127"/>
      <c r="O166" s="127"/>
    </row>
    <row r="167" spans="2:15" ht="12.75">
      <c r="B167" s="124"/>
      <c r="C167" s="168"/>
      <c r="D167" s="134"/>
      <c r="E167" s="129"/>
      <c r="F167" s="175"/>
      <c r="G167" s="137"/>
      <c r="H167" s="134"/>
      <c r="I167" s="134"/>
      <c r="J167" s="127"/>
      <c r="K167" s="1"/>
      <c r="L167" s="28"/>
      <c r="M167" s="127"/>
      <c r="N167" s="127"/>
      <c r="O167" s="127"/>
    </row>
    <row r="168" spans="2:15" ht="12.75">
      <c r="B168" s="124"/>
      <c r="C168" s="168">
        <v>58</v>
      </c>
      <c r="D168" s="134"/>
      <c r="E168" s="129">
        <v>4</v>
      </c>
      <c r="F168" s="302" t="s">
        <v>353</v>
      </c>
      <c r="G168" s="314"/>
      <c r="H168" s="320"/>
      <c r="I168" s="320"/>
      <c r="J168" s="162"/>
      <c r="K168" s="322"/>
      <c r="L168" s="169">
        <v>0</v>
      </c>
      <c r="M168" s="127"/>
      <c r="N168" s="127"/>
      <c r="O168" s="127"/>
    </row>
    <row r="169" spans="2:15" ht="12.75">
      <c r="B169" s="124"/>
      <c r="C169" s="168"/>
      <c r="D169" s="134"/>
      <c r="E169" s="129"/>
      <c r="F169" s="175"/>
      <c r="G169" s="137"/>
      <c r="H169" s="134"/>
      <c r="I169" s="134"/>
      <c r="J169" s="127"/>
      <c r="K169" s="1"/>
      <c r="L169" s="28"/>
      <c r="M169" s="127"/>
      <c r="N169" s="127"/>
      <c r="O169" s="127"/>
    </row>
    <row r="170" spans="2:15" ht="12.75">
      <c r="B170" s="124"/>
      <c r="C170" s="168">
        <v>59</v>
      </c>
      <c r="D170" s="134"/>
      <c r="E170" s="129">
        <v>5</v>
      </c>
      <c r="F170" s="302" t="s">
        <v>354</v>
      </c>
      <c r="G170" s="314"/>
      <c r="H170" s="320"/>
      <c r="I170" s="320"/>
      <c r="J170" s="162"/>
      <c r="K170" s="322"/>
      <c r="L170" s="169">
        <v>0</v>
      </c>
      <c r="M170" s="127"/>
      <c r="N170" s="127"/>
      <c r="O170" s="127"/>
    </row>
    <row r="171" spans="2:15" ht="12.75">
      <c r="B171" s="124"/>
      <c r="C171" s="168"/>
      <c r="D171" s="134"/>
      <c r="E171" s="129"/>
      <c r="F171" s="175"/>
      <c r="G171" s="137"/>
      <c r="H171" s="134"/>
      <c r="I171" s="134"/>
      <c r="J171" s="127"/>
      <c r="K171" s="28"/>
      <c r="L171" s="127"/>
      <c r="M171" s="127"/>
      <c r="N171" s="127"/>
      <c r="O171" s="127"/>
    </row>
    <row r="172" spans="2:15" ht="15.75">
      <c r="B172" s="124"/>
      <c r="C172" s="168">
        <v>60</v>
      </c>
      <c r="D172" s="134"/>
      <c r="E172" s="129">
        <v>6</v>
      </c>
      <c r="F172" s="302" t="s">
        <v>355</v>
      </c>
      <c r="G172" s="314"/>
      <c r="H172" s="320"/>
      <c r="I172" s="320"/>
      <c r="J172" s="162"/>
      <c r="K172" s="169"/>
      <c r="L172" s="323">
        <v>0</v>
      </c>
      <c r="M172" s="127"/>
      <c r="N172" s="127"/>
      <c r="O172" s="127"/>
    </row>
    <row r="173" spans="2:15" ht="12.75">
      <c r="B173" s="124"/>
      <c r="C173" s="168"/>
      <c r="D173" s="134"/>
      <c r="E173" s="129"/>
      <c r="F173" s="175"/>
      <c r="G173" s="137"/>
      <c r="H173" s="134"/>
      <c r="I173" s="134"/>
      <c r="J173" s="127"/>
      <c r="K173" s="28"/>
      <c r="L173" s="127"/>
      <c r="M173" s="127"/>
      <c r="N173" s="127"/>
      <c r="O173" s="127"/>
    </row>
    <row r="174" spans="2:15" ht="12.75">
      <c r="B174" s="124"/>
      <c r="C174" s="168">
        <v>61</v>
      </c>
      <c r="D174" s="134"/>
      <c r="E174" s="129">
        <v>7</v>
      </c>
      <c r="F174" s="302" t="s">
        <v>356</v>
      </c>
      <c r="G174" s="314"/>
      <c r="H174" s="320"/>
      <c r="I174" s="320"/>
      <c r="J174" s="162"/>
      <c r="K174" s="169"/>
      <c r="L174" s="164">
        <v>0</v>
      </c>
      <c r="M174" s="127"/>
      <c r="N174" s="127"/>
      <c r="O174" s="127"/>
    </row>
    <row r="175" spans="2:15" ht="12.75">
      <c r="B175" s="124"/>
      <c r="C175" s="168"/>
      <c r="D175" s="134"/>
      <c r="E175" s="129"/>
      <c r="F175" s="175"/>
      <c r="G175" s="137"/>
      <c r="H175" s="134"/>
      <c r="I175" s="134"/>
      <c r="J175" s="127"/>
      <c r="K175" s="28"/>
      <c r="L175" s="127"/>
      <c r="M175" s="127"/>
      <c r="N175" s="127"/>
      <c r="O175" s="127"/>
    </row>
    <row r="176" spans="2:15" ht="12.75">
      <c r="B176" s="124"/>
      <c r="C176" s="168">
        <v>62</v>
      </c>
      <c r="D176" s="134"/>
      <c r="E176" s="129">
        <v>8</v>
      </c>
      <c r="F176" s="302" t="s">
        <v>357</v>
      </c>
      <c r="G176" s="314"/>
      <c r="H176" s="320"/>
      <c r="I176" s="320"/>
      <c r="J176" s="162"/>
      <c r="K176" s="169"/>
      <c r="L176" s="164">
        <v>0</v>
      </c>
      <c r="M176" s="127"/>
      <c r="N176" s="127"/>
      <c r="O176" s="127"/>
    </row>
    <row r="177" spans="2:15" ht="12.75">
      <c r="B177" s="124"/>
      <c r="C177" s="168"/>
      <c r="D177" s="134"/>
      <c r="E177" s="129"/>
      <c r="F177" s="175"/>
      <c r="G177" s="137"/>
      <c r="H177" s="134"/>
      <c r="I177" s="134"/>
      <c r="J177" s="127"/>
      <c r="K177" s="28"/>
      <c r="L177" s="127"/>
      <c r="M177" s="127"/>
      <c r="N177" s="127"/>
      <c r="O177" s="127"/>
    </row>
    <row r="178" spans="2:15" ht="12.75">
      <c r="B178" s="124"/>
      <c r="C178" s="168">
        <v>63</v>
      </c>
      <c r="D178" s="134"/>
      <c r="E178" s="129">
        <v>9</v>
      </c>
      <c r="F178" s="302" t="s">
        <v>358</v>
      </c>
      <c r="G178" s="314"/>
      <c r="H178" s="320"/>
      <c r="I178" s="320"/>
      <c r="J178" s="162"/>
      <c r="K178" s="169"/>
      <c r="L178" s="298">
        <v>0</v>
      </c>
      <c r="M178" s="127"/>
      <c r="N178" s="127"/>
      <c r="O178" s="127"/>
    </row>
    <row r="179" spans="2:15" ht="15">
      <c r="B179" s="124"/>
      <c r="C179" s="168"/>
      <c r="D179" s="134"/>
      <c r="E179" s="129"/>
      <c r="F179" s="175"/>
      <c r="G179" s="137"/>
      <c r="H179" s="134"/>
      <c r="I179" s="134"/>
      <c r="J179" s="127"/>
      <c r="K179" s="28"/>
      <c r="L179" s="127"/>
      <c r="M179" s="193"/>
      <c r="N179" s="127"/>
      <c r="O179" s="127"/>
    </row>
    <row r="180" spans="2:15" ht="12.75">
      <c r="B180" s="124"/>
      <c r="C180" s="168">
        <v>64</v>
      </c>
      <c r="D180" s="134"/>
      <c r="E180" s="129">
        <v>10</v>
      </c>
      <c r="F180" s="302" t="s">
        <v>359</v>
      </c>
      <c r="G180" s="314"/>
      <c r="H180" s="320"/>
      <c r="I180" s="320"/>
      <c r="J180" s="321">
        <v>109</v>
      </c>
      <c r="K180" s="162"/>
      <c r="L180" s="298">
        <v>973903</v>
      </c>
      <c r="M180" s="127"/>
      <c r="N180" s="127"/>
      <c r="O180" s="127"/>
    </row>
    <row r="181" spans="2:15" ht="12.75">
      <c r="B181" s="124"/>
      <c r="C181" s="168"/>
      <c r="D181" s="134"/>
      <c r="E181" s="129"/>
      <c r="F181" s="175"/>
      <c r="G181" s="137"/>
      <c r="H181" s="134"/>
      <c r="I181" s="134"/>
      <c r="J181" s="127"/>
      <c r="K181" s="28"/>
      <c r="L181" s="127"/>
      <c r="M181" s="127"/>
      <c r="N181" s="127"/>
      <c r="O181" s="127"/>
    </row>
    <row r="182" spans="2:15" ht="12.75">
      <c r="B182" s="124"/>
      <c r="C182" s="168"/>
      <c r="D182" s="134"/>
      <c r="E182" s="129"/>
      <c r="F182" s="175"/>
      <c r="G182" s="137"/>
      <c r="H182" s="134"/>
      <c r="I182" s="134"/>
      <c r="J182" s="127"/>
      <c r="K182" s="28"/>
      <c r="L182" s="127"/>
      <c r="M182" s="127"/>
      <c r="N182" s="127"/>
      <c r="O182" s="127"/>
    </row>
    <row r="183" spans="2:15" ht="12.75">
      <c r="B183" s="124"/>
      <c r="C183" s="125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</row>
    <row r="184" spans="2:15" ht="12.75">
      <c r="B184" s="124"/>
      <c r="C184" s="125"/>
      <c r="D184" s="127"/>
      <c r="E184" s="127"/>
      <c r="F184" s="194" t="s">
        <v>360</v>
      </c>
      <c r="G184" s="304" t="s">
        <v>361</v>
      </c>
      <c r="H184" s="162"/>
      <c r="I184" s="162"/>
      <c r="J184" s="162"/>
      <c r="K184" s="163" t="s">
        <v>16</v>
      </c>
      <c r="L184" s="298">
        <v>1082115</v>
      </c>
      <c r="M184" s="127"/>
      <c r="N184" s="127"/>
      <c r="O184" s="127"/>
    </row>
    <row r="185" spans="2:15" ht="12.75">
      <c r="B185" s="124"/>
      <c r="C185" s="125"/>
      <c r="D185" s="127"/>
      <c r="E185" s="127"/>
      <c r="F185" s="194" t="s">
        <v>360</v>
      </c>
      <c r="G185" s="162" t="s">
        <v>362</v>
      </c>
      <c r="H185" s="162"/>
      <c r="I185" s="162"/>
      <c r="J185" s="162"/>
      <c r="K185" s="163" t="s">
        <v>16</v>
      </c>
      <c r="L185" s="298">
        <v>0</v>
      </c>
      <c r="M185" s="127"/>
      <c r="N185" s="127"/>
      <c r="O185" s="127"/>
    </row>
    <row r="186" spans="2:15" ht="12.75">
      <c r="B186" s="124"/>
      <c r="C186" s="125"/>
      <c r="D186" s="127"/>
      <c r="E186" s="127"/>
      <c r="F186" s="194" t="s">
        <v>360</v>
      </c>
      <c r="G186" s="162" t="s">
        <v>363</v>
      </c>
      <c r="H186" s="162"/>
      <c r="I186" s="162"/>
      <c r="J186" s="162"/>
      <c r="K186" s="163" t="s">
        <v>16</v>
      </c>
      <c r="L186" s="298">
        <v>1082115</v>
      </c>
      <c r="M186" s="127"/>
      <c r="N186" s="127"/>
      <c r="O186" s="127"/>
    </row>
    <row r="187" spans="2:15" ht="12.75">
      <c r="B187" s="124"/>
      <c r="C187" s="125"/>
      <c r="D187" s="127"/>
      <c r="E187" s="127"/>
      <c r="F187" s="194" t="s">
        <v>360</v>
      </c>
      <c r="G187" s="299" t="s">
        <v>364</v>
      </c>
      <c r="H187" s="162"/>
      <c r="I187" s="162"/>
      <c r="J187" s="162"/>
      <c r="K187" s="163" t="s">
        <v>16</v>
      </c>
      <c r="L187" s="324">
        <f>L186*10%</f>
        <v>108211.5</v>
      </c>
      <c r="M187" s="127"/>
      <c r="N187" s="127"/>
      <c r="O187" s="127"/>
    </row>
    <row r="188" spans="2:15" ht="12.75">
      <c r="B188" s="124"/>
      <c r="C188" s="125"/>
      <c r="D188" s="127"/>
      <c r="E188" s="127"/>
      <c r="F188" s="194"/>
      <c r="G188" s="160"/>
      <c r="H188" s="127"/>
      <c r="I188" s="127"/>
      <c r="J188" s="127"/>
      <c r="K188" s="125"/>
      <c r="L188" s="127"/>
      <c r="M188" s="127"/>
      <c r="N188" s="127"/>
      <c r="O188" s="127"/>
    </row>
    <row r="189" spans="2:15" ht="12.75">
      <c r="B189" s="124"/>
      <c r="C189" s="125"/>
      <c r="D189" s="127"/>
      <c r="E189" s="127"/>
      <c r="F189" s="194"/>
      <c r="G189" s="160"/>
      <c r="H189" s="127"/>
      <c r="I189" s="127"/>
      <c r="J189" s="127"/>
      <c r="K189" s="125"/>
      <c r="L189" s="127"/>
      <c r="M189" s="8"/>
      <c r="N189" s="127"/>
      <c r="O189" s="127"/>
    </row>
    <row r="190" spans="2:15" ht="15.75">
      <c r="B190" s="124"/>
      <c r="C190" s="125"/>
      <c r="D190" s="527" t="s">
        <v>168</v>
      </c>
      <c r="E190" s="527"/>
      <c r="F190" s="196" t="s">
        <v>365</v>
      </c>
      <c r="G190" s="127"/>
      <c r="H190" s="127"/>
      <c r="I190" s="127"/>
      <c r="J190" s="127"/>
      <c r="K190" s="125"/>
      <c r="L190" s="127"/>
      <c r="M190" s="127"/>
      <c r="N190" s="127"/>
      <c r="O190" s="127"/>
    </row>
    <row r="191" spans="2:15" ht="12.75">
      <c r="B191" s="124"/>
      <c r="C191" s="125"/>
      <c r="D191" s="127"/>
      <c r="E191" s="127"/>
      <c r="F191" s="194"/>
      <c r="G191" s="160"/>
      <c r="H191" s="127"/>
      <c r="I191" s="127"/>
      <c r="J191" s="127"/>
      <c r="K191" s="125"/>
      <c r="L191" s="127"/>
      <c r="M191" s="127"/>
      <c r="N191" s="127"/>
      <c r="O191" s="127"/>
    </row>
    <row r="192" spans="2:15" ht="12.75">
      <c r="B192" s="124"/>
      <c r="C192" s="125"/>
      <c r="D192" s="127"/>
      <c r="E192" s="127"/>
      <c r="F192" s="134" t="s">
        <v>366</v>
      </c>
      <c r="G192" s="160"/>
      <c r="H192" s="127"/>
      <c r="I192" s="127"/>
      <c r="J192" s="127"/>
      <c r="K192" s="195"/>
      <c r="L192" s="127"/>
      <c r="M192" s="127"/>
      <c r="N192" s="127"/>
      <c r="O192" s="127"/>
    </row>
    <row r="193" spans="2:15" ht="12.75">
      <c r="B193" s="124"/>
      <c r="C193" s="125"/>
      <c r="D193" s="127"/>
      <c r="E193" s="134" t="s">
        <v>367</v>
      </c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</row>
    <row r="194" spans="2:15" ht="12.75">
      <c r="B194" s="124"/>
      <c r="C194" s="125"/>
      <c r="E194" s="134" t="s">
        <v>368</v>
      </c>
      <c r="J194" s="127"/>
      <c r="K194" s="127"/>
      <c r="L194" s="127"/>
      <c r="M194" s="127"/>
      <c r="N194" s="127"/>
      <c r="O194" s="127"/>
    </row>
    <row r="195" spans="2:15" ht="12.75">
      <c r="B195" s="124"/>
      <c r="C195" s="125"/>
      <c r="D195" s="127"/>
      <c r="E195" s="134" t="s">
        <v>369</v>
      </c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</row>
    <row r="196" spans="2:15" ht="12.75">
      <c r="B196" s="124"/>
      <c r="C196" s="125"/>
      <c r="D196" s="127"/>
      <c r="E196" s="197"/>
      <c r="G196" s="127"/>
      <c r="H196" s="127"/>
      <c r="I196" s="127"/>
      <c r="J196" s="127"/>
      <c r="K196" s="127"/>
      <c r="L196" s="127"/>
      <c r="M196" s="127"/>
      <c r="N196" s="127"/>
      <c r="O196" s="127"/>
    </row>
    <row r="197" spans="2:15" ht="12.75">
      <c r="B197" s="124"/>
      <c r="C197" s="125"/>
      <c r="D197" s="127"/>
      <c r="F197" s="134"/>
      <c r="G197" s="127"/>
      <c r="H197" s="127"/>
      <c r="I197" s="127"/>
      <c r="J197" s="127"/>
      <c r="K197" s="127"/>
      <c r="L197" s="127"/>
      <c r="M197" s="127"/>
      <c r="N197" s="127"/>
      <c r="O197" s="127"/>
    </row>
    <row r="198" spans="2:15" ht="12.75">
      <c r="B198" s="124"/>
      <c r="C198" s="125"/>
      <c r="D198" s="127"/>
      <c r="G198" s="127"/>
      <c r="H198" s="127"/>
      <c r="I198" s="127"/>
      <c r="J198" s="127"/>
      <c r="K198" s="127"/>
      <c r="L198" s="127"/>
      <c r="M198" s="127"/>
      <c r="N198" s="127"/>
      <c r="O198" s="127"/>
    </row>
    <row r="199" spans="2:15" ht="12.75">
      <c r="B199" s="124"/>
      <c r="C199" s="125"/>
      <c r="D199" s="127"/>
      <c r="F199" s="134"/>
      <c r="G199" s="127"/>
      <c r="H199" s="127"/>
      <c r="I199" s="127"/>
      <c r="J199" s="127"/>
      <c r="K199" s="127"/>
      <c r="L199" s="127"/>
      <c r="M199" s="127"/>
      <c r="N199" s="127"/>
      <c r="O199" s="127"/>
    </row>
    <row r="200" spans="2:15" ht="12.75">
      <c r="B200" s="124"/>
      <c r="C200" s="125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</row>
    <row r="201" spans="2:15" ht="12.75">
      <c r="B201" s="124"/>
      <c r="C201" s="125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</row>
    <row r="202" spans="2:15" ht="12.75">
      <c r="B202" s="124"/>
      <c r="C202" s="125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</row>
    <row r="203" spans="2:15" ht="15">
      <c r="B203" s="124"/>
      <c r="C203" s="125"/>
      <c r="D203" s="127"/>
      <c r="E203" s="127"/>
      <c r="F203" s="198" t="s">
        <v>370</v>
      </c>
      <c r="G203" s="127"/>
      <c r="H203" s="127"/>
      <c r="I203" s="528" t="s">
        <v>371</v>
      </c>
      <c r="J203" s="528"/>
      <c r="K203" s="528"/>
      <c r="L203" s="528"/>
      <c r="M203" s="528"/>
      <c r="N203" s="127"/>
      <c r="O203" s="127"/>
    </row>
    <row r="204" spans="3:15" ht="15.75">
      <c r="C204" s="199"/>
      <c r="F204" s="529" t="s">
        <v>519</v>
      </c>
      <c r="G204" s="529"/>
      <c r="I204" s="530" t="s">
        <v>452</v>
      </c>
      <c r="J204" s="530"/>
      <c r="K204" s="530"/>
      <c r="L204" s="530"/>
      <c r="M204" s="530"/>
      <c r="O204" s="127"/>
    </row>
    <row r="205" spans="3:15" ht="12.75">
      <c r="C205" s="199"/>
      <c r="M205" s="274">
        <v>4</v>
      </c>
      <c r="O205" s="127"/>
    </row>
    <row r="206" spans="3:15" ht="12.75">
      <c r="C206" s="199"/>
      <c r="O206" s="127"/>
    </row>
    <row r="207" spans="3:15" ht="12.75">
      <c r="C207" s="199"/>
      <c r="O207" s="127"/>
    </row>
    <row r="208" spans="3:15" ht="12.75">
      <c r="C208" s="199"/>
      <c r="O208" s="127"/>
    </row>
    <row r="209" spans="3:15" ht="15">
      <c r="C209" s="199"/>
      <c r="M209" s="200"/>
      <c r="O209" s="127"/>
    </row>
    <row r="210" spans="1:1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27"/>
    </row>
    <row r="211" spans="1:1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27"/>
    </row>
    <row r="212" spans="1:1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27"/>
    </row>
    <row r="213" spans="1:1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27"/>
    </row>
    <row r="214" ht="12.75">
      <c r="O214" s="127"/>
    </row>
    <row r="215" ht="12.75">
      <c r="O215" s="127"/>
    </row>
    <row r="216" ht="12.75">
      <c r="O216" s="127"/>
    </row>
    <row r="217" ht="12.75">
      <c r="O217" s="127"/>
    </row>
    <row r="218" ht="12.75">
      <c r="O218" s="127"/>
    </row>
    <row r="219" ht="12.75">
      <c r="O219" s="127"/>
    </row>
    <row r="220" ht="12.75">
      <c r="O220" s="127"/>
    </row>
    <row r="221" ht="12.75">
      <c r="O221" s="127"/>
    </row>
    <row r="222" ht="12.75">
      <c r="O222" s="127"/>
    </row>
    <row r="223" ht="12.75">
      <c r="O223" s="127"/>
    </row>
    <row r="224" ht="12.75">
      <c r="O224" s="127"/>
    </row>
    <row r="225" ht="12.75">
      <c r="O225" s="127"/>
    </row>
    <row r="226" ht="12.75">
      <c r="O226" s="127"/>
    </row>
    <row r="227" ht="12.75">
      <c r="O227" s="127"/>
    </row>
    <row r="228" ht="12.75">
      <c r="O228" s="127"/>
    </row>
    <row r="229" ht="12.75">
      <c r="O229" s="127"/>
    </row>
    <row r="230" ht="12.75">
      <c r="O230" s="127"/>
    </row>
    <row r="231" ht="12.75">
      <c r="O231" s="127"/>
    </row>
    <row r="232" ht="12.75">
      <c r="O232" s="127"/>
    </row>
    <row r="233" ht="12.75">
      <c r="O233" s="127"/>
    </row>
    <row r="234" ht="12.75">
      <c r="O234" s="127"/>
    </row>
    <row r="235" ht="12.75">
      <c r="O235" s="127"/>
    </row>
    <row r="236" ht="12.75">
      <c r="O236" s="127"/>
    </row>
    <row r="237" ht="12.75">
      <c r="O237" s="127"/>
    </row>
    <row r="238" ht="12.75">
      <c r="O238" s="127"/>
    </row>
    <row r="239" ht="12.75">
      <c r="O239" s="127"/>
    </row>
    <row r="240" ht="12.75">
      <c r="O240" s="127"/>
    </row>
    <row r="241" ht="12.75">
      <c r="O241" s="127"/>
    </row>
  </sheetData>
  <mergeCells count="40">
    <mergeCell ref="E98:F98"/>
    <mergeCell ref="D190:E190"/>
    <mergeCell ref="I203:M203"/>
    <mergeCell ref="F204:G204"/>
    <mergeCell ref="I204:M204"/>
    <mergeCell ref="E92:E93"/>
    <mergeCell ref="F92:F93"/>
    <mergeCell ref="G92:I92"/>
    <mergeCell ref="J92:L92"/>
    <mergeCell ref="F33:G33"/>
    <mergeCell ref="F34:G34"/>
    <mergeCell ref="F39:G39"/>
    <mergeCell ref="H46:I46"/>
    <mergeCell ref="F23:J23"/>
    <mergeCell ref="F24:J24"/>
    <mergeCell ref="F25:J25"/>
    <mergeCell ref="F26:L26"/>
    <mergeCell ref="F18:L18"/>
    <mergeCell ref="E20:E21"/>
    <mergeCell ref="F20:J21"/>
    <mergeCell ref="F22:J22"/>
    <mergeCell ref="I15:J15"/>
    <mergeCell ref="F16:G16"/>
    <mergeCell ref="I16:J16"/>
    <mergeCell ref="F17:G17"/>
    <mergeCell ref="I17:J17"/>
    <mergeCell ref="F13:G13"/>
    <mergeCell ref="I13:J13"/>
    <mergeCell ref="F14:G14"/>
    <mergeCell ref="I14:J14"/>
    <mergeCell ref="F11:G11"/>
    <mergeCell ref="I11:J11"/>
    <mergeCell ref="F12:G12"/>
    <mergeCell ref="I12:K12"/>
    <mergeCell ref="B2:N2"/>
    <mergeCell ref="D3:E3"/>
    <mergeCell ref="E9:E10"/>
    <mergeCell ref="F9:G10"/>
    <mergeCell ref="H9:H10"/>
    <mergeCell ref="I9:J1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B17" sqref="B17"/>
    </sheetView>
  </sheetViews>
  <sheetFormatPr defaultColWidth="9.140625" defaultRowHeight="12.75"/>
  <cols>
    <col min="1" max="1" width="10.140625" style="0" customWidth="1"/>
    <col min="2" max="2" width="50.8515625" style="0" customWidth="1"/>
    <col min="3" max="3" width="4.140625" style="0" customWidth="1"/>
    <col min="4" max="4" width="10.8515625" style="0" bestFit="1" customWidth="1"/>
    <col min="5" max="5" width="4.140625" style="0" customWidth="1"/>
    <col min="6" max="6" width="10.7109375" style="0" customWidth="1"/>
  </cols>
  <sheetData>
    <row r="1" spans="1:6" ht="12.75">
      <c r="A1" s="201" t="s">
        <v>372</v>
      </c>
      <c r="B1" s="202"/>
      <c r="C1" s="203" t="s">
        <v>373</v>
      </c>
      <c r="D1" s="203"/>
      <c r="E1" s="204"/>
      <c r="F1" s="205"/>
    </row>
    <row r="2" spans="1:6" ht="12.75">
      <c r="A2" s="201" t="s">
        <v>374</v>
      </c>
      <c r="B2" s="202"/>
      <c r="C2" s="206" t="s">
        <v>375</v>
      </c>
      <c r="D2" s="206" t="s">
        <v>376</v>
      </c>
      <c r="E2" s="207"/>
      <c r="F2" s="208"/>
    </row>
    <row r="3" spans="1:6" ht="12.75">
      <c r="A3" s="209" t="s">
        <v>377</v>
      </c>
      <c r="B3" s="210" t="s">
        <v>24</v>
      </c>
      <c r="C3" s="211"/>
      <c r="D3" s="212" t="s">
        <v>378</v>
      </c>
      <c r="E3" s="213"/>
      <c r="F3" s="210"/>
    </row>
    <row r="4" spans="1:6" ht="12.75">
      <c r="A4" s="209" t="s">
        <v>379</v>
      </c>
      <c r="B4" s="210" t="s">
        <v>23</v>
      </c>
      <c r="C4" s="214"/>
      <c r="D4" s="215">
        <v>2011</v>
      </c>
      <c r="E4" s="213"/>
      <c r="F4" s="210"/>
    </row>
    <row r="5" spans="1:6" ht="12.75">
      <c r="A5" s="209" t="s">
        <v>380</v>
      </c>
      <c r="B5" s="210" t="s">
        <v>435</v>
      </c>
      <c r="C5" s="216"/>
      <c r="D5" s="216"/>
      <c r="E5" s="217"/>
      <c r="F5" s="210"/>
    </row>
    <row r="6" spans="1:6" ht="10.5" customHeight="1">
      <c r="A6" s="227"/>
      <c r="B6" s="228" t="s">
        <v>267</v>
      </c>
      <c r="C6" s="229" t="s">
        <v>381</v>
      </c>
      <c r="D6" s="230"/>
      <c r="E6" s="231"/>
      <c r="F6" s="232" t="s">
        <v>382</v>
      </c>
    </row>
    <row r="7" spans="1:6" ht="10.5" customHeight="1">
      <c r="A7" s="228" t="s">
        <v>383</v>
      </c>
      <c r="B7" s="227"/>
      <c r="C7" s="233">
        <v>1</v>
      </c>
      <c r="D7" s="218">
        <v>4723185</v>
      </c>
      <c r="E7" s="231">
        <v>2</v>
      </c>
      <c r="F7" s="219">
        <v>4723185</v>
      </c>
    </row>
    <row r="8" spans="1:6" ht="10.5" customHeight="1">
      <c r="A8" s="234" t="s">
        <v>384</v>
      </c>
      <c r="B8" s="234"/>
      <c r="C8" s="233">
        <v>3</v>
      </c>
      <c r="D8" s="218">
        <v>3641070</v>
      </c>
      <c r="E8" s="231">
        <v>4</v>
      </c>
      <c r="F8" s="220">
        <v>3641070</v>
      </c>
    </row>
    <row r="9" spans="1:6" ht="10.5" customHeight="1">
      <c r="A9" s="234" t="s">
        <v>385</v>
      </c>
      <c r="B9" s="234"/>
      <c r="C9" s="235"/>
      <c r="D9" s="235"/>
      <c r="E9" s="231">
        <v>5</v>
      </c>
      <c r="F9" s="221">
        <v>0</v>
      </c>
    </row>
    <row r="10" spans="1:6" ht="10.5" customHeight="1">
      <c r="A10" s="234" t="s">
        <v>386</v>
      </c>
      <c r="B10" s="234"/>
      <c r="C10" s="235"/>
      <c r="D10" s="235"/>
      <c r="E10" s="231">
        <v>6</v>
      </c>
      <c r="F10" s="231"/>
    </row>
    <row r="11" spans="1:6" ht="10.5" customHeight="1">
      <c r="A11" s="234" t="s">
        <v>387</v>
      </c>
      <c r="B11" s="234"/>
      <c r="C11" s="235"/>
      <c r="D11" s="235"/>
      <c r="E11" s="231">
        <v>7</v>
      </c>
      <c r="F11" s="231"/>
    </row>
    <row r="12" spans="1:6" ht="10.5" customHeight="1">
      <c r="A12" s="234" t="s">
        <v>388</v>
      </c>
      <c r="B12" s="236"/>
      <c r="C12" s="237"/>
      <c r="D12" s="237"/>
      <c r="E12" s="231">
        <v>8</v>
      </c>
      <c r="F12" s="231"/>
    </row>
    <row r="13" spans="1:6" ht="10.5" customHeight="1">
      <c r="A13" s="238" t="s">
        <v>389</v>
      </c>
      <c r="B13" s="239"/>
      <c r="C13" s="240"/>
      <c r="D13" s="240"/>
      <c r="E13" s="231"/>
      <c r="F13" s="231"/>
    </row>
    <row r="14" spans="1:6" ht="10.5" customHeight="1">
      <c r="A14" s="234" t="s">
        <v>390</v>
      </c>
      <c r="B14" s="241"/>
      <c r="C14" s="235"/>
      <c r="D14" s="235"/>
      <c r="E14" s="231">
        <v>9</v>
      </c>
      <c r="F14" s="231"/>
    </row>
    <row r="15" spans="1:6" ht="10.5" customHeight="1">
      <c r="A15" s="234" t="s">
        <v>391</v>
      </c>
      <c r="B15" s="234"/>
      <c r="C15" s="235"/>
      <c r="D15" s="235"/>
      <c r="E15" s="231">
        <v>10</v>
      </c>
      <c r="F15" s="295"/>
    </row>
    <row r="16" spans="1:6" ht="10.5" customHeight="1">
      <c r="A16" s="234" t="s">
        <v>392</v>
      </c>
      <c r="B16" s="234"/>
      <c r="C16" s="235"/>
      <c r="D16" s="235"/>
      <c r="E16" s="231">
        <v>11</v>
      </c>
      <c r="F16" s="231"/>
    </row>
    <row r="17" spans="1:6" ht="10.5" customHeight="1">
      <c r="A17" s="234" t="s">
        <v>393</v>
      </c>
      <c r="B17" s="234"/>
      <c r="C17" s="237"/>
      <c r="D17" s="237"/>
      <c r="E17" s="231">
        <v>12</v>
      </c>
      <c r="F17" s="231"/>
    </row>
    <row r="18" spans="1:6" ht="10.5" customHeight="1">
      <c r="A18" s="234" t="s">
        <v>394</v>
      </c>
      <c r="B18" s="234"/>
      <c r="C18" s="240"/>
      <c r="D18" s="240"/>
      <c r="E18" s="231"/>
      <c r="F18" s="231"/>
    </row>
    <row r="19" spans="1:6" ht="10.5" customHeight="1">
      <c r="A19" s="234" t="s">
        <v>395</v>
      </c>
      <c r="B19" s="234"/>
      <c r="C19" s="242"/>
      <c r="D19" s="242"/>
      <c r="E19" s="231">
        <v>13</v>
      </c>
      <c r="F19" s="295"/>
    </row>
    <row r="20" spans="1:6" ht="10.5" customHeight="1">
      <c r="A20" s="234" t="s">
        <v>396</v>
      </c>
      <c r="B20" s="234"/>
      <c r="C20" s="235"/>
      <c r="D20" s="235"/>
      <c r="E20" s="231">
        <v>14</v>
      </c>
      <c r="F20" s="231"/>
    </row>
    <row r="21" spans="1:6" ht="10.5" customHeight="1">
      <c r="A21" s="234" t="s">
        <v>397</v>
      </c>
      <c r="B21" s="234"/>
      <c r="C21" s="237"/>
      <c r="D21" s="237"/>
      <c r="E21" s="231">
        <v>15</v>
      </c>
      <c r="F21" s="231"/>
    </row>
    <row r="22" spans="1:6" ht="10.5" customHeight="1">
      <c r="A22" s="234" t="s">
        <v>398</v>
      </c>
      <c r="B22" s="234"/>
      <c r="C22" s="240"/>
      <c r="D22" s="240"/>
      <c r="E22" s="231"/>
      <c r="F22" s="231"/>
    </row>
    <row r="23" spans="1:6" ht="10.5" customHeight="1">
      <c r="A23" s="234" t="s">
        <v>399</v>
      </c>
      <c r="B23" s="234"/>
      <c r="C23" s="235"/>
      <c r="D23" s="235"/>
      <c r="E23" s="231">
        <v>16</v>
      </c>
      <c r="F23" s="231"/>
    </row>
    <row r="24" spans="1:6" ht="10.5" customHeight="1">
      <c r="A24" s="234" t="s">
        <v>400</v>
      </c>
      <c r="B24" s="234"/>
      <c r="C24" s="240"/>
      <c r="D24" s="240"/>
      <c r="E24" s="231">
        <v>17</v>
      </c>
      <c r="F24" s="231"/>
    </row>
    <row r="25" spans="1:6" ht="10.5" customHeight="1">
      <c r="A25" s="234" t="s">
        <v>401</v>
      </c>
      <c r="B25" s="234"/>
      <c r="C25" s="242"/>
      <c r="D25" s="242"/>
      <c r="E25" s="231">
        <v>18</v>
      </c>
      <c r="F25" s="222">
        <v>0</v>
      </c>
    </row>
    <row r="26" spans="1:6" ht="10.5" customHeight="1">
      <c r="A26" s="234" t="s">
        <v>402</v>
      </c>
      <c r="B26" s="234"/>
      <c r="C26" s="235"/>
      <c r="D26" s="235"/>
      <c r="E26" s="231">
        <v>19</v>
      </c>
      <c r="F26" s="231"/>
    </row>
    <row r="27" spans="1:6" ht="10.5" customHeight="1">
      <c r="A27" s="234" t="s">
        <v>403</v>
      </c>
      <c r="B27" s="234"/>
      <c r="C27" s="242"/>
      <c r="D27" s="242"/>
      <c r="E27" s="231">
        <v>20</v>
      </c>
      <c r="F27" s="231"/>
    </row>
    <row r="28" spans="1:6" ht="10.5" customHeight="1">
      <c r="A28" s="234" t="s">
        <v>404</v>
      </c>
      <c r="B28" s="236"/>
      <c r="C28" s="237"/>
      <c r="D28" s="237"/>
      <c r="E28" s="231">
        <v>21</v>
      </c>
      <c r="F28" s="231"/>
    </row>
    <row r="29" spans="1:6" ht="10.5" customHeight="1">
      <c r="A29" s="238" t="s">
        <v>405</v>
      </c>
      <c r="B29" s="239"/>
      <c r="C29" s="242"/>
      <c r="D29" s="242"/>
      <c r="E29" s="231"/>
      <c r="F29" s="231"/>
    </row>
    <row r="30" spans="1:6" ht="10.5" customHeight="1">
      <c r="A30" s="234" t="s">
        <v>406</v>
      </c>
      <c r="B30" s="241"/>
      <c r="C30" s="235"/>
      <c r="D30" s="235"/>
      <c r="E30" s="231">
        <v>22</v>
      </c>
      <c r="F30" s="231"/>
    </row>
    <row r="31" spans="1:6" ht="10.5" customHeight="1">
      <c r="A31" s="234" t="s">
        <v>407</v>
      </c>
      <c r="B31" s="234"/>
      <c r="C31" s="237"/>
      <c r="D31" s="237"/>
      <c r="E31" s="231">
        <v>23</v>
      </c>
      <c r="F31" s="231"/>
    </row>
    <row r="32" spans="1:6" ht="10.5" customHeight="1">
      <c r="A32" s="234" t="s">
        <v>408</v>
      </c>
      <c r="B32" s="234"/>
      <c r="C32" s="240"/>
      <c r="D32" s="240"/>
      <c r="E32" s="231"/>
      <c r="F32" s="231"/>
    </row>
    <row r="33" spans="1:6" ht="10.5" customHeight="1">
      <c r="A33" s="234" t="s">
        <v>409</v>
      </c>
      <c r="B33" s="234"/>
      <c r="C33" s="235"/>
      <c r="D33" s="235"/>
      <c r="E33" s="231">
        <v>24</v>
      </c>
      <c r="F33" s="231"/>
    </row>
    <row r="34" spans="1:6" ht="10.5" customHeight="1">
      <c r="A34" s="228" t="s">
        <v>410</v>
      </c>
      <c r="B34" s="243"/>
      <c r="C34" s="244"/>
      <c r="D34" s="244"/>
      <c r="E34" s="231"/>
      <c r="F34" s="231"/>
    </row>
    <row r="35" spans="1:6" ht="10.5" customHeight="1">
      <c r="A35" s="245" t="s">
        <v>411</v>
      </c>
      <c r="B35" s="239"/>
      <c r="C35" s="246">
        <v>25</v>
      </c>
      <c r="D35" s="247"/>
      <c r="E35" s="231">
        <v>26</v>
      </c>
      <c r="F35" s="231"/>
    </row>
    <row r="36" spans="1:6" ht="10.5" customHeight="1">
      <c r="A36" s="245" t="s">
        <v>412</v>
      </c>
      <c r="B36" s="239"/>
      <c r="C36" s="246">
        <v>27</v>
      </c>
      <c r="D36" s="223">
        <v>1082115</v>
      </c>
      <c r="E36" s="231">
        <v>28</v>
      </c>
      <c r="F36" s="220">
        <f>F7-F8</f>
        <v>1082115</v>
      </c>
    </row>
    <row r="37" spans="1:6" ht="10.5" customHeight="1">
      <c r="A37" s="234" t="s">
        <v>413</v>
      </c>
      <c r="B37" s="241"/>
      <c r="C37" s="242"/>
      <c r="D37" s="242"/>
      <c r="E37" s="231">
        <v>29</v>
      </c>
      <c r="F37" s="219">
        <v>0</v>
      </c>
    </row>
    <row r="38" spans="1:6" ht="10.5" customHeight="1">
      <c r="A38" s="234" t="s">
        <v>414</v>
      </c>
      <c r="B38" s="234"/>
      <c r="C38" s="235"/>
      <c r="D38" s="235"/>
      <c r="E38" s="231">
        <v>30</v>
      </c>
      <c r="F38" s="219">
        <v>0</v>
      </c>
    </row>
    <row r="39" spans="1:6" ht="10.5" customHeight="1">
      <c r="A39" s="234" t="s">
        <v>415</v>
      </c>
      <c r="B39" s="234"/>
      <c r="C39" s="248"/>
      <c r="D39" s="248"/>
      <c r="E39" s="231">
        <v>31</v>
      </c>
      <c r="F39" s="219">
        <v>0</v>
      </c>
    </row>
    <row r="40" spans="1:6" ht="10.5" customHeight="1">
      <c r="A40" s="249" t="s">
        <v>416</v>
      </c>
      <c r="B40" s="234"/>
      <c r="C40" s="246">
        <v>32</v>
      </c>
      <c r="D40" s="233"/>
      <c r="E40" s="231">
        <v>33</v>
      </c>
      <c r="F40" s="219">
        <v>0</v>
      </c>
    </row>
    <row r="41" spans="1:6" ht="10.5" customHeight="1">
      <c r="A41" s="249" t="s">
        <v>417</v>
      </c>
      <c r="B41" s="234"/>
      <c r="C41" s="235"/>
      <c r="D41" s="235"/>
      <c r="E41" s="231">
        <v>34</v>
      </c>
      <c r="F41" s="219"/>
    </row>
    <row r="42" spans="1:6" ht="10.5" customHeight="1">
      <c r="A42" s="249" t="s">
        <v>418</v>
      </c>
      <c r="B42" s="234"/>
      <c r="C42" s="248"/>
      <c r="D42" s="248"/>
      <c r="E42" s="231">
        <v>35</v>
      </c>
      <c r="F42" s="224">
        <v>1082115</v>
      </c>
    </row>
    <row r="43" spans="1:6" ht="10.5" customHeight="1">
      <c r="A43" s="249" t="s">
        <v>419</v>
      </c>
      <c r="B43" s="234"/>
      <c r="C43" s="235"/>
      <c r="D43" s="235"/>
      <c r="E43" s="231">
        <v>36</v>
      </c>
      <c r="F43" s="225">
        <v>108212</v>
      </c>
    </row>
    <row r="44" spans="1:6" ht="10.5" customHeight="1">
      <c r="A44" s="249" t="s">
        <v>420</v>
      </c>
      <c r="B44" s="234"/>
      <c r="C44" s="246">
        <v>37</v>
      </c>
      <c r="D44" s="250"/>
      <c r="E44" s="231">
        <v>38</v>
      </c>
      <c r="F44" s="227"/>
    </row>
    <row r="45" spans="1:6" ht="10.5" customHeight="1">
      <c r="A45" s="249" t="s">
        <v>421</v>
      </c>
      <c r="B45" s="234"/>
      <c r="C45" s="235"/>
      <c r="D45" s="235"/>
      <c r="E45" s="231">
        <v>39</v>
      </c>
      <c r="F45" s="231"/>
    </row>
    <row r="46" spans="1:6" ht="10.5" customHeight="1">
      <c r="A46" s="249" t="s">
        <v>422</v>
      </c>
      <c r="B46" s="234"/>
      <c r="C46" s="235"/>
      <c r="D46" s="235"/>
      <c r="E46" s="231">
        <v>40</v>
      </c>
      <c r="F46" s="231"/>
    </row>
    <row r="47" spans="1:6" ht="10.5" customHeight="1">
      <c r="A47" s="249" t="s">
        <v>423</v>
      </c>
      <c r="B47" s="234"/>
      <c r="C47" s="235"/>
      <c r="D47" s="235"/>
      <c r="E47" s="231">
        <v>41</v>
      </c>
      <c r="F47" s="231"/>
    </row>
    <row r="48" spans="1:6" ht="10.5" customHeight="1">
      <c r="A48" s="249" t="s">
        <v>424</v>
      </c>
      <c r="B48" s="234"/>
      <c r="C48" s="240"/>
      <c r="D48" s="240"/>
      <c r="E48" s="231">
        <v>42</v>
      </c>
      <c r="F48" s="231"/>
    </row>
    <row r="49" spans="1:6" ht="10.5" customHeight="1">
      <c r="A49" s="249" t="s">
        <v>425</v>
      </c>
      <c r="B49" s="234"/>
      <c r="C49" s="240"/>
      <c r="D49" s="240"/>
      <c r="E49" s="231">
        <v>43</v>
      </c>
      <c r="F49" s="231"/>
    </row>
    <row r="50" spans="1:6" ht="10.5" customHeight="1">
      <c r="A50" s="228" t="s">
        <v>426</v>
      </c>
      <c r="B50" s="227"/>
      <c r="C50" s="244"/>
      <c r="D50" s="244"/>
      <c r="E50" s="231"/>
      <c r="F50" s="231"/>
    </row>
    <row r="51" spans="1:6" ht="10.5" customHeight="1">
      <c r="A51" s="249" t="s">
        <v>427</v>
      </c>
      <c r="B51" s="234"/>
      <c r="C51" s="246">
        <v>44</v>
      </c>
      <c r="D51" s="218">
        <v>308955</v>
      </c>
      <c r="E51" s="231">
        <v>45</v>
      </c>
      <c r="F51" s="231">
        <v>308955</v>
      </c>
    </row>
    <row r="52" spans="1:6" ht="10.5" customHeight="1">
      <c r="A52" s="234" t="s">
        <v>428</v>
      </c>
      <c r="B52" s="234"/>
      <c r="C52" s="246">
        <v>46</v>
      </c>
      <c r="D52" s="218">
        <v>0</v>
      </c>
      <c r="E52" s="231">
        <v>47</v>
      </c>
      <c r="F52" s="231">
        <v>0</v>
      </c>
    </row>
    <row r="53" spans="1:6" ht="10.5" customHeight="1">
      <c r="A53" s="234" t="s">
        <v>429</v>
      </c>
      <c r="B53" s="234"/>
      <c r="C53" s="246">
        <v>48</v>
      </c>
      <c r="D53" s="218">
        <v>0</v>
      </c>
      <c r="E53" s="231">
        <v>49</v>
      </c>
      <c r="F53" s="219">
        <v>0</v>
      </c>
    </row>
    <row r="54" spans="1:6" ht="10.5" customHeight="1">
      <c r="A54" s="234" t="s">
        <v>430</v>
      </c>
      <c r="B54" s="234"/>
      <c r="C54" s="246">
        <v>50</v>
      </c>
      <c r="D54" s="226">
        <v>0</v>
      </c>
      <c r="E54" s="231">
        <v>51</v>
      </c>
      <c r="F54" s="219">
        <v>0</v>
      </c>
    </row>
    <row r="55" spans="1:6" ht="10.5" customHeight="1">
      <c r="A55" s="234" t="s">
        <v>431</v>
      </c>
      <c r="B55" s="234"/>
      <c r="C55" s="246">
        <v>52</v>
      </c>
      <c r="D55" s="218">
        <v>308955</v>
      </c>
      <c r="E55" s="231">
        <v>53</v>
      </c>
      <c r="F55" s="219">
        <v>308955</v>
      </c>
    </row>
    <row r="56" spans="1:6" ht="10.5" customHeight="1">
      <c r="A56" s="249" t="s">
        <v>432</v>
      </c>
      <c r="B56" s="234"/>
      <c r="C56" s="240"/>
      <c r="D56" s="240"/>
      <c r="E56" s="231">
        <v>54</v>
      </c>
      <c r="F56" s="219">
        <v>0</v>
      </c>
    </row>
    <row r="57" spans="1:6" ht="10.5" customHeight="1">
      <c r="A57" s="251" t="s">
        <v>433</v>
      </c>
      <c r="B57" s="252"/>
      <c r="C57" s="239"/>
      <c r="D57" s="239"/>
      <c r="E57" s="253"/>
      <c r="F57" s="239"/>
    </row>
    <row r="58" spans="1:6" ht="10.5" customHeight="1">
      <c r="A58" s="251"/>
      <c r="B58" s="252"/>
      <c r="C58" s="239"/>
      <c r="D58" s="254" t="s">
        <v>434</v>
      </c>
      <c r="E58" s="253"/>
      <c r="F58" s="239"/>
    </row>
    <row r="59" spans="1:6" ht="10.5" customHeight="1">
      <c r="A59" s="251"/>
      <c r="B59" s="252"/>
      <c r="C59" s="239"/>
      <c r="D59" s="254" t="s">
        <v>23</v>
      </c>
      <c r="E59" s="253"/>
      <c r="F59" s="23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82"/>
  <sheetViews>
    <sheetView workbookViewId="0" topLeftCell="A1">
      <selection activeCell="I71" sqref="I71"/>
    </sheetView>
  </sheetViews>
  <sheetFormatPr defaultColWidth="9.140625" defaultRowHeight="12.75"/>
  <cols>
    <col min="1" max="1" width="12.00390625" style="0" customWidth="1"/>
    <col min="2" max="2" width="33.00390625" style="0" customWidth="1"/>
    <col min="3" max="3" width="11.7109375" style="0" customWidth="1"/>
    <col min="4" max="4" width="11.28125" style="0" customWidth="1"/>
    <col min="5" max="5" width="11.421875" style="0" customWidth="1"/>
    <col min="6" max="6" width="11.28125" style="0" customWidth="1"/>
  </cols>
  <sheetData>
    <row r="2" spans="1:6" ht="12.75">
      <c r="A2" s="1"/>
      <c r="B2" s="1"/>
      <c r="C2" s="1"/>
      <c r="D2" s="1"/>
      <c r="E2" s="1"/>
      <c r="F2" s="1"/>
    </row>
    <row r="3" spans="2:6" ht="18">
      <c r="B3" s="531" t="s">
        <v>436</v>
      </c>
      <c r="C3" s="531"/>
      <c r="D3" s="531"/>
      <c r="E3" s="531"/>
      <c r="F3" s="531"/>
    </row>
    <row r="4" ht="12.75">
      <c r="C4" s="1"/>
    </row>
    <row r="5" spans="3:5" ht="15">
      <c r="C5" s="1"/>
      <c r="D5" s="1"/>
      <c r="E5" s="255" t="s">
        <v>694</v>
      </c>
    </row>
    <row r="6" spans="1:4" ht="18">
      <c r="A6" s="256" t="s">
        <v>437</v>
      </c>
      <c r="B6" s="257" t="s">
        <v>452</v>
      </c>
      <c r="C6" s="258"/>
      <c r="D6" s="258"/>
    </row>
    <row r="7" spans="1:2" ht="14.25">
      <c r="A7" s="256" t="s">
        <v>438</v>
      </c>
      <c r="B7" s="259" t="s">
        <v>24</v>
      </c>
    </row>
    <row r="8" spans="1:2" ht="14.25">
      <c r="A8" s="256" t="s">
        <v>439</v>
      </c>
      <c r="B8" s="259" t="s">
        <v>453</v>
      </c>
    </row>
    <row r="9" spans="1:2" ht="14.25">
      <c r="A9" s="256" t="s">
        <v>440</v>
      </c>
      <c r="B9" s="259" t="s">
        <v>454</v>
      </c>
    </row>
    <row r="10" spans="1:2" ht="14.25">
      <c r="A10" s="256" t="s">
        <v>441</v>
      </c>
      <c r="B10" s="260"/>
    </row>
    <row r="13" spans="1:6" ht="15">
      <c r="A13" s="261" t="s">
        <v>442</v>
      </c>
      <c r="B13" s="261" t="s">
        <v>443</v>
      </c>
      <c r="C13" s="261" t="s">
        <v>444</v>
      </c>
      <c r="D13" s="261" t="s">
        <v>445</v>
      </c>
      <c r="E13" s="261" t="s">
        <v>446</v>
      </c>
      <c r="F13" s="261" t="s">
        <v>316</v>
      </c>
    </row>
    <row r="14" spans="1:6" ht="12.75">
      <c r="A14" s="262" t="s">
        <v>447</v>
      </c>
      <c r="B14" s="263" t="s">
        <v>476</v>
      </c>
      <c r="C14" s="262" t="s">
        <v>477</v>
      </c>
      <c r="D14" s="266" t="s">
        <v>478</v>
      </c>
      <c r="E14" s="265">
        <v>2400</v>
      </c>
      <c r="F14" s="264">
        <f aca="true" t="shared" si="0" ref="F14:F26">D14*E14</f>
        <v>14400</v>
      </c>
    </row>
    <row r="15" spans="1:6" ht="12.75">
      <c r="A15" s="262" t="s">
        <v>479</v>
      </c>
      <c r="B15" s="263" t="s">
        <v>480</v>
      </c>
      <c r="C15" s="262" t="s">
        <v>481</v>
      </c>
      <c r="D15" s="264">
        <v>53</v>
      </c>
      <c r="E15" s="265">
        <v>1460</v>
      </c>
      <c r="F15" s="264">
        <f t="shared" si="0"/>
        <v>77380</v>
      </c>
    </row>
    <row r="16" spans="1:6" ht="12.75">
      <c r="A16" s="262" t="s">
        <v>448</v>
      </c>
      <c r="B16" s="263" t="s">
        <v>482</v>
      </c>
      <c r="C16" s="262" t="s">
        <v>477</v>
      </c>
      <c r="D16" s="264">
        <v>2</v>
      </c>
      <c r="E16" s="265">
        <v>800</v>
      </c>
      <c r="F16" s="264">
        <f t="shared" si="0"/>
        <v>1600</v>
      </c>
    </row>
    <row r="17" spans="1:6" ht="12.75">
      <c r="A17" s="262" t="s">
        <v>483</v>
      </c>
      <c r="B17" s="263" t="s">
        <v>484</v>
      </c>
      <c r="C17" s="262" t="s">
        <v>477</v>
      </c>
      <c r="D17" s="264">
        <v>3</v>
      </c>
      <c r="E17" s="265">
        <v>800</v>
      </c>
      <c r="F17" s="264">
        <f t="shared" si="0"/>
        <v>2400</v>
      </c>
    </row>
    <row r="18" spans="1:6" ht="12.75">
      <c r="A18" s="262" t="s">
        <v>449</v>
      </c>
      <c r="B18" s="263" t="s">
        <v>485</v>
      </c>
      <c r="C18" s="262" t="s">
        <v>486</v>
      </c>
      <c r="D18" s="264">
        <v>100</v>
      </c>
      <c r="E18" s="265">
        <v>250</v>
      </c>
      <c r="F18" s="264">
        <f t="shared" si="0"/>
        <v>25000</v>
      </c>
    </row>
    <row r="19" spans="1:6" ht="12.75">
      <c r="A19" s="262" t="s">
        <v>702</v>
      </c>
      <c r="B19" s="263" t="s">
        <v>703</v>
      </c>
      <c r="C19" s="262" t="s">
        <v>477</v>
      </c>
      <c r="D19" s="264">
        <v>77</v>
      </c>
      <c r="E19" s="265">
        <v>2500</v>
      </c>
      <c r="F19" s="264">
        <f t="shared" si="0"/>
        <v>192500</v>
      </c>
    </row>
    <row r="20" spans="1:6" ht="12.75">
      <c r="A20" s="262" t="s">
        <v>487</v>
      </c>
      <c r="B20" s="263" t="s">
        <v>488</v>
      </c>
      <c r="C20" s="262" t="s">
        <v>477</v>
      </c>
      <c r="D20" s="264">
        <v>2</v>
      </c>
      <c r="E20" s="265">
        <v>3000</v>
      </c>
      <c r="F20" s="264">
        <f t="shared" si="0"/>
        <v>6000</v>
      </c>
    </row>
    <row r="21" spans="1:6" ht="12.75">
      <c r="A21" s="262" t="s">
        <v>489</v>
      </c>
      <c r="B21" s="263" t="s">
        <v>490</v>
      </c>
      <c r="C21" s="262" t="s">
        <v>477</v>
      </c>
      <c r="D21" s="264">
        <v>1</v>
      </c>
      <c r="E21" s="265">
        <v>18000</v>
      </c>
      <c r="F21" s="264">
        <f t="shared" si="0"/>
        <v>18000</v>
      </c>
    </row>
    <row r="22" spans="1:6" ht="12.75">
      <c r="A22" s="262" t="s">
        <v>450</v>
      </c>
      <c r="B22" s="263" t="s">
        <v>491</v>
      </c>
      <c r="C22" s="262" t="s">
        <v>477</v>
      </c>
      <c r="D22" s="264">
        <v>2</v>
      </c>
      <c r="E22" s="265">
        <v>3800</v>
      </c>
      <c r="F22" s="264">
        <f t="shared" si="0"/>
        <v>7600</v>
      </c>
    </row>
    <row r="23" spans="1:6" ht="12.75">
      <c r="A23" s="262" t="s">
        <v>492</v>
      </c>
      <c r="B23" s="263" t="s">
        <v>493</v>
      </c>
      <c r="C23" s="262" t="s">
        <v>477</v>
      </c>
      <c r="D23" s="264">
        <v>2</v>
      </c>
      <c r="E23" s="265">
        <v>2900</v>
      </c>
      <c r="F23" s="264">
        <f t="shared" si="0"/>
        <v>5800</v>
      </c>
    </row>
    <row r="24" spans="1:6" ht="12.75">
      <c r="A24" s="262" t="s">
        <v>495</v>
      </c>
      <c r="B24" s="263" t="s">
        <v>494</v>
      </c>
      <c r="C24" s="262" t="s">
        <v>477</v>
      </c>
      <c r="D24" s="264">
        <v>2</v>
      </c>
      <c r="E24" s="265">
        <v>5150</v>
      </c>
      <c r="F24" s="264">
        <f t="shared" si="0"/>
        <v>10300</v>
      </c>
    </row>
    <row r="25" spans="1:6" ht="12.75">
      <c r="A25" s="262" t="s">
        <v>451</v>
      </c>
      <c r="B25" s="263" t="s">
        <v>496</v>
      </c>
      <c r="C25" s="262" t="s">
        <v>477</v>
      </c>
      <c r="D25" s="264">
        <v>6</v>
      </c>
      <c r="E25" s="265">
        <v>4391.67</v>
      </c>
      <c r="F25" s="264">
        <f t="shared" si="0"/>
        <v>26350.02</v>
      </c>
    </row>
    <row r="26" spans="1:6" ht="12.75">
      <c r="A26" s="262" t="s">
        <v>704</v>
      </c>
      <c r="B26" s="263" t="s">
        <v>705</v>
      </c>
      <c r="C26" s="262" t="s">
        <v>481</v>
      </c>
      <c r="D26" s="264">
        <v>4000</v>
      </c>
      <c r="E26" s="265">
        <v>45</v>
      </c>
      <c r="F26" s="264">
        <f t="shared" si="0"/>
        <v>180000</v>
      </c>
    </row>
    <row r="27" spans="1:6" ht="12.75">
      <c r="A27" s="145"/>
      <c r="B27" s="145"/>
      <c r="C27" s="145"/>
      <c r="D27" s="145"/>
      <c r="E27" s="145"/>
      <c r="F27" s="145"/>
    </row>
    <row r="28" spans="1:6" ht="12.75">
      <c r="A28" s="145"/>
      <c r="B28" s="145"/>
      <c r="C28" s="145"/>
      <c r="D28" s="145"/>
      <c r="E28" s="145"/>
      <c r="F28" s="145"/>
    </row>
    <row r="29" spans="1:6" ht="12.75">
      <c r="A29" s="145"/>
      <c r="B29" s="145"/>
      <c r="C29" s="145"/>
      <c r="D29" s="145"/>
      <c r="E29" s="145"/>
      <c r="F29" s="145"/>
    </row>
    <row r="30" spans="1:6" ht="12.75">
      <c r="A30" s="145"/>
      <c r="B30" s="145"/>
      <c r="C30" s="145"/>
      <c r="D30" s="145"/>
      <c r="E30" s="145"/>
      <c r="F30" s="145"/>
    </row>
    <row r="31" spans="1:6" ht="12.75">
      <c r="A31" s="262"/>
      <c r="B31" s="263"/>
      <c r="C31" s="262"/>
      <c r="D31" s="264"/>
      <c r="E31" s="265"/>
      <c r="F31" s="264"/>
    </row>
    <row r="32" spans="1:6" ht="12.75">
      <c r="A32" s="145"/>
      <c r="B32" s="145"/>
      <c r="C32" s="145"/>
      <c r="D32" s="145"/>
      <c r="E32" s="145"/>
      <c r="F32" s="145"/>
    </row>
    <row r="33" spans="1:6" ht="12.75">
      <c r="A33" s="145"/>
      <c r="B33" s="145"/>
      <c r="C33" s="145"/>
      <c r="D33" s="145"/>
      <c r="E33" s="145"/>
      <c r="F33" s="145"/>
    </row>
    <row r="34" spans="1:6" ht="12.75">
      <c r="A34" s="262"/>
      <c r="B34" s="263"/>
      <c r="C34" s="262"/>
      <c r="D34" s="264"/>
      <c r="E34" s="265"/>
      <c r="F34" s="264"/>
    </row>
    <row r="35" spans="1:6" ht="12.75">
      <c r="A35" s="262"/>
      <c r="B35" s="263"/>
      <c r="C35" s="262"/>
      <c r="D35" s="264"/>
      <c r="E35" s="265"/>
      <c r="F35" s="264"/>
    </row>
    <row r="36" spans="1:6" ht="12.75">
      <c r="A36" s="262"/>
      <c r="B36" s="263"/>
      <c r="C36" s="262"/>
      <c r="D36" s="264"/>
      <c r="E36" s="265"/>
      <c r="F36" s="264"/>
    </row>
    <row r="37" spans="1:6" ht="12.75">
      <c r="A37" s="262"/>
      <c r="B37" s="263"/>
      <c r="C37" s="262"/>
      <c r="D37" s="264"/>
      <c r="E37" s="265"/>
      <c r="F37" s="264"/>
    </row>
    <row r="38" spans="1:6" ht="12.75">
      <c r="A38" s="262"/>
      <c r="B38" s="263"/>
      <c r="C38" s="262"/>
      <c r="D38" s="264"/>
      <c r="E38" s="265"/>
      <c r="F38" s="264"/>
    </row>
    <row r="39" spans="1:6" ht="15">
      <c r="A39" s="151"/>
      <c r="B39" s="267" t="s">
        <v>173</v>
      </c>
      <c r="C39" s="268"/>
      <c r="D39" s="269"/>
      <c r="E39" s="270"/>
      <c r="F39" s="271">
        <f>SUM(F14:F38)</f>
        <v>567330.02</v>
      </c>
    </row>
    <row r="42" spans="2:6" ht="15">
      <c r="B42" s="272"/>
      <c r="D42" s="532" t="s">
        <v>434</v>
      </c>
      <c r="E42" s="532"/>
      <c r="F42" s="532"/>
    </row>
    <row r="43" spans="2:6" ht="18.75">
      <c r="B43" s="272"/>
      <c r="D43" s="533" t="s">
        <v>455</v>
      </c>
      <c r="E43" s="533"/>
      <c r="F43" s="533"/>
    </row>
    <row r="51" spans="2:6" ht="18">
      <c r="B51" s="531" t="s">
        <v>706</v>
      </c>
      <c r="C51" s="531"/>
      <c r="D51" s="531"/>
      <c r="E51" s="531"/>
      <c r="F51" s="531"/>
    </row>
    <row r="52" ht="12.75">
      <c r="C52" s="1"/>
    </row>
    <row r="53" spans="3:5" ht="15">
      <c r="C53" s="1"/>
      <c r="D53" s="1"/>
      <c r="E53" s="255" t="s">
        <v>694</v>
      </c>
    </row>
    <row r="54" spans="1:4" ht="18">
      <c r="A54" s="256" t="s">
        <v>437</v>
      </c>
      <c r="B54" s="257" t="s">
        <v>452</v>
      </c>
      <c r="C54" s="258"/>
      <c r="D54" s="258"/>
    </row>
    <row r="55" spans="1:2" ht="14.25">
      <c r="A55" s="256" t="s">
        <v>438</v>
      </c>
      <c r="B55" s="259" t="s">
        <v>24</v>
      </c>
    </row>
    <row r="56" spans="1:2" ht="14.25">
      <c r="A56" s="256" t="s">
        <v>439</v>
      </c>
      <c r="B56" s="259" t="s">
        <v>453</v>
      </c>
    </row>
    <row r="57" spans="1:2" ht="14.25">
      <c r="A57" s="256" t="s">
        <v>440</v>
      </c>
      <c r="B57" s="259" t="s">
        <v>454</v>
      </c>
    </row>
    <row r="58" spans="1:2" ht="14.25">
      <c r="A58" s="256" t="s">
        <v>441</v>
      </c>
      <c r="B58" s="260"/>
    </row>
    <row r="61" spans="1:6" ht="15">
      <c r="A61" s="289" t="s">
        <v>442</v>
      </c>
      <c r="B61" s="289" t="s">
        <v>443</v>
      </c>
      <c r="C61" s="289" t="s">
        <v>444</v>
      </c>
      <c r="D61" s="289" t="s">
        <v>445</v>
      </c>
      <c r="E61" s="289" t="s">
        <v>446</v>
      </c>
      <c r="F61" s="289" t="s">
        <v>316</v>
      </c>
    </row>
    <row r="62" spans="1:6" ht="12.75">
      <c r="A62" s="145" t="s">
        <v>497</v>
      </c>
      <c r="B62" s="145" t="s">
        <v>490</v>
      </c>
      <c r="C62" s="145" t="s">
        <v>477</v>
      </c>
      <c r="D62" s="145">
        <v>2</v>
      </c>
      <c r="E62" s="145">
        <f>F62/D62</f>
        <v>22842</v>
      </c>
      <c r="F62" s="145">
        <v>45684</v>
      </c>
    </row>
    <row r="63" spans="1:6" ht="12.75">
      <c r="A63" s="145" t="s">
        <v>498</v>
      </c>
      <c r="B63" s="145" t="s">
        <v>499</v>
      </c>
      <c r="C63" s="145" t="s">
        <v>477</v>
      </c>
      <c r="D63" s="145">
        <v>2</v>
      </c>
      <c r="E63" s="145">
        <f aca="true" t="shared" si="1" ref="E63:E74">F63/D63</f>
        <v>255414</v>
      </c>
      <c r="F63" s="145">
        <v>510828</v>
      </c>
    </row>
    <row r="64" spans="1:6" ht="12.75">
      <c r="A64" s="145" t="s">
        <v>500</v>
      </c>
      <c r="B64" s="145" t="s">
        <v>501</v>
      </c>
      <c r="C64" s="145" t="s">
        <v>477</v>
      </c>
      <c r="D64" s="145">
        <v>1</v>
      </c>
      <c r="E64" s="145">
        <f t="shared" si="1"/>
        <v>29884</v>
      </c>
      <c r="F64" s="145">
        <v>29884</v>
      </c>
    </row>
    <row r="65" spans="1:6" ht="12.75">
      <c r="A65" s="145" t="s">
        <v>502</v>
      </c>
      <c r="B65" s="145" t="s">
        <v>503</v>
      </c>
      <c r="C65" s="145" t="s">
        <v>477</v>
      </c>
      <c r="D65" s="145">
        <v>4</v>
      </c>
      <c r="E65" s="145">
        <f t="shared" si="1"/>
        <v>13302</v>
      </c>
      <c r="F65" s="145">
        <v>53208</v>
      </c>
    </row>
    <row r="66" spans="1:6" ht="12.75">
      <c r="A66" s="145" t="s">
        <v>504</v>
      </c>
      <c r="B66" s="145" t="s">
        <v>505</v>
      </c>
      <c r="C66" s="145" t="s">
        <v>477</v>
      </c>
      <c r="D66" s="145">
        <v>2</v>
      </c>
      <c r="E66" s="145">
        <f t="shared" si="1"/>
        <v>20373</v>
      </c>
      <c r="F66" s="145">
        <v>40746</v>
      </c>
    </row>
    <row r="67" spans="1:6" ht="12.75">
      <c r="A67" s="145" t="s">
        <v>506</v>
      </c>
      <c r="B67" s="145" t="s">
        <v>507</v>
      </c>
      <c r="C67" s="145" t="s">
        <v>477</v>
      </c>
      <c r="D67" s="145">
        <v>1</v>
      </c>
      <c r="E67" s="145">
        <f t="shared" si="1"/>
        <v>319250</v>
      </c>
      <c r="F67" s="145">
        <v>319250</v>
      </c>
    </row>
    <row r="68" spans="1:6" ht="12.75">
      <c r="A68" s="145" t="s">
        <v>508</v>
      </c>
      <c r="B68" s="145" t="s">
        <v>509</v>
      </c>
      <c r="C68" s="145" t="s">
        <v>477</v>
      </c>
      <c r="D68" s="145">
        <v>4</v>
      </c>
      <c r="E68" s="145">
        <f t="shared" si="1"/>
        <v>12570</v>
      </c>
      <c r="F68" s="145">
        <v>50280</v>
      </c>
    </row>
    <row r="69" spans="1:6" ht="12.75">
      <c r="A69" s="145" t="s">
        <v>707</v>
      </c>
      <c r="B69" s="145" t="s">
        <v>708</v>
      </c>
      <c r="C69" s="145" t="s">
        <v>477</v>
      </c>
      <c r="D69" s="145">
        <v>1</v>
      </c>
      <c r="E69" s="145">
        <f t="shared" si="1"/>
        <v>10200</v>
      </c>
      <c r="F69" s="145">
        <v>10200</v>
      </c>
    </row>
    <row r="70" spans="1:6" ht="12.75">
      <c r="A70" s="145" t="s">
        <v>709</v>
      </c>
      <c r="B70" s="145" t="s">
        <v>710</v>
      </c>
      <c r="C70" s="145" t="s">
        <v>477</v>
      </c>
      <c r="D70" s="145">
        <v>1</v>
      </c>
      <c r="E70" s="145">
        <f t="shared" si="1"/>
        <v>52700</v>
      </c>
      <c r="F70" s="145">
        <v>52700</v>
      </c>
    </row>
    <row r="71" spans="1:6" ht="12.75">
      <c r="A71" s="145" t="s">
        <v>711</v>
      </c>
      <c r="B71" s="145" t="s">
        <v>712</v>
      </c>
      <c r="C71" s="145" t="s">
        <v>477</v>
      </c>
      <c r="D71" s="145">
        <v>1</v>
      </c>
      <c r="E71" s="145">
        <f t="shared" si="1"/>
        <v>13815</v>
      </c>
      <c r="F71" s="145">
        <v>13815</v>
      </c>
    </row>
    <row r="72" spans="1:6" ht="12.75">
      <c r="A72" s="145" t="s">
        <v>713</v>
      </c>
      <c r="B72" s="145" t="s">
        <v>714</v>
      </c>
      <c r="C72" s="145" t="s">
        <v>477</v>
      </c>
      <c r="D72" s="145">
        <v>4</v>
      </c>
      <c r="E72" s="145">
        <f t="shared" si="1"/>
        <v>19133.5</v>
      </c>
      <c r="F72" s="145">
        <v>76534</v>
      </c>
    </row>
    <row r="73" spans="1:6" ht="12.75">
      <c r="A73" s="145" t="s">
        <v>715</v>
      </c>
      <c r="B73" s="145" t="s">
        <v>716</v>
      </c>
      <c r="C73" s="145" t="s">
        <v>477</v>
      </c>
      <c r="D73" s="145">
        <v>2</v>
      </c>
      <c r="E73" s="145">
        <f t="shared" si="1"/>
        <v>584592</v>
      </c>
      <c r="F73" s="145">
        <v>1169184</v>
      </c>
    </row>
    <row r="74" spans="1:6" ht="12.75">
      <c r="A74" s="145" t="s">
        <v>717</v>
      </c>
      <c r="B74" s="145" t="s">
        <v>718</v>
      </c>
      <c r="C74" s="145" t="s">
        <v>477</v>
      </c>
      <c r="D74" s="145">
        <v>1</v>
      </c>
      <c r="E74" s="145">
        <f t="shared" si="1"/>
        <v>452334</v>
      </c>
      <c r="F74" s="145">
        <v>452334</v>
      </c>
    </row>
    <row r="75" spans="1:6" ht="12.75">
      <c r="A75" s="145"/>
      <c r="B75" s="145"/>
      <c r="C75" s="145"/>
      <c r="D75" s="145"/>
      <c r="E75" s="145"/>
      <c r="F75" s="145"/>
    </row>
    <row r="76" spans="1:6" ht="12.75">
      <c r="A76" s="145"/>
      <c r="B76" s="145"/>
      <c r="C76" s="145"/>
      <c r="D76" s="145"/>
      <c r="E76" s="145"/>
      <c r="F76" s="145"/>
    </row>
    <row r="77" spans="1:6" ht="12.75">
      <c r="A77" s="145"/>
      <c r="B77" s="145"/>
      <c r="C77" s="145"/>
      <c r="D77" s="145"/>
      <c r="E77" s="145"/>
      <c r="F77" s="145"/>
    </row>
    <row r="78" spans="1:6" ht="12.75">
      <c r="A78" s="145"/>
      <c r="B78" s="290" t="s">
        <v>510</v>
      </c>
      <c r="C78" s="145"/>
      <c r="D78" s="145"/>
      <c r="E78" s="145"/>
      <c r="F78" s="291">
        <f>SUM(F62:F74)</f>
        <v>2824647</v>
      </c>
    </row>
    <row r="79" ht="12.75">
      <c r="E79" s="127"/>
    </row>
    <row r="80" ht="12.75">
      <c r="E80" s="127"/>
    </row>
    <row r="81" ht="18">
      <c r="C81" s="276" t="s">
        <v>511</v>
      </c>
    </row>
    <row r="82" ht="15">
      <c r="C82" s="292" t="s">
        <v>512</v>
      </c>
    </row>
  </sheetData>
  <mergeCells count="4">
    <mergeCell ref="B3:F3"/>
    <mergeCell ref="D42:F42"/>
    <mergeCell ref="D43:F43"/>
    <mergeCell ref="B51:F5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Tafil</dc:creator>
  <cp:keywords/>
  <dc:description/>
  <cp:lastModifiedBy>Tafil</cp:lastModifiedBy>
  <cp:lastPrinted>2012-01-08T16:59:30Z</cp:lastPrinted>
  <dcterms:created xsi:type="dcterms:W3CDTF">2011-03-08T10:25:42Z</dcterms:created>
  <dcterms:modified xsi:type="dcterms:W3CDTF">2012-01-08T17:00:35Z</dcterms:modified>
  <cp:category/>
  <cp:version/>
  <cp:contentType/>
  <cp:contentStatus/>
</cp:coreProperties>
</file>