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11640" tabRatio="965" firstSheet="6" activeTab="14"/>
  </bookViews>
  <sheets>
    <sheet name="Kopertina " sheetId="1" r:id="rId1"/>
    <sheet name="AKTIVI " sheetId="2" r:id="rId2"/>
    <sheet name="PASIVI " sheetId="3" r:id="rId3"/>
    <sheet name="Ardh e shp - natyres" sheetId="4" r:id="rId4"/>
    <sheet name="Ardh e shp  fuksion" sheetId="5" r:id="rId5"/>
    <sheet name=" Fluksit mon - direkte" sheetId="6" r:id="rId6"/>
    <sheet name="Fluks mon - indirek" sheetId="7" r:id="rId7"/>
    <sheet name="Pas e ndrysh ne kapit" sheetId="8" r:id="rId8"/>
    <sheet name="Pasq e ndrysh te kap 2" sheetId="9" r:id="rId9"/>
    <sheet name="D.A.T.A" sheetId="10" r:id="rId10"/>
    <sheet name="INV." sheetId="11" r:id="rId11"/>
    <sheet name="INV.B" sheetId="12" r:id="rId12"/>
    <sheet name="A.AFGJ." sheetId="13" r:id="rId13"/>
    <sheet name="INV.MJ." sheetId="14" r:id="rId14"/>
    <sheet name="Shenimet Spjeguse" sheetId="15" r:id="rId15"/>
    <sheet name="Shenimet Spjeg" sheetId="16" r:id="rId16"/>
  </sheets>
  <definedNames/>
  <calcPr fullCalcOnLoad="1"/>
</workbook>
</file>

<file path=xl/sharedStrings.xml><?xml version="1.0" encoding="utf-8"?>
<sst xmlns="http://schemas.openxmlformats.org/spreadsheetml/2006/main" count="637" uniqueCount="507">
  <si>
    <t>Emertimi dhe Forma Ligjore</t>
  </si>
  <si>
    <t xml:space="preserve">N I P T - I </t>
  </si>
  <si>
    <t xml:space="preserve">Adresa e Selise </t>
  </si>
  <si>
    <t xml:space="preserve">Data e Krijimit </t>
  </si>
  <si>
    <t xml:space="preserve">Nr I  Rregj Tregetar </t>
  </si>
  <si>
    <t xml:space="preserve">Veprimtaria kryesore </t>
  </si>
  <si>
    <t xml:space="preserve">PASQYRAT FINANCIARE </t>
  </si>
  <si>
    <t xml:space="preserve">(  Ne zbatim te standarteve  Kombetare te kontabilitetit  Nr 2  </t>
  </si>
  <si>
    <t xml:space="preserve"> dhe  Ligjit 9228 date 29.04.2004  " Per Kontabilitetin dhe Pasqyrat Financiare " )</t>
  </si>
  <si>
    <t xml:space="preserve">V I T I  </t>
  </si>
  <si>
    <t xml:space="preserve">Pasqyrat jane individuale </t>
  </si>
  <si>
    <t xml:space="preserve">Pasqyrat jane  te konsoliduara </t>
  </si>
  <si>
    <t xml:space="preserve">Pasqyrat financiare jane te shprehura ne </t>
  </si>
  <si>
    <t xml:space="preserve">Pyasqyrat financiare jane te rumbullukasura ne </t>
  </si>
  <si>
    <t xml:space="preserve">Periudha kontabel e Pasqyrave Financiare </t>
  </si>
  <si>
    <t xml:space="preserve">Nga </t>
  </si>
  <si>
    <t xml:space="preserve">Deri </t>
  </si>
  <si>
    <t xml:space="preserve">Pasqyra Financiare  te Vitit  </t>
  </si>
  <si>
    <t>Nr</t>
  </si>
  <si>
    <t xml:space="preserve">A K T I V E T </t>
  </si>
  <si>
    <t>Shenime</t>
  </si>
  <si>
    <t>Periudha</t>
  </si>
  <si>
    <t xml:space="preserve">Raportuse </t>
  </si>
  <si>
    <t xml:space="preserve">Periudha </t>
  </si>
  <si>
    <t xml:space="preserve">Paraardhese </t>
  </si>
  <si>
    <t>I</t>
  </si>
  <si>
    <t xml:space="preserve">AKTIVET AFATSHKURTERA </t>
  </si>
  <si>
    <t xml:space="preserve">&gt;  Banka </t>
  </si>
  <si>
    <t xml:space="preserve">&gt;  Arka </t>
  </si>
  <si>
    <t xml:space="preserve">1. - Aktivet monetare </t>
  </si>
  <si>
    <t>2 -  Derivatet e Aktivet te mbajtura per tregetim</t>
  </si>
  <si>
    <t>&gt;  Te drejta e detyrime ndaj ortakeve</t>
  </si>
  <si>
    <t xml:space="preserve">&gt;  T v sh </t>
  </si>
  <si>
    <t>&gt;  Tatim mbi fitimin</t>
  </si>
  <si>
    <t xml:space="preserve">&gt;  Debitore , Kreditore te tjere </t>
  </si>
  <si>
    <t>&gt;  Kliente per mallra , produkte e sherbime</t>
  </si>
  <si>
    <t xml:space="preserve">3 -  Aktivet te tjera financiare  afatshkurtera </t>
  </si>
  <si>
    <t xml:space="preserve">4 - Inventari </t>
  </si>
  <si>
    <t xml:space="preserve">&gt;  Lendet e para </t>
  </si>
  <si>
    <t>&gt;  Prodhimi ne proces</t>
  </si>
  <si>
    <t xml:space="preserve">&gt;  Produkte te gateshme </t>
  </si>
  <si>
    <t>&gt;  Mallra per rrishitje</t>
  </si>
  <si>
    <t xml:space="preserve">&gt;  Parapagesa per furnizime </t>
  </si>
  <si>
    <t>5  -  Aktivet  biliogjike</t>
  </si>
  <si>
    <t xml:space="preserve">6 - Aktivet afatshkurtera te mbajtura per rishitje </t>
  </si>
  <si>
    <t xml:space="preserve">7 - Parapagime  dhe shpenzime  te shtyra </t>
  </si>
  <si>
    <t>&gt; Shpenzime te periudhave te ardheshme</t>
  </si>
  <si>
    <t>II</t>
  </si>
  <si>
    <t xml:space="preserve"> AKTIVET  AFATGJATA </t>
  </si>
  <si>
    <t xml:space="preserve">1  - Financimet financiare afatgjata </t>
  </si>
  <si>
    <t>2 - Aktivet Afatgjata  materiale</t>
  </si>
  <si>
    <t>&gt; Toka</t>
  </si>
  <si>
    <t>&gt; Ndertesa</t>
  </si>
  <si>
    <t xml:space="preserve"> &gt; makineri e paisje </t>
  </si>
  <si>
    <t>&gt; Aktivet tjera afat gjata materiale</t>
  </si>
  <si>
    <t xml:space="preserve">3 - Aktivet Biologjike afatgjata </t>
  </si>
  <si>
    <t>4 - Aktivet afatgjata jo materiale</t>
  </si>
  <si>
    <t>5 - Kapitali aksioner I  pa paguar</t>
  </si>
  <si>
    <t>6 - Aktivet e tjera afat gjata .</t>
  </si>
  <si>
    <t>&gt;  Inventar I imet</t>
  </si>
  <si>
    <t>PASIVET E KAPITALET</t>
  </si>
  <si>
    <t xml:space="preserve">Derivatet </t>
  </si>
  <si>
    <t xml:space="preserve">2 - Huamarjet </t>
  </si>
  <si>
    <t xml:space="preserve"> &gt; Overdraftet financiare</t>
  </si>
  <si>
    <t xml:space="preserve">&gt; Huamarjet afatshkurtera </t>
  </si>
  <si>
    <t xml:space="preserve">3 - Huate e parapagimet </t>
  </si>
  <si>
    <t xml:space="preserve">&gt; Te pagushme ndaj furnitoreve </t>
  </si>
  <si>
    <t xml:space="preserve"> &gt;  Te pagushme ndaj punonjesve </t>
  </si>
  <si>
    <t xml:space="preserve"> &gt;  Detyrime  per Sigurimet shoqerore</t>
  </si>
  <si>
    <t xml:space="preserve">&gt; Detyrime Tatimore per  Tatimin mbi fitimin </t>
  </si>
  <si>
    <t xml:space="preserve">&gt; Detyrime tatimore per T V SH </t>
  </si>
  <si>
    <t>&gt; Detyrime tatimore per tatimin ne burim</t>
  </si>
  <si>
    <t>&gt; Te drejta e detyrime ndaj ortakeve</t>
  </si>
  <si>
    <t xml:space="preserve">&gt; Dividente per tu paguar </t>
  </si>
  <si>
    <t xml:space="preserve">&gt; debitore e kreditore te tjere </t>
  </si>
  <si>
    <t xml:space="preserve">4 - Grantet  dhe te ardhura te shtyra </t>
  </si>
  <si>
    <t xml:space="preserve">5 - Privizionet Afatshkurtera </t>
  </si>
  <si>
    <t xml:space="preserve">PASIVET AFATGJATA </t>
  </si>
  <si>
    <t xml:space="preserve"> 1 - Huate afatgjata </t>
  </si>
  <si>
    <t>&gt; Hua , bono , dhe detyrime qeraje financiare</t>
  </si>
  <si>
    <t xml:space="preserve">&gt;  Bono te kovertushme </t>
  </si>
  <si>
    <t xml:space="preserve">2 - Huamarjet  te tjera afatgjata </t>
  </si>
  <si>
    <t xml:space="preserve">3 - Grantet  dhe te ardhura te shtyra </t>
  </si>
  <si>
    <t xml:space="preserve">4 - Provigjonet Afatgjata </t>
  </si>
  <si>
    <t>TOTALI I PASIVEVE ( I +  II )</t>
  </si>
  <si>
    <t>III</t>
  </si>
  <si>
    <t>KAPITALI</t>
  </si>
  <si>
    <t>1 - Aksione te pakices</t>
  </si>
  <si>
    <t>2 - Kapitali I aksionereve te Shoq meme(P F te kons)</t>
  </si>
  <si>
    <t>3- Kapitali aksioner</t>
  </si>
  <si>
    <t>4 - Primi I Aksionit</t>
  </si>
  <si>
    <t>5 - Njesite ose Aksione te thesarit ( Negative )</t>
  </si>
  <si>
    <t>6 - rezervat Statuore</t>
  </si>
  <si>
    <t>7 - Rezervat Ligjore</t>
  </si>
  <si>
    <t>8 - rezerva te tjera</t>
  </si>
  <si>
    <t xml:space="preserve">9 - Fitime te pashperndara </t>
  </si>
  <si>
    <t>10 - Fitime ( Humbja ) e vitit financiar</t>
  </si>
  <si>
    <t>TOTALI I PASIVEVE DHE KAPITALIT( I + II + III)</t>
  </si>
  <si>
    <t xml:space="preserve"> ( Bazuar ne klasifikimin e shpenzimeve sipas natyres )</t>
  </si>
  <si>
    <t xml:space="preserve">Pershkrimi I elementeve </t>
  </si>
  <si>
    <t>Raportuse</t>
  </si>
  <si>
    <t xml:space="preserve"> Shitje  NETO</t>
  </si>
  <si>
    <t xml:space="preserve"> Te ardhura te tjera nga veprimtaria e shfrytezimit </t>
  </si>
  <si>
    <t>Ndryshimi ne inventarin prod I gateshm e prodh proces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</si>
  <si>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</si>
  <si>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</si>
  <si>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</si>
  <si>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</si>
  <si>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</si>
  <si>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Shpenzime te tjera </t>
  </si>
  <si>
    <t xml:space="preserve">TOTALI I SHPENZIMEVE </t>
  </si>
  <si>
    <t xml:space="preserve">Fitimi ( humbja )  nga veprimtaria kryesore </t>
  </si>
  <si>
    <t>Te ardhura e shpenzimet financiare nga pjesmarjet</t>
  </si>
  <si>
    <t xml:space="preserve">Te ardhura e shpenz financ nga  njesite e kontrolluara </t>
  </si>
  <si>
    <t xml:space="preserve">Te ardhura e shpenzimet financiare  </t>
  </si>
  <si>
    <t>Totali I te ardhurave e shpenzimeve financiare</t>
  </si>
  <si>
    <t>Shpenzimet e tatimit  mbi fitimin</t>
  </si>
  <si>
    <t xml:space="preserve">Elementet e pasqyrave te konsoliduara </t>
  </si>
  <si>
    <t xml:space="preserve">PASQYRA  E  TE  ARDHURAVE  DHE   SHPENZIMEVE </t>
  </si>
  <si>
    <t xml:space="preserve">Kostot e prodhimit / blerjes te mllrave te shitura </t>
  </si>
  <si>
    <t>Fitimi  ( Humbja  )  bruto  ( 1  -  2  )</t>
  </si>
  <si>
    <t>Shpenzimet e shitjes</t>
  </si>
  <si>
    <t xml:space="preserve">Shpenzimet administrative </t>
  </si>
  <si>
    <t>Te ardhura te tjera nga veprimtarite e shfrytezimit</t>
  </si>
  <si>
    <t xml:space="preserve">Shpenzime te tjera te zakoneshme </t>
  </si>
  <si>
    <t xml:space="preserve">Fitimi ( Humbja ) nga veprimtarite  e shfrytezimit </t>
  </si>
  <si>
    <t xml:space="preserve">Te ardhura e shpenzimet financiare nga njesite e kontrolluara </t>
  </si>
  <si>
    <t xml:space="preserve">Te ardhura dhe shpenzimet financiare </t>
  </si>
  <si>
    <t xml:space="preserve">111  Te ardhura e shpenz financ nga invest te tjera e financ afat gjata </t>
  </si>
  <si>
    <t xml:space="preserve">112  Te ardhura e shpenzimet nga interesat </t>
  </si>
  <si>
    <t xml:space="preserve">113 Fitime  ( humbje ) nga kurset e e kembimit </t>
  </si>
  <si>
    <t>114  Te ardhura e shpenzime te tjera financiare</t>
  </si>
  <si>
    <t>Fitimi ( humbja ) para tatimit  ( 8 + / -  12 )</t>
  </si>
  <si>
    <t>Fitimi  ( humbja  ) neto e vitit finanaciar ( 13 - 14 )</t>
  </si>
  <si>
    <t xml:space="preserve"> ( Bazuar ne klasifikimin e shpenzimeve sipas Funksioneve   )</t>
  </si>
  <si>
    <t xml:space="preserve">Pasqyra e Fluksit monetar - Metoda Direkte </t>
  </si>
  <si>
    <t>raportuse</t>
  </si>
  <si>
    <t xml:space="preserve">Periudha   </t>
  </si>
  <si>
    <t>A</t>
  </si>
  <si>
    <t>Fluksi monetar nga veprimtarite e shfrytezimit</t>
  </si>
  <si>
    <t>Mjetet monetare ( M M ) te arketuara nga klientet</t>
  </si>
  <si>
    <t>M M te paguara ndaj furnitoreve e punonjesve</t>
  </si>
  <si>
    <t>M M te ardhura nga veprimtarite e tjera</t>
  </si>
  <si>
    <t xml:space="preserve">Interes I paguar </t>
  </si>
  <si>
    <t xml:space="preserve">tatim fitimi I paguar </t>
  </si>
  <si>
    <t xml:space="preserve">M M Neto nga veprimtarite e shfrytezimit </t>
  </si>
  <si>
    <t>B</t>
  </si>
  <si>
    <t xml:space="preserve">Fluksi monetar nga veprimtarite investuse </t>
  </si>
  <si>
    <t xml:space="preserve">Blerja e njesise te kontrolluar X  minus parate e Arketuara </t>
  </si>
  <si>
    <t>Blerja e Aktiveve afat gjata  materiale</t>
  </si>
  <si>
    <t>Te ardhura nga shitja e paisjeve</t>
  </si>
  <si>
    <t>Interes I arketuar</t>
  </si>
  <si>
    <t>Divident I arketuar</t>
  </si>
  <si>
    <t xml:space="preserve">M M Neto te perdorura  ne veprimtarite investuse </t>
  </si>
  <si>
    <t>C</t>
  </si>
  <si>
    <t xml:space="preserve"> Fluksi monetar nga aktivitett financiare</t>
  </si>
  <si>
    <t>Te ardhura nga emetimi I kapitalit aksioner</t>
  </si>
  <si>
    <t>Te ardhura nga huamarjet afatgjata</t>
  </si>
  <si>
    <t>pagesat e detyrimeve te qerase financiare</t>
  </si>
  <si>
    <t>Dividente te paguar</t>
  </si>
  <si>
    <t>M M Neto e perdorur ne veprimtarite financiare</t>
  </si>
  <si>
    <t xml:space="preserve">Ritja / renja Neto e mjeteve monetare </t>
  </si>
  <si>
    <t>Mjete monetare ne fund te periudhes kontabel</t>
  </si>
  <si>
    <t>Mjete monetare ne fillim te periudhes  kontabel</t>
  </si>
  <si>
    <t xml:space="preserve">PASQYRA E NDRYSHIMEVE NE KAPITAL </t>
  </si>
  <si>
    <t xml:space="preserve">Emertimi </t>
  </si>
  <si>
    <t>Kapitali Aksioner qe I perket Aksionereve te Shoqerise Meme</t>
  </si>
  <si>
    <t>Aksioner</t>
  </si>
  <si>
    <t xml:space="preserve">Kapitali  </t>
  </si>
  <si>
    <t xml:space="preserve">Primi I </t>
  </si>
  <si>
    <t>Aksionit</t>
  </si>
  <si>
    <t xml:space="preserve">Aksionet e </t>
  </si>
  <si>
    <t>Thesarit</t>
  </si>
  <si>
    <t>Rezervat</t>
  </si>
  <si>
    <t>Stat e Ligj</t>
  </si>
  <si>
    <t xml:space="preserve">TOTALI </t>
  </si>
  <si>
    <t xml:space="preserve">Zoterimet e </t>
  </si>
  <si>
    <t>Aksionereve</t>
  </si>
  <si>
    <t>te pakices</t>
  </si>
  <si>
    <t xml:space="preserve">T O T A L I </t>
  </si>
  <si>
    <t>Pozicioni ne 31 Dhjetor 200</t>
  </si>
  <si>
    <t>Efekti I ndryshimit te politikave kontabel</t>
  </si>
  <si>
    <t>Pozicioni I rregulluar</t>
  </si>
  <si>
    <t>kembimit gjate konsolidimit</t>
  </si>
  <si>
    <t xml:space="preserve"> Efekti I ndryshimeve te kurseve te  </t>
  </si>
  <si>
    <t>Totali I te aardhurave  dhe shpenzimeve</t>
  </si>
  <si>
    <t>qe nuk jane njohur ne pasqyren e</t>
  </si>
  <si>
    <t>te Ardhurave dhe Shpenzimeve</t>
  </si>
  <si>
    <t>Fitimi Neto I vitit Financiar</t>
  </si>
  <si>
    <t xml:space="preserve">Dividentet e paguar </t>
  </si>
  <si>
    <t>Trasferime ne rezerven e detyrushme</t>
  </si>
  <si>
    <t>Statuore</t>
  </si>
  <si>
    <t>Emetimi I Kapitalit Aksioner</t>
  </si>
  <si>
    <t>Pozicioni me 31 Dhjetor 200</t>
  </si>
  <si>
    <t>Efektet e ndryshimit te kurseve</t>
  </si>
  <si>
    <t>te kembimit gjate konsolidimit</t>
  </si>
  <si>
    <t>Totali I te Ardhurave dhe Shpenzimeve</t>
  </si>
  <si>
    <t xml:space="preserve"> Fitimi Neto per periudhen kontabel</t>
  </si>
  <si>
    <t xml:space="preserve">Aksione te Thesarit te riblera </t>
  </si>
  <si>
    <t>Rez e konvert</t>
  </si>
  <si>
    <t xml:space="preserve">monedh te huaj </t>
  </si>
  <si>
    <t>Fitimi I pa</t>
  </si>
  <si>
    <t>shperndare</t>
  </si>
  <si>
    <t>Emertimi</t>
  </si>
  <si>
    <t>Kapitali aksioner</t>
  </si>
  <si>
    <t>Primi I Aksionit</t>
  </si>
  <si>
    <t>Aksione te Thesarit</t>
  </si>
  <si>
    <t>Fitimi I pashpernd</t>
  </si>
  <si>
    <t xml:space="preserve">Efekti I ndryshimit ne polit kontabel </t>
  </si>
  <si>
    <t>Fitimi Neto per periudhen Kontabel</t>
  </si>
  <si>
    <t>Dividentet e paguar</t>
  </si>
  <si>
    <t>Ritja e rezerves te kapitalit</t>
  </si>
  <si>
    <t>Emetimi I Aksioneve</t>
  </si>
  <si>
    <t>Emetimi I kapitalit Aksioner</t>
  </si>
  <si>
    <t>Aksione te thesarit te riblera</t>
  </si>
  <si>
    <t>Rezerva Stat e ligj</t>
  </si>
  <si>
    <t xml:space="preserve">SHENIMET SPJEGUSE </t>
  </si>
  <si>
    <t xml:space="preserve">SHENIMET SPJEGUESE </t>
  </si>
  <si>
    <t>NJE PASQYRE E PAKONSOLIDUAR</t>
  </si>
  <si>
    <t xml:space="preserve">Pasqyra e Fluksit monetar - Metoda Indirekte </t>
  </si>
  <si>
    <t>Fitimi para tatimit</t>
  </si>
  <si>
    <t>Rregullime per :</t>
  </si>
  <si>
    <t xml:space="preserve">Ritja / renje ne tepericen e kerkesave te arketushme   </t>
  </si>
  <si>
    <t>nga  aktiviteti si dhe te kerkesave te tjera te arketushme</t>
  </si>
  <si>
    <t>Rritje / renje ne tepericen e inventarit</t>
  </si>
  <si>
    <t>Ritje/renje ne tepericen e detyrimeve per tu pag nga aktivit</t>
  </si>
  <si>
    <t>M M te perfituar nga aktiviteti</t>
  </si>
  <si>
    <t xml:space="preserve">Tatim mbi fitimin  e paguar </t>
  </si>
  <si>
    <t xml:space="preserve">M M Neto nga aktiviteti I shfrytezimit </t>
  </si>
  <si>
    <t xml:space="preserve">Fluksi monetar nga veprimtarite  investuse </t>
  </si>
  <si>
    <t>Blerja e njesise kontrolluat X minus parate e arketuar</t>
  </si>
  <si>
    <t>Blerja e aktiveve afatgjata materiale</t>
  </si>
  <si>
    <t>Dividente te arketuar</t>
  </si>
  <si>
    <t>M M Neto e perdorur ne veprimtarine investuse</t>
  </si>
  <si>
    <t>Fluksi monetar nga aktivitetet financiare</t>
  </si>
  <si>
    <t xml:space="preserve">Dividente te paguar </t>
  </si>
  <si>
    <t>M M Neto e perdorur ne veprimtarine financiare</t>
  </si>
  <si>
    <t>Rritja / renja  Neto e mjeteveve monetare</t>
  </si>
  <si>
    <t xml:space="preserve">Mjete monetare ne fillim te periudhes kontabel </t>
  </si>
  <si>
    <t xml:space="preserve">Mjete monetare ne fund te periudhes kontabel </t>
  </si>
  <si>
    <t xml:space="preserve">           #   Amortizimi</t>
  </si>
  <si>
    <t xml:space="preserve">           # Te ardhura nga Investimet </t>
  </si>
  <si>
    <t xml:space="preserve">           # Shpenzimet per interesat</t>
  </si>
  <si>
    <t xml:space="preserve">           #  Humbjet nga kembimet valutore</t>
  </si>
  <si>
    <t>D</t>
  </si>
  <si>
    <t xml:space="preserve">E </t>
  </si>
  <si>
    <t>H</t>
  </si>
  <si>
    <t xml:space="preserve">Nje pasqyre e Konsoliduar </t>
  </si>
  <si>
    <t xml:space="preserve">Data e mbylljes te Pasqyrave Financiare </t>
  </si>
  <si>
    <t>TOTALI  AKTIVEVE   I+II</t>
  </si>
  <si>
    <t>K66502203U</t>
  </si>
  <si>
    <t xml:space="preserve"> PRODHIM DHE TREGETI  ARTIKUJ MOBILERIE</t>
  </si>
  <si>
    <t>&gt; Detyrime Tatimore per  TAP - in</t>
  </si>
  <si>
    <t>&gt;gjoba</t>
  </si>
  <si>
    <t xml:space="preserve">141.0  Te ardhura e shpenz financ nga invest te tjera e financ afat gjata </t>
  </si>
  <si>
    <t xml:space="preserve">142  Te ardhura e shpenzimet nga interesat </t>
  </si>
  <si>
    <t xml:space="preserve">143 Fitime  ( humbje ) nga kurset e e kembimit </t>
  </si>
  <si>
    <t>144  Te ardhura e shpenzime te tjera financiare</t>
  </si>
  <si>
    <t xml:space="preserve">Tatim taksa te ndryshme </t>
  </si>
  <si>
    <t xml:space="preserve">Fitimi ( humbja ) para tatimit  </t>
  </si>
  <si>
    <t>Pozicioni me 31 Dhjetor 2007</t>
  </si>
  <si>
    <t>Pozicioni me 31 Dhjetor 2008</t>
  </si>
  <si>
    <t>Fitimi  ( humbja  ) neto e vitit finanaciar ( 14 - 16 )</t>
  </si>
  <si>
    <t>SERENA FURNITURE   shpk</t>
  </si>
  <si>
    <t>lek</t>
  </si>
  <si>
    <t xml:space="preserve">   SERENA FURNITURE   shpk</t>
  </si>
  <si>
    <t xml:space="preserve">         Ne hartimin e pasqyrave financiare jane patur parasysh kerkesat e ligjit nr.9228,dt.29.04.2004</t>
  </si>
  <si>
    <t xml:space="preserve">    "Per Kontabilitetin dhe Pasqyrat Financiare"</t>
  </si>
  <si>
    <t xml:space="preserve">         Pasqyrat e perdorura jane ato te miratuara sipas  SKK  2.Pasqyrat financiare te vitit 2008  te</t>
  </si>
  <si>
    <t xml:space="preserve">        subjektit  Serena Furniture  jane pregatitur  mbi bazen e konceptit te materialitetit.</t>
  </si>
  <si>
    <t xml:space="preserve">         Kontabiliteti i subjektit mbahet gjysem i informatizuar nga  administratori i subjektit.</t>
  </si>
  <si>
    <t xml:space="preserve">   </t>
  </si>
  <si>
    <t>Shenime shpjeguse per Aktivin e Bilancit</t>
  </si>
  <si>
    <t xml:space="preserve">      Inventari i subjektit eshte mbajtur me metoden FIFO per mallrat dhe me metoden e kostos mesatare </t>
  </si>
  <si>
    <t xml:space="preserve">    per lendet e para.Ne kontabilitetin e subjektit eshte e evidentuar ze per ze gjendja e inventarit ne  funde </t>
  </si>
  <si>
    <t xml:space="preserve">  pasqyra e amortizimit.Ne kete pasqyre eshte perdorur norma e amortizimit 20% mbi vleren e mbetur.</t>
  </si>
  <si>
    <t>Shenime shpjeguse per Pasivin e Bilancit</t>
  </si>
  <si>
    <t>Shenime shpjeguse per Pasqyren e te Ardhurave dheShpenzimeve</t>
  </si>
  <si>
    <t xml:space="preserve">   Ne kete bilanc eshte perdorur paqura e te ardhurave dhe shpenzimeve qe i klasifikon ato sipas natyres se</t>
  </si>
  <si>
    <t xml:space="preserve">    Ne shpenzime pjesen kryesore e zene ato te kryera per blerjen e lendeve te pera e mallrave dhe pjesa </t>
  </si>
  <si>
    <t xml:space="preserve">  </t>
  </si>
  <si>
    <t xml:space="preserve">Shenime shpjeguse per Paqyren e Fluksit  Monetar </t>
  </si>
  <si>
    <t>Shuma</t>
  </si>
  <si>
    <t xml:space="preserve">   LAGJA KUSHTRIMI  VLORE</t>
  </si>
  <si>
    <t>01.01.2009</t>
  </si>
  <si>
    <t>31.12.2009</t>
  </si>
  <si>
    <t>12.03.2010</t>
  </si>
  <si>
    <t>Pozicioni me 31 Dhjetor 2009</t>
  </si>
  <si>
    <t xml:space="preserve">DEKLARATA ANALITIKE PER </t>
  </si>
  <si>
    <t>Numri i Vendosjes se Dokumentit (NVD)</t>
  </si>
  <si>
    <t xml:space="preserve"> </t>
  </si>
  <si>
    <r>
      <t xml:space="preserve">       </t>
    </r>
    <r>
      <rPr>
        <sz val="8"/>
        <rFont val="Arial"/>
        <family val="2"/>
      </rPr>
      <t>( Vetem per perdorim zyrtar )</t>
    </r>
  </si>
  <si>
    <t>NIPT</t>
  </si>
  <si>
    <t>Periudha tatimore</t>
  </si>
  <si>
    <t>Emri tregtar</t>
  </si>
  <si>
    <t>Adresa</t>
  </si>
  <si>
    <t>E M E R T I M I</t>
  </si>
  <si>
    <t xml:space="preserve">   Sipas Bilancit</t>
  </si>
  <si>
    <t xml:space="preserve">     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</si>
  <si>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</si>
  <si>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</si>
  <si>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</si>
  <si>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</si>
  <si>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</si>
  <si>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 xml:space="preserve">c) zmadhim I kapitalit themeltar te shoqerise ose kontributit te secilit person </t>
  </si>
  <si>
    <t>ne ortakeri</t>
  </si>
  <si>
    <t>ç) vlera e sherbimeve ne natyre</t>
  </si>
  <si>
    <t>d) kontributet vullnetare te pensioneve</t>
  </si>
  <si>
    <t>dh) dividentet e deklaruar dhe ndarja e fitimit</t>
  </si>
  <si>
    <t xml:space="preserve">e) interesat e paguara mbi interesin maksimal te kredise se caktuar nga  </t>
  </si>
  <si>
    <t>Banka e Shqiperise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</si>
  <si>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</si>
  <si>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</si>
  <si>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</si>
  <si>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</si>
  <si>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</si>
  <si>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</si>
  <si>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</si>
  <si>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</si>
  <si>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</si>
  <si>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</t>
  </si>
  <si>
    <t>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</si>
  <si>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</si>
  <si>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</si>
  <si>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</si>
  <si>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r>
      <t>n) amortizim nga rivlersimi I akteve te qendrueshme</t>
    </r>
    <r>
      <rPr>
        <sz val="8"/>
        <rFont val="Arial"/>
        <family val="0"/>
      </rPr>
      <t xml:space="preserve"> </t>
    </r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</si>
  <si>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</si>
  <si>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</si>
  <si>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</si>
  <si>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</si>
  <si>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</si>
  <si>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</si>
  <si>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</si>
  <si>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</si>
  <si>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Ftimi i tatueshem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</si>
  <si>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</si>
  <si>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</si>
  <si>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</si>
  <si>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</si>
  <si>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</si>
  <si>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</si>
  <si>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</si>
  <si>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</si>
  <si>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</si>
  <si>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</si>
  <si>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</si>
  <si>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</si>
  <si>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</si>
  <si>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t>Tatimi i mbajtur ne burim ne zbatim te nenit 33</t>
  </si>
  <si>
    <r>
      <t>Data dhe Nenshkrimi i personit te tatueshem</t>
    </r>
    <r>
      <rPr>
        <b/>
        <sz val="8"/>
        <rFont val="Arial"/>
        <family val="2"/>
      </rPr>
      <t>-</t>
    </r>
    <r>
      <rPr>
        <sz val="8"/>
        <rFont val="Arial"/>
        <family val="2"/>
      </rPr>
      <t>Deklaroj nen pergjegjesine time qe informacioni I mesiperm eshte I plote dhe I sakte</t>
    </r>
  </si>
  <si>
    <t>Per Drejtimin e Shoqerise</t>
  </si>
  <si>
    <t>Subjekti</t>
  </si>
  <si>
    <t>NIPT-I</t>
  </si>
  <si>
    <t>Aktiviteti</t>
  </si>
  <si>
    <t>Adresa Vep.</t>
  </si>
  <si>
    <t>Telefoni</t>
  </si>
  <si>
    <t>Nr.</t>
  </si>
  <si>
    <t>Artikulli</t>
  </si>
  <si>
    <t>Nj / M</t>
  </si>
  <si>
    <t>Sasia</t>
  </si>
  <si>
    <t>Kosto</t>
  </si>
  <si>
    <t>Vlera</t>
  </si>
  <si>
    <t>V.O.Kjo pasqyre do te plotesohet e vecante per</t>
  </si>
  <si>
    <t>Lenden e Pare ; Mallrat ; Produktin e Gateshem dhe Prodhimin ne Proces.</t>
  </si>
  <si>
    <t>Inventari    i   Llogarive   Bankare</t>
  </si>
  <si>
    <t>Emertimi bankes</t>
  </si>
  <si>
    <t xml:space="preserve">Numri llogarise </t>
  </si>
  <si>
    <t>Shuma monedhe e huaj</t>
  </si>
  <si>
    <t>Shuma ne leke</t>
  </si>
  <si>
    <t xml:space="preserve">Shuma </t>
  </si>
  <si>
    <t>Perfaqesuesi Personit Juridik / fizik</t>
  </si>
  <si>
    <t>(emer mbiemer, firme e vule)</t>
  </si>
  <si>
    <t>Aktivet Afatgjata Materiale   2009</t>
  </si>
  <si>
    <t>20% Vl.Mbet.</t>
  </si>
  <si>
    <t>Grupet e aktiveve</t>
  </si>
  <si>
    <t>Gjendje</t>
  </si>
  <si>
    <t>Shtesa</t>
  </si>
  <si>
    <t>Pake</t>
  </si>
  <si>
    <t>sime</t>
  </si>
  <si>
    <t>Amortizimi</t>
  </si>
  <si>
    <t>Vl.mbetur</t>
  </si>
  <si>
    <t>Amortiz.i</t>
  </si>
  <si>
    <t>Amortiz.Tatim.</t>
  </si>
  <si>
    <t>01.01.09</t>
  </si>
  <si>
    <t>31.12.09</t>
  </si>
  <si>
    <t>vitit 2009</t>
  </si>
  <si>
    <t>Ndertesa</t>
  </si>
  <si>
    <t>Makineri e paisje</t>
  </si>
  <si>
    <t>Mjete Transporti</t>
  </si>
  <si>
    <t xml:space="preserve">S h u m a </t>
  </si>
  <si>
    <t>Inventari automjeteve ne pronesi te subjektit   2009</t>
  </si>
  <si>
    <t>Lloji automjetit</t>
  </si>
  <si>
    <t>Kapaciteti</t>
  </si>
  <si>
    <t>Targa</t>
  </si>
  <si>
    <t>KAMION BENZ</t>
  </si>
  <si>
    <t>3.5 TONE</t>
  </si>
  <si>
    <t>VL3538C</t>
  </si>
  <si>
    <t>FUGON  FIAT</t>
  </si>
  <si>
    <t>2 TON</t>
  </si>
  <si>
    <t>VL8322B</t>
  </si>
  <si>
    <t>Interesa   bankare</t>
  </si>
  <si>
    <t>Qira</t>
  </si>
  <si>
    <t>&gt;Mjete trasporti</t>
  </si>
  <si>
    <t>Pagesat e detyrimeve te huas</t>
  </si>
  <si>
    <t xml:space="preserve">      K66502203U</t>
  </si>
  <si>
    <t xml:space="preserve">     Serena Furniture  shpk</t>
  </si>
  <si>
    <t xml:space="preserve">   Lagja "Kushtrimi"    Vlore</t>
  </si>
  <si>
    <t xml:space="preserve">    (DORISEN  CEPAJ)</t>
  </si>
  <si>
    <t xml:space="preserve"> I N V E N T A R I</t>
  </si>
  <si>
    <t>SERENA FURNITURE  shpk</t>
  </si>
  <si>
    <t xml:space="preserve">  k66502203u</t>
  </si>
  <si>
    <t>Prodhime mobilerie</t>
  </si>
  <si>
    <t>Lagja "Kushtrimi"  Vlore</t>
  </si>
  <si>
    <t xml:space="preserve"> (DORISEN  CEPAJ)</t>
  </si>
  <si>
    <t>BKT</t>
  </si>
  <si>
    <t>408086956    ALL</t>
  </si>
  <si>
    <t>408086956  EUR</t>
  </si>
  <si>
    <t>(  DORISEN  CEPAJ )</t>
  </si>
  <si>
    <t xml:space="preserve">       SERENA  FURNITURE  SHPK</t>
  </si>
  <si>
    <t>Paisje Zyre dhe inf.</t>
  </si>
  <si>
    <t xml:space="preserve">  (DORISEN  CEPAJ)</t>
  </si>
  <si>
    <t>Vlera  His.</t>
  </si>
  <si>
    <t>PERFAQSUSI I SHOQERISE</t>
  </si>
  <si>
    <t xml:space="preserve">   (DORISEN  CEPAJ)</t>
  </si>
  <si>
    <t>Subjekti      SERENA  FURNITURE    shpk</t>
  </si>
  <si>
    <t>NIPT      K65502203U</t>
  </si>
  <si>
    <t>Tel.   0692381898</t>
  </si>
  <si>
    <t>Taimpaguesi   SERENA  FURNITURE   shpk</t>
  </si>
  <si>
    <t>Pasqyre</t>
  </si>
  <si>
    <t>Xham Llakuar</t>
  </si>
  <si>
    <t>Mentesha</t>
  </si>
  <si>
    <t>Aksesor</t>
  </si>
  <si>
    <t>Bulona dado</t>
  </si>
  <si>
    <t>Profil AL Kanata</t>
  </si>
  <si>
    <t>Prof Al+Aks mobil</t>
  </si>
  <si>
    <t>Aksesor sirtaresh</t>
  </si>
  <si>
    <t>Mekanizma</t>
  </si>
  <si>
    <t>Bullona + Dado</t>
  </si>
  <si>
    <t>Profile Alumini</t>
  </si>
  <si>
    <t>Set Aksesoresh</t>
  </si>
  <si>
    <t>Guarnicion</t>
  </si>
  <si>
    <t>Melamina II shelnou</t>
  </si>
  <si>
    <t>Melamina III shelnou</t>
  </si>
  <si>
    <t>Bazament Plastik</t>
  </si>
  <si>
    <t xml:space="preserve">Pllak zdrukti </t>
  </si>
  <si>
    <t>Aksesor metalik 1000+200 Sirtar</t>
  </si>
  <si>
    <t>Ndricues per mobilje</t>
  </si>
  <si>
    <t>Aksesor metalik 3500+800 Sirtar</t>
  </si>
  <si>
    <t>Profil alumini</t>
  </si>
  <si>
    <t>Tenie per veshje e bangove guzh</t>
  </si>
  <si>
    <t>Bango guzhine</t>
  </si>
  <si>
    <t>Tubo Plastik fleksibel</t>
  </si>
  <si>
    <t>Bullona</t>
  </si>
  <si>
    <t>Kunja druri</t>
  </si>
  <si>
    <t>Kende per fiksimin e kanatave</t>
  </si>
  <si>
    <t>Xham i thjeshte</t>
  </si>
  <si>
    <t>Xokole</t>
  </si>
  <si>
    <t>Pakotine</t>
  </si>
  <si>
    <t>Aksesor metalik te ndrysh mobilje</t>
  </si>
  <si>
    <t>Sirtar + aksesor</t>
  </si>
  <si>
    <t>m2</t>
  </si>
  <si>
    <t>komplet</t>
  </si>
  <si>
    <t>cop</t>
  </si>
  <si>
    <t>ML</t>
  </si>
  <si>
    <t>Ml</t>
  </si>
  <si>
    <t>ml</t>
  </si>
  <si>
    <t>sete</t>
  </si>
  <si>
    <t>m3</t>
  </si>
  <si>
    <t>kg</t>
  </si>
  <si>
    <t>mt</t>
  </si>
  <si>
    <t>Telefona</t>
  </si>
  <si>
    <t xml:space="preserve">   Ne kapitullin e kerkesave  jane kerkesat ndaj klienteve ,te cilet ende nuk kane likujduar detyrimet ndaj</t>
  </si>
  <si>
    <t xml:space="preserve">  shoqerise.ata jane te identifikuar ne numur dhe ne vlere ne kontabilitetin e shoqerise.</t>
  </si>
  <si>
    <t xml:space="preserve">      Ne kerkesat  ndaj shtetit   jane  per tepericen kreditore te tvsh-es ne fund te vitit 2009 dhe tatim</t>
  </si>
  <si>
    <t xml:space="preserve">    fitimi paguar teper gjat vitit 2009, mbasi eshte korektuar me tatim fitimin e dale nga bilanci.</t>
  </si>
  <si>
    <t xml:space="preserve">   te vitit  2009  dhe nje pasqyre analitike shoqeron  kete bilanc.</t>
  </si>
  <si>
    <t xml:space="preserve">  Aktivet afatgjata jane paraqitur me vleren e tyre te mbetur ,mbasi eshte zbritur amortizimi i akumuluar duke</t>
  </si>
  <si>
    <t xml:space="preserve">  zbatuar kerkesat e SKK  5.Ne kontabilitetin e subjektit eshte pasqyra e aktiveve afatgjata ,levizja e tyre dhe</t>
  </si>
  <si>
    <t xml:space="preserve">  Gjithashtu nje pasqyre  e aktiveve afate gjata dhe amortizimi i tyre shoqerojne kete bilanc.</t>
  </si>
  <si>
    <t xml:space="preserve">   Ne pjesen e detyrimeve ndaj te treteve jane detyrimet ndaj furnitoreve ,te cilet jane te identifikuar ne </t>
  </si>
  <si>
    <t xml:space="preserve">  numur dhe ne vlere ne kontabilitetin e shoqerise,detyrimet ndaj  puntoreve per pagat e muajit dhjetor 2009,</t>
  </si>
  <si>
    <t xml:space="preserve">  detyrimet per sigurimet shoqerore ,shendetsore dhe tap te muajit dhjetor 2009 qe paguhen ne muajin </t>
  </si>
  <si>
    <t xml:space="preserve">  Ne huat afatgjata eshte kredia e marre ne Bangen Kombetare Tregtare ,e cila ne fund te vitit 2009 rezulton</t>
  </si>
  <si>
    <t xml:space="preserve">  te jete  17708296  leke.</t>
  </si>
  <si>
    <t xml:space="preserve">   tyre.Te ardhurat jane realizuar ne pjesen me te madhe te tyre nga shitja e prodhimeve te mobilerise dhe </t>
  </si>
  <si>
    <t xml:space="preserve">   pjesa tjete nga artikuj mobilerie te gatshem te importuar .</t>
  </si>
  <si>
    <t xml:space="preserve">    tjeter perbehet nga kostot e punes ,amortizimi e shpenzime te tjera. </t>
  </si>
  <si>
    <t xml:space="preserve">  janar  2010.Ne detyrimet ndaj shtetit eshte dhe tatimi i qirase i cili nuk eshte paguar gjate vitit 2009.</t>
  </si>
  <si>
    <t xml:space="preserve">  Ne pergjithsi pjesa e shpenzimeve eshte e specifikuar sipas natyres se tyre ,por ne po japim te zbethyer</t>
  </si>
  <si>
    <t xml:space="preserve"> piken  9 shpenzime te tjera  2059041,e cila specifikohet si me poshte:</t>
  </si>
  <si>
    <t xml:space="preserve">  -  Dhome tregetie</t>
  </si>
  <si>
    <t>leke</t>
  </si>
  <si>
    <t xml:space="preserve">  - Nafte</t>
  </si>
  <si>
    <t xml:space="preserve">  - Siguracione</t>
  </si>
  <si>
    <t xml:space="preserve">  - Telefon</t>
  </si>
  <si>
    <t xml:space="preserve">    Si te ardhurat ,ashtu dhe shpenzimet jane te dokumentuara me dokumenta te rregullta,te cilat ndodhen</t>
  </si>
  <si>
    <t xml:space="preserve">  ne kontabilitetin e shoqerise.</t>
  </si>
  <si>
    <t xml:space="preserve">   Si pasqyre e fluksit monetar ne kete bilanc eshte perdorur ajo sipas metodes indirekte,qe llogarit fluksin</t>
  </si>
  <si>
    <t xml:space="preserve">  kerkesave ndaj te treteve,me rritjen/renien e inventareve  dhe me rritjen renien e detyrimeve ndaj te treteve.</t>
  </si>
  <si>
    <t xml:space="preserve">Shenime shpjeguse per Paqyren e Ndryshimit te  Kapitaleve. </t>
  </si>
  <si>
    <t xml:space="preserve">   Si pasqyre e ndryshimit te kapitaleve eshte perdorur ajo e pa konsoliduara ,e cila ka paraqitur ndryshimin e</t>
  </si>
  <si>
    <t xml:space="preserve">  kapitaleve te veta te shoqerise ne rritje vetem nga fitimi neto i realizuar me mbylljen e bilancit te vitit 2009.</t>
  </si>
  <si>
    <t>HARTUSI  I BILANCIT</t>
  </si>
  <si>
    <t>(LAVDOSH  HOXHAJ)</t>
  </si>
  <si>
    <t>ADMINISTRATORI</t>
  </si>
  <si>
    <t>(DORISEN  CEPAJ)</t>
  </si>
  <si>
    <t xml:space="preserve">  monetar nga veprimtarite e shfrytezimit, duke korektuar  fitimin  neto me amortizimin,me rritjen/renien 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</si>
</sst>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0"/>
      <name val="Times New Roman"/>
      <family val="1"/>
    </font>
    <font>
      <sz val="11"/>
      <name val="Calibri"/>
      <family val="0"/>
    </font>
    <font>
      <sz val="12"/>
      <name val="Times New Roman"/>
      <family val="1"/>
    </font>
    <font>
      <b/>
      <sz val="11"/>
      <name val="Calibri"/>
      <family val="0"/>
    </font>
    <font>
      <b/>
      <sz val="16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7" fillId="0" borderId="48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Font="1" applyAlignment="1">
      <alignment/>
    </xf>
    <xf numFmtId="0" fontId="6" fillId="0" borderId="37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6" fillId="0" borderId="38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7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24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3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2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5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5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46" xfId="0" applyFont="1" applyBorder="1" applyAlignment="1">
      <alignment/>
    </xf>
    <xf numFmtId="1" fontId="0" fillId="0" borderId="11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8" fillId="0" borderId="0" xfId="0" applyFont="1" applyAlignment="1">
      <alignment/>
    </xf>
    <xf numFmtId="0" fontId="8" fillId="0" borderId="53" xfId="0" applyFont="1" applyBorder="1" applyAlignment="1">
      <alignment/>
    </xf>
    <xf numFmtId="0" fontId="0" fillId="0" borderId="50" xfId="0" applyBorder="1" applyAlignment="1">
      <alignment/>
    </xf>
    <xf numFmtId="0" fontId="0" fillId="0" borderId="53" xfId="0" applyBorder="1" applyAlignment="1">
      <alignment/>
    </xf>
    <xf numFmtId="0" fontId="0" fillId="0" borderId="28" xfId="0" applyBorder="1" applyAlignment="1">
      <alignment horizontal="center"/>
    </xf>
    <xf numFmtId="0" fontId="3" fillId="0" borderId="0" xfId="0" applyFont="1" applyAlignment="1">
      <alignment/>
    </xf>
    <xf numFmtId="0" fontId="8" fillId="0" borderId="54" xfId="0" applyFont="1" applyBorder="1" applyAlignment="1">
      <alignment/>
    </xf>
    <xf numFmtId="0" fontId="0" fillId="0" borderId="52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3" fontId="17" fillId="0" borderId="50" xfId="0" applyNumberFormat="1" applyFont="1" applyBorder="1" applyAlignment="1">
      <alignment vertical="center"/>
    </xf>
    <xf numFmtId="3" fontId="17" fillId="0" borderId="18" xfId="0" applyNumberFormat="1" applyFont="1" applyBorder="1" applyAlignment="1">
      <alignment horizontal="center" vertical="center"/>
    </xf>
    <xf numFmtId="3" fontId="17" fillId="0" borderId="42" xfId="0" applyNumberFormat="1" applyFont="1" applyBorder="1" applyAlignment="1">
      <alignment vertical="center"/>
    </xf>
    <xf numFmtId="0" fontId="17" fillId="0" borderId="18" xfId="0" applyFont="1" applyBorder="1" applyAlignment="1">
      <alignment horizontal="center"/>
    </xf>
    <xf numFmtId="3" fontId="17" fillId="0" borderId="50" xfId="0" applyNumberFormat="1" applyFont="1" applyBorder="1" applyAlignment="1">
      <alignment/>
    </xf>
    <xf numFmtId="3" fontId="17" fillId="0" borderId="18" xfId="0" applyNumberFormat="1" applyFont="1" applyBorder="1" applyAlignment="1">
      <alignment horizontal="center"/>
    </xf>
    <xf numFmtId="3" fontId="17" fillId="0" borderId="42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2" borderId="18" xfId="0" applyFont="1" applyFill="1" applyBorder="1" applyAlignment="1">
      <alignment horizontal="center"/>
    </xf>
    <xf numFmtId="3" fontId="17" fillId="2" borderId="5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7" fillId="2" borderId="53" xfId="0" applyFont="1" applyFill="1" applyBorder="1" applyAlignment="1">
      <alignment horizontal="center"/>
    </xf>
    <xf numFmtId="3" fontId="17" fillId="2" borderId="27" xfId="0" applyNumberFormat="1" applyFont="1" applyFill="1" applyBorder="1" applyAlignment="1">
      <alignment/>
    </xf>
    <xf numFmtId="3" fontId="17" fillId="0" borderId="53" xfId="0" applyNumberFormat="1" applyFont="1" applyBorder="1" applyAlignment="1">
      <alignment horizontal="center"/>
    </xf>
    <xf numFmtId="3" fontId="17" fillId="0" borderId="28" xfId="0" applyNumberFormat="1" applyFont="1" applyBorder="1" applyAlignment="1">
      <alignment/>
    </xf>
    <xf numFmtId="0" fontId="17" fillId="2" borderId="55" xfId="0" applyFont="1" applyFill="1" applyBorder="1" applyAlignment="1">
      <alignment horizontal="center"/>
    </xf>
    <xf numFmtId="3" fontId="17" fillId="2" borderId="29" xfId="0" applyNumberFormat="1" applyFont="1" applyFill="1" applyBorder="1" applyAlignment="1">
      <alignment/>
    </xf>
    <xf numFmtId="3" fontId="17" fillId="0" borderId="55" xfId="0" applyNumberFormat="1" applyFont="1" applyBorder="1" applyAlignment="1">
      <alignment horizontal="center"/>
    </xf>
    <xf numFmtId="3" fontId="17" fillId="0" borderId="30" xfId="0" applyNumberFormat="1" applyFont="1" applyBorder="1" applyAlignment="1">
      <alignment/>
    </xf>
    <xf numFmtId="0" fontId="17" fillId="2" borderId="54" xfId="0" applyFont="1" applyFill="1" applyBorder="1" applyAlignment="1">
      <alignment horizontal="center"/>
    </xf>
    <xf numFmtId="3" fontId="17" fillId="2" borderId="0" xfId="0" applyNumberFormat="1" applyFont="1" applyFill="1" applyBorder="1" applyAlignment="1">
      <alignment/>
    </xf>
    <xf numFmtId="3" fontId="17" fillId="0" borderId="54" xfId="0" applyNumberFormat="1" applyFont="1" applyBorder="1" applyAlignment="1">
      <alignment horizontal="center"/>
    </xf>
    <xf numFmtId="3" fontId="17" fillId="0" borderId="52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3" fontId="17" fillId="0" borderId="50" xfId="0" applyNumberFormat="1" applyFont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3" fontId="17" fillId="2" borderId="0" xfId="0" applyNumberFormat="1" applyFont="1" applyFill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7" fillId="0" borderId="55" xfId="0" applyFont="1" applyBorder="1" applyAlignment="1">
      <alignment horizontal="center"/>
    </xf>
    <xf numFmtId="3" fontId="17" fillId="0" borderId="29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2" fillId="0" borderId="50" xfId="0" applyFont="1" applyBorder="1" applyAlignment="1">
      <alignment/>
    </xf>
    <xf numFmtId="0" fontId="22" fillId="0" borderId="50" xfId="0" applyFont="1" applyFill="1" applyBorder="1" applyAlignment="1">
      <alignment/>
    </xf>
    <xf numFmtId="0" fontId="23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 indent="5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0" fontId="27" fillId="0" borderId="45" xfId="0" applyFont="1" applyBorder="1" applyAlignment="1">
      <alignment horizontal="center" wrapText="1"/>
    </xf>
    <xf numFmtId="0" fontId="27" fillId="0" borderId="56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7" xfId="0" applyFont="1" applyBorder="1" applyAlignment="1">
      <alignment/>
    </xf>
    <xf numFmtId="0" fontId="27" fillId="0" borderId="57" xfId="0" applyFont="1" applyBorder="1" applyAlignment="1">
      <alignment horizontal="right" indent="1"/>
    </xf>
    <xf numFmtId="0" fontId="27" fillId="0" borderId="8" xfId="0" applyFont="1" applyBorder="1" applyAlignment="1">
      <alignment horizontal="right" indent="1"/>
    </xf>
    <xf numFmtId="0" fontId="27" fillId="0" borderId="8" xfId="0" applyFont="1" applyBorder="1" applyAlignment="1">
      <alignment/>
    </xf>
    <xf numFmtId="0" fontId="27" fillId="0" borderId="57" xfId="0" applyFont="1" applyBorder="1" applyAlignment="1">
      <alignment horizontal="left" indent="1"/>
    </xf>
    <xf numFmtId="0" fontId="27" fillId="0" borderId="8" xfId="0" applyFont="1" applyBorder="1" applyAlignment="1">
      <alignment horizontal="left" indent="1"/>
    </xf>
    <xf numFmtId="0" fontId="27" fillId="0" borderId="57" xfId="0" applyFont="1" applyBorder="1" applyAlignment="1">
      <alignment/>
    </xf>
    <xf numFmtId="0" fontId="27" fillId="0" borderId="8" xfId="0" applyFont="1" applyBorder="1" applyAlignment="1">
      <alignment horizontal="right"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0" fillId="0" borderId="5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57" xfId="0" applyFont="1" applyBorder="1" applyAlignment="1">
      <alignment/>
    </xf>
    <xf numFmtId="0" fontId="23" fillId="0" borderId="8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45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9" fillId="0" borderId="8" xfId="0" applyFont="1" applyBorder="1" applyAlignment="1">
      <alignment/>
    </xf>
    <xf numFmtId="0" fontId="28" fillId="0" borderId="0" xfId="0" applyFont="1" applyAlignment="1">
      <alignment/>
    </xf>
    <xf numFmtId="9" fontId="0" fillId="0" borderId="8" xfId="0" applyNumberFormat="1" applyFont="1" applyBorder="1" applyAlignment="1">
      <alignment/>
    </xf>
    <xf numFmtId="0" fontId="1" fillId="3" borderId="11" xfId="0" applyFont="1" applyFill="1" applyBorder="1" applyAlignment="1">
      <alignment vertical="center"/>
    </xf>
    <xf numFmtId="0" fontId="23" fillId="3" borderId="1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3" fontId="23" fillId="3" borderId="11" xfId="0" applyNumberFormat="1" applyFont="1" applyFill="1" applyBorder="1" applyAlignment="1">
      <alignment vertical="center"/>
    </xf>
    <xf numFmtId="3" fontId="23" fillId="3" borderId="11" xfId="0" applyNumberFormat="1" applyFont="1" applyFill="1" applyBorder="1" applyAlignment="1">
      <alignment horizontal="right" vertical="center"/>
    </xf>
    <xf numFmtId="3" fontId="0" fillId="3" borderId="11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9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59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55"/>
  <sheetViews>
    <sheetView workbookViewId="0" topLeftCell="A1">
      <selection activeCell="G35" sqref="G35"/>
    </sheetView>
  </sheetViews>
  <sheetFormatPr defaultColWidth="9.140625" defaultRowHeight="12.75"/>
  <cols>
    <col min="1" max="1" width="5.28125" style="0" customWidth="1"/>
    <col min="8" max="8" width="16.421875" style="0" customWidth="1"/>
  </cols>
  <sheetData>
    <row r="1" ht="13.5" thickBot="1"/>
    <row r="2" spans="2:9" ht="12.75">
      <c r="B2" s="4"/>
      <c r="C2" s="5"/>
      <c r="D2" s="5"/>
      <c r="E2" s="5"/>
      <c r="F2" s="5"/>
      <c r="G2" s="5"/>
      <c r="H2" s="5"/>
      <c r="I2" s="6"/>
    </row>
    <row r="3" spans="2:9" ht="12.75">
      <c r="B3" s="7"/>
      <c r="C3" s="2" t="s">
        <v>0</v>
      </c>
      <c r="D3" s="2"/>
      <c r="E3" s="2"/>
      <c r="F3" s="284" t="s">
        <v>263</v>
      </c>
      <c r="G3" s="284"/>
      <c r="H3" s="284"/>
      <c r="I3" s="8"/>
    </row>
    <row r="4" spans="2:9" ht="12.75">
      <c r="B4" s="7"/>
      <c r="C4" s="2" t="s">
        <v>1</v>
      </c>
      <c r="D4" s="2"/>
      <c r="E4" s="2"/>
      <c r="F4" s="285" t="s">
        <v>250</v>
      </c>
      <c r="G4" s="285"/>
      <c r="H4" s="285"/>
      <c r="I4" s="8"/>
    </row>
    <row r="5" spans="2:9" ht="12.75">
      <c r="B5" s="7"/>
      <c r="C5" s="2" t="s">
        <v>2</v>
      </c>
      <c r="D5" s="2"/>
      <c r="E5" s="284" t="s">
        <v>283</v>
      </c>
      <c r="F5" s="284"/>
      <c r="G5" s="284"/>
      <c r="H5" s="284"/>
      <c r="I5" s="8"/>
    </row>
    <row r="6" spans="2:9" ht="12.75">
      <c r="B6" s="7"/>
      <c r="C6" s="2"/>
      <c r="D6" s="2"/>
      <c r="E6" s="2"/>
      <c r="F6" s="2"/>
      <c r="G6" s="281"/>
      <c r="H6" s="281"/>
      <c r="I6" s="8"/>
    </row>
    <row r="7" spans="2:9" ht="12.75">
      <c r="B7" s="7"/>
      <c r="C7" s="3" t="s">
        <v>3</v>
      </c>
      <c r="D7" s="2"/>
      <c r="E7" s="144"/>
      <c r="F7" s="284"/>
      <c r="G7" s="284"/>
      <c r="H7" s="144"/>
      <c r="I7" s="8"/>
    </row>
    <row r="8" spans="2:9" ht="12.75">
      <c r="B8" s="7"/>
      <c r="C8" s="3" t="s">
        <v>4</v>
      </c>
      <c r="D8" s="2"/>
      <c r="E8" s="145"/>
      <c r="F8" s="285"/>
      <c r="G8" s="285"/>
      <c r="H8" s="145"/>
      <c r="I8" s="8"/>
    </row>
    <row r="9" spans="2:9" ht="12.75">
      <c r="B9" s="7"/>
      <c r="C9" s="2"/>
      <c r="D9" s="2"/>
      <c r="E9" s="2"/>
      <c r="F9" s="2"/>
      <c r="G9" s="2"/>
      <c r="H9" s="2"/>
      <c r="I9" s="8"/>
    </row>
    <row r="10" spans="2:9" ht="12.75">
      <c r="B10" s="7"/>
      <c r="C10" s="3" t="s">
        <v>5</v>
      </c>
      <c r="D10" s="2"/>
      <c r="E10" s="284" t="s">
        <v>251</v>
      </c>
      <c r="F10" s="284"/>
      <c r="G10" s="284"/>
      <c r="H10" s="284"/>
      <c r="I10" s="8"/>
    </row>
    <row r="11" spans="2:9" ht="12.75">
      <c r="B11" s="7"/>
      <c r="C11" s="2"/>
      <c r="D11" s="2"/>
      <c r="E11" s="285"/>
      <c r="F11" s="285"/>
      <c r="G11" s="285"/>
      <c r="H11" s="285"/>
      <c r="I11" s="8"/>
    </row>
    <row r="12" spans="2:9" ht="12.75">
      <c r="B12" s="7"/>
      <c r="C12" s="2"/>
      <c r="D12" s="2"/>
      <c r="E12" s="2"/>
      <c r="F12" s="2"/>
      <c r="G12" s="2"/>
      <c r="H12" s="2"/>
      <c r="I12" s="8"/>
    </row>
    <row r="13" spans="2:9" ht="12.75">
      <c r="B13" s="7"/>
      <c r="C13" s="2"/>
      <c r="D13" s="2"/>
      <c r="E13" s="2"/>
      <c r="F13" s="2"/>
      <c r="G13" s="2"/>
      <c r="H13" s="2"/>
      <c r="I13" s="8"/>
    </row>
    <row r="14" spans="2:9" ht="12.75">
      <c r="B14" s="7"/>
      <c r="C14" s="2"/>
      <c r="D14" s="2"/>
      <c r="E14" s="2"/>
      <c r="F14" s="2"/>
      <c r="G14" s="2"/>
      <c r="H14" s="2"/>
      <c r="I14" s="8"/>
    </row>
    <row r="15" spans="2:9" ht="12.75">
      <c r="B15" s="7"/>
      <c r="C15" s="2"/>
      <c r="D15" s="2"/>
      <c r="E15" s="2"/>
      <c r="F15" s="2"/>
      <c r="G15" s="2"/>
      <c r="H15" s="2"/>
      <c r="I15" s="8"/>
    </row>
    <row r="16" spans="2:9" ht="12.75">
      <c r="B16" s="7"/>
      <c r="C16" s="2"/>
      <c r="D16" s="2"/>
      <c r="E16" s="2"/>
      <c r="F16" s="2"/>
      <c r="G16" s="2"/>
      <c r="H16" s="2"/>
      <c r="I16" s="8"/>
    </row>
    <row r="17" spans="2:9" ht="12.75">
      <c r="B17" s="7"/>
      <c r="C17" s="2"/>
      <c r="D17" s="2"/>
      <c r="E17" s="2"/>
      <c r="F17" s="2"/>
      <c r="G17" s="2"/>
      <c r="H17" s="2"/>
      <c r="I17" s="8"/>
    </row>
    <row r="18" spans="2:9" ht="12.75">
      <c r="B18" s="7"/>
      <c r="C18" s="2"/>
      <c r="D18" s="2"/>
      <c r="E18" s="2"/>
      <c r="F18" s="2"/>
      <c r="G18" s="2"/>
      <c r="H18" s="2"/>
      <c r="I18" s="8"/>
    </row>
    <row r="19" spans="2:9" ht="18">
      <c r="B19" s="7"/>
      <c r="C19" s="283" t="s">
        <v>6</v>
      </c>
      <c r="D19" s="283"/>
      <c r="E19" s="283"/>
      <c r="F19" s="283"/>
      <c r="G19" s="283"/>
      <c r="H19" s="283"/>
      <c r="I19" s="8"/>
    </row>
    <row r="20" spans="2:9" ht="12.75">
      <c r="B20" s="7"/>
      <c r="C20" s="2"/>
      <c r="D20" s="2"/>
      <c r="E20" s="2"/>
      <c r="F20" s="2"/>
      <c r="G20" s="2"/>
      <c r="H20" s="2"/>
      <c r="I20" s="8"/>
    </row>
    <row r="21" spans="2:9" ht="12.75">
      <c r="B21" s="7"/>
      <c r="C21" s="2" t="s">
        <v>7</v>
      </c>
      <c r="D21" s="2"/>
      <c r="E21" s="2"/>
      <c r="F21" s="2"/>
      <c r="G21" s="2"/>
      <c r="H21" s="2"/>
      <c r="I21" s="8"/>
    </row>
    <row r="22" spans="2:9" ht="12.75">
      <c r="B22" s="7" t="s">
        <v>8</v>
      </c>
      <c r="C22" s="2"/>
      <c r="D22" s="2"/>
      <c r="E22" s="2"/>
      <c r="F22" s="2"/>
      <c r="G22" s="2"/>
      <c r="H22" s="2"/>
      <c r="I22" s="8"/>
    </row>
    <row r="23" spans="2:9" ht="12.75">
      <c r="B23" s="7"/>
      <c r="C23" s="2"/>
      <c r="D23" s="2"/>
      <c r="E23" s="2"/>
      <c r="F23" s="2"/>
      <c r="G23" s="2"/>
      <c r="H23" s="2"/>
      <c r="I23" s="8"/>
    </row>
    <row r="24" spans="2:9" ht="12.75">
      <c r="B24" s="7"/>
      <c r="C24" s="2"/>
      <c r="D24" s="2"/>
      <c r="E24" s="2"/>
      <c r="F24" s="2"/>
      <c r="G24" s="2"/>
      <c r="H24" s="2"/>
      <c r="I24" s="8"/>
    </row>
    <row r="25" spans="2:9" ht="12.75">
      <c r="B25" s="7"/>
      <c r="C25" s="2"/>
      <c r="D25" s="2"/>
      <c r="E25" s="2"/>
      <c r="F25" s="2"/>
      <c r="G25" s="2"/>
      <c r="H25" s="2"/>
      <c r="I25" s="8"/>
    </row>
    <row r="26" spans="2:9" ht="12.75">
      <c r="B26" s="7"/>
      <c r="C26" s="2"/>
      <c r="D26" s="144" t="s">
        <v>9</v>
      </c>
      <c r="E26" s="144"/>
      <c r="F26" s="144">
        <v>2009</v>
      </c>
      <c r="G26" s="144"/>
      <c r="H26" s="2"/>
      <c r="I26" s="8"/>
    </row>
    <row r="27" spans="2:9" ht="12.75">
      <c r="B27" s="7"/>
      <c r="C27" s="2"/>
      <c r="D27" s="2"/>
      <c r="E27" s="2"/>
      <c r="F27" s="2"/>
      <c r="G27" s="2"/>
      <c r="H27" s="2"/>
      <c r="I27" s="8"/>
    </row>
    <row r="28" spans="2:9" ht="12.75">
      <c r="B28" s="7"/>
      <c r="C28" s="2"/>
      <c r="D28" s="2"/>
      <c r="E28" s="2"/>
      <c r="F28" s="2"/>
      <c r="G28" s="2"/>
      <c r="H28" s="2"/>
      <c r="I28" s="8"/>
    </row>
    <row r="29" spans="2:9" ht="12.75">
      <c r="B29" s="7"/>
      <c r="C29" s="2"/>
      <c r="D29" s="2"/>
      <c r="E29" s="2"/>
      <c r="F29" s="2"/>
      <c r="G29" s="2"/>
      <c r="H29" s="2"/>
      <c r="I29" s="8"/>
    </row>
    <row r="30" spans="2:9" ht="12.75">
      <c r="B30" s="7"/>
      <c r="C30" s="2"/>
      <c r="D30" s="2"/>
      <c r="E30" s="2"/>
      <c r="F30" s="2"/>
      <c r="G30" s="2"/>
      <c r="H30" s="2"/>
      <c r="I30" s="8"/>
    </row>
    <row r="31" spans="2:9" ht="12.75">
      <c r="B31" s="7"/>
      <c r="C31" s="2"/>
      <c r="D31" s="2"/>
      <c r="E31" s="2"/>
      <c r="F31" s="2"/>
      <c r="G31" s="2"/>
      <c r="H31" s="2"/>
      <c r="I31" s="8"/>
    </row>
    <row r="32" spans="2:9" ht="12.75">
      <c r="B32" s="7"/>
      <c r="C32" s="2"/>
      <c r="D32" s="2"/>
      <c r="E32" s="2"/>
      <c r="F32" s="2"/>
      <c r="G32" s="2"/>
      <c r="H32" s="2"/>
      <c r="I32" s="8"/>
    </row>
    <row r="33" spans="2:9" ht="12.75">
      <c r="B33" s="7"/>
      <c r="C33" s="2"/>
      <c r="D33" s="2"/>
      <c r="E33" s="2"/>
      <c r="F33" s="2"/>
      <c r="G33" s="2"/>
      <c r="H33" s="2"/>
      <c r="I33" s="8"/>
    </row>
    <row r="34" spans="2:9" ht="12.75">
      <c r="B34" s="7"/>
      <c r="C34" s="2"/>
      <c r="D34" s="2"/>
      <c r="E34" s="2"/>
      <c r="F34" s="2"/>
      <c r="G34" s="2"/>
      <c r="H34" s="2"/>
      <c r="I34" s="8"/>
    </row>
    <row r="35" spans="2:9" ht="12.75">
      <c r="B35" s="7"/>
      <c r="C35" s="2"/>
      <c r="D35" s="2"/>
      <c r="E35" s="2"/>
      <c r="F35" s="2"/>
      <c r="G35" s="2"/>
      <c r="H35" s="2"/>
      <c r="I35" s="8"/>
    </row>
    <row r="36" spans="2:9" ht="12.75">
      <c r="B36" s="7"/>
      <c r="C36" s="2"/>
      <c r="D36" s="2"/>
      <c r="E36" s="2"/>
      <c r="F36" s="2"/>
      <c r="G36" s="2"/>
      <c r="H36" s="2"/>
      <c r="I36" s="8"/>
    </row>
    <row r="37" spans="2:9" ht="12.75">
      <c r="B37" s="7"/>
      <c r="C37" s="2"/>
      <c r="D37" s="2"/>
      <c r="E37" s="2"/>
      <c r="F37" s="2"/>
      <c r="G37" s="2"/>
      <c r="H37" s="2"/>
      <c r="I37" s="8"/>
    </row>
    <row r="38" spans="2:9" ht="12.75">
      <c r="B38" s="7"/>
      <c r="C38" s="2"/>
      <c r="D38" s="2"/>
      <c r="E38" s="2"/>
      <c r="F38" s="2"/>
      <c r="G38" s="2"/>
      <c r="H38" s="2"/>
      <c r="I38" s="8"/>
    </row>
    <row r="39" spans="2:9" ht="12.75">
      <c r="B39" s="7"/>
      <c r="C39" s="2"/>
      <c r="D39" s="2"/>
      <c r="E39" s="2"/>
      <c r="F39" s="2"/>
      <c r="G39" s="2"/>
      <c r="H39" s="2"/>
      <c r="I39" s="8"/>
    </row>
    <row r="40" spans="2:9" ht="12.75">
      <c r="B40" s="7" t="s">
        <v>10</v>
      </c>
      <c r="C40" s="2"/>
      <c r="D40" s="2"/>
      <c r="E40" s="2"/>
      <c r="F40" s="2"/>
      <c r="G40" s="2"/>
      <c r="H40" s="281"/>
      <c r="I40" s="282"/>
    </row>
    <row r="41" spans="2:9" ht="12.75">
      <c r="B41" s="7" t="s">
        <v>11</v>
      </c>
      <c r="C41" s="2"/>
      <c r="D41" s="2"/>
      <c r="E41" s="2"/>
      <c r="F41" s="2"/>
      <c r="G41" s="2"/>
      <c r="H41" s="281"/>
      <c r="I41" s="282"/>
    </row>
    <row r="42" spans="2:9" ht="12.75">
      <c r="B42" s="7" t="s">
        <v>12</v>
      </c>
      <c r="C42" s="2"/>
      <c r="D42" s="2"/>
      <c r="E42" s="2"/>
      <c r="F42" s="2"/>
      <c r="G42" s="2"/>
      <c r="H42" s="281" t="s">
        <v>264</v>
      </c>
      <c r="I42" s="282"/>
    </row>
    <row r="43" spans="2:9" ht="12.75">
      <c r="B43" s="7" t="s">
        <v>13</v>
      </c>
      <c r="C43" s="2"/>
      <c r="D43" s="2"/>
      <c r="E43" s="2"/>
      <c r="F43" s="2"/>
      <c r="G43" s="2"/>
      <c r="H43" s="281"/>
      <c r="I43" s="282"/>
    </row>
    <row r="44" spans="2:9" ht="12.75">
      <c r="B44" s="7"/>
      <c r="C44" s="2"/>
      <c r="D44" s="2"/>
      <c r="E44" s="2"/>
      <c r="F44" s="2"/>
      <c r="G44" s="2"/>
      <c r="H44" s="2"/>
      <c r="I44" s="8"/>
    </row>
    <row r="45" spans="2:9" ht="12.75">
      <c r="B45" s="7"/>
      <c r="C45" s="2"/>
      <c r="D45" s="2"/>
      <c r="E45" s="2"/>
      <c r="F45" s="2"/>
      <c r="G45" s="2"/>
      <c r="H45" s="2"/>
      <c r="I45" s="8"/>
    </row>
    <row r="46" spans="2:9" ht="12.75">
      <c r="B46" s="7" t="s">
        <v>14</v>
      </c>
      <c r="C46" s="2"/>
      <c r="D46" s="2"/>
      <c r="E46" s="2"/>
      <c r="F46" s="2"/>
      <c r="G46" s="2" t="s">
        <v>15</v>
      </c>
      <c r="H46" s="2" t="s">
        <v>284</v>
      </c>
      <c r="I46" s="8"/>
    </row>
    <row r="47" spans="2:9" ht="12.75">
      <c r="B47" s="7"/>
      <c r="C47" s="2"/>
      <c r="D47" s="2"/>
      <c r="E47" s="2"/>
      <c r="F47" s="2"/>
      <c r="G47" s="2" t="s">
        <v>16</v>
      </c>
      <c r="H47" s="2" t="s">
        <v>285</v>
      </c>
      <c r="I47" s="8"/>
    </row>
    <row r="48" spans="2:9" ht="12.75">
      <c r="B48" s="9"/>
      <c r="C48" s="1"/>
      <c r="D48" s="1"/>
      <c r="E48" s="1"/>
      <c r="F48" s="1"/>
      <c r="G48" s="1"/>
      <c r="H48" s="1"/>
      <c r="I48" s="10"/>
    </row>
    <row r="49" spans="2:9" ht="12.75">
      <c r="B49" s="7" t="s">
        <v>248</v>
      </c>
      <c r="C49" s="2"/>
      <c r="D49" s="2"/>
      <c r="E49" s="2"/>
      <c r="F49" s="2"/>
      <c r="G49" s="2"/>
      <c r="H49" s="281" t="s">
        <v>286</v>
      </c>
      <c r="I49" s="282"/>
    </row>
    <row r="50" spans="2:9" ht="12.75">
      <c r="B50" s="7"/>
      <c r="C50" s="2"/>
      <c r="D50" s="2"/>
      <c r="E50" s="2"/>
      <c r="F50" s="2"/>
      <c r="G50" s="2"/>
      <c r="H50" s="2"/>
      <c r="I50" s="8"/>
    </row>
    <row r="51" spans="2:9" ht="12.75">
      <c r="B51" s="7"/>
      <c r="C51" s="2"/>
      <c r="D51" s="2"/>
      <c r="E51" s="2"/>
      <c r="F51" s="2"/>
      <c r="G51" s="2"/>
      <c r="H51" s="2"/>
      <c r="I51" s="8"/>
    </row>
    <row r="52" spans="2:9" ht="12.75">
      <c r="B52" s="9"/>
      <c r="C52" s="1"/>
      <c r="D52" s="1"/>
      <c r="E52" s="1"/>
      <c r="F52" s="1"/>
      <c r="G52" s="1"/>
      <c r="H52" s="1"/>
      <c r="I52" s="10"/>
    </row>
    <row r="53" spans="2:9" ht="12.75">
      <c r="B53" s="9"/>
      <c r="C53" s="1"/>
      <c r="D53" s="1"/>
      <c r="E53" s="1"/>
      <c r="F53" s="1"/>
      <c r="G53" s="1"/>
      <c r="H53" s="1"/>
      <c r="I53" s="10"/>
    </row>
    <row r="54" spans="2:9" ht="13.5" thickBot="1">
      <c r="B54" s="11"/>
      <c r="C54" s="12"/>
      <c r="D54" s="12"/>
      <c r="E54" s="12"/>
      <c r="F54" s="12"/>
      <c r="G54" s="12"/>
      <c r="H54" s="12"/>
      <c r="I54" s="13"/>
    </row>
    <row r="55" spans="2:9" ht="12.75">
      <c r="B55" s="1"/>
      <c r="C55" s="1"/>
      <c r="D55" s="1"/>
      <c r="E55" s="1"/>
      <c r="F55" s="1"/>
      <c r="G55" s="1"/>
      <c r="H55" s="1"/>
      <c r="I55" s="1"/>
    </row>
  </sheetData>
  <mergeCells count="14">
    <mergeCell ref="F4:H4"/>
    <mergeCell ref="E5:H5"/>
    <mergeCell ref="G6:H6"/>
    <mergeCell ref="F3:H3"/>
    <mergeCell ref="F7:G7"/>
    <mergeCell ref="F8:G8"/>
    <mergeCell ref="E10:H10"/>
    <mergeCell ref="E11:H11"/>
    <mergeCell ref="H43:I43"/>
    <mergeCell ref="H49:I49"/>
    <mergeCell ref="C19:H19"/>
    <mergeCell ref="H40:I40"/>
    <mergeCell ref="H41:I41"/>
    <mergeCell ref="H42:I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38">
      <selection activeCell="F66" sqref="F66"/>
    </sheetView>
  </sheetViews>
  <sheetFormatPr defaultColWidth="9.140625" defaultRowHeight="12.75"/>
  <cols>
    <col min="8" max="8" width="9.8515625" style="0" bestFit="1" customWidth="1"/>
    <col min="10" max="10" width="9.8515625" style="0" bestFit="1" customWidth="1"/>
  </cols>
  <sheetData>
    <row r="1" spans="1:12" ht="12.75">
      <c r="A1" s="50" t="s">
        <v>288</v>
      </c>
      <c r="E1" s="1"/>
      <c r="F1" s="162"/>
      <c r="G1" s="85" t="s">
        <v>289</v>
      </c>
      <c r="H1" s="85"/>
      <c r="I1" s="163"/>
      <c r="J1" s="86"/>
      <c r="L1" s="164"/>
    </row>
    <row r="2" spans="1:10" ht="12.75">
      <c r="A2" s="50"/>
      <c r="E2" s="1"/>
      <c r="F2" s="162"/>
      <c r="G2" s="1" t="s">
        <v>290</v>
      </c>
      <c r="H2" s="1" t="s">
        <v>291</v>
      </c>
      <c r="I2" s="154"/>
      <c r="J2" s="162"/>
    </row>
    <row r="3" spans="5:11" ht="12.75">
      <c r="E3" s="1"/>
      <c r="F3" s="162"/>
      <c r="G3" s="87"/>
      <c r="H3" s="87"/>
      <c r="I3" s="165"/>
      <c r="J3" s="88"/>
      <c r="K3" s="166"/>
    </row>
    <row r="4" spans="1:9" ht="12.75">
      <c r="A4" s="87"/>
      <c r="E4" s="1"/>
      <c r="F4" s="1"/>
      <c r="I4" s="164"/>
    </row>
    <row r="5" spans="1:13" ht="12.75">
      <c r="A5" s="167" t="s">
        <v>292</v>
      </c>
      <c r="B5" s="168" t="s">
        <v>404</v>
      </c>
      <c r="C5" s="168"/>
      <c r="D5" s="168"/>
      <c r="E5" s="86"/>
      <c r="F5" s="1"/>
      <c r="G5" s="169"/>
      <c r="H5" s="163" t="s">
        <v>293</v>
      </c>
      <c r="I5" s="170"/>
      <c r="M5" s="171"/>
    </row>
    <row r="6" spans="1:9" ht="12.75">
      <c r="A6" s="172" t="s">
        <v>294</v>
      </c>
      <c r="B6" s="168" t="s">
        <v>405</v>
      </c>
      <c r="C6" s="168"/>
      <c r="D6" s="168"/>
      <c r="E6" s="162"/>
      <c r="F6" s="1"/>
      <c r="G6" s="172"/>
      <c r="H6" s="158">
        <v>2009</v>
      </c>
      <c r="I6" s="173"/>
    </row>
    <row r="7" spans="1:9" ht="12.75">
      <c r="A7" s="172" t="s">
        <v>295</v>
      </c>
      <c r="B7" s="168" t="s">
        <v>406</v>
      </c>
      <c r="C7" s="168"/>
      <c r="D7" s="168"/>
      <c r="E7" s="162"/>
      <c r="F7" s="1"/>
      <c r="G7" s="174"/>
      <c r="H7" s="87"/>
      <c r="I7" s="159"/>
    </row>
    <row r="8" spans="1:9" ht="12.75">
      <c r="A8" s="174"/>
      <c r="B8" s="87"/>
      <c r="C8" s="87"/>
      <c r="D8" s="87"/>
      <c r="E8" s="88"/>
      <c r="F8" s="1"/>
      <c r="G8" s="174"/>
      <c r="H8" s="87"/>
      <c r="I8" s="154"/>
    </row>
    <row r="9" spans="1:9" ht="12.75">
      <c r="A9" s="85"/>
      <c r="B9" s="1"/>
      <c r="C9" s="1"/>
      <c r="D9" s="1"/>
      <c r="E9" s="1"/>
      <c r="F9" s="1"/>
      <c r="I9" s="164"/>
    </row>
    <row r="10" spans="1:14" ht="12.75">
      <c r="A10" s="175"/>
      <c r="B10" s="176" t="s">
        <v>296</v>
      </c>
      <c r="C10" s="175"/>
      <c r="D10" s="175"/>
      <c r="E10" s="175"/>
      <c r="F10" s="175"/>
      <c r="G10" s="177" t="s">
        <v>297</v>
      </c>
      <c r="H10" s="178"/>
      <c r="I10" s="179"/>
      <c r="J10" s="180" t="s">
        <v>298</v>
      </c>
      <c r="K10" s="175"/>
      <c r="L10" s="175"/>
      <c r="M10" s="175"/>
      <c r="N10" s="175"/>
    </row>
    <row r="11" spans="1:14" ht="12.75">
      <c r="A11" s="176" t="s">
        <v>299</v>
      </c>
      <c r="B11" s="175"/>
      <c r="C11" s="175"/>
      <c r="D11" s="175"/>
      <c r="E11" s="175"/>
      <c r="F11" s="175"/>
      <c r="G11" s="181">
        <v>1</v>
      </c>
      <c r="H11" s="182">
        <v>29030658</v>
      </c>
      <c r="I11" s="183">
        <v>2</v>
      </c>
      <c r="J11" s="184">
        <v>29030658</v>
      </c>
      <c r="K11" s="175"/>
      <c r="L11" s="175"/>
      <c r="M11" s="175"/>
      <c r="N11" s="175"/>
    </row>
    <row r="12" spans="1:10" ht="12.75">
      <c r="A12" t="s">
        <v>300</v>
      </c>
      <c r="G12" s="185">
        <v>3</v>
      </c>
      <c r="H12" s="186">
        <v>25837286</v>
      </c>
      <c r="I12" s="187">
        <v>4</v>
      </c>
      <c r="J12" s="188">
        <v>25837286</v>
      </c>
    </row>
    <row r="13" spans="1:10" ht="12.75">
      <c r="A13" s="189" t="s">
        <v>301</v>
      </c>
      <c r="G13" s="190"/>
      <c r="H13" s="191"/>
      <c r="I13" s="187">
        <v>5</v>
      </c>
      <c r="J13" s="188">
        <f>J14+J15+J16+J18+J19+J20+J21+J23+J24+J25+J27+J28+J29+J30+J31+J32+J34+J35+J37</f>
        <v>0</v>
      </c>
    </row>
    <row r="14" spans="1:12" ht="12.75">
      <c r="A14" s="171" t="s">
        <v>302</v>
      </c>
      <c r="G14" s="190"/>
      <c r="H14" s="191"/>
      <c r="I14" s="187">
        <v>6</v>
      </c>
      <c r="J14" s="188">
        <v>0</v>
      </c>
      <c r="L14" s="1"/>
    </row>
    <row r="15" spans="1:10" ht="12.75">
      <c r="A15" s="171" t="s">
        <v>303</v>
      </c>
      <c r="G15" s="190"/>
      <c r="H15" s="191"/>
      <c r="I15" s="187">
        <v>7</v>
      </c>
      <c r="J15" s="188">
        <v>0</v>
      </c>
    </row>
    <row r="16" spans="1:10" ht="12.75">
      <c r="A16" s="192" t="s">
        <v>304</v>
      </c>
      <c r="G16" s="193"/>
      <c r="H16" s="194"/>
      <c r="I16" s="195">
        <v>8</v>
      </c>
      <c r="J16" s="196">
        <v>0</v>
      </c>
    </row>
    <row r="17" spans="1:13" ht="12.75">
      <c r="A17" s="171" t="s">
        <v>305</v>
      </c>
      <c r="G17" s="197"/>
      <c r="H17" s="198"/>
      <c r="I17" s="199"/>
      <c r="J17" s="200"/>
      <c r="M17" s="1"/>
    </row>
    <row r="18" spans="1:10" ht="12.75">
      <c r="A18" s="171" t="s">
        <v>306</v>
      </c>
      <c r="G18" s="190"/>
      <c r="H18" s="191"/>
      <c r="I18" s="187">
        <v>9</v>
      </c>
      <c r="J18" s="188">
        <v>0</v>
      </c>
    </row>
    <row r="19" spans="1:14" ht="12.75">
      <c r="A19" s="192" t="s">
        <v>307</v>
      </c>
      <c r="G19" s="190"/>
      <c r="H19" s="191"/>
      <c r="I19" s="187">
        <v>10</v>
      </c>
      <c r="J19" s="188">
        <v>0</v>
      </c>
      <c r="L19" s="1"/>
      <c r="N19" s="1"/>
    </row>
    <row r="20" spans="1:10" ht="12.75">
      <c r="A20" s="171" t="s">
        <v>308</v>
      </c>
      <c r="G20" s="190"/>
      <c r="H20" s="191"/>
      <c r="I20" s="187">
        <v>11</v>
      </c>
      <c r="J20" s="188">
        <v>0</v>
      </c>
    </row>
    <row r="21" spans="1:14" ht="12.75">
      <c r="A21" s="192" t="s">
        <v>309</v>
      </c>
      <c r="G21" s="193"/>
      <c r="H21" s="194"/>
      <c r="I21" s="195">
        <v>12</v>
      </c>
      <c r="J21" s="196">
        <v>0</v>
      </c>
      <c r="N21" s="1"/>
    </row>
    <row r="22" spans="1:10" ht="12.75">
      <c r="A22" s="192" t="s">
        <v>310</v>
      </c>
      <c r="G22" s="197"/>
      <c r="H22" s="198"/>
      <c r="I22" s="199"/>
      <c r="J22" s="200"/>
    </row>
    <row r="23" spans="1:12" ht="12.75">
      <c r="A23" s="192" t="s">
        <v>311</v>
      </c>
      <c r="G23" s="201"/>
      <c r="H23" s="202"/>
      <c r="I23" s="203">
        <v>13</v>
      </c>
      <c r="J23" s="204">
        <v>0</v>
      </c>
      <c r="L23" s="1"/>
    </row>
    <row r="24" spans="1:10" ht="12.75">
      <c r="A24" s="171" t="s">
        <v>312</v>
      </c>
      <c r="G24" s="190"/>
      <c r="H24" s="191"/>
      <c r="I24" s="187">
        <v>14</v>
      </c>
      <c r="J24" s="188">
        <v>0</v>
      </c>
    </row>
    <row r="25" spans="1:10" ht="12.75">
      <c r="A25" s="171" t="s">
        <v>313</v>
      </c>
      <c r="G25" s="193"/>
      <c r="H25" s="194"/>
      <c r="I25" s="195">
        <v>15</v>
      </c>
      <c r="J25" s="196">
        <v>0</v>
      </c>
    </row>
    <row r="26" spans="1:10" ht="12.75">
      <c r="A26" s="171" t="s">
        <v>314</v>
      </c>
      <c r="G26" s="197"/>
      <c r="H26" s="198"/>
      <c r="I26" s="199"/>
      <c r="J26" s="200"/>
    </row>
    <row r="27" spans="1:10" ht="12.75">
      <c r="A27" s="171" t="s">
        <v>315</v>
      </c>
      <c r="G27" s="190"/>
      <c r="H27" s="191"/>
      <c r="I27" s="187">
        <v>16</v>
      </c>
      <c r="J27" s="188">
        <v>0</v>
      </c>
    </row>
    <row r="28" spans="1:12" ht="12.75">
      <c r="A28" s="171" t="s">
        <v>316</v>
      </c>
      <c r="G28" s="197"/>
      <c r="H28" s="198"/>
      <c r="I28" s="199">
        <v>17</v>
      </c>
      <c r="J28" s="200">
        <v>0</v>
      </c>
      <c r="L28" s="1"/>
    </row>
    <row r="29" spans="1:10" ht="12.75">
      <c r="A29" s="171" t="s">
        <v>317</v>
      </c>
      <c r="G29" s="201"/>
      <c r="H29" s="202"/>
      <c r="I29" s="203">
        <v>18</v>
      </c>
      <c r="J29" s="200">
        <v>0</v>
      </c>
    </row>
    <row r="30" spans="1:10" ht="12.75">
      <c r="A30" s="171" t="s">
        <v>318</v>
      </c>
      <c r="G30" s="190"/>
      <c r="H30" s="191"/>
      <c r="I30" s="199">
        <v>19</v>
      </c>
      <c r="J30" s="200">
        <v>0</v>
      </c>
    </row>
    <row r="31" spans="1:10" ht="12.75">
      <c r="A31" s="171" t="s">
        <v>319</v>
      </c>
      <c r="G31" s="201"/>
      <c r="H31" s="202"/>
      <c r="I31" s="203">
        <v>20</v>
      </c>
      <c r="J31" s="200">
        <v>0</v>
      </c>
    </row>
    <row r="32" spans="1:10" ht="12.75">
      <c r="A32" s="171" t="s">
        <v>320</v>
      </c>
      <c r="G32" s="193"/>
      <c r="H32" s="194"/>
      <c r="I32" s="195">
        <v>21</v>
      </c>
      <c r="J32" s="196">
        <v>0</v>
      </c>
    </row>
    <row r="33" spans="1:10" ht="12.75">
      <c r="A33" s="171" t="s">
        <v>321</v>
      </c>
      <c r="G33" s="201"/>
      <c r="H33" s="202"/>
      <c r="I33" s="203"/>
      <c r="J33" s="204"/>
    </row>
    <row r="34" spans="1:12" ht="12.75">
      <c r="A34" s="171" t="s">
        <v>322</v>
      </c>
      <c r="G34" s="190"/>
      <c r="H34" s="191"/>
      <c r="I34" s="187">
        <v>22</v>
      </c>
      <c r="J34" s="188">
        <v>0</v>
      </c>
      <c r="L34" s="1"/>
    </row>
    <row r="35" spans="1:10" ht="12.75">
      <c r="A35" s="171" t="s">
        <v>323</v>
      </c>
      <c r="G35" s="193"/>
      <c r="H35" s="194"/>
      <c r="I35" s="195">
        <v>23</v>
      </c>
      <c r="J35" s="196">
        <v>0</v>
      </c>
    </row>
    <row r="36" spans="1:13" ht="12.75">
      <c r="A36" s="171" t="s">
        <v>324</v>
      </c>
      <c r="G36" s="197"/>
      <c r="H36" s="198"/>
      <c r="I36" s="199"/>
      <c r="J36" s="200"/>
      <c r="M36" s="1"/>
    </row>
    <row r="37" spans="1:10" ht="12.75">
      <c r="A37" s="192" t="s">
        <v>325</v>
      </c>
      <c r="G37" s="190"/>
      <c r="H37" s="191"/>
      <c r="I37" s="187">
        <v>24</v>
      </c>
      <c r="J37" s="188">
        <v>0</v>
      </c>
    </row>
    <row r="38" spans="1:14" ht="12.75">
      <c r="A38" s="205" t="s">
        <v>326</v>
      </c>
      <c r="B38" s="175"/>
      <c r="C38" s="175"/>
      <c r="D38" s="175"/>
      <c r="E38" s="175"/>
      <c r="F38" s="175"/>
      <c r="G38" s="206"/>
      <c r="H38" s="207"/>
      <c r="I38" s="208"/>
      <c r="J38" s="207"/>
      <c r="K38" s="175"/>
      <c r="L38" s="175"/>
      <c r="M38" s="175"/>
      <c r="N38" s="175"/>
    </row>
    <row r="39" spans="1:10" ht="12.75">
      <c r="A39" s="50" t="s">
        <v>327</v>
      </c>
      <c r="G39" s="185">
        <v>25</v>
      </c>
      <c r="H39" s="188"/>
      <c r="I39" s="187">
        <v>26</v>
      </c>
      <c r="J39" s="188">
        <v>0</v>
      </c>
    </row>
    <row r="40" spans="1:10" ht="12.75">
      <c r="A40" s="50" t="s">
        <v>328</v>
      </c>
      <c r="G40" s="185">
        <v>27</v>
      </c>
      <c r="H40" s="186">
        <f>H11-H12</f>
        <v>3193372</v>
      </c>
      <c r="I40" s="187">
        <v>28</v>
      </c>
      <c r="J40" s="188">
        <f>J11-J12</f>
        <v>3193372</v>
      </c>
    </row>
    <row r="41" spans="1:10" ht="12.75">
      <c r="A41" s="171" t="s">
        <v>329</v>
      </c>
      <c r="G41" s="201"/>
      <c r="H41" s="202"/>
      <c r="I41" s="203">
        <v>29</v>
      </c>
      <c r="J41" s="188">
        <v>0</v>
      </c>
    </row>
    <row r="42" spans="1:10" ht="12.75">
      <c r="A42" s="171" t="s">
        <v>330</v>
      </c>
      <c r="F42" s="162"/>
      <c r="G42" s="190"/>
      <c r="H42" s="191"/>
      <c r="I42" s="187">
        <v>30</v>
      </c>
      <c r="J42" s="188"/>
    </row>
    <row r="43" spans="1:10" ht="12.75">
      <c r="A43" s="192" t="s">
        <v>331</v>
      </c>
      <c r="F43" s="162"/>
      <c r="G43" s="209"/>
      <c r="H43" s="210"/>
      <c r="I43" s="203">
        <v>31</v>
      </c>
      <c r="J43" s="188">
        <v>0</v>
      </c>
    </row>
    <row r="44" spans="1:10" ht="12.75">
      <c r="A44" s="50" t="s">
        <v>332</v>
      </c>
      <c r="F44" s="162"/>
      <c r="G44" s="185">
        <v>32</v>
      </c>
      <c r="H44" s="186"/>
      <c r="I44" s="187">
        <v>33</v>
      </c>
      <c r="J44" s="188">
        <v>0</v>
      </c>
    </row>
    <row r="45" spans="1:10" ht="12.75">
      <c r="A45" s="50" t="s">
        <v>333</v>
      </c>
      <c r="F45" s="162"/>
      <c r="G45" s="190"/>
      <c r="H45" s="191"/>
      <c r="I45" s="187">
        <v>34</v>
      </c>
      <c r="J45" s="188">
        <v>0</v>
      </c>
    </row>
    <row r="46" spans="1:10" ht="12.75">
      <c r="A46" s="50" t="s">
        <v>334</v>
      </c>
      <c r="F46" s="162"/>
      <c r="G46" s="209"/>
      <c r="H46" s="210"/>
      <c r="I46" s="203">
        <v>35</v>
      </c>
      <c r="J46" s="204">
        <f>J40</f>
        <v>3193372</v>
      </c>
    </row>
    <row r="47" spans="1:10" ht="12.75">
      <c r="A47" s="50" t="s">
        <v>335</v>
      </c>
      <c r="F47" s="162"/>
      <c r="G47" s="190"/>
      <c r="H47" s="191"/>
      <c r="I47" s="187">
        <v>36</v>
      </c>
      <c r="J47" s="188">
        <f>J46*0.1</f>
        <v>319337.2</v>
      </c>
    </row>
    <row r="48" spans="1:10" ht="12.75">
      <c r="A48" s="50" t="s">
        <v>336</v>
      </c>
      <c r="F48" s="162"/>
      <c r="G48" s="211">
        <v>37</v>
      </c>
      <c r="H48" s="212"/>
      <c r="I48" s="203">
        <v>38</v>
      </c>
      <c r="J48" s="188">
        <v>0</v>
      </c>
    </row>
    <row r="49" spans="1:10" ht="12.75">
      <c r="A49" s="50" t="s">
        <v>337</v>
      </c>
      <c r="F49" s="162"/>
      <c r="G49" s="190"/>
      <c r="H49" s="191"/>
      <c r="I49" s="187">
        <v>39</v>
      </c>
      <c r="J49" s="188">
        <f>J40-J47</f>
        <v>2874034.8</v>
      </c>
    </row>
    <row r="50" spans="1:10" ht="12.75">
      <c r="A50" s="50" t="s">
        <v>338</v>
      </c>
      <c r="F50" s="162"/>
      <c r="G50" s="190"/>
      <c r="H50" s="191"/>
      <c r="I50" s="187">
        <v>40</v>
      </c>
      <c r="J50" s="188">
        <v>2605532</v>
      </c>
    </row>
    <row r="51" spans="1:10" ht="12.75">
      <c r="A51" s="50" t="s">
        <v>339</v>
      </c>
      <c r="F51" s="162"/>
      <c r="G51" s="190"/>
      <c r="H51" s="191"/>
      <c r="I51" s="187">
        <v>41</v>
      </c>
      <c r="J51" s="188">
        <v>0</v>
      </c>
    </row>
    <row r="52" spans="1:10" ht="12.75">
      <c r="A52" s="50" t="s">
        <v>340</v>
      </c>
      <c r="F52" s="162"/>
      <c r="G52" s="197"/>
      <c r="H52" s="198"/>
      <c r="I52" s="199">
        <v>42</v>
      </c>
      <c r="J52" s="188">
        <v>0</v>
      </c>
    </row>
    <row r="53" spans="1:10" ht="12.75">
      <c r="A53" s="50" t="s">
        <v>341</v>
      </c>
      <c r="F53" s="162"/>
      <c r="G53" s="197"/>
      <c r="H53" s="198"/>
      <c r="I53" s="199">
        <v>43</v>
      </c>
      <c r="J53" s="188">
        <v>0</v>
      </c>
    </row>
    <row r="54" spans="1:14" ht="15">
      <c r="A54" s="213" t="s">
        <v>342</v>
      </c>
      <c r="B54" s="175"/>
      <c r="C54" s="175"/>
      <c r="D54" s="175"/>
      <c r="E54" s="175"/>
      <c r="F54" s="214"/>
      <c r="G54" s="206"/>
      <c r="H54" s="207"/>
      <c r="I54" s="208"/>
      <c r="J54" s="207"/>
      <c r="K54" s="175"/>
      <c r="L54" s="175"/>
      <c r="M54" s="175"/>
      <c r="N54" s="175"/>
    </row>
    <row r="55" spans="1:10" ht="12.75">
      <c r="A55" s="50" t="s">
        <v>343</v>
      </c>
      <c r="F55" s="162"/>
      <c r="G55" s="185">
        <v>44</v>
      </c>
      <c r="H55" s="188">
        <f>H56+H57+H58+H59</f>
        <v>2038163</v>
      </c>
      <c r="I55" s="187">
        <v>45</v>
      </c>
      <c r="J55" s="188">
        <f>J56+J57+J58+J59</f>
        <v>2038163</v>
      </c>
    </row>
    <row r="56" spans="1:14" ht="12.75">
      <c r="A56" s="192" t="s">
        <v>344</v>
      </c>
      <c r="F56" s="162"/>
      <c r="G56" s="185">
        <v>46</v>
      </c>
      <c r="H56" s="186">
        <v>0</v>
      </c>
      <c r="I56" s="187">
        <v>47</v>
      </c>
      <c r="J56" s="188">
        <v>0</v>
      </c>
      <c r="N56" s="1"/>
    </row>
    <row r="57" spans="1:12" ht="12.75">
      <c r="A57" s="171" t="s">
        <v>345</v>
      </c>
      <c r="F57" s="162"/>
      <c r="G57" s="185">
        <v>48</v>
      </c>
      <c r="H57" s="186">
        <v>0</v>
      </c>
      <c r="I57" s="187">
        <v>49</v>
      </c>
      <c r="J57" s="188">
        <v>0</v>
      </c>
      <c r="L57" s="1"/>
    </row>
    <row r="58" spans="1:10" ht="12.75">
      <c r="A58" s="171" t="s">
        <v>346</v>
      </c>
      <c r="F58" s="162"/>
      <c r="G58" s="215">
        <v>50</v>
      </c>
      <c r="H58" s="216">
        <v>0</v>
      </c>
      <c r="I58" s="199">
        <v>51</v>
      </c>
      <c r="J58" s="200">
        <v>0</v>
      </c>
    </row>
    <row r="59" spans="1:10" ht="12.75">
      <c r="A59" s="171" t="s">
        <v>347</v>
      </c>
      <c r="F59" s="162"/>
      <c r="G59" s="185">
        <v>52</v>
      </c>
      <c r="H59" s="186">
        <v>2038163</v>
      </c>
      <c r="I59" s="187">
        <v>53</v>
      </c>
      <c r="J59" s="188">
        <v>2038163</v>
      </c>
    </row>
    <row r="60" spans="1:10" ht="12.75">
      <c r="A60" s="50" t="s">
        <v>348</v>
      </c>
      <c r="F60" s="162"/>
      <c r="G60" s="197"/>
      <c r="H60" s="198"/>
      <c r="I60" s="199">
        <v>54</v>
      </c>
      <c r="J60" s="200"/>
    </row>
    <row r="61" spans="1:10" ht="12.75">
      <c r="A61" s="50"/>
      <c r="F61" s="1"/>
      <c r="G61" s="217"/>
      <c r="H61" s="218"/>
      <c r="I61" s="217"/>
      <c r="J61" s="1"/>
    </row>
    <row r="62" spans="1:10" ht="12.75">
      <c r="A62" s="219" t="s">
        <v>349</v>
      </c>
      <c r="F62" s="1"/>
      <c r="G62" s="1"/>
      <c r="H62" s="1"/>
      <c r="I62" s="154"/>
      <c r="J62" s="1"/>
    </row>
    <row r="63" spans="1:10" ht="12.75">
      <c r="A63" s="219"/>
      <c r="F63" s="1"/>
      <c r="G63" s="1"/>
      <c r="H63" s="1"/>
      <c r="I63" s="154"/>
      <c r="J63" s="1"/>
    </row>
    <row r="64" spans="1:10" ht="12.75">
      <c r="A64" s="219"/>
      <c r="F64" s="1"/>
      <c r="G64" s="1"/>
      <c r="H64" s="220" t="s">
        <v>350</v>
      </c>
      <c r="I64" s="154"/>
      <c r="J64" s="1"/>
    </row>
    <row r="65" spans="1:10" ht="12.75">
      <c r="A65" s="219"/>
      <c r="F65" s="1"/>
      <c r="G65" s="1" t="s">
        <v>407</v>
      </c>
      <c r="H65" s="220"/>
      <c r="I65" s="154"/>
      <c r="J65" s="1"/>
    </row>
    <row r="66" spans="1:10" ht="12.75">
      <c r="A66" s="87"/>
      <c r="B66" s="87"/>
      <c r="C66" s="87"/>
      <c r="D66" s="87"/>
      <c r="E66" s="87"/>
      <c r="F66" s="87"/>
      <c r="G66" s="87"/>
      <c r="H66" s="87"/>
      <c r="I66" s="165"/>
      <c r="J66" s="87"/>
    </row>
    <row r="67" spans="6:10" ht="12.75">
      <c r="F67" s="1"/>
      <c r="G67" s="1"/>
      <c r="H67" s="1"/>
      <c r="I67" s="154"/>
      <c r="J67" s="1"/>
    </row>
    <row r="68" ht="12.75">
      <c r="I68" s="164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B59" sqref="B59"/>
    </sheetView>
  </sheetViews>
  <sheetFormatPr defaultColWidth="9.140625" defaultRowHeight="12.75"/>
  <cols>
    <col min="1" max="1" width="13.140625" style="0" customWidth="1"/>
    <col min="2" max="2" width="30.28125" style="0" customWidth="1"/>
  </cols>
  <sheetData>
    <row r="1" ht="12.75">
      <c r="F1" s="164"/>
    </row>
    <row r="2" spans="2:6" ht="18">
      <c r="B2" s="293" t="s">
        <v>408</v>
      </c>
      <c r="C2" s="293"/>
      <c r="D2" s="293"/>
      <c r="E2" s="293"/>
      <c r="F2" s="293"/>
    </row>
    <row r="3" ht="14.25">
      <c r="C3" s="221" t="s">
        <v>285</v>
      </c>
    </row>
    <row r="4" spans="1:4" ht="18">
      <c r="A4" s="222" t="s">
        <v>351</v>
      </c>
      <c r="B4" s="223" t="s">
        <v>409</v>
      </c>
      <c r="C4" s="224"/>
      <c r="D4" s="224"/>
    </row>
    <row r="5" spans="1:2" ht="14.25">
      <c r="A5" s="222" t="s">
        <v>352</v>
      </c>
      <c r="B5" s="225" t="s">
        <v>410</v>
      </c>
    </row>
    <row r="6" spans="1:2" ht="14.25">
      <c r="A6" s="222" t="s">
        <v>353</v>
      </c>
      <c r="B6" s="225" t="s">
        <v>411</v>
      </c>
    </row>
    <row r="7" spans="1:2" ht="14.25">
      <c r="A7" s="222" t="s">
        <v>354</v>
      </c>
      <c r="B7" s="225" t="s">
        <v>412</v>
      </c>
    </row>
    <row r="8" spans="1:2" ht="14.25">
      <c r="A8" s="222" t="s">
        <v>355</v>
      </c>
      <c r="B8" s="226">
        <v>692381898</v>
      </c>
    </row>
    <row r="9" spans="1:6" ht="15">
      <c r="A9" s="227" t="s">
        <v>356</v>
      </c>
      <c r="B9" s="227" t="s">
        <v>357</v>
      </c>
      <c r="C9" s="227" t="s">
        <v>358</v>
      </c>
      <c r="D9" s="231" t="s">
        <v>359</v>
      </c>
      <c r="E9" s="231" t="s">
        <v>360</v>
      </c>
      <c r="F9" s="231" t="s">
        <v>361</v>
      </c>
    </row>
    <row r="10" spans="1:6" ht="12.75">
      <c r="A10" s="228">
        <v>1</v>
      </c>
      <c r="B10" s="55" t="s">
        <v>428</v>
      </c>
      <c r="C10" s="55" t="s">
        <v>460</v>
      </c>
      <c r="D10" s="55">
        <v>35</v>
      </c>
      <c r="E10" s="55">
        <v>637</v>
      </c>
      <c r="F10" s="229">
        <f>D10*E10</f>
        <v>22295</v>
      </c>
    </row>
    <row r="11" spans="1:6" ht="12.75">
      <c r="A11" s="228">
        <v>2</v>
      </c>
      <c r="B11" s="55" t="s">
        <v>429</v>
      </c>
      <c r="C11" s="55" t="s">
        <v>460</v>
      </c>
      <c r="D11" s="55">
        <v>94</v>
      </c>
      <c r="E11" s="55">
        <v>1131</v>
      </c>
      <c r="F11" s="229">
        <f aca="true" t="shared" si="0" ref="F11:F52">D11*E11</f>
        <v>106314</v>
      </c>
    </row>
    <row r="12" spans="1:6" ht="12.75">
      <c r="A12" s="228">
        <v>3</v>
      </c>
      <c r="B12" s="55" t="s">
        <v>430</v>
      </c>
      <c r="C12" s="55" t="s">
        <v>462</v>
      </c>
      <c r="D12" s="55">
        <v>77</v>
      </c>
      <c r="E12" s="55">
        <v>1773</v>
      </c>
      <c r="F12" s="229">
        <f t="shared" si="0"/>
        <v>136521</v>
      </c>
    </row>
    <row r="13" spans="1:6" ht="12.75">
      <c r="A13" s="228">
        <v>4</v>
      </c>
      <c r="B13" s="55" t="s">
        <v>431</v>
      </c>
      <c r="C13" s="55" t="s">
        <v>462</v>
      </c>
      <c r="D13" s="55">
        <v>14</v>
      </c>
      <c r="E13" s="55">
        <v>3403</v>
      </c>
      <c r="F13" s="229">
        <f t="shared" si="0"/>
        <v>47642</v>
      </c>
    </row>
    <row r="14" spans="1:6" ht="12.75">
      <c r="A14" s="228">
        <v>5</v>
      </c>
      <c r="B14" s="55" t="s">
        <v>432</v>
      </c>
      <c r="C14" s="55" t="s">
        <v>462</v>
      </c>
      <c r="D14" s="55">
        <v>894</v>
      </c>
      <c r="E14" s="55">
        <v>40</v>
      </c>
      <c r="F14" s="229">
        <f t="shared" si="0"/>
        <v>35760</v>
      </c>
    </row>
    <row r="15" spans="1:6" ht="12.75">
      <c r="A15" s="228">
        <v>6</v>
      </c>
      <c r="B15" s="55" t="s">
        <v>433</v>
      </c>
      <c r="C15" s="55" t="s">
        <v>463</v>
      </c>
      <c r="D15" s="55">
        <v>141</v>
      </c>
      <c r="E15" s="55">
        <v>401</v>
      </c>
      <c r="F15" s="229">
        <f t="shared" si="0"/>
        <v>56541</v>
      </c>
    </row>
    <row r="16" spans="1:6" ht="12.75">
      <c r="A16" s="228">
        <v>7</v>
      </c>
      <c r="B16" s="55" t="s">
        <v>434</v>
      </c>
      <c r="C16" s="55" t="s">
        <v>464</v>
      </c>
      <c r="D16" s="55">
        <v>270</v>
      </c>
      <c r="E16" s="55">
        <v>749</v>
      </c>
      <c r="F16" s="229">
        <f t="shared" si="0"/>
        <v>202230</v>
      </c>
    </row>
    <row r="17" spans="1:6" ht="12.75">
      <c r="A17" s="228">
        <v>8</v>
      </c>
      <c r="B17" s="55" t="s">
        <v>430</v>
      </c>
      <c r="C17" s="55" t="s">
        <v>462</v>
      </c>
      <c r="D17" s="55">
        <v>948</v>
      </c>
      <c r="E17" s="55">
        <v>90</v>
      </c>
      <c r="F17" s="229">
        <f t="shared" si="0"/>
        <v>85320</v>
      </c>
    </row>
    <row r="18" spans="1:6" ht="12.75">
      <c r="A18" s="228">
        <v>9</v>
      </c>
      <c r="B18" s="55" t="s">
        <v>435</v>
      </c>
      <c r="C18" s="55" t="s">
        <v>462</v>
      </c>
      <c r="D18" s="55">
        <v>500</v>
      </c>
      <c r="E18" s="55">
        <v>704</v>
      </c>
      <c r="F18" s="229">
        <f t="shared" si="0"/>
        <v>352000</v>
      </c>
    </row>
    <row r="19" spans="1:6" ht="12.75">
      <c r="A19" s="228">
        <v>10</v>
      </c>
      <c r="B19" s="55" t="s">
        <v>436</v>
      </c>
      <c r="C19" s="55" t="s">
        <v>462</v>
      </c>
      <c r="D19" s="55">
        <v>8</v>
      </c>
      <c r="E19" s="55">
        <v>2925</v>
      </c>
      <c r="F19" s="229">
        <f t="shared" si="0"/>
        <v>23400</v>
      </c>
    </row>
    <row r="20" spans="1:6" ht="12.75">
      <c r="A20" s="228">
        <v>11</v>
      </c>
      <c r="B20" s="55" t="s">
        <v>437</v>
      </c>
      <c r="C20" s="55" t="s">
        <v>462</v>
      </c>
      <c r="D20" s="55">
        <v>8089</v>
      </c>
      <c r="E20" s="55">
        <v>5</v>
      </c>
      <c r="F20" s="229">
        <f t="shared" si="0"/>
        <v>40445</v>
      </c>
    </row>
    <row r="21" spans="1:6" ht="12.75">
      <c r="A21" s="228">
        <v>12</v>
      </c>
      <c r="B21" s="55" t="s">
        <v>431</v>
      </c>
      <c r="C21" s="55" t="s">
        <v>462</v>
      </c>
      <c r="D21" s="55">
        <v>578</v>
      </c>
      <c r="E21" s="55">
        <v>150</v>
      </c>
      <c r="F21" s="229">
        <f t="shared" si="0"/>
        <v>86700</v>
      </c>
    </row>
    <row r="22" spans="1:6" ht="12.75">
      <c r="A22" s="228">
        <v>13</v>
      </c>
      <c r="B22" s="55" t="s">
        <v>438</v>
      </c>
      <c r="C22" s="55" t="s">
        <v>465</v>
      </c>
      <c r="D22" s="55">
        <v>213</v>
      </c>
      <c r="E22" s="55">
        <v>298</v>
      </c>
      <c r="F22" s="229">
        <f t="shared" si="0"/>
        <v>63474</v>
      </c>
    </row>
    <row r="23" spans="1:6" ht="12.75">
      <c r="A23" s="228">
        <v>14</v>
      </c>
      <c r="B23" s="55" t="s">
        <v>439</v>
      </c>
      <c r="C23" s="55" t="s">
        <v>466</v>
      </c>
      <c r="D23" s="55">
        <v>79</v>
      </c>
      <c r="E23" s="55">
        <v>131</v>
      </c>
      <c r="F23" s="229">
        <f t="shared" si="0"/>
        <v>10349</v>
      </c>
    </row>
    <row r="24" spans="1:6" ht="12.75">
      <c r="A24" s="228">
        <v>15</v>
      </c>
      <c r="B24" s="55" t="s">
        <v>440</v>
      </c>
      <c r="C24" s="55" t="s">
        <v>465</v>
      </c>
      <c r="D24" s="55">
        <v>191</v>
      </c>
      <c r="E24" s="55">
        <v>39</v>
      </c>
      <c r="F24" s="229">
        <f t="shared" si="0"/>
        <v>7449</v>
      </c>
    </row>
    <row r="25" spans="1:6" ht="12.75">
      <c r="A25" s="228">
        <v>16</v>
      </c>
      <c r="B25" s="55" t="s">
        <v>441</v>
      </c>
      <c r="C25" s="55" t="s">
        <v>467</v>
      </c>
      <c r="D25" s="55">
        <v>1</v>
      </c>
      <c r="E25" s="55">
        <v>40450</v>
      </c>
      <c r="F25" s="229">
        <f t="shared" si="0"/>
        <v>40450</v>
      </c>
    </row>
    <row r="26" spans="1:6" ht="12.75">
      <c r="A26" s="228">
        <v>17</v>
      </c>
      <c r="B26" s="55" t="s">
        <v>442</v>
      </c>
      <c r="C26" s="55" t="s">
        <v>467</v>
      </c>
      <c r="D26" s="55">
        <v>1</v>
      </c>
      <c r="E26" s="55">
        <v>30450</v>
      </c>
      <c r="F26" s="229">
        <f t="shared" si="0"/>
        <v>30450</v>
      </c>
    </row>
    <row r="27" spans="1:6" ht="12.75">
      <c r="A27" s="228">
        <v>18</v>
      </c>
      <c r="B27" s="55" t="s">
        <v>443</v>
      </c>
      <c r="C27" s="55" t="s">
        <v>462</v>
      </c>
      <c r="D27" s="55">
        <v>20</v>
      </c>
      <c r="E27" s="55">
        <v>746</v>
      </c>
      <c r="F27" s="229">
        <f t="shared" si="0"/>
        <v>14920</v>
      </c>
    </row>
    <row r="28" spans="1:6" ht="12.75">
      <c r="A28" s="228">
        <v>19</v>
      </c>
      <c r="B28" s="55" t="s">
        <v>444</v>
      </c>
      <c r="C28" s="55" t="s">
        <v>467</v>
      </c>
      <c r="D28" s="55">
        <v>5</v>
      </c>
      <c r="E28" s="55">
        <v>29700</v>
      </c>
      <c r="F28" s="229">
        <f t="shared" si="0"/>
        <v>148500</v>
      </c>
    </row>
    <row r="29" spans="1:6" ht="12.75">
      <c r="A29" s="228">
        <v>20</v>
      </c>
      <c r="B29" s="55" t="s">
        <v>428</v>
      </c>
      <c r="C29" s="55" t="s">
        <v>460</v>
      </c>
      <c r="D29" s="55">
        <v>50</v>
      </c>
      <c r="E29" s="55">
        <v>740</v>
      </c>
      <c r="F29" s="229">
        <f t="shared" si="0"/>
        <v>37000</v>
      </c>
    </row>
    <row r="30" spans="1:6" ht="12.75">
      <c r="A30" s="228">
        <v>21</v>
      </c>
      <c r="B30" s="55" t="s">
        <v>429</v>
      </c>
      <c r="C30" s="55" t="s">
        <v>460</v>
      </c>
      <c r="D30" s="55">
        <v>90</v>
      </c>
      <c r="E30" s="55">
        <v>700</v>
      </c>
      <c r="F30" s="229">
        <f t="shared" si="0"/>
        <v>63000</v>
      </c>
    </row>
    <row r="31" spans="1:6" ht="12.75">
      <c r="A31" s="228">
        <v>22</v>
      </c>
      <c r="B31" s="55" t="s">
        <v>429</v>
      </c>
      <c r="C31" s="55" t="s">
        <v>460</v>
      </c>
      <c r="D31" s="55">
        <v>73</v>
      </c>
      <c r="E31" s="55">
        <v>1200</v>
      </c>
      <c r="F31" s="229">
        <f t="shared" si="0"/>
        <v>87600</v>
      </c>
    </row>
    <row r="32" spans="1:6" ht="12.75">
      <c r="A32" s="228">
        <v>23</v>
      </c>
      <c r="B32" s="55" t="s">
        <v>444</v>
      </c>
      <c r="C32" s="55" t="s">
        <v>467</v>
      </c>
      <c r="D32" s="55">
        <v>3</v>
      </c>
      <c r="E32" s="55">
        <v>29700</v>
      </c>
      <c r="F32" s="229">
        <f t="shared" si="0"/>
        <v>89100</v>
      </c>
    </row>
    <row r="33" spans="1:6" ht="12.75">
      <c r="A33" s="228">
        <v>24</v>
      </c>
      <c r="B33" s="55" t="s">
        <v>445</v>
      </c>
      <c r="C33" s="55" t="s">
        <v>468</v>
      </c>
      <c r="D33" s="55">
        <v>350</v>
      </c>
      <c r="E33" s="55">
        <v>1430</v>
      </c>
      <c r="F33" s="229">
        <f t="shared" si="0"/>
        <v>500500</v>
      </c>
    </row>
    <row r="34" spans="1:6" ht="12.75">
      <c r="A34" s="228">
        <v>25</v>
      </c>
      <c r="B34" s="55" t="s">
        <v>446</v>
      </c>
      <c r="C34" s="55" t="s">
        <v>462</v>
      </c>
      <c r="D34" s="55">
        <v>5</v>
      </c>
      <c r="E34" s="55">
        <v>7086</v>
      </c>
      <c r="F34" s="229">
        <f t="shared" si="0"/>
        <v>35430</v>
      </c>
    </row>
    <row r="35" spans="1:6" ht="12.75">
      <c r="A35" s="228">
        <v>26</v>
      </c>
      <c r="B35" s="55" t="s">
        <v>447</v>
      </c>
      <c r="C35" s="55" t="s">
        <v>468</v>
      </c>
      <c r="D35" s="55">
        <v>250</v>
      </c>
      <c r="E35" s="55">
        <v>222</v>
      </c>
      <c r="F35" s="229">
        <f t="shared" si="0"/>
        <v>55500</v>
      </c>
    </row>
    <row r="36" spans="1:6" ht="12.75">
      <c r="A36" s="228">
        <v>27</v>
      </c>
      <c r="B36" s="55" t="s">
        <v>448</v>
      </c>
      <c r="C36" s="55" t="s">
        <v>465</v>
      </c>
      <c r="D36" s="55">
        <v>300</v>
      </c>
      <c r="E36" s="55">
        <v>245</v>
      </c>
      <c r="F36" s="229">
        <f t="shared" si="0"/>
        <v>73500</v>
      </c>
    </row>
    <row r="37" spans="1:6" ht="12.75">
      <c r="A37" s="228">
        <v>28</v>
      </c>
      <c r="B37" s="55" t="s">
        <v>444</v>
      </c>
      <c r="C37" s="55"/>
      <c r="D37" s="55">
        <v>5</v>
      </c>
      <c r="E37" s="55">
        <v>530</v>
      </c>
      <c r="F37" s="229">
        <f t="shared" si="0"/>
        <v>2650</v>
      </c>
    </row>
    <row r="38" spans="1:6" ht="12.75">
      <c r="A38" s="228">
        <v>29</v>
      </c>
      <c r="B38" s="55" t="s">
        <v>449</v>
      </c>
      <c r="C38" s="55" t="s">
        <v>465</v>
      </c>
      <c r="D38" s="55">
        <v>107</v>
      </c>
      <c r="E38" s="55">
        <v>29</v>
      </c>
      <c r="F38" s="229">
        <f t="shared" si="0"/>
        <v>3103</v>
      </c>
    </row>
    <row r="39" spans="1:6" ht="12.75">
      <c r="A39" s="228">
        <v>30</v>
      </c>
      <c r="B39" s="55" t="s">
        <v>450</v>
      </c>
      <c r="C39" s="55" t="s">
        <v>462</v>
      </c>
      <c r="D39" s="55">
        <v>6</v>
      </c>
      <c r="E39" s="55">
        <v>6192</v>
      </c>
      <c r="F39" s="229">
        <f t="shared" si="0"/>
        <v>37152</v>
      </c>
    </row>
    <row r="40" spans="1:6" ht="12.75">
      <c r="A40" s="228">
        <v>31</v>
      </c>
      <c r="B40" s="55" t="s">
        <v>451</v>
      </c>
      <c r="C40" s="55" t="s">
        <v>469</v>
      </c>
      <c r="D40" s="55">
        <v>2</v>
      </c>
      <c r="E40" s="55">
        <v>654</v>
      </c>
      <c r="F40" s="229">
        <f t="shared" si="0"/>
        <v>1308</v>
      </c>
    </row>
    <row r="41" spans="1:6" ht="12.75">
      <c r="A41" s="228">
        <v>32</v>
      </c>
      <c r="B41" s="55" t="s">
        <v>452</v>
      </c>
      <c r="C41" s="55" t="s">
        <v>462</v>
      </c>
      <c r="D41" s="55">
        <v>14000</v>
      </c>
      <c r="E41" s="55">
        <v>3</v>
      </c>
      <c r="F41" s="229">
        <f t="shared" si="0"/>
        <v>42000</v>
      </c>
    </row>
    <row r="42" spans="1:6" ht="12.75">
      <c r="A42" s="228">
        <v>33</v>
      </c>
      <c r="B42" s="55" t="s">
        <v>453</v>
      </c>
      <c r="C42" s="55" t="s">
        <v>468</v>
      </c>
      <c r="D42" s="55">
        <v>22</v>
      </c>
      <c r="E42" s="55">
        <v>359</v>
      </c>
      <c r="F42" s="229">
        <f t="shared" si="0"/>
        <v>7898</v>
      </c>
    </row>
    <row r="43" spans="1:6" ht="12.75">
      <c r="A43" s="228">
        <v>34</v>
      </c>
      <c r="B43" s="55" t="s">
        <v>438</v>
      </c>
      <c r="C43" s="55" t="s">
        <v>465</v>
      </c>
      <c r="D43" s="55">
        <v>334</v>
      </c>
      <c r="E43" s="55">
        <v>178</v>
      </c>
      <c r="F43" s="229">
        <f t="shared" si="0"/>
        <v>59452</v>
      </c>
    </row>
    <row r="44" spans="1:6" ht="12.75">
      <c r="A44" s="228">
        <v>35</v>
      </c>
      <c r="B44" s="55" t="s">
        <v>454</v>
      </c>
      <c r="C44" s="55" t="s">
        <v>462</v>
      </c>
      <c r="D44" s="55">
        <v>363</v>
      </c>
      <c r="E44" s="55">
        <v>22</v>
      </c>
      <c r="F44" s="229">
        <f t="shared" si="0"/>
        <v>7986</v>
      </c>
    </row>
    <row r="45" spans="1:6" ht="12.75">
      <c r="A45" s="228">
        <v>36</v>
      </c>
      <c r="B45" s="55" t="s">
        <v>440</v>
      </c>
      <c r="C45" s="55" t="s">
        <v>465</v>
      </c>
      <c r="D45" s="55">
        <v>326</v>
      </c>
      <c r="E45" s="55">
        <v>9</v>
      </c>
      <c r="F45" s="229">
        <f t="shared" si="0"/>
        <v>2934</v>
      </c>
    </row>
    <row r="46" spans="1:6" ht="12.75">
      <c r="A46" s="228">
        <v>37</v>
      </c>
      <c r="B46" s="55" t="s">
        <v>455</v>
      </c>
      <c r="C46" s="55" t="s">
        <v>460</v>
      </c>
      <c r="D46" s="55">
        <v>137</v>
      </c>
      <c r="E46" s="55">
        <v>320</v>
      </c>
      <c r="F46" s="229">
        <f t="shared" si="0"/>
        <v>43840</v>
      </c>
    </row>
    <row r="47" spans="1:6" ht="12.75">
      <c r="A47" s="228">
        <v>38</v>
      </c>
      <c r="B47" s="55" t="s">
        <v>456</v>
      </c>
      <c r="C47" s="55" t="s">
        <v>462</v>
      </c>
      <c r="D47" s="55">
        <v>8</v>
      </c>
      <c r="E47" s="55">
        <v>450</v>
      </c>
      <c r="F47" s="229">
        <f t="shared" si="0"/>
        <v>3600</v>
      </c>
    </row>
    <row r="48" spans="1:6" ht="12.75">
      <c r="A48" s="228">
        <v>39</v>
      </c>
      <c r="B48" s="55" t="s">
        <v>457</v>
      </c>
      <c r="C48" s="55" t="s">
        <v>462</v>
      </c>
      <c r="D48" s="55">
        <v>5</v>
      </c>
      <c r="E48" s="55">
        <v>450</v>
      </c>
      <c r="F48" s="229">
        <f t="shared" si="0"/>
        <v>2250</v>
      </c>
    </row>
    <row r="49" spans="1:6" ht="12.75">
      <c r="A49" s="228">
        <v>40</v>
      </c>
      <c r="B49" s="55" t="s">
        <v>458</v>
      </c>
      <c r="C49" s="55" t="s">
        <v>468</v>
      </c>
      <c r="D49" s="55">
        <v>207</v>
      </c>
      <c r="E49" s="55">
        <v>200</v>
      </c>
      <c r="F49" s="229">
        <f t="shared" si="0"/>
        <v>41400</v>
      </c>
    </row>
    <row r="50" spans="1:6" ht="12.75">
      <c r="A50" s="228">
        <v>41</v>
      </c>
      <c r="B50" s="55" t="s">
        <v>430</v>
      </c>
      <c r="C50" s="55" t="s">
        <v>462</v>
      </c>
      <c r="D50" s="55">
        <v>1019</v>
      </c>
      <c r="E50" s="55">
        <v>127</v>
      </c>
      <c r="F50" s="229">
        <f t="shared" si="0"/>
        <v>129413</v>
      </c>
    </row>
    <row r="51" spans="1:6" ht="12.75">
      <c r="A51" s="228">
        <v>42</v>
      </c>
      <c r="B51" s="55" t="s">
        <v>459</v>
      </c>
      <c r="C51" s="55" t="s">
        <v>461</v>
      </c>
      <c r="D51" s="55">
        <v>25</v>
      </c>
      <c r="E51" s="55">
        <v>1835</v>
      </c>
      <c r="F51" s="229">
        <f t="shared" si="0"/>
        <v>45875</v>
      </c>
    </row>
    <row r="52" spans="1:6" ht="12.75">
      <c r="A52" s="228">
        <v>43</v>
      </c>
      <c r="B52" s="40" t="s">
        <v>470</v>
      </c>
      <c r="C52" s="228" t="s">
        <v>462</v>
      </c>
      <c r="D52" s="229">
        <v>200</v>
      </c>
      <c r="E52" s="230">
        <v>390</v>
      </c>
      <c r="F52" s="229">
        <f t="shared" si="0"/>
        <v>78000</v>
      </c>
    </row>
    <row r="53" spans="1:6" ht="15">
      <c r="A53" s="271"/>
      <c r="B53" s="272" t="s">
        <v>282</v>
      </c>
      <c r="C53" s="273"/>
      <c r="D53" s="274"/>
      <c r="E53" s="275"/>
      <c r="F53" s="276">
        <v>2961250</v>
      </c>
    </row>
    <row r="56" spans="2:6" ht="15">
      <c r="B56" s="232"/>
      <c r="D56" s="277" t="s">
        <v>350</v>
      </c>
      <c r="E56" s="277"/>
      <c r="F56" s="277"/>
    </row>
    <row r="57" spans="2:6" ht="15">
      <c r="B57" s="232"/>
      <c r="D57" s="234" t="s">
        <v>413</v>
      </c>
      <c r="E57" s="233"/>
      <c r="F57" s="234"/>
    </row>
    <row r="61" ht="12.75">
      <c r="B61" t="s">
        <v>362</v>
      </c>
    </row>
    <row r="62" ht="12.75">
      <c r="B62" t="s">
        <v>363</v>
      </c>
    </row>
  </sheetData>
  <mergeCells count="2">
    <mergeCell ref="B2:F2"/>
    <mergeCell ref="D56:F56"/>
  </mergeCells>
  <printOptions/>
  <pageMargins left="0.75" right="0.75" top="1" bottom="1" header="0.5" footer="0.5"/>
  <pageSetup horizontalDpi="600" verticalDpi="600" orientation="portrait" paperSize="9" scale="93" r:id="rId1"/>
  <rowBreaks count="1" manualBreakCount="1">
    <brk id="5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3" sqref="D3"/>
    </sheetView>
  </sheetViews>
  <sheetFormatPr defaultColWidth="9.140625" defaultRowHeight="12.75"/>
  <cols>
    <col min="1" max="1" width="6.140625" style="0" customWidth="1"/>
    <col min="2" max="2" width="14.140625" style="0" customWidth="1"/>
    <col min="3" max="3" width="22.421875" style="0" customWidth="1"/>
    <col min="4" max="4" width="23.421875" style="0" customWidth="1"/>
    <col min="5" max="5" width="17.421875" style="0" customWidth="1"/>
  </cols>
  <sheetData>
    <row r="1" spans="1:5" ht="15.75">
      <c r="A1" s="236"/>
      <c r="B1" s="296" t="s">
        <v>427</v>
      </c>
      <c r="C1" s="296"/>
      <c r="D1" s="161"/>
      <c r="E1" s="161"/>
    </row>
    <row r="2" spans="1:5" ht="15.75">
      <c r="A2" s="236"/>
      <c r="B2" s="296" t="s">
        <v>425</v>
      </c>
      <c r="C2" s="296"/>
      <c r="D2" s="161"/>
      <c r="E2" s="161"/>
    </row>
    <row r="3" spans="1:5" ht="15.75">
      <c r="A3" s="236"/>
      <c r="B3" s="296" t="s">
        <v>426</v>
      </c>
      <c r="C3" s="296"/>
      <c r="D3" s="161"/>
      <c r="E3" s="161"/>
    </row>
    <row r="4" spans="1:5" ht="15.75">
      <c r="A4" s="236"/>
      <c r="B4" s="236"/>
      <c r="C4" s="161"/>
      <c r="D4" s="161"/>
      <c r="E4" s="161"/>
    </row>
    <row r="5" spans="1:5" ht="20.25">
      <c r="A5" s="297" t="s">
        <v>364</v>
      </c>
      <c r="B5" s="297"/>
      <c r="C5" s="297"/>
      <c r="D5" s="297"/>
      <c r="E5" s="297"/>
    </row>
    <row r="6" spans="1:5" ht="18.75">
      <c r="A6" s="161"/>
      <c r="B6" s="161"/>
      <c r="C6" s="161"/>
      <c r="D6" s="161"/>
      <c r="E6" s="237" t="s">
        <v>285</v>
      </c>
    </row>
    <row r="7" spans="1:5" ht="16.5" thickBot="1">
      <c r="A7" s="161"/>
      <c r="B7" s="161"/>
      <c r="C7" s="161"/>
      <c r="D7" s="161"/>
      <c r="E7" s="161"/>
    </row>
    <row r="8" spans="1:5" ht="16.5" thickBot="1">
      <c r="A8" s="238" t="s">
        <v>356</v>
      </c>
      <c r="B8" s="239" t="s">
        <v>365</v>
      </c>
      <c r="C8" s="240" t="s">
        <v>366</v>
      </c>
      <c r="D8" s="160" t="s">
        <v>367</v>
      </c>
      <c r="E8" s="160" t="s">
        <v>368</v>
      </c>
    </row>
    <row r="9" spans="1:5" ht="16.5" thickBot="1">
      <c r="A9" s="241">
        <v>1</v>
      </c>
      <c r="B9" s="242" t="s">
        <v>414</v>
      </c>
      <c r="C9" s="243" t="s">
        <v>415</v>
      </c>
      <c r="D9" s="244"/>
      <c r="E9" s="245">
        <v>0</v>
      </c>
    </row>
    <row r="10" spans="1:5" ht="16.5" thickBot="1">
      <c r="A10" s="241">
        <v>2</v>
      </c>
      <c r="B10" s="242" t="s">
        <v>414</v>
      </c>
      <c r="C10" s="243" t="s">
        <v>416</v>
      </c>
      <c r="D10" s="244">
        <v>0</v>
      </c>
      <c r="E10" s="245"/>
    </row>
    <row r="11" spans="1:5" ht="16.5" thickBot="1">
      <c r="A11" s="241"/>
      <c r="B11" s="242"/>
      <c r="C11" s="243"/>
      <c r="D11" s="244"/>
      <c r="E11" s="245"/>
    </row>
    <row r="12" spans="1:5" ht="16.5" thickBot="1">
      <c r="A12" s="241"/>
      <c r="B12" s="242"/>
      <c r="C12" s="243"/>
      <c r="D12" s="244"/>
      <c r="E12" s="245"/>
    </row>
    <row r="13" spans="1:5" ht="16.5" thickBot="1">
      <c r="A13" s="241"/>
      <c r="B13" s="242"/>
      <c r="C13" s="243"/>
      <c r="D13" s="244"/>
      <c r="E13" s="245"/>
    </row>
    <row r="14" spans="1:5" ht="16.5" thickBot="1">
      <c r="A14" s="241"/>
      <c r="B14" s="242"/>
      <c r="C14" s="243"/>
      <c r="D14" s="244"/>
      <c r="E14" s="245"/>
    </row>
    <row r="15" spans="1:5" ht="16.5" thickBot="1">
      <c r="A15" s="241"/>
      <c r="B15" s="242"/>
      <c r="C15" s="246"/>
      <c r="D15" s="247"/>
      <c r="E15" s="245"/>
    </row>
    <row r="16" spans="1:5" ht="16.5" thickBot="1">
      <c r="A16" s="241"/>
      <c r="B16" s="242"/>
      <c r="C16" s="246"/>
      <c r="D16" s="247"/>
      <c r="E16" s="245"/>
    </row>
    <row r="17" spans="1:5" ht="16.5" thickBot="1">
      <c r="A17" s="241"/>
      <c r="B17" s="242"/>
      <c r="C17" s="246"/>
      <c r="D17" s="247"/>
      <c r="E17" s="245"/>
    </row>
    <row r="18" spans="1:5" ht="16.5" thickBot="1">
      <c r="A18" s="241"/>
      <c r="B18" s="242"/>
      <c r="C18" s="246"/>
      <c r="D18" s="247"/>
      <c r="E18" s="245"/>
    </row>
    <row r="19" spans="1:5" ht="16.5" thickBot="1">
      <c r="A19" s="241"/>
      <c r="B19" s="242"/>
      <c r="C19" s="246"/>
      <c r="D19" s="247"/>
      <c r="E19" s="245"/>
    </row>
    <row r="20" spans="1:5" ht="16.5" thickBot="1">
      <c r="A20" s="241"/>
      <c r="B20" s="242"/>
      <c r="C20" s="246"/>
      <c r="D20" s="247"/>
      <c r="E20" s="245"/>
    </row>
    <row r="21" spans="1:5" ht="16.5" thickBot="1">
      <c r="A21" s="241"/>
      <c r="B21" s="242"/>
      <c r="C21" s="248"/>
      <c r="D21" s="245"/>
      <c r="E21" s="245"/>
    </row>
    <row r="22" spans="1:5" ht="16.5" thickBot="1">
      <c r="A22" s="241"/>
      <c r="B22" s="242"/>
      <c r="C22" s="248"/>
      <c r="D22" s="245"/>
      <c r="E22" s="245"/>
    </row>
    <row r="23" spans="1:5" ht="16.5" thickBot="1">
      <c r="A23" s="248"/>
      <c r="B23" s="242"/>
      <c r="C23" s="248"/>
      <c r="D23" s="245"/>
      <c r="E23" s="245"/>
    </row>
    <row r="24" spans="1:5" ht="16.5" thickBot="1">
      <c r="A24" s="248"/>
      <c r="B24" s="242"/>
      <c r="C24" s="248"/>
      <c r="D24" s="245"/>
      <c r="E24" s="245"/>
    </row>
    <row r="25" spans="1:5" ht="16.5" thickBot="1">
      <c r="A25" s="278" t="s">
        <v>369</v>
      </c>
      <c r="B25" s="279"/>
      <c r="C25" s="279"/>
      <c r="D25" s="280"/>
      <c r="E25" s="249">
        <v>0</v>
      </c>
    </row>
    <row r="26" spans="1:5" ht="15.75">
      <c r="A26" s="236"/>
      <c r="B26" s="236"/>
      <c r="C26" s="236"/>
      <c r="D26" s="236"/>
      <c r="E26" s="236"/>
    </row>
    <row r="27" spans="1:5" ht="15.75">
      <c r="A27" s="236"/>
      <c r="B27" s="236"/>
      <c r="C27" s="236"/>
      <c r="D27" s="236"/>
      <c r="E27" s="236"/>
    </row>
    <row r="28" spans="1:5" ht="15.75">
      <c r="A28" s="236"/>
      <c r="B28" s="236"/>
      <c r="C28" s="294" t="s">
        <v>370</v>
      </c>
      <c r="D28" s="294"/>
      <c r="E28" s="294"/>
    </row>
    <row r="29" spans="1:5" ht="15.75">
      <c r="A29" s="236"/>
      <c r="B29" s="236"/>
      <c r="C29" s="294" t="s">
        <v>417</v>
      </c>
      <c r="D29" s="294"/>
      <c r="E29" s="294"/>
    </row>
    <row r="30" spans="1:5" ht="12.75">
      <c r="A30" s="250"/>
      <c r="B30" s="250"/>
      <c r="C30" s="295" t="s">
        <v>371</v>
      </c>
      <c r="D30" s="295"/>
      <c r="E30" s="295"/>
    </row>
    <row r="31" spans="1:5" ht="15.75">
      <c r="A31" s="236"/>
      <c r="B31" s="236"/>
      <c r="C31" s="236"/>
      <c r="D31" s="236"/>
      <c r="E31" s="236"/>
    </row>
    <row r="32" spans="1:5" ht="15.75">
      <c r="A32" s="236"/>
      <c r="B32" s="236"/>
      <c r="C32" s="236"/>
      <c r="D32" s="236"/>
      <c r="E32" s="236"/>
    </row>
    <row r="33" ht="14.25">
      <c r="A33" s="235"/>
    </row>
  </sheetData>
  <mergeCells count="8">
    <mergeCell ref="B1:C1"/>
    <mergeCell ref="B2:C2"/>
    <mergeCell ref="B3:C3"/>
    <mergeCell ref="A5:E5"/>
    <mergeCell ref="A25:D25"/>
    <mergeCell ref="C28:E28"/>
    <mergeCell ref="C29:E29"/>
    <mergeCell ref="C30:E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L28" sqref="L28"/>
    </sheetView>
  </sheetViews>
  <sheetFormatPr defaultColWidth="9.140625" defaultRowHeight="12.75"/>
  <cols>
    <col min="2" max="2" width="17.00390625" style="0" customWidth="1"/>
    <col min="11" max="11" width="5.8515625" style="0" customWidth="1"/>
    <col min="14" max="14" width="11.421875" style="0" customWidth="1"/>
  </cols>
  <sheetData>
    <row r="1" spans="1:14" ht="12.75">
      <c r="A1" s="120"/>
      <c r="B1" s="120"/>
      <c r="C1" s="120"/>
      <c r="D1" s="120"/>
      <c r="E1" s="120"/>
      <c r="F1" s="120"/>
      <c r="G1" s="120"/>
      <c r="H1" s="120"/>
      <c r="I1" s="120"/>
      <c r="J1" s="299"/>
      <c r="K1" s="299"/>
      <c r="L1" s="299"/>
      <c r="M1" s="299"/>
      <c r="N1" s="120"/>
    </row>
    <row r="2" spans="1:14" ht="12.75">
      <c r="A2" s="120"/>
      <c r="B2" s="120"/>
      <c r="C2" s="120"/>
      <c r="D2" s="120"/>
      <c r="E2" s="120"/>
      <c r="F2" s="120"/>
      <c r="G2" s="120"/>
      <c r="H2" s="120"/>
      <c r="I2" s="120"/>
      <c r="J2" s="299"/>
      <c r="K2" s="299"/>
      <c r="L2" s="299"/>
      <c r="M2" s="299"/>
      <c r="N2" s="120"/>
    </row>
    <row r="3" spans="1:14" ht="12.75">
      <c r="A3" s="120"/>
      <c r="B3" s="120"/>
      <c r="C3" s="120"/>
      <c r="D3" s="120"/>
      <c r="E3" s="120"/>
      <c r="F3" s="120"/>
      <c r="G3" s="120"/>
      <c r="H3" s="120"/>
      <c r="I3" s="120"/>
      <c r="J3" s="299"/>
      <c r="K3" s="299"/>
      <c r="L3" s="299"/>
      <c r="M3" s="299"/>
      <c r="N3" s="120"/>
    </row>
    <row r="4" spans="1:14" ht="18">
      <c r="A4" s="120"/>
      <c r="B4" s="251" t="s">
        <v>351</v>
      </c>
      <c r="C4" s="120"/>
      <c r="D4" s="120"/>
      <c r="E4" s="314" t="s">
        <v>372</v>
      </c>
      <c r="F4" s="314"/>
      <c r="G4" s="314"/>
      <c r="H4" s="314"/>
      <c r="I4" s="120"/>
      <c r="J4" s="299"/>
      <c r="K4" s="299"/>
      <c r="L4" s="299"/>
      <c r="M4" s="299"/>
      <c r="N4" s="120"/>
    </row>
    <row r="5" spans="1:14" ht="13.5" thickBot="1">
      <c r="A5" s="120" t="s">
        <v>418</v>
      </c>
      <c r="B5" s="120"/>
      <c r="C5" s="120"/>
      <c r="D5" s="120"/>
      <c r="E5" s="120"/>
      <c r="F5" s="120"/>
      <c r="G5" s="120"/>
      <c r="H5" s="120"/>
      <c r="I5" s="120"/>
      <c r="J5" s="305"/>
      <c r="K5" s="305"/>
      <c r="L5" s="305"/>
      <c r="M5" s="305"/>
      <c r="N5" s="120"/>
    </row>
    <row r="6" spans="1:14" ht="12.75">
      <c r="A6" s="306" t="s">
        <v>373</v>
      </c>
      <c r="B6" s="308" t="s">
        <v>374</v>
      </c>
      <c r="C6" s="252" t="s">
        <v>375</v>
      </c>
      <c r="D6" s="308" t="s">
        <v>376</v>
      </c>
      <c r="E6" s="252" t="s">
        <v>377</v>
      </c>
      <c r="F6" s="252" t="s">
        <v>375</v>
      </c>
      <c r="G6" s="252" t="s">
        <v>379</v>
      </c>
      <c r="H6" s="252" t="s">
        <v>380</v>
      </c>
      <c r="I6" s="252" t="s">
        <v>381</v>
      </c>
      <c r="J6" s="310" t="s">
        <v>380</v>
      </c>
      <c r="K6" s="311"/>
      <c r="L6" s="310" t="s">
        <v>379</v>
      </c>
      <c r="M6" s="311"/>
      <c r="N6" s="254" t="s">
        <v>382</v>
      </c>
    </row>
    <row r="7" spans="1:14" ht="13.5" thickBot="1">
      <c r="A7" s="307"/>
      <c r="B7" s="309"/>
      <c r="C7" s="255" t="s">
        <v>383</v>
      </c>
      <c r="D7" s="309"/>
      <c r="E7" s="253" t="s">
        <v>378</v>
      </c>
      <c r="F7" s="255" t="s">
        <v>384</v>
      </c>
      <c r="G7" s="255" t="s">
        <v>383</v>
      </c>
      <c r="H7" s="255" t="s">
        <v>383</v>
      </c>
      <c r="I7" s="255" t="s">
        <v>385</v>
      </c>
      <c r="J7" s="312" t="s">
        <v>384</v>
      </c>
      <c r="K7" s="313"/>
      <c r="L7" s="312" t="s">
        <v>384</v>
      </c>
      <c r="M7" s="313"/>
      <c r="N7" s="256"/>
    </row>
    <row r="8" spans="1:14" ht="13.5" thickBot="1">
      <c r="A8" s="257">
        <v>1</v>
      </c>
      <c r="B8" s="258" t="s">
        <v>386</v>
      </c>
      <c r="C8" s="258">
        <v>0</v>
      </c>
      <c r="D8" s="258">
        <v>0</v>
      </c>
      <c r="E8" s="258">
        <v>0</v>
      </c>
      <c r="F8" s="258">
        <v>0</v>
      </c>
      <c r="G8" s="258">
        <v>0</v>
      </c>
      <c r="H8" s="258">
        <f>C8-G8</f>
        <v>0</v>
      </c>
      <c r="I8" s="258">
        <v>0</v>
      </c>
      <c r="J8" s="301">
        <f>F8-L8</f>
        <v>0</v>
      </c>
      <c r="K8" s="302"/>
      <c r="L8" s="301">
        <f>G8+I8</f>
        <v>0</v>
      </c>
      <c r="M8" s="302"/>
      <c r="N8" s="258"/>
    </row>
    <row r="9" spans="1:14" ht="13.5" thickBot="1">
      <c r="A9" s="257">
        <v>2</v>
      </c>
      <c r="B9" s="258" t="s">
        <v>387</v>
      </c>
      <c r="C9" s="258">
        <v>13269152</v>
      </c>
      <c r="D9" s="258">
        <v>7819457</v>
      </c>
      <c r="E9" s="258">
        <v>0</v>
      </c>
      <c r="F9" s="258">
        <f>C9+D9</f>
        <v>21088609</v>
      </c>
      <c r="G9" s="258">
        <v>1499964</v>
      </c>
      <c r="H9" s="258">
        <f>C9-G9</f>
        <v>11769188</v>
      </c>
      <c r="I9" s="258">
        <v>1705400</v>
      </c>
      <c r="J9" s="301">
        <f>F9-L9</f>
        <v>17883245</v>
      </c>
      <c r="K9" s="302"/>
      <c r="L9" s="301">
        <f>G9+I9</f>
        <v>3205364</v>
      </c>
      <c r="M9" s="302"/>
      <c r="N9" s="270">
        <v>0.2</v>
      </c>
    </row>
    <row r="10" spans="1:14" ht="13.5" thickBot="1">
      <c r="A10" s="257">
        <v>3</v>
      </c>
      <c r="B10" s="258" t="s">
        <v>388</v>
      </c>
      <c r="C10" s="258">
        <v>2311756</v>
      </c>
      <c r="D10" s="258">
        <v>0</v>
      </c>
      <c r="E10" s="258">
        <v>0</v>
      </c>
      <c r="F10" s="258">
        <f>C10+D10</f>
        <v>2311756</v>
      </c>
      <c r="G10" s="258">
        <v>647939</v>
      </c>
      <c r="H10" s="258">
        <f>C10-G10</f>
        <v>1663817</v>
      </c>
      <c r="I10" s="258">
        <v>332763</v>
      </c>
      <c r="J10" s="301">
        <f>F10-L10</f>
        <v>1331054</v>
      </c>
      <c r="K10" s="302"/>
      <c r="L10" s="301">
        <f>G10+I10</f>
        <v>980702</v>
      </c>
      <c r="M10" s="302"/>
      <c r="N10" s="270">
        <v>0.2</v>
      </c>
    </row>
    <row r="11" spans="1:14" ht="13.5" thickBot="1">
      <c r="A11" s="257">
        <v>4</v>
      </c>
      <c r="B11" s="258" t="s">
        <v>419</v>
      </c>
      <c r="C11" s="258">
        <v>0</v>
      </c>
      <c r="D11" s="258">
        <v>0</v>
      </c>
      <c r="E11" s="258">
        <v>0</v>
      </c>
      <c r="F11" s="258"/>
      <c r="G11" s="258">
        <v>0</v>
      </c>
      <c r="H11" s="258">
        <f>C11-G11</f>
        <v>0</v>
      </c>
      <c r="I11" s="258">
        <v>0</v>
      </c>
      <c r="J11" s="301">
        <f>F11-L11</f>
        <v>0</v>
      </c>
      <c r="K11" s="302"/>
      <c r="L11" s="301">
        <f>G11+I11</f>
        <v>0</v>
      </c>
      <c r="M11" s="302"/>
      <c r="N11" s="258"/>
    </row>
    <row r="12" spans="1:14" ht="13.5" thickBot="1">
      <c r="A12" s="257">
        <v>5</v>
      </c>
      <c r="B12" s="258"/>
      <c r="C12" s="258"/>
      <c r="D12" s="258"/>
      <c r="E12" s="258"/>
      <c r="F12" s="258"/>
      <c r="G12" s="258"/>
      <c r="H12" s="258"/>
      <c r="I12" s="258"/>
      <c r="J12" s="301"/>
      <c r="K12" s="302"/>
      <c r="L12" s="301"/>
      <c r="M12" s="302"/>
      <c r="N12" s="258"/>
    </row>
    <row r="13" spans="1:14" ht="13.5" thickBot="1">
      <c r="A13" s="257">
        <v>6</v>
      </c>
      <c r="B13" s="258"/>
      <c r="C13" s="258"/>
      <c r="D13" s="258"/>
      <c r="E13" s="258"/>
      <c r="F13" s="258"/>
      <c r="G13" s="258"/>
      <c r="H13" s="258"/>
      <c r="I13" s="258"/>
      <c r="J13" s="301"/>
      <c r="K13" s="302"/>
      <c r="L13" s="301"/>
      <c r="M13" s="302"/>
      <c r="N13" s="258"/>
    </row>
    <row r="14" spans="1:14" ht="13.5" thickBot="1">
      <c r="A14" s="257">
        <v>7</v>
      </c>
      <c r="B14" s="258"/>
      <c r="C14" s="258"/>
      <c r="D14" s="258"/>
      <c r="E14" s="258"/>
      <c r="F14" s="258"/>
      <c r="G14" s="258"/>
      <c r="H14" s="258"/>
      <c r="I14" s="258"/>
      <c r="J14" s="301"/>
      <c r="K14" s="302"/>
      <c r="L14" s="301"/>
      <c r="M14" s="302"/>
      <c r="N14" s="258"/>
    </row>
    <row r="15" spans="1:14" ht="15.75" thickBot="1">
      <c r="A15" s="259"/>
      <c r="B15" s="260" t="s">
        <v>389</v>
      </c>
      <c r="C15" s="261">
        <f>C9+C10</f>
        <v>15580908</v>
      </c>
      <c r="D15" s="261">
        <f>D8+D9</f>
        <v>7819457</v>
      </c>
      <c r="E15" s="258">
        <v>0</v>
      </c>
      <c r="F15" s="261">
        <f>F9+F10</f>
        <v>23400365</v>
      </c>
      <c r="G15" s="261">
        <f>G8+G9+G10</f>
        <v>2147903</v>
      </c>
      <c r="H15" s="261">
        <f>H9+H10</f>
        <v>13433005</v>
      </c>
      <c r="I15" s="261">
        <f>I9+I10</f>
        <v>2038163</v>
      </c>
      <c r="J15" s="303">
        <f>J9+J10</f>
        <v>19214299</v>
      </c>
      <c r="K15" s="304"/>
      <c r="L15" s="303">
        <f>L9+L10</f>
        <v>4186066</v>
      </c>
      <c r="M15" s="304"/>
      <c r="N15" s="261">
        <v>0</v>
      </c>
    </row>
    <row r="16" spans="1:14" ht="12.75">
      <c r="A16" s="120"/>
      <c r="B16" s="120"/>
      <c r="C16" s="120"/>
      <c r="D16" s="120"/>
      <c r="E16" s="120"/>
      <c r="F16" s="120"/>
      <c r="G16" s="120"/>
      <c r="H16" s="120"/>
      <c r="I16" s="120"/>
      <c r="J16" s="300"/>
      <c r="K16" s="300"/>
      <c r="L16" s="300"/>
      <c r="M16" s="300"/>
      <c r="N16" s="120"/>
    </row>
    <row r="17" spans="1:14" ht="12.75">
      <c r="A17" s="120"/>
      <c r="B17" s="120"/>
      <c r="C17" s="120"/>
      <c r="D17" s="120"/>
      <c r="E17" s="120"/>
      <c r="F17" s="120"/>
      <c r="G17" s="120"/>
      <c r="H17" s="120"/>
      <c r="I17" s="120"/>
      <c r="J17" s="299"/>
      <c r="K17" s="299"/>
      <c r="L17" s="299"/>
      <c r="M17" s="299"/>
      <c r="N17" s="120"/>
    </row>
    <row r="18" spans="1:14" ht="15">
      <c r="A18" s="120"/>
      <c r="B18" s="120"/>
      <c r="C18" s="120"/>
      <c r="D18" s="120"/>
      <c r="E18" s="120"/>
      <c r="F18" s="120"/>
      <c r="G18" s="120"/>
      <c r="H18" s="120"/>
      <c r="I18" s="120"/>
      <c r="J18" s="298"/>
      <c r="K18" s="298"/>
      <c r="L18" s="299"/>
      <c r="M18" s="299"/>
      <c r="N18" s="120"/>
    </row>
    <row r="19" spans="1:14" ht="15">
      <c r="A19" s="120"/>
      <c r="B19" s="120"/>
      <c r="C19" s="120"/>
      <c r="D19" s="120"/>
      <c r="E19" s="120"/>
      <c r="F19" s="120"/>
      <c r="G19" s="120"/>
      <c r="H19" s="120"/>
      <c r="I19" s="277" t="s">
        <v>350</v>
      </c>
      <c r="J19" s="277"/>
      <c r="K19" s="277"/>
      <c r="L19" s="277"/>
      <c r="M19" s="277"/>
      <c r="N19" s="120"/>
    </row>
    <row r="20" spans="1:14" ht="12.75">
      <c r="A20" s="120"/>
      <c r="B20" s="120"/>
      <c r="C20" s="120"/>
      <c r="D20" s="120"/>
      <c r="E20" s="120"/>
      <c r="F20" s="120"/>
      <c r="G20" s="120"/>
      <c r="H20" s="120"/>
      <c r="I20" s="299"/>
      <c r="J20" s="299"/>
      <c r="K20" s="299"/>
      <c r="L20" s="299"/>
      <c r="M20" s="120"/>
      <c r="N20" s="120"/>
    </row>
    <row r="21" ht="12.75">
      <c r="J21" t="s">
        <v>420</v>
      </c>
    </row>
  </sheetData>
  <mergeCells count="43">
    <mergeCell ref="J1:K1"/>
    <mergeCell ref="L1:M1"/>
    <mergeCell ref="J2:K2"/>
    <mergeCell ref="L2:M2"/>
    <mergeCell ref="J3:K3"/>
    <mergeCell ref="L3:M3"/>
    <mergeCell ref="E4:H4"/>
    <mergeCell ref="J4:K4"/>
    <mergeCell ref="L4:M4"/>
    <mergeCell ref="J5:K5"/>
    <mergeCell ref="L5:M5"/>
    <mergeCell ref="A6:A7"/>
    <mergeCell ref="B6:B7"/>
    <mergeCell ref="D6:D7"/>
    <mergeCell ref="J6:K6"/>
    <mergeCell ref="L6:M6"/>
    <mergeCell ref="J7:K7"/>
    <mergeCell ref="L7:M7"/>
    <mergeCell ref="J8:K8"/>
    <mergeCell ref="L8:M8"/>
    <mergeCell ref="J9:K9"/>
    <mergeCell ref="L9:M9"/>
    <mergeCell ref="J10:K10"/>
    <mergeCell ref="L10:M10"/>
    <mergeCell ref="J11:K11"/>
    <mergeCell ref="L11:M11"/>
    <mergeCell ref="J12:K12"/>
    <mergeCell ref="L12:M12"/>
    <mergeCell ref="J13:K13"/>
    <mergeCell ref="L13:M13"/>
    <mergeCell ref="J14:K14"/>
    <mergeCell ref="L14:M14"/>
    <mergeCell ref="J15:K15"/>
    <mergeCell ref="L15:M15"/>
    <mergeCell ref="J16:K16"/>
    <mergeCell ref="L16:M16"/>
    <mergeCell ref="J17:K17"/>
    <mergeCell ref="L17:M17"/>
    <mergeCell ref="J18:K18"/>
    <mergeCell ref="L18:M18"/>
    <mergeCell ref="I19:M19"/>
    <mergeCell ref="I20:J20"/>
    <mergeCell ref="K20:L2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F12" sqref="F12"/>
    </sheetView>
  </sheetViews>
  <sheetFormatPr defaultColWidth="9.140625" defaultRowHeight="12.75"/>
  <cols>
    <col min="2" max="2" width="17.7109375" style="0" customWidth="1"/>
    <col min="3" max="3" width="14.00390625" style="0" customWidth="1"/>
    <col min="5" max="5" width="12.140625" style="0" customWidth="1"/>
  </cols>
  <sheetData>
    <row r="1" ht="15">
      <c r="A1" s="262"/>
    </row>
    <row r="2" ht="15">
      <c r="A2" s="262" t="s">
        <v>424</v>
      </c>
    </row>
    <row r="3" ht="14.25">
      <c r="A3" s="263"/>
    </row>
    <row r="4" ht="14.25">
      <c r="A4" s="263"/>
    </row>
    <row r="5" ht="14.25">
      <c r="A5" s="264" t="s">
        <v>390</v>
      </c>
    </row>
    <row r="6" ht="15" thickBot="1">
      <c r="A6" s="235"/>
    </row>
    <row r="7" spans="1:5" ht="15.75" thickBot="1">
      <c r="A7" s="265" t="s">
        <v>356</v>
      </c>
      <c r="B7" s="266" t="s">
        <v>391</v>
      </c>
      <c r="C7" s="266" t="s">
        <v>392</v>
      </c>
      <c r="D7" s="266" t="s">
        <v>393</v>
      </c>
      <c r="E7" s="266" t="s">
        <v>421</v>
      </c>
    </row>
    <row r="8" spans="1:5" ht="13.5" thickBot="1">
      <c r="A8" s="257">
        <v>1</v>
      </c>
      <c r="B8" s="258" t="s">
        <v>394</v>
      </c>
      <c r="C8" s="267" t="s">
        <v>395</v>
      </c>
      <c r="D8" s="267" t="s">
        <v>396</v>
      </c>
      <c r="E8" s="258">
        <v>1311756</v>
      </c>
    </row>
    <row r="9" spans="1:5" ht="13.5" thickBot="1">
      <c r="A9" s="257">
        <v>2</v>
      </c>
      <c r="B9" s="258" t="s">
        <v>397</v>
      </c>
      <c r="C9" s="267" t="s">
        <v>398</v>
      </c>
      <c r="D9" s="267" t="s">
        <v>399</v>
      </c>
      <c r="E9" s="258">
        <v>1000000</v>
      </c>
    </row>
    <row r="10" spans="1:5" ht="13.5" thickBot="1">
      <c r="A10" s="257">
        <v>3</v>
      </c>
      <c r="B10" s="258"/>
      <c r="C10" s="267"/>
      <c r="D10" s="267"/>
      <c r="E10" s="258"/>
    </row>
    <row r="11" spans="1:5" ht="13.5" thickBot="1">
      <c r="A11" s="257">
        <v>4</v>
      </c>
      <c r="B11" s="258"/>
      <c r="C11" s="267"/>
      <c r="D11" s="267"/>
      <c r="E11" s="258"/>
    </row>
    <row r="12" spans="1:5" ht="13.5" thickBot="1">
      <c r="A12" s="257">
        <v>5</v>
      </c>
      <c r="B12" s="268"/>
      <c r="C12" s="267"/>
      <c r="D12" s="258"/>
      <c r="E12" s="258"/>
    </row>
    <row r="13" spans="1:5" ht="13.5" thickBot="1">
      <c r="A13" s="257">
        <v>6</v>
      </c>
      <c r="B13" s="268"/>
      <c r="C13" s="267"/>
      <c r="D13" s="258"/>
      <c r="E13" s="258"/>
    </row>
    <row r="14" spans="1:5" ht="13.5" thickBot="1">
      <c r="A14" s="257">
        <v>7</v>
      </c>
      <c r="B14" s="268"/>
      <c r="C14" s="267"/>
      <c r="D14" s="258"/>
      <c r="E14" s="258"/>
    </row>
    <row r="15" spans="1:5" ht="13.5" thickBot="1">
      <c r="A15" s="257">
        <v>8</v>
      </c>
      <c r="B15" s="268"/>
      <c r="C15" s="267"/>
      <c r="D15" s="258"/>
      <c r="E15" s="258"/>
    </row>
    <row r="16" spans="1:5" ht="13.5" thickBot="1">
      <c r="A16" s="257">
        <v>9</v>
      </c>
      <c r="B16" s="268"/>
      <c r="C16" s="267"/>
      <c r="D16" s="258"/>
      <c r="E16" s="258"/>
    </row>
    <row r="17" spans="1:5" ht="13.5" thickBot="1">
      <c r="A17" s="257">
        <v>10</v>
      </c>
      <c r="B17" s="258"/>
      <c r="C17" s="267"/>
      <c r="D17" s="258"/>
      <c r="E17" s="258"/>
    </row>
    <row r="18" spans="1:5" ht="13.5" thickBot="1">
      <c r="A18" s="257">
        <v>11</v>
      </c>
      <c r="B18" s="258"/>
      <c r="C18" s="267"/>
      <c r="D18" s="258"/>
      <c r="E18" s="258"/>
    </row>
    <row r="19" spans="1:5" ht="13.5" thickBot="1">
      <c r="A19" s="257">
        <v>12</v>
      </c>
      <c r="B19" s="258"/>
      <c r="C19" s="267"/>
      <c r="D19" s="258"/>
      <c r="E19" s="258"/>
    </row>
    <row r="20" spans="1:5" ht="13.5" thickBot="1">
      <c r="A20" s="257">
        <v>13</v>
      </c>
      <c r="B20" s="258"/>
      <c r="C20" s="267"/>
      <c r="D20" s="258"/>
      <c r="E20" s="258"/>
    </row>
    <row r="21" spans="1:5" ht="15.75" thickBot="1">
      <c r="A21" s="315" t="s">
        <v>282</v>
      </c>
      <c r="B21" s="316"/>
      <c r="C21" s="258"/>
      <c r="D21" s="258"/>
      <c r="E21" s="261">
        <f>E8+E9</f>
        <v>2311756</v>
      </c>
    </row>
    <row r="22" ht="15">
      <c r="A22" s="269"/>
    </row>
    <row r="23" ht="12.75">
      <c r="C23" t="s">
        <v>422</v>
      </c>
    </row>
    <row r="24" ht="12.75">
      <c r="C24" t="s">
        <v>423</v>
      </c>
    </row>
  </sheetData>
  <mergeCells count="1">
    <mergeCell ref="A21:B2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/>
  <dimension ref="B2:J74"/>
  <sheetViews>
    <sheetView tabSelected="1" workbookViewId="0" topLeftCell="A1">
      <selection activeCell="L51" sqref="L51"/>
    </sheetView>
  </sheetViews>
  <sheetFormatPr defaultColWidth="9.140625" defaultRowHeight="12.75"/>
  <cols>
    <col min="1" max="1" width="5.140625" style="0" customWidth="1"/>
    <col min="6" max="6" width="9.57421875" style="0" bestFit="1" customWidth="1"/>
    <col min="8" max="8" width="12.8515625" style="0" customWidth="1"/>
    <col min="9" max="9" width="14.7109375" style="0" customWidth="1"/>
    <col min="10" max="10" width="8.00390625" style="0" customWidth="1"/>
    <col min="11" max="11" width="5.140625" style="0" customWidth="1"/>
  </cols>
  <sheetData>
    <row r="1" ht="13.5" thickBot="1"/>
    <row r="2" spans="2:10" ht="12.75">
      <c r="B2" s="46"/>
      <c r="C2" s="47"/>
      <c r="D2" s="47"/>
      <c r="E2" s="47"/>
      <c r="F2" s="47"/>
      <c r="G2" s="47"/>
      <c r="H2" s="47"/>
      <c r="I2" s="47"/>
      <c r="J2" s="48"/>
    </row>
    <row r="3" spans="2:10" ht="12.75">
      <c r="B3" s="9"/>
      <c r="C3" s="1"/>
      <c r="D3" s="281" t="s">
        <v>216</v>
      </c>
      <c r="E3" s="281"/>
      <c r="F3" s="281"/>
      <c r="G3" s="281"/>
      <c r="H3" s="281"/>
      <c r="I3" s="1"/>
      <c r="J3" s="10"/>
    </row>
    <row r="4" spans="2:10" ht="12.75">
      <c r="B4" s="9"/>
      <c r="C4" s="1"/>
      <c r="D4" s="152"/>
      <c r="E4" s="152"/>
      <c r="F4" s="152"/>
      <c r="G4" s="152"/>
      <c r="H4" s="152"/>
      <c r="I4" s="1"/>
      <c r="J4" s="10"/>
    </row>
    <row r="5" spans="2:10" ht="12.75">
      <c r="B5" s="9" t="s">
        <v>266</v>
      </c>
      <c r="C5" s="1"/>
      <c r="D5" s="1"/>
      <c r="E5" s="1"/>
      <c r="F5" s="1"/>
      <c r="G5" s="1"/>
      <c r="H5" s="1"/>
      <c r="I5" s="1"/>
      <c r="J5" s="10"/>
    </row>
    <row r="6" spans="2:10" ht="12.75">
      <c r="B6" s="9" t="s">
        <v>267</v>
      </c>
      <c r="C6" s="1"/>
      <c r="D6" s="1"/>
      <c r="E6" s="1"/>
      <c r="F6" s="1"/>
      <c r="G6" s="1"/>
      <c r="H6" s="1"/>
      <c r="I6" s="1"/>
      <c r="J6" s="10"/>
    </row>
    <row r="7" spans="2:10" ht="12.75">
      <c r="B7" s="9" t="s">
        <v>268</v>
      </c>
      <c r="C7" s="118"/>
      <c r="D7" s="118"/>
      <c r="E7" s="118"/>
      <c r="F7" s="118"/>
      <c r="G7" s="118"/>
      <c r="H7" s="118"/>
      <c r="I7" s="118"/>
      <c r="J7" s="10"/>
    </row>
    <row r="8" spans="2:10" ht="12.75">
      <c r="B8" s="9" t="s">
        <v>269</v>
      </c>
      <c r="C8" s="118"/>
      <c r="D8" s="118"/>
      <c r="E8" s="118"/>
      <c r="F8" s="118"/>
      <c r="G8" s="118"/>
      <c r="H8" s="118"/>
      <c r="I8" s="118"/>
      <c r="J8" s="10"/>
    </row>
    <row r="9" spans="2:10" ht="12.75">
      <c r="B9" s="9" t="s">
        <v>270</v>
      </c>
      <c r="C9" s="118"/>
      <c r="D9" s="118"/>
      <c r="E9" s="118"/>
      <c r="F9" s="118"/>
      <c r="G9" s="118"/>
      <c r="H9" s="118"/>
      <c r="I9" s="118"/>
      <c r="J9" s="10"/>
    </row>
    <row r="10" spans="2:10" ht="12.75">
      <c r="B10" s="9"/>
      <c r="C10" s="153"/>
      <c r="D10" s="1"/>
      <c r="E10" s="118"/>
      <c r="F10" s="118"/>
      <c r="G10" s="118"/>
      <c r="H10" s="118"/>
      <c r="I10" s="118"/>
      <c r="J10" s="119"/>
    </row>
    <row r="11" spans="2:10" ht="12.75">
      <c r="B11" s="9" t="s">
        <v>271</v>
      </c>
      <c r="C11" s="153"/>
      <c r="D11" s="1"/>
      <c r="E11" s="155" t="s">
        <v>272</v>
      </c>
      <c r="F11" s="155"/>
      <c r="G11" s="155"/>
      <c r="H11" s="155"/>
      <c r="I11" s="1"/>
      <c r="J11" s="10"/>
    </row>
    <row r="12" spans="2:10" ht="12.75">
      <c r="B12" s="9"/>
      <c r="C12" s="154"/>
      <c r="D12" s="1"/>
      <c r="E12" s="1"/>
      <c r="F12" s="1"/>
      <c r="G12" s="1"/>
      <c r="H12" s="1"/>
      <c r="I12" s="1"/>
      <c r="J12" s="10"/>
    </row>
    <row r="13" spans="2:10" ht="12.75">
      <c r="B13" s="9" t="s">
        <v>471</v>
      </c>
      <c r="C13" s="1"/>
      <c r="D13" s="1"/>
      <c r="E13" s="1"/>
      <c r="F13" s="1"/>
      <c r="G13" s="1"/>
      <c r="H13" s="1"/>
      <c r="I13" s="1"/>
      <c r="J13" s="10"/>
    </row>
    <row r="14" spans="2:10" ht="12.75">
      <c r="B14" s="9" t="s">
        <v>472</v>
      </c>
      <c r="C14" s="1"/>
      <c r="D14" s="1"/>
      <c r="E14" s="1"/>
      <c r="F14" s="1"/>
      <c r="G14" s="1"/>
      <c r="H14" s="1"/>
      <c r="I14" s="1"/>
      <c r="J14" s="10"/>
    </row>
    <row r="15" spans="2:10" ht="12.75">
      <c r="B15" s="9" t="s">
        <v>473</v>
      </c>
      <c r="C15" s="1"/>
      <c r="D15" s="1"/>
      <c r="E15" s="1"/>
      <c r="F15" s="1"/>
      <c r="G15" s="1"/>
      <c r="H15" s="1"/>
      <c r="I15" s="1"/>
      <c r="J15" s="10"/>
    </row>
    <row r="16" spans="2:10" ht="12.75">
      <c r="B16" s="9" t="s">
        <v>474</v>
      </c>
      <c r="C16" s="1"/>
      <c r="D16" s="1"/>
      <c r="E16" s="1"/>
      <c r="F16" s="1"/>
      <c r="G16" s="1"/>
      <c r="H16" s="1"/>
      <c r="I16" s="1"/>
      <c r="J16" s="10"/>
    </row>
    <row r="17" spans="2:10" ht="12.75">
      <c r="B17" s="9" t="s">
        <v>273</v>
      </c>
      <c r="C17" s="1"/>
      <c r="D17" s="1"/>
      <c r="E17" s="1"/>
      <c r="F17" s="1"/>
      <c r="G17" s="1"/>
      <c r="H17" s="1"/>
      <c r="I17" s="1"/>
      <c r="J17" s="10"/>
    </row>
    <row r="18" spans="2:10" ht="12.75">
      <c r="B18" s="9" t="s">
        <v>274</v>
      </c>
      <c r="C18" s="1"/>
      <c r="D18" s="1"/>
      <c r="E18" s="1"/>
      <c r="F18" s="1"/>
      <c r="G18" s="1"/>
      <c r="H18" s="1"/>
      <c r="I18" s="1"/>
      <c r="J18" s="10"/>
    </row>
    <row r="19" spans="2:10" ht="12.75">
      <c r="B19" s="9" t="s">
        <v>475</v>
      </c>
      <c r="C19" s="1"/>
      <c r="D19" s="1"/>
      <c r="E19" s="1"/>
      <c r="F19" s="1"/>
      <c r="G19" s="1"/>
      <c r="H19" s="1"/>
      <c r="I19" s="1"/>
      <c r="J19" s="10"/>
    </row>
    <row r="20" spans="2:10" ht="12.75">
      <c r="B20" s="9" t="s">
        <v>476</v>
      </c>
      <c r="C20" s="1"/>
      <c r="D20" s="1"/>
      <c r="E20" s="1"/>
      <c r="F20" s="1"/>
      <c r="G20" s="1"/>
      <c r="H20" s="1"/>
      <c r="I20" s="1"/>
      <c r="J20" s="10"/>
    </row>
    <row r="21" spans="2:10" ht="12.75">
      <c r="B21" s="9" t="s">
        <v>477</v>
      </c>
      <c r="C21" s="1"/>
      <c r="D21" s="1"/>
      <c r="E21" s="1"/>
      <c r="F21" s="1"/>
      <c r="G21" s="1"/>
      <c r="H21" s="1"/>
      <c r="I21" s="1"/>
      <c r="J21" s="10"/>
    </row>
    <row r="22" spans="2:10" ht="12.75">
      <c r="B22" s="9" t="s">
        <v>275</v>
      </c>
      <c r="C22" s="1"/>
      <c r="D22" s="1"/>
      <c r="E22" s="1"/>
      <c r="F22" s="1"/>
      <c r="G22" s="1"/>
      <c r="H22" s="1"/>
      <c r="I22" s="1"/>
      <c r="J22" s="10"/>
    </row>
    <row r="23" spans="2:10" ht="12.75">
      <c r="B23" s="9" t="s">
        <v>478</v>
      </c>
      <c r="C23" s="1"/>
      <c r="D23" s="1"/>
      <c r="E23" s="1"/>
      <c r="F23" s="1"/>
      <c r="G23" s="1"/>
      <c r="H23" s="1"/>
      <c r="I23" s="1"/>
      <c r="J23" s="10"/>
    </row>
    <row r="24" spans="2:10" ht="12.75">
      <c r="B24" s="9"/>
      <c r="C24" s="1"/>
      <c r="D24" s="1"/>
      <c r="E24" s="1"/>
      <c r="F24" s="1"/>
      <c r="G24" s="1"/>
      <c r="H24" s="1"/>
      <c r="I24" s="1"/>
      <c r="J24" s="10"/>
    </row>
    <row r="25" spans="2:10" ht="12.75">
      <c r="B25" s="9"/>
      <c r="C25" s="1"/>
      <c r="D25" s="1"/>
      <c r="E25" s="155" t="s">
        <v>276</v>
      </c>
      <c r="F25" s="155"/>
      <c r="G25" s="155"/>
      <c r="H25" s="155"/>
      <c r="I25" s="1"/>
      <c r="J25" s="10"/>
    </row>
    <row r="26" spans="2:10" ht="12.75">
      <c r="B26" s="9"/>
      <c r="C26" s="1"/>
      <c r="D26" s="1"/>
      <c r="E26" s="1"/>
      <c r="F26" s="1"/>
      <c r="G26" s="1"/>
      <c r="H26" s="1"/>
      <c r="I26" s="1"/>
      <c r="J26" s="10"/>
    </row>
    <row r="27" spans="2:10" ht="12.75">
      <c r="B27" s="9" t="s">
        <v>479</v>
      </c>
      <c r="C27" s="1"/>
      <c r="D27" s="1"/>
      <c r="E27" s="1"/>
      <c r="F27" s="1"/>
      <c r="G27" s="1"/>
      <c r="H27" s="1"/>
      <c r="I27" s="1"/>
      <c r="J27" s="10"/>
    </row>
    <row r="28" spans="2:10" ht="12.75">
      <c r="B28" s="9" t="s">
        <v>480</v>
      </c>
      <c r="C28" s="1"/>
      <c r="D28" s="1"/>
      <c r="E28" s="1"/>
      <c r="F28" s="1"/>
      <c r="G28" s="1"/>
      <c r="H28" s="1"/>
      <c r="I28" s="1"/>
      <c r="J28" s="10"/>
    </row>
    <row r="29" spans="2:10" ht="12.75">
      <c r="B29" s="9" t="s">
        <v>481</v>
      </c>
      <c r="C29" s="1"/>
      <c r="D29" s="1"/>
      <c r="E29" s="1"/>
      <c r="F29" s="1"/>
      <c r="G29" s="1"/>
      <c r="H29" s="1"/>
      <c r="I29" s="1"/>
      <c r="J29" s="10"/>
    </row>
    <row r="30" spans="2:10" ht="12.75">
      <c r="B30" s="9" t="s">
        <v>487</v>
      </c>
      <c r="C30" s="1"/>
      <c r="D30" s="1"/>
      <c r="E30" s="1"/>
      <c r="F30" s="1"/>
      <c r="G30" s="1"/>
      <c r="H30" s="1"/>
      <c r="I30" s="1"/>
      <c r="J30" s="10"/>
    </row>
    <row r="31" spans="2:10" ht="12.75">
      <c r="B31" s="9" t="s">
        <v>482</v>
      </c>
      <c r="C31" s="1"/>
      <c r="D31" s="1"/>
      <c r="E31" s="1"/>
      <c r="F31" s="1"/>
      <c r="G31" s="1"/>
      <c r="H31" s="1"/>
      <c r="I31" s="1"/>
      <c r="J31" s="10"/>
    </row>
    <row r="32" spans="2:10" ht="12.75">
      <c r="B32" s="9" t="s">
        <v>483</v>
      </c>
      <c r="C32" s="1"/>
      <c r="D32" s="1"/>
      <c r="E32" s="1"/>
      <c r="F32" s="1"/>
      <c r="G32" s="1"/>
      <c r="H32" s="1"/>
      <c r="I32" s="1"/>
      <c r="J32" s="10"/>
    </row>
    <row r="33" spans="2:10" ht="12.75">
      <c r="B33" s="9"/>
      <c r="C33" s="1"/>
      <c r="D33" s="1"/>
      <c r="E33" s="1"/>
      <c r="F33" s="1"/>
      <c r="G33" s="1"/>
      <c r="H33" s="1"/>
      <c r="I33" s="1"/>
      <c r="J33" s="10"/>
    </row>
    <row r="34" spans="2:10" ht="12.75">
      <c r="B34" s="9"/>
      <c r="C34" s="1"/>
      <c r="D34" s="155" t="s">
        <v>277</v>
      </c>
      <c r="E34" s="155"/>
      <c r="F34" s="155"/>
      <c r="G34" s="155"/>
      <c r="H34" s="1"/>
      <c r="I34" s="1"/>
      <c r="J34" s="10"/>
    </row>
    <row r="35" spans="2:10" ht="12.75">
      <c r="B35" s="9"/>
      <c r="C35" s="1"/>
      <c r="D35" s="1"/>
      <c r="E35" s="1"/>
      <c r="F35" s="1"/>
      <c r="G35" s="1"/>
      <c r="H35" s="1"/>
      <c r="I35" s="1"/>
      <c r="J35" s="10"/>
    </row>
    <row r="36" spans="2:10" ht="12.75">
      <c r="B36" s="9" t="s">
        <v>278</v>
      </c>
      <c r="C36" s="1"/>
      <c r="D36" s="1"/>
      <c r="E36" s="1"/>
      <c r="F36" s="1"/>
      <c r="G36" s="1"/>
      <c r="H36" s="1"/>
      <c r="I36" s="1"/>
      <c r="J36" s="10"/>
    </row>
    <row r="37" spans="2:10" ht="12.75">
      <c r="B37" s="9" t="s">
        <v>484</v>
      </c>
      <c r="C37" s="1"/>
      <c r="D37" s="1"/>
      <c r="E37" s="1"/>
      <c r="F37" s="1"/>
      <c r="G37" s="1"/>
      <c r="H37" s="1"/>
      <c r="I37" s="1"/>
      <c r="J37" s="10"/>
    </row>
    <row r="38" spans="2:10" ht="12.75">
      <c r="B38" s="9" t="s">
        <v>485</v>
      </c>
      <c r="C38" s="1"/>
      <c r="D38" s="1"/>
      <c r="E38" s="1"/>
      <c r="F38" s="1"/>
      <c r="G38" s="1"/>
      <c r="H38" s="1"/>
      <c r="I38" s="1"/>
      <c r="J38" s="10"/>
    </row>
    <row r="39" spans="2:10" ht="12.75">
      <c r="B39" s="9" t="s">
        <v>279</v>
      </c>
      <c r="C39" s="1"/>
      <c r="D39" s="1"/>
      <c r="E39" s="1"/>
      <c r="F39" s="1"/>
      <c r="G39" s="1"/>
      <c r="H39" s="1"/>
      <c r="I39" s="1"/>
      <c r="J39" s="10"/>
    </row>
    <row r="40" spans="2:10" ht="12.75">
      <c r="B40" s="9" t="s">
        <v>486</v>
      </c>
      <c r="C40" s="1"/>
      <c r="D40" s="1"/>
      <c r="E40" s="1"/>
      <c r="F40" s="1"/>
      <c r="G40" s="1"/>
      <c r="H40" s="1"/>
      <c r="I40" s="1"/>
      <c r="J40" s="10"/>
    </row>
    <row r="41" spans="2:10" ht="12.75">
      <c r="B41" s="9" t="s">
        <v>488</v>
      </c>
      <c r="C41" s="1"/>
      <c r="D41" s="1"/>
      <c r="E41" s="1"/>
      <c r="F41" s="1"/>
      <c r="G41" s="1"/>
      <c r="H41" s="1"/>
      <c r="I41" s="1"/>
      <c r="J41" s="10"/>
    </row>
    <row r="42" spans="2:10" ht="12.75">
      <c r="B42" s="9" t="s">
        <v>489</v>
      </c>
      <c r="C42" s="1"/>
      <c r="D42" s="1"/>
      <c r="E42" s="1"/>
      <c r="F42" s="1"/>
      <c r="G42" s="1"/>
      <c r="H42" s="1"/>
      <c r="I42" s="1"/>
      <c r="J42" s="10"/>
    </row>
    <row r="43" spans="2:10" ht="12.75">
      <c r="B43" s="9" t="s">
        <v>490</v>
      </c>
      <c r="C43" s="1"/>
      <c r="D43" s="1"/>
      <c r="E43" s="1">
        <v>25000</v>
      </c>
      <c r="F43" s="1" t="s">
        <v>491</v>
      </c>
      <c r="G43" s="1"/>
      <c r="H43" s="1"/>
      <c r="I43" s="1"/>
      <c r="J43" s="10"/>
    </row>
    <row r="44" spans="2:10" ht="12.75">
      <c r="B44" s="9" t="s">
        <v>492</v>
      </c>
      <c r="C44" s="1"/>
      <c r="D44" s="1"/>
      <c r="E44" s="1">
        <v>703468</v>
      </c>
      <c r="F44" s="1" t="s">
        <v>491</v>
      </c>
      <c r="G44" s="1"/>
      <c r="H44" s="1"/>
      <c r="I44" s="1"/>
      <c r="J44" s="10"/>
    </row>
    <row r="45" spans="2:10" ht="12.75">
      <c r="B45" s="9" t="s">
        <v>493</v>
      </c>
      <c r="C45" s="1"/>
      <c r="D45" s="1"/>
      <c r="E45" s="1">
        <v>243585</v>
      </c>
      <c r="F45" s="1" t="s">
        <v>491</v>
      </c>
      <c r="G45" s="1"/>
      <c r="H45" s="1"/>
      <c r="I45" s="1"/>
      <c r="J45" s="10"/>
    </row>
    <row r="46" spans="2:10" ht="12.75">
      <c r="B46" s="9" t="s">
        <v>494</v>
      </c>
      <c r="C46" s="1"/>
      <c r="D46" s="1"/>
      <c r="E46" s="157">
        <v>1086988</v>
      </c>
      <c r="F46" s="157" t="s">
        <v>491</v>
      </c>
      <c r="G46" s="1"/>
      <c r="H46" s="1"/>
      <c r="I46" s="1"/>
      <c r="J46" s="10"/>
    </row>
    <row r="47" spans="2:10" ht="12.75">
      <c r="B47" s="9" t="s">
        <v>495</v>
      </c>
      <c r="C47" s="1"/>
      <c r="D47" s="1"/>
      <c r="E47" s="1"/>
      <c r="F47" s="1"/>
      <c r="G47" s="1"/>
      <c r="H47" s="1"/>
      <c r="I47" s="1"/>
      <c r="J47" s="10"/>
    </row>
    <row r="48" spans="2:10" ht="12.75">
      <c r="B48" s="9" t="s">
        <v>496</v>
      </c>
      <c r="C48" s="1"/>
      <c r="D48" s="1"/>
      <c r="E48" s="1"/>
      <c r="F48" s="1"/>
      <c r="G48" s="1"/>
      <c r="H48" s="1"/>
      <c r="I48" s="1"/>
      <c r="J48" s="10"/>
    </row>
    <row r="49" spans="2:10" ht="12.75">
      <c r="B49" s="9"/>
      <c r="C49" s="1"/>
      <c r="D49" s="1"/>
      <c r="E49" s="1"/>
      <c r="F49" s="1"/>
      <c r="G49" s="1"/>
      <c r="H49" s="1"/>
      <c r="I49" s="1"/>
      <c r="J49" s="10"/>
    </row>
    <row r="50" spans="2:10" ht="12.75">
      <c r="B50" s="9"/>
      <c r="C50" s="1"/>
      <c r="D50" s="1" t="s">
        <v>280</v>
      </c>
      <c r="E50" s="155" t="s">
        <v>281</v>
      </c>
      <c r="F50" s="155"/>
      <c r="G50" s="155"/>
      <c r="H50" s="155"/>
      <c r="I50" s="1"/>
      <c r="J50" s="10"/>
    </row>
    <row r="51" spans="2:10" ht="12.75">
      <c r="B51" s="319"/>
      <c r="C51" s="318"/>
      <c r="D51" s="318"/>
      <c r="E51" s="318"/>
      <c r="F51" s="318"/>
      <c r="G51" s="318"/>
      <c r="H51" s="318"/>
      <c r="I51" s="318"/>
      <c r="J51" s="320"/>
    </row>
    <row r="52" spans="2:10" ht="12.75">
      <c r="B52" s="319" t="s">
        <v>497</v>
      </c>
      <c r="C52" s="318"/>
      <c r="D52" s="318"/>
      <c r="E52" s="318"/>
      <c r="F52" s="318"/>
      <c r="G52" s="318"/>
      <c r="H52" s="318"/>
      <c r="I52" s="318"/>
      <c r="J52" s="320"/>
    </row>
    <row r="53" spans="2:10" ht="12.75">
      <c r="B53" s="319" t="s">
        <v>506</v>
      </c>
      <c r="C53" s="318"/>
      <c r="D53" s="318"/>
      <c r="E53" s="318"/>
      <c r="F53" s="318"/>
      <c r="G53" s="318"/>
      <c r="H53" s="318"/>
      <c r="I53" s="318"/>
      <c r="J53" s="320"/>
    </row>
    <row r="54" spans="2:10" ht="12.75">
      <c r="B54" s="319" t="s">
        <v>498</v>
      </c>
      <c r="C54" s="318"/>
      <c r="D54" s="318"/>
      <c r="E54" s="318"/>
      <c r="F54" s="318"/>
      <c r="G54" s="318"/>
      <c r="H54" s="318"/>
      <c r="I54" s="318"/>
      <c r="J54" s="320"/>
    </row>
    <row r="55" spans="2:10" ht="12.75">
      <c r="B55" s="319"/>
      <c r="C55" s="318"/>
      <c r="D55" s="318"/>
      <c r="E55" s="318"/>
      <c r="F55" s="318"/>
      <c r="G55" s="318"/>
      <c r="H55" s="318"/>
      <c r="I55" s="318"/>
      <c r="J55" s="320"/>
    </row>
    <row r="56" spans="2:10" ht="12.75">
      <c r="B56" s="319"/>
      <c r="C56" s="318"/>
      <c r="D56" s="318"/>
      <c r="E56" s="155" t="s">
        <v>499</v>
      </c>
      <c r="F56" s="155"/>
      <c r="G56" s="155"/>
      <c r="H56" s="155"/>
      <c r="I56" s="1"/>
      <c r="J56" s="320"/>
    </row>
    <row r="57" spans="2:10" ht="12.75">
      <c r="B57" s="319"/>
      <c r="C57" s="318"/>
      <c r="D57" s="318"/>
      <c r="E57" s="318"/>
      <c r="F57" s="318"/>
      <c r="G57" s="318"/>
      <c r="H57" s="318"/>
      <c r="I57" s="318"/>
      <c r="J57" s="320"/>
    </row>
    <row r="58" spans="2:10" ht="12.75">
      <c r="B58" s="319" t="s">
        <v>500</v>
      </c>
      <c r="C58" s="318"/>
      <c r="D58" s="318"/>
      <c r="E58" s="318"/>
      <c r="F58" s="318"/>
      <c r="G58" s="318"/>
      <c r="H58" s="318"/>
      <c r="I58" s="318"/>
      <c r="J58" s="320"/>
    </row>
    <row r="59" spans="2:10" ht="12.75">
      <c r="B59" s="319" t="s">
        <v>501</v>
      </c>
      <c r="C59" s="318"/>
      <c r="D59" s="318"/>
      <c r="E59" s="318"/>
      <c r="F59" s="318"/>
      <c r="G59" s="318"/>
      <c r="H59" s="318"/>
      <c r="I59" s="318"/>
      <c r="J59" s="320"/>
    </row>
    <row r="60" spans="2:10" ht="12.75">
      <c r="B60" s="319"/>
      <c r="C60" s="318"/>
      <c r="D60" s="318"/>
      <c r="E60" s="318"/>
      <c r="F60" s="318"/>
      <c r="G60" s="318"/>
      <c r="H60" s="318"/>
      <c r="I60" s="318"/>
      <c r="J60" s="320"/>
    </row>
    <row r="61" spans="2:10" ht="12.75">
      <c r="B61" s="319"/>
      <c r="C61" s="318"/>
      <c r="D61" s="318"/>
      <c r="E61" s="318"/>
      <c r="F61" s="318"/>
      <c r="G61" s="318"/>
      <c r="H61" s="318"/>
      <c r="I61" s="318"/>
      <c r="J61" s="320"/>
    </row>
    <row r="62" spans="2:10" ht="12.75">
      <c r="B62" s="319"/>
      <c r="C62" s="318"/>
      <c r="D62" s="318" t="s">
        <v>502</v>
      </c>
      <c r="E62" s="318"/>
      <c r="F62" s="318"/>
      <c r="G62" s="318"/>
      <c r="H62" s="318" t="s">
        <v>504</v>
      </c>
      <c r="I62" s="318"/>
      <c r="J62" s="320"/>
    </row>
    <row r="63" spans="2:10" ht="12.75">
      <c r="B63" s="319"/>
      <c r="C63" s="318"/>
      <c r="D63" s="318" t="s">
        <v>503</v>
      </c>
      <c r="E63" s="318"/>
      <c r="F63" s="318"/>
      <c r="G63" s="318"/>
      <c r="H63" s="318" t="s">
        <v>505</v>
      </c>
      <c r="I63" s="318"/>
      <c r="J63" s="320"/>
    </row>
    <row r="64" spans="2:10" ht="12.75">
      <c r="B64" s="319"/>
      <c r="C64" s="318"/>
      <c r="D64" s="318"/>
      <c r="E64" s="318"/>
      <c r="F64" s="318"/>
      <c r="G64" s="318"/>
      <c r="H64" s="318"/>
      <c r="I64" s="318"/>
      <c r="J64" s="320"/>
    </row>
    <row r="65" spans="2:10" ht="13.5" thickBot="1">
      <c r="B65" s="321"/>
      <c r="C65" s="322"/>
      <c r="D65" s="322"/>
      <c r="E65" s="322"/>
      <c r="F65" s="322"/>
      <c r="G65" s="322"/>
      <c r="H65" s="322"/>
      <c r="I65" s="322"/>
      <c r="J65" s="323"/>
    </row>
    <row r="66" spans="2:10" ht="12.75">
      <c r="B66" s="318"/>
      <c r="C66" s="318"/>
      <c r="D66" s="318"/>
      <c r="E66" s="318"/>
      <c r="F66" s="318"/>
      <c r="G66" s="318"/>
      <c r="H66" s="318"/>
      <c r="I66" s="318"/>
      <c r="J66" s="318"/>
    </row>
    <row r="67" spans="2:10" ht="12.75">
      <c r="B67" s="318"/>
      <c r="C67" s="318"/>
      <c r="D67" s="318"/>
      <c r="E67" s="318"/>
      <c r="F67" s="318"/>
      <c r="G67" s="318"/>
      <c r="H67" s="318"/>
      <c r="I67" s="318"/>
      <c r="J67" s="318"/>
    </row>
    <row r="68" spans="2:10" ht="12.75">
      <c r="B68" s="318"/>
      <c r="C68" s="318"/>
      <c r="D68" s="318"/>
      <c r="E68" s="318"/>
      <c r="F68" s="318"/>
      <c r="G68" s="318"/>
      <c r="H68" s="318"/>
      <c r="I68" s="318"/>
      <c r="J68" s="318"/>
    </row>
    <row r="69" spans="2:10" ht="12.75">
      <c r="B69" s="318"/>
      <c r="C69" s="318"/>
      <c r="D69" s="318"/>
      <c r="E69" s="318"/>
      <c r="F69" s="318"/>
      <c r="G69" s="318"/>
      <c r="H69" s="318"/>
      <c r="I69" s="318"/>
      <c r="J69" s="318"/>
    </row>
    <row r="70" spans="2:10" ht="12.75">
      <c r="B70" s="318"/>
      <c r="C70" s="318"/>
      <c r="D70" s="318"/>
      <c r="E70" s="318"/>
      <c r="F70" s="318"/>
      <c r="G70" s="318"/>
      <c r="H70" s="318"/>
      <c r="I70" s="318"/>
      <c r="J70" s="318"/>
    </row>
    <row r="71" spans="2:10" ht="12.75">
      <c r="B71" s="318"/>
      <c r="C71" s="318"/>
      <c r="D71" s="318"/>
      <c r="E71" s="318"/>
      <c r="F71" s="318"/>
      <c r="G71" s="318"/>
      <c r="H71" s="318"/>
      <c r="I71" s="318"/>
      <c r="J71" s="318"/>
    </row>
    <row r="72" spans="2:10" ht="12.75">
      <c r="B72" s="318"/>
      <c r="C72" s="318"/>
      <c r="D72" s="318"/>
      <c r="E72" s="318"/>
      <c r="F72" s="318"/>
      <c r="G72" s="318"/>
      <c r="H72" s="318"/>
      <c r="I72" s="318"/>
      <c r="J72" s="318"/>
    </row>
    <row r="73" spans="2:10" ht="12.75">
      <c r="B73" s="318"/>
      <c r="C73" s="318"/>
      <c r="D73" s="318"/>
      <c r="E73" s="318"/>
      <c r="F73" s="318"/>
      <c r="G73" s="318"/>
      <c r="H73" s="318"/>
      <c r="I73" s="318"/>
      <c r="J73" s="318"/>
    </row>
    <row r="74" spans="2:10" ht="12.75">
      <c r="B74" s="318"/>
      <c r="C74" s="318"/>
      <c r="D74" s="318"/>
      <c r="E74" s="318"/>
      <c r="F74" s="318"/>
      <c r="G74" s="318"/>
      <c r="H74" s="318"/>
      <c r="I74" s="318"/>
      <c r="J74" s="318"/>
    </row>
  </sheetData>
  <mergeCells count="1">
    <mergeCell ref="D3:H3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"/>
  <dimension ref="B2:J64"/>
  <sheetViews>
    <sheetView workbookViewId="0" topLeftCell="A1">
      <selection activeCell="O59" sqref="O59"/>
    </sheetView>
  </sheetViews>
  <sheetFormatPr defaultColWidth="9.140625" defaultRowHeight="12.75"/>
  <cols>
    <col min="1" max="1" width="6.140625" style="0" customWidth="1"/>
    <col min="8" max="8" width="11.28125" style="0" customWidth="1"/>
    <col min="10" max="10" width="10.7109375" style="0" customWidth="1"/>
    <col min="11" max="11" width="6.140625" style="0" customWidth="1"/>
  </cols>
  <sheetData>
    <row r="1" ht="13.5" thickBot="1"/>
    <row r="2" spans="2:10" ht="12.75">
      <c r="B2" s="46"/>
      <c r="C2" s="317" t="s">
        <v>217</v>
      </c>
      <c r="D2" s="317"/>
      <c r="E2" s="317"/>
      <c r="F2" s="317"/>
      <c r="G2" s="317"/>
      <c r="H2" s="317"/>
      <c r="I2" s="317"/>
      <c r="J2" s="48"/>
    </row>
    <row r="3" spans="2:10" ht="12.75">
      <c r="B3" s="9"/>
      <c r="C3" s="1"/>
      <c r="D3" s="1"/>
      <c r="E3" s="1"/>
      <c r="F3" s="1"/>
      <c r="G3" s="1"/>
      <c r="H3" s="1"/>
      <c r="I3" s="1"/>
      <c r="J3" s="10"/>
    </row>
    <row r="4" spans="2:10" ht="12.75">
      <c r="B4" s="9"/>
      <c r="C4" s="1"/>
      <c r="D4" s="1"/>
      <c r="E4" s="1"/>
      <c r="F4" s="1"/>
      <c r="G4" s="1"/>
      <c r="H4" s="1"/>
      <c r="I4" s="1"/>
      <c r="J4" s="10"/>
    </row>
    <row r="5" spans="2:10" ht="12.75">
      <c r="B5" s="9"/>
      <c r="C5" s="1"/>
      <c r="D5" s="1"/>
      <c r="E5" s="1"/>
      <c r="F5" s="1"/>
      <c r="G5" s="1"/>
      <c r="H5" s="1"/>
      <c r="I5" s="1"/>
      <c r="J5" s="10"/>
    </row>
    <row r="6" spans="2:10" ht="12.75">
      <c r="B6" s="9"/>
      <c r="C6" s="1"/>
      <c r="D6" s="1"/>
      <c r="E6" s="1"/>
      <c r="F6" s="1"/>
      <c r="G6" s="1"/>
      <c r="H6" s="1"/>
      <c r="I6" s="1"/>
      <c r="J6" s="10"/>
    </row>
    <row r="7" spans="2:10" ht="12.75">
      <c r="B7" s="9"/>
      <c r="C7" s="1"/>
      <c r="D7" s="1"/>
      <c r="E7" s="1"/>
      <c r="F7" s="1"/>
      <c r="G7" s="1"/>
      <c r="H7" s="1"/>
      <c r="I7" s="1"/>
      <c r="J7" s="10"/>
    </row>
    <row r="8" spans="2:10" ht="12.75">
      <c r="B8" s="9"/>
      <c r="C8" s="1"/>
      <c r="D8" s="1"/>
      <c r="E8" s="1"/>
      <c r="F8" s="1"/>
      <c r="G8" s="1"/>
      <c r="H8" s="1"/>
      <c r="I8" s="1"/>
      <c r="J8" s="10"/>
    </row>
    <row r="9" spans="2:10" ht="12.75">
      <c r="B9" s="9"/>
      <c r="C9" s="1"/>
      <c r="D9" s="1"/>
      <c r="E9" s="1"/>
      <c r="F9" s="1"/>
      <c r="G9" s="1"/>
      <c r="H9" s="1"/>
      <c r="I9" s="1"/>
      <c r="J9" s="10"/>
    </row>
    <row r="10" spans="2:10" ht="12.75">
      <c r="B10" s="9"/>
      <c r="C10" s="1"/>
      <c r="D10" s="1"/>
      <c r="E10" s="1"/>
      <c r="F10" s="1"/>
      <c r="G10" s="1"/>
      <c r="H10" s="1"/>
      <c r="I10" s="1"/>
      <c r="J10" s="10"/>
    </row>
    <row r="11" spans="2:10" ht="12.75">
      <c r="B11" s="9"/>
      <c r="C11" s="1"/>
      <c r="D11" s="1"/>
      <c r="E11" s="1"/>
      <c r="F11" s="1"/>
      <c r="G11" s="1"/>
      <c r="H11" s="1"/>
      <c r="I11" s="1"/>
      <c r="J11" s="10"/>
    </row>
    <row r="12" spans="2:10" ht="12.75">
      <c r="B12" s="9"/>
      <c r="C12" s="1"/>
      <c r="D12" s="1"/>
      <c r="E12" s="1"/>
      <c r="F12" s="1"/>
      <c r="G12" s="1"/>
      <c r="H12" s="1"/>
      <c r="I12" s="1"/>
      <c r="J12" s="10"/>
    </row>
    <row r="13" spans="2:10" ht="12.75">
      <c r="B13" s="9"/>
      <c r="C13" s="1"/>
      <c r="D13" s="1"/>
      <c r="E13" s="1"/>
      <c r="F13" s="1"/>
      <c r="G13" s="1"/>
      <c r="H13" s="1"/>
      <c r="I13" s="1"/>
      <c r="J13" s="10"/>
    </row>
    <row r="14" spans="2:10" ht="12.75">
      <c r="B14" s="9"/>
      <c r="C14" s="1"/>
      <c r="D14" s="1"/>
      <c r="E14" s="1"/>
      <c r="F14" s="1"/>
      <c r="G14" s="1"/>
      <c r="H14" s="1"/>
      <c r="I14" s="1"/>
      <c r="J14" s="10"/>
    </row>
    <row r="15" spans="2:10" ht="12.75">
      <c r="B15" s="9"/>
      <c r="C15" s="1"/>
      <c r="D15" s="1"/>
      <c r="E15" s="1"/>
      <c r="F15" s="1"/>
      <c r="G15" s="1"/>
      <c r="H15" s="1"/>
      <c r="I15" s="1"/>
      <c r="J15" s="10"/>
    </row>
    <row r="16" spans="2:10" ht="12.75">
      <c r="B16" s="9"/>
      <c r="C16" s="1"/>
      <c r="D16" s="1"/>
      <c r="E16" s="1"/>
      <c r="F16" s="1"/>
      <c r="G16" s="1"/>
      <c r="H16" s="1"/>
      <c r="I16" s="1"/>
      <c r="J16" s="10"/>
    </row>
    <row r="17" spans="2:10" ht="12.75">
      <c r="B17" s="9"/>
      <c r="C17" s="1"/>
      <c r="D17" s="1"/>
      <c r="E17" s="1"/>
      <c r="F17" s="1"/>
      <c r="G17" s="1"/>
      <c r="H17" s="1"/>
      <c r="I17" s="1"/>
      <c r="J17" s="10"/>
    </row>
    <row r="18" spans="2:10" ht="12.75">
      <c r="B18" s="9"/>
      <c r="C18" s="1"/>
      <c r="D18" s="1"/>
      <c r="E18" s="1"/>
      <c r="F18" s="1"/>
      <c r="G18" s="1"/>
      <c r="H18" s="1"/>
      <c r="I18" s="1"/>
      <c r="J18" s="10"/>
    </row>
    <row r="19" spans="2:10" ht="12.75">
      <c r="B19" s="9"/>
      <c r="C19" s="1"/>
      <c r="D19" s="1"/>
      <c r="E19" s="1"/>
      <c r="F19" s="1"/>
      <c r="G19" s="1"/>
      <c r="H19" s="1"/>
      <c r="I19" s="1"/>
      <c r="J19" s="10"/>
    </row>
    <row r="20" spans="2:10" ht="12.75">
      <c r="B20" s="9"/>
      <c r="C20" s="1"/>
      <c r="D20" s="1"/>
      <c r="E20" s="1"/>
      <c r="F20" s="1"/>
      <c r="G20" s="1"/>
      <c r="H20" s="1"/>
      <c r="I20" s="1"/>
      <c r="J20" s="10"/>
    </row>
    <row r="21" spans="2:10" ht="12.75">
      <c r="B21" s="9"/>
      <c r="C21" s="1"/>
      <c r="D21" s="1"/>
      <c r="E21" s="1"/>
      <c r="F21" s="1"/>
      <c r="G21" s="1"/>
      <c r="H21" s="1"/>
      <c r="I21" s="1"/>
      <c r="J21" s="10"/>
    </row>
    <row r="22" spans="2:10" ht="12.75">
      <c r="B22" s="9"/>
      <c r="C22" s="1"/>
      <c r="D22" s="1"/>
      <c r="E22" s="1"/>
      <c r="F22" s="1"/>
      <c r="G22" s="1"/>
      <c r="H22" s="1"/>
      <c r="I22" s="1"/>
      <c r="J22" s="10"/>
    </row>
    <row r="23" spans="2:10" ht="12.75">
      <c r="B23" s="9"/>
      <c r="C23" s="1"/>
      <c r="D23" s="1"/>
      <c r="E23" s="1"/>
      <c r="F23" s="1"/>
      <c r="G23" s="1"/>
      <c r="H23" s="1"/>
      <c r="I23" s="1"/>
      <c r="J23" s="10"/>
    </row>
    <row r="24" spans="2:10" ht="12.75">
      <c r="B24" s="9"/>
      <c r="C24" s="1"/>
      <c r="D24" s="1"/>
      <c r="E24" s="1"/>
      <c r="F24" s="1"/>
      <c r="G24" s="1"/>
      <c r="H24" s="1"/>
      <c r="I24" s="1"/>
      <c r="J24" s="10"/>
    </row>
    <row r="25" spans="2:10" ht="12.75">
      <c r="B25" s="9"/>
      <c r="C25" s="1"/>
      <c r="D25" s="1"/>
      <c r="E25" s="1"/>
      <c r="F25" s="1"/>
      <c r="G25" s="1"/>
      <c r="H25" s="1"/>
      <c r="I25" s="1"/>
      <c r="J25" s="10"/>
    </row>
    <row r="26" spans="2:10" ht="12.75">
      <c r="B26" s="9"/>
      <c r="C26" s="1"/>
      <c r="D26" s="1"/>
      <c r="E26" s="1"/>
      <c r="F26" s="1"/>
      <c r="G26" s="1"/>
      <c r="H26" s="1"/>
      <c r="I26" s="1"/>
      <c r="J26" s="10"/>
    </row>
    <row r="27" spans="2:10" ht="12.75">
      <c r="B27" s="9"/>
      <c r="C27" s="1"/>
      <c r="D27" s="1"/>
      <c r="E27" s="1"/>
      <c r="F27" s="1"/>
      <c r="G27" s="1"/>
      <c r="H27" s="1"/>
      <c r="I27" s="1"/>
      <c r="J27" s="10"/>
    </row>
    <row r="28" spans="2:10" ht="12.75">
      <c r="B28" s="9"/>
      <c r="C28" s="1"/>
      <c r="D28" s="1"/>
      <c r="E28" s="1"/>
      <c r="F28" s="1"/>
      <c r="G28" s="1"/>
      <c r="H28" s="1"/>
      <c r="I28" s="1"/>
      <c r="J28" s="10"/>
    </row>
    <row r="29" spans="2:10" ht="12.75">
      <c r="B29" s="9"/>
      <c r="C29" s="1"/>
      <c r="D29" s="1"/>
      <c r="E29" s="1"/>
      <c r="F29" s="1"/>
      <c r="G29" s="1"/>
      <c r="H29" s="1"/>
      <c r="I29" s="1"/>
      <c r="J29" s="10"/>
    </row>
    <row r="30" spans="2:10" ht="12.75">
      <c r="B30" s="9"/>
      <c r="C30" s="1"/>
      <c r="D30" s="1"/>
      <c r="E30" s="1"/>
      <c r="F30" s="1"/>
      <c r="G30" s="1"/>
      <c r="H30" s="1"/>
      <c r="I30" s="1"/>
      <c r="J30" s="10"/>
    </row>
    <row r="31" spans="2:10" ht="12.75">
      <c r="B31" s="9"/>
      <c r="C31" s="1"/>
      <c r="D31" s="1"/>
      <c r="E31" s="1"/>
      <c r="F31" s="1"/>
      <c r="G31" s="1"/>
      <c r="H31" s="1"/>
      <c r="I31" s="1"/>
      <c r="J31" s="10"/>
    </row>
    <row r="32" spans="2:10" ht="12.75">
      <c r="B32" s="9"/>
      <c r="C32" s="1"/>
      <c r="D32" s="1"/>
      <c r="E32" s="1"/>
      <c r="F32" s="1"/>
      <c r="G32" s="1"/>
      <c r="H32" s="1"/>
      <c r="I32" s="1"/>
      <c r="J32" s="10"/>
    </row>
    <row r="33" spans="2:10" ht="12.75">
      <c r="B33" s="9"/>
      <c r="C33" s="1"/>
      <c r="D33" s="1"/>
      <c r="E33" s="1"/>
      <c r="F33" s="1"/>
      <c r="G33" s="1"/>
      <c r="H33" s="1"/>
      <c r="I33" s="1"/>
      <c r="J33" s="10"/>
    </row>
    <row r="34" spans="2:10" ht="12.75">
      <c r="B34" s="9"/>
      <c r="C34" s="1"/>
      <c r="D34" s="1"/>
      <c r="E34" s="1"/>
      <c r="F34" s="1"/>
      <c r="G34" s="1"/>
      <c r="H34" s="1"/>
      <c r="I34" s="1"/>
      <c r="J34" s="10"/>
    </row>
    <row r="35" spans="2:10" ht="12.75">
      <c r="B35" s="9"/>
      <c r="C35" s="1"/>
      <c r="D35" s="1"/>
      <c r="E35" s="1"/>
      <c r="F35" s="1"/>
      <c r="G35" s="1"/>
      <c r="H35" s="1"/>
      <c r="I35" s="1"/>
      <c r="J35" s="10"/>
    </row>
    <row r="36" spans="2:10" ht="12.75">
      <c r="B36" s="9"/>
      <c r="C36" s="1"/>
      <c r="D36" s="1"/>
      <c r="E36" s="1"/>
      <c r="F36" s="1"/>
      <c r="G36" s="1"/>
      <c r="H36" s="1"/>
      <c r="I36" s="1"/>
      <c r="J36" s="10"/>
    </row>
    <row r="37" spans="2:10" ht="12.75">
      <c r="B37" s="9"/>
      <c r="C37" s="1"/>
      <c r="D37" s="1"/>
      <c r="E37" s="1"/>
      <c r="F37" s="1"/>
      <c r="G37" s="1"/>
      <c r="H37" s="1"/>
      <c r="I37" s="1"/>
      <c r="J37" s="10"/>
    </row>
    <row r="38" spans="2:10" ht="12.75">
      <c r="B38" s="9"/>
      <c r="C38" s="1"/>
      <c r="D38" s="1"/>
      <c r="E38" s="1"/>
      <c r="F38" s="1"/>
      <c r="G38" s="1"/>
      <c r="H38" s="1"/>
      <c r="I38" s="1"/>
      <c r="J38" s="10"/>
    </row>
    <row r="39" spans="2:10" ht="12.75">
      <c r="B39" s="9"/>
      <c r="C39" s="1"/>
      <c r="D39" s="1"/>
      <c r="E39" s="1"/>
      <c r="F39" s="1"/>
      <c r="G39" s="1"/>
      <c r="H39" s="1"/>
      <c r="I39" s="1"/>
      <c r="J39" s="10"/>
    </row>
    <row r="40" spans="2:10" ht="12.75">
      <c r="B40" s="9"/>
      <c r="C40" s="1"/>
      <c r="D40" s="1"/>
      <c r="E40" s="1"/>
      <c r="F40" s="1"/>
      <c r="G40" s="1"/>
      <c r="H40" s="1"/>
      <c r="I40" s="1"/>
      <c r="J40" s="10"/>
    </row>
    <row r="41" spans="2:10" ht="12.75">
      <c r="B41" s="9"/>
      <c r="C41" s="1"/>
      <c r="D41" s="1"/>
      <c r="E41" s="1"/>
      <c r="F41" s="1"/>
      <c r="G41" s="1"/>
      <c r="H41" s="1"/>
      <c r="I41" s="1"/>
      <c r="J41" s="10"/>
    </row>
    <row r="42" spans="2:10" ht="12.75">
      <c r="B42" s="9"/>
      <c r="C42" s="1"/>
      <c r="D42" s="1"/>
      <c r="E42" s="1"/>
      <c r="F42" s="1"/>
      <c r="G42" s="1"/>
      <c r="H42" s="1"/>
      <c r="I42" s="1"/>
      <c r="J42" s="10"/>
    </row>
    <row r="43" spans="2:10" ht="12.75">
      <c r="B43" s="9"/>
      <c r="C43" s="1"/>
      <c r="D43" s="1"/>
      <c r="E43" s="1"/>
      <c r="F43" s="1"/>
      <c r="G43" s="1"/>
      <c r="H43" s="1"/>
      <c r="I43" s="1"/>
      <c r="J43" s="10"/>
    </row>
    <row r="44" spans="2:10" ht="12.75">
      <c r="B44" s="9"/>
      <c r="C44" s="1"/>
      <c r="D44" s="1"/>
      <c r="E44" s="1"/>
      <c r="F44" s="1"/>
      <c r="G44" s="1"/>
      <c r="H44" s="1"/>
      <c r="I44" s="1"/>
      <c r="J44" s="10"/>
    </row>
    <row r="45" spans="2:10" ht="12.75">
      <c r="B45" s="9"/>
      <c r="C45" s="1"/>
      <c r="D45" s="1"/>
      <c r="E45" s="1"/>
      <c r="F45" s="1"/>
      <c r="G45" s="1"/>
      <c r="H45" s="1"/>
      <c r="I45" s="1"/>
      <c r="J45" s="10"/>
    </row>
    <row r="46" spans="2:10" ht="12.75">
      <c r="B46" s="9"/>
      <c r="C46" s="1"/>
      <c r="D46" s="1"/>
      <c r="E46" s="1"/>
      <c r="F46" s="1"/>
      <c r="G46" s="1"/>
      <c r="H46" s="1"/>
      <c r="I46" s="1"/>
      <c r="J46" s="10"/>
    </row>
    <row r="47" spans="2:10" ht="12.75">
      <c r="B47" s="9"/>
      <c r="C47" s="1"/>
      <c r="D47" s="1"/>
      <c r="E47" s="1"/>
      <c r="F47" s="1"/>
      <c r="G47" s="1"/>
      <c r="H47" s="1"/>
      <c r="I47" s="1"/>
      <c r="J47" s="10"/>
    </row>
    <row r="48" spans="2:10" ht="12.75">
      <c r="B48" s="9"/>
      <c r="C48" s="1"/>
      <c r="D48" s="1"/>
      <c r="E48" s="1"/>
      <c r="F48" s="1"/>
      <c r="G48" s="1"/>
      <c r="H48" s="1"/>
      <c r="I48" s="1"/>
      <c r="J48" s="10"/>
    </row>
    <row r="49" spans="2:10" ht="12.75">
      <c r="B49" s="9"/>
      <c r="C49" s="1"/>
      <c r="D49" s="1"/>
      <c r="E49" s="1"/>
      <c r="F49" s="1"/>
      <c r="G49" s="1"/>
      <c r="H49" s="1"/>
      <c r="I49" s="1"/>
      <c r="J49" s="10"/>
    </row>
    <row r="50" spans="2:10" ht="12.75">
      <c r="B50" s="9"/>
      <c r="C50" s="1"/>
      <c r="D50" s="1"/>
      <c r="E50" s="1"/>
      <c r="F50" s="1"/>
      <c r="G50" s="1"/>
      <c r="H50" s="1"/>
      <c r="I50" s="1"/>
      <c r="J50" s="10"/>
    </row>
    <row r="51" spans="2:10" ht="12.75">
      <c r="B51" s="9"/>
      <c r="C51" s="1"/>
      <c r="D51" s="1"/>
      <c r="E51" s="1"/>
      <c r="F51" s="1"/>
      <c r="G51" s="1"/>
      <c r="H51" s="1"/>
      <c r="I51" s="1"/>
      <c r="J51" s="10"/>
    </row>
    <row r="52" spans="2:10" ht="12.75">
      <c r="B52" s="9"/>
      <c r="C52" s="1"/>
      <c r="D52" s="1"/>
      <c r="E52" s="1"/>
      <c r="F52" s="1"/>
      <c r="G52" s="1"/>
      <c r="H52" s="1"/>
      <c r="I52" s="1"/>
      <c r="J52" s="10"/>
    </row>
    <row r="53" spans="2:10" ht="12.75">
      <c r="B53" s="9"/>
      <c r="C53" s="1"/>
      <c r="D53" s="1"/>
      <c r="E53" s="1"/>
      <c r="F53" s="1"/>
      <c r="G53" s="1"/>
      <c r="H53" s="1"/>
      <c r="I53" s="1"/>
      <c r="J53" s="10"/>
    </row>
    <row r="54" spans="2:10" ht="12.75">
      <c r="B54" s="9"/>
      <c r="C54" s="1"/>
      <c r="D54" s="1"/>
      <c r="E54" s="1"/>
      <c r="F54" s="1"/>
      <c r="G54" s="1"/>
      <c r="H54" s="1"/>
      <c r="I54" s="1"/>
      <c r="J54" s="10"/>
    </row>
    <row r="55" spans="2:10" ht="12.75">
      <c r="B55" s="9"/>
      <c r="C55" s="1"/>
      <c r="D55" s="1"/>
      <c r="E55" s="1"/>
      <c r="F55" s="1"/>
      <c r="G55" s="1"/>
      <c r="H55" s="1"/>
      <c r="I55" s="1"/>
      <c r="J55" s="10"/>
    </row>
    <row r="56" spans="2:10" ht="12.75">
      <c r="B56" s="9"/>
      <c r="C56" s="1"/>
      <c r="D56" s="1"/>
      <c r="E56" s="1"/>
      <c r="F56" s="1"/>
      <c r="G56" s="1"/>
      <c r="H56" s="1"/>
      <c r="I56" s="1"/>
      <c r="J56" s="10"/>
    </row>
    <row r="57" spans="2:10" ht="12.75">
      <c r="B57" s="9"/>
      <c r="C57" s="1"/>
      <c r="D57" s="1"/>
      <c r="E57" s="1"/>
      <c r="F57" s="1"/>
      <c r="G57" s="1"/>
      <c r="H57" s="1"/>
      <c r="I57" s="1"/>
      <c r="J57" s="10"/>
    </row>
    <row r="58" spans="2:10" ht="12.75">
      <c r="B58" s="9"/>
      <c r="C58" s="1"/>
      <c r="D58" s="1"/>
      <c r="E58" s="1"/>
      <c r="F58" s="1"/>
      <c r="G58" s="1"/>
      <c r="H58" s="1"/>
      <c r="I58" s="1"/>
      <c r="J58" s="10"/>
    </row>
    <row r="59" spans="2:10" ht="12.75">
      <c r="B59" s="9"/>
      <c r="C59" s="1"/>
      <c r="D59" s="1"/>
      <c r="E59" s="1"/>
      <c r="F59" s="1"/>
      <c r="G59" s="1"/>
      <c r="H59" s="1"/>
      <c r="I59" s="1"/>
      <c r="J59" s="10"/>
    </row>
    <row r="60" spans="2:10" ht="12.75">
      <c r="B60" s="9"/>
      <c r="C60" s="1"/>
      <c r="D60" s="1"/>
      <c r="E60" s="1"/>
      <c r="F60" s="1"/>
      <c r="G60" s="1"/>
      <c r="H60" s="1"/>
      <c r="I60" s="1"/>
      <c r="J60" s="10"/>
    </row>
    <row r="61" spans="2:10" ht="12.75">
      <c r="B61" s="9"/>
      <c r="C61" s="1"/>
      <c r="D61" s="1"/>
      <c r="E61" s="1"/>
      <c r="F61" s="1"/>
      <c r="G61" s="1"/>
      <c r="H61" s="1"/>
      <c r="I61" s="1"/>
      <c r="J61" s="10"/>
    </row>
    <row r="62" spans="2:10" ht="12.75">
      <c r="B62" s="9"/>
      <c r="C62" s="1"/>
      <c r="D62" s="1"/>
      <c r="E62" s="1"/>
      <c r="F62" s="1"/>
      <c r="G62" s="1"/>
      <c r="H62" s="1"/>
      <c r="I62" s="1"/>
      <c r="J62" s="10"/>
    </row>
    <row r="63" spans="2:10" ht="12.75">
      <c r="B63" s="9"/>
      <c r="C63" s="1"/>
      <c r="D63" s="1"/>
      <c r="E63" s="1"/>
      <c r="F63" s="1"/>
      <c r="G63" s="1"/>
      <c r="H63" s="1"/>
      <c r="I63" s="1"/>
      <c r="J63" s="10"/>
    </row>
    <row r="64" spans="2:10" ht="13.5" thickBot="1">
      <c r="B64" s="11"/>
      <c r="C64" s="12"/>
      <c r="D64" s="12"/>
      <c r="E64" s="12"/>
      <c r="F64" s="12"/>
      <c r="G64" s="12"/>
      <c r="H64" s="12"/>
      <c r="I64" s="12"/>
      <c r="J64" s="13"/>
    </row>
  </sheetData>
  <mergeCells count="1">
    <mergeCell ref="C2:I2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56"/>
  <sheetViews>
    <sheetView workbookViewId="0" topLeftCell="B10">
      <selection activeCell="D13" sqref="D13"/>
    </sheetView>
  </sheetViews>
  <sheetFormatPr defaultColWidth="9.140625" defaultRowHeight="12.75"/>
  <cols>
    <col min="1" max="1" width="3.8515625" style="0" customWidth="1"/>
    <col min="2" max="2" width="47.7109375" style="0" customWidth="1"/>
    <col min="3" max="3" width="9.7109375" style="0" customWidth="1"/>
    <col min="4" max="4" width="13.7109375" style="0" customWidth="1"/>
    <col min="5" max="5" width="14.28125" style="0" customWidth="1"/>
    <col min="6" max="6" width="11.28125" style="0" customWidth="1"/>
  </cols>
  <sheetData>
    <row r="1" spans="1:5" ht="15">
      <c r="A1" s="14"/>
      <c r="B1" s="39" t="s">
        <v>265</v>
      </c>
      <c r="C1" s="143"/>
      <c r="D1" s="14"/>
      <c r="E1" s="14"/>
    </row>
    <row r="2" spans="1:5" ht="15">
      <c r="A2" s="286" t="s">
        <v>17</v>
      </c>
      <c r="B2" s="286"/>
      <c r="C2" s="286"/>
      <c r="D2" s="286"/>
      <c r="E2" s="143">
        <v>2009</v>
      </c>
    </row>
    <row r="3" spans="1:5" ht="15" thickBot="1">
      <c r="A3" s="14"/>
      <c r="B3" s="14"/>
      <c r="C3" s="14"/>
      <c r="D3" s="14"/>
      <c r="E3" s="14"/>
    </row>
    <row r="4" spans="1:5" ht="18.75" customHeight="1">
      <c r="A4" s="19" t="s">
        <v>18</v>
      </c>
      <c r="B4" s="15" t="s">
        <v>19</v>
      </c>
      <c r="C4" s="19" t="s">
        <v>20</v>
      </c>
      <c r="D4" s="19" t="s">
        <v>21</v>
      </c>
      <c r="E4" s="147" t="s">
        <v>23</v>
      </c>
    </row>
    <row r="5" spans="1:5" ht="19.5" customHeight="1" thickBot="1">
      <c r="A5" s="21"/>
      <c r="B5" s="17"/>
      <c r="C5" s="21"/>
      <c r="D5" s="21" t="s">
        <v>22</v>
      </c>
      <c r="E5" s="148" t="s">
        <v>24</v>
      </c>
    </row>
    <row r="6" spans="1:5" ht="15">
      <c r="A6" s="27" t="s">
        <v>25</v>
      </c>
      <c r="B6" s="28" t="s">
        <v>26</v>
      </c>
      <c r="C6" s="33"/>
      <c r="D6" s="150">
        <f>D7+D11+D21</f>
        <v>5582465</v>
      </c>
      <c r="E6" s="150">
        <f>E7+E11+E21</f>
        <v>8703829</v>
      </c>
    </row>
    <row r="7" spans="1:5" ht="15">
      <c r="A7" s="29"/>
      <c r="B7" s="25" t="s">
        <v>29</v>
      </c>
      <c r="C7" s="34"/>
      <c r="D7" s="149">
        <f>D8+D9</f>
        <v>45000</v>
      </c>
      <c r="E7" s="149">
        <v>165000</v>
      </c>
    </row>
    <row r="8" spans="1:5" ht="14.25">
      <c r="A8" s="29"/>
      <c r="B8" s="24" t="s">
        <v>28</v>
      </c>
      <c r="C8" s="34"/>
      <c r="D8" s="36">
        <v>45000</v>
      </c>
      <c r="E8" s="36">
        <v>20000</v>
      </c>
    </row>
    <row r="9" spans="1:5" ht="14.25">
      <c r="A9" s="29"/>
      <c r="B9" s="24" t="s">
        <v>27</v>
      </c>
      <c r="C9" s="34"/>
      <c r="D9" s="36">
        <v>0</v>
      </c>
      <c r="E9" s="36">
        <v>145000</v>
      </c>
    </row>
    <row r="10" spans="1:5" ht="15">
      <c r="A10" s="29"/>
      <c r="B10" s="25" t="s">
        <v>30</v>
      </c>
      <c r="C10" s="34"/>
      <c r="D10" s="36">
        <v>0</v>
      </c>
      <c r="E10" s="36">
        <v>0</v>
      </c>
    </row>
    <row r="11" spans="1:5" ht="15">
      <c r="A11" s="29"/>
      <c r="B11" s="25" t="s">
        <v>36</v>
      </c>
      <c r="C11" s="34"/>
      <c r="D11" s="149">
        <f>D12+D14+D15</f>
        <v>2576215</v>
      </c>
      <c r="E11" s="149">
        <f>E12+E13+E14+E15</f>
        <v>3625924</v>
      </c>
    </row>
    <row r="12" spans="1:5" ht="14.25">
      <c r="A12" s="29"/>
      <c r="B12" s="24" t="s">
        <v>35</v>
      </c>
      <c r="C12" s="34"/>
      <c r="D12" s="36">
        <v>1600000</v>
      </c>
      <c r="E12" s="36">
        <v>0</v>
      </c>
    </row>
    <row r="13" spans="1:5" ht="14.25">
      <c r="A13" s="29"/>
      <c r="B13" s="24" t="s">
        <v>34</v>
      </c>
      <c r="C13" s="34"/>
      <c r="D13" s="36">
        <v>0</v>
      </c>
      <c r="E13" s="36">
        <v>1215057</v>
      </c>
    </row>
    <row r="14" spans="1:5" ht="14.25">
      <c r="A14" s="29"/>
      <c r="B14" s="24" t="s">
        <v>33</v>
      </c>
      <c r="C14" s="34"/>
      <c r="D14" s="36">
        <v>276814</v>
      </c>
      <c r="E14" s="36">
        <v>183901</v>
      </c>
    </row>
    <row r="15" spans="1:5" ht="14.25">
      <c r="A15" s="29"/>
      <c r="B15" s="24" t="s">
        <v>32</v>
      </c>
      <c r="C15" s="34"/>
      <c r="D15" s="36">
        <v>699401</v>
      </c>
      <c r="E15" s="36">
        <v>2226966</v>
      </c>
    </row>
    <row r="16" spans="1:5" ht="14.25">
      <c r="A16" s="29"/>
      <c r="B16" s="24" t="s">
        <v>31</v>
      </c>
      <c r="C16" s="34"/>
      <c r="D16" s="36">
        <v>0</v>
      </c>
      <c r="E16" s="36">
        <v>0</v>
      </c>
    </row>
    <row r="17" spans="1:5" ht="14.25">
      <c r="A17" s="29"/>
      <c r="B17" s="24"/>
      <c r="C17" s="34"/>
      <c r="D17" s="36"/>
      <c r="E17" s="36"/>
    </row>
    <row r="18" spans="1:5" ht="14.25">
      <c r="A18" s="29"/>
      <c r="B18" s="24"/>
      <c r="C18" s="34"/>
      <c r="D18" s="36"/>
      <c r="E18" s="36"/>
    </row>
    <row r="19" spans="1:5" ht="14.25">
      <c r="A19" s="29"/>
      <c r="B19" s="24"/>
      <c r="C19" s="34"/>
      <c r="D19" s="36"/>
      <c r="E19" s="36"/>
    </row>
    <row r="20" spans="1:5" ht="14.25">
      <c r="A20" s="29"/>
      <c r="B20" s="24"/>
      <c r="C20" s="34"/>
      <c r="D20" s="36"/>
      <c r="E20" s="36"/>
    </row>
    <row r="21" spans="1:5" ht="15">
      <c r="A21" s="29"/>
      <c r="B21" s="25" t="s">
        <v>37</v>
      </c>
      <c r="C21" s="34"/>
      <c r="D21" s="149">
        <f>D22+D26</f>
        <v>2961250</v>
      </c>
      <c r="E21" s="149">
        <v>4912905</v>
      </c>
    </row>
    <row r="22" spans="1:5" ht="14.25">
      <c r="A22" s="29"/>
      <c r="B22" s="24" t="s">
        <v>38</v>
      </c>
      <c r="C22" s="34"/>
      <c r="D22" s="36">
        <v>2883250</v>
      </c>
      <c r="E22" s="36">
        <f>E21-E26</f>
        <v>4834905</v>
      </c>
    </row>
    <row r="23" spans="1:5" ht="14.25">
      <c r="A23" s="29"/>
      <c r="B23" s="24" t="s">
        <v>59</v>
      </c>
      <c r="C23" s="34"/>
      <c r="D23" s="36">
        <v>0</v>
      </c>
      <c r="E23" s="36">
        <v>0</v>
      </c>
    </row>
    <row r="24" spans="1:5" ht="14.25">
      <c r="A24" s="29"/>
      <c r="B24" s="24" t="s">
        <v>39</v>
      </c>
      <c r="C24" s="34"/>
      <c r="D24" s="36">
        <v>0</v>
      </c>
      <c r="E24" s="36">
        <v>0</v>
      </c>
    </row>
    <row r="25" spans="1:5" ht="14.25">
      <c r="A25" s="29"/>
      <c r="B25" s="24" t="s">
        <v>40</v>
      </c>
      <c r="C25" s="34"/>
      <c r="D25" s="36">
        <v>0</v>
      </c>
      <c r="E25" s="36">
        <v>0</v>
      </c>
    </row>
    <row r="26" spans="1:5" ht="14.25">
      <c r="A26" s="29"/>
      <c r="B26" s="24" t="s">
        <v>41</v>
      </c>
      <c r="C26" s="34"/>
      <c r="D26" s="36">
        <v>78000</v>
      </c>
      <c r="E26" s="36">
        <v>78000</v>
      </c>
    </row>
    <row r="27" spans="1:5" ht="14.25">
      <c r="A27" s="29"/>
      <c r="B27" s="24" t="s">
        <v>42</v>
      </c>
      <c r="C27" s="34"/>
      <c r="D27" s="36">
        <v>0</v>
      </c>
      <c r="E27" s="36">
        <v>0</v>
      </c>
    </row>
    <row r="28" spans="1:5" ht="14.25">
      <c r="A28" s="29"/>
      <c r="B28" s="24"/>
      <c r="C28" s="34"/>
      <c r="D28" s="36"/>
      <c r="E28" s="36"/>
    </row>
    <row r="29" spans="1:5" ht="14.25">
      <c r="A29" s="29"/>
      <c r="B29" s="24"/>
      <c r="C29" s="34"/>
      <c r="D29" s="36"/>
      <c r="E29" s="36"/>
    </row>
    <row r="30" spans="1:5" ht="15">
      <c r="A30" s="29"/>
      <c r="B30" s="25" t="s">
        <v>43</v>
      </c>
      <c r="C30" s="34"/>
      <c r="D30" s="36"/>
      <c r="E30" s="36">
        <v>0</v>
      </c>
    </row>
    <row r="31" spans="1:5" ht="14.25">
      <c r="A31" s="29"/>
      <c r="B31" s="24" t="s">
        <v>44</v>
      </c>
      <c r="C31" s="34"/>
      <c r="D31" s="36"/>
      <c r="E31" s="36">
        <v>0</v>
      </c>
    </row>
    <row r="32" spans="1:5" ht="14.25">
      <c r="A32" s="29"/>
      <c r="B32" s="24" t="s">
        <v>45</v>
      </c>
      <c r="C32" s="34"/>
      <c r="D32" s="36"/>
      <c r="E32" s="36">
        <v>0</v>
      </c>
    </row>
    <row r="33" spans="1:5" ht="14.25">
      <c r="A33" s="29"/>
      <c r="B33" s="24" t="s">
        <v>46</v>
      </c>
      <c r="C33" s="34"/>
      <c r="D33" s="36"/>
      <c r="E33" s="36">
        <v>0</v>
      </c>
    </row>
    <row r="34" spans="1:5" ht="14.25">
      <c r="A34" s="29"/>
      <c r="B34" s="24"/>
      <c r="C34" s="34"/>
      <c r="D34" s="36"/>
      <c r="E34" s="36"/>
    </row>
    <row r="35" spans="1:5" ht="14.25">
      <c r="A35" s="29"/>
      <c r="B35" s="24"/>
      <c r="C35" s="34"/>
      <c r="D35" s="36"/>
      <c r="E35" s="36"/>
    </row>
    <row r="36" spans="1:5" ht="15">
      <c r="A36" s="30" t="s">
        <v>47</v>
      </c>
      <c r="B36" s="23" t="s">
        <v>48</v>
      </c>
      <c r="C36" s="34"/>
      <c r="D36" s="149">
        <f>D37+D38</f>
        <v>19214299</v>
      </c>
      <c r="E36" s="149">
        <v>13433005</v>
      </c>
    </row>
    <row r="37" spans="1:5" ht="15">
      <c r="A37" s="29"/>
      <c r="B37" s="25" t="s">
        <v>49</v>
      </c>
      <c r="C37" s="34"/>
      <c r="D37" s="36">
        <v>0</v>
      </c>
      <c r="E37" s="36">
        <v>0</v>
      </c>
    </row>
    <row r="38" spans="1:5" ht="15">
      <c r="A38" s="29"/>
      <c r="B38" s="25" t="s">
        <v>50</v>
      </c>
      <c r="C38" s="34"/>
      <c r="D38" s="36">
        <f>D41+D43</f>
        <v>19214299</v>
      </c>
      <c r="E38" s="36">
        <v>13433005</v>
      </c>
    </row>
    <row r="39" spans="1:5" ht="14.25">
      <c r="A39" s="29"/>
      <c r="B39" s="24" t="s">
        <v>51</v>
      </c>
      <c r="C39" s="34"/>
      <c r="D39" s="36">
        <v>0</v>
      </c>
      <c r="E39" s="36">
        <v>0</v>
      </c>
    </row>
    <row r="40" spans="1:5" ht="14.25">
      <c r="A40" s="29"/>
      <c r="B40" s="24" t="s">
        <v>52</v>
      </c>
      <c r="C40" s="34"/>
      <c r="D40" s="36">
        <v>0</v>
      </c>
      <c r="E40" s="36">
        <v>0</v>
      </c>
    </row>
    <row r="41" spans="1:5" ht="14.25">
      <c r="A41" s="29"/>
      <c r="B41" s="24" t="s">
        <v>53</v>
      </c>
      <c r="C41" s="34"/>
      <c r="D41" s="36">
        <v>17883245</v>
      </c>
      <c r="E41" s="36">
        <v>13433005</v>
      </c>
    </row>
    <row r="42" spans="1:5" ht="14.25">
      <c r="A42" s="29"/>
      <c r="B42" s="24" t="s">
        <v>54</v>
      </c>
      <c r="C42" s="34"/>
      <c r="D42" s="36">
        <v>0</v>
      </c>
      <c r="E42" s="36">
        <v>0</v>
      </c>
    </row>
    <row r="43" spans="1:5" ht="14.25">
      <c r="A43" s="29"/>
      <c r="B43" s="24" t="s">
        <v>402</v>
      </c>
      <c r="C43" s="34"/>
      <c r="D43" s="36">
        <v>1331054</v>
      </c>
      <c r="E43" s="36"/>
    </row>
    <row r="44" spans="1:5" ht="15">
      <c r="A44" s="29"/>
      <c r="B44" s="25" t="s">
        <v>55</v>
      </c>
      <c r="C44" s="34"/>
      <c r="D44" s="36">
        <v>0</v>
      </c>
      <c r="E44" s="36">
        <v>0</v>
      </c>
    </row>
    <row r="45" spans="1:5" ht="15">
      <c r="A45" s="29"/>
      <c r="B45" s="25" t="s">
        <v>56</v>
      </c>
      <c r="C45" s="34"/>
      <c r="D45" s="36">
        <v>0</v>
      </c>
      <c r="E45" s="36">
        <v>0</v>
      </c>
    </row>
    <row r="46" spans="1:5" ht="15">
      <c r="A46" s="29"/>
      <c r="B46" s="25" t="s">
        <v>57</v>
      </c>
      <c r="C46" s="34"/>
      <c r="D46" s="36">
        <v>0</v>
      </c>
      <c r="E46" s="36">
        <v>0</v>
      </c>
    </row>
    <row r="47" spans="1:5" ht="15">
      <c r="A47" s="29"/>
      <c r="B47" s="25" t="s">
        <v>58</v>
      </c>
      <c r="C47" s="34"/>
      <c r="D47" s="36">
        <v>0</v>
      </c>
      <c r="E47" s="36">
        <v>0</v>
      </c>
    </row>
    <row r="48" spans="1:5" ht="14.25">
      <c r="A48" s="29"/>
      <c r="B48" s="24"/>
      <c r="C48" s="34"/>
      <c r="D48" s="36"/>
      <c r="E48" s="36"/>
    </row>
    <row r="49" spans="1:5" ht="14.25">
      <c r="A49" s="29"/>
      <c r="B49" s="24"/>
      <c r="C49" s="34"/>
      <c r="D49" s="36"/>
      <c r="E49" s="36"/>
    </row>
    <row r="50" spans="1:5" ht="14.25">
      <c r="A50" s="29"/>
      <c r="B50" s="24"/>
      <c r="C50" s="34"/>
      <c r="D50" s="36"/>
      <c r="E50" s="36"/>
    </row>
    <row r="51" spans="1:5" ht="14.25">
      <c r="A51" s="29"/>
      <c r="B51" s="24"/>
      <c r="C51" s="34"/>
      <c r="D51" s="36"/>
      <c r="E51" s="36"/>
    </row>
    <row r="52" spans="1:5" ht="15">
      <c r="A52" s="29"/>
      <c r="B52" s="42" t="s">
        <v>249</v>
      </c>
      <c r="C52" s="34"/>
      <c r="D52" s="149">
        <f>D6+D36</f>
        <v>24796764</v>
      </c>
      <c r="E52" s="149">
        <f>E36+E6</f>
        <v>22136834</v>
      </c>
    </row>
    <row r="53" spans="1:5" ht="14.25">
      <c r="A53" s="29"/>
      <c r="B53" s="24"/>
      <c r="C53" s="34"/>
      <c r="D53" s="36"/>
      <c r="E53" s="36"/>
    </row>
    <row r="54" spans="1:5" ht="14.25">
      <c r="A54" s="29"/>
      <c r="B54" s="24"/>
      <c r="C54" s="34"/>
      <c r="D54" s="36"/>
      <c r="E54" s="36"/>
    </row>
    <row r="55" spans="1:5" ht="15" thickBot="1">
      <c r="A55" s="31"/>
      <c r="B55" s="32"/>
      <c r="C55" s="35"/>
      <c r="D55" s="37"/>
      <c r="E55" s="37"/>
    </row>
    <row r="56" spans="1:5" ht="15">
      <c r="A56" s="146"/>
      <c r="B56" s="146"/>
      <c r="C56" s="146"/>
      <c r="D56" s="156"/>
      <c r="E56" s="146"/>
    </row>
  </sheetData>
  <mergeCells count="1">
    <mergeCell ref="A2:D2"/>
  </mergeCells>
  <printOptions/>
  <pageMargins left="0.16" right="0" top="0" bottom="0" header="0" footer="0"/>
  <pageSetup firstPageNumber="1" useFirstPageNumber="1" horizontalDpi="600" verticalDpi="600" orientation="portrait" paperSize="9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55"/>
  <sheetViews>
    <sheetView workbookViewId="0" topLeftCell="A10">
      <selection activeCell="E53" sqref="E53"/>
    </sheetView>
  </sheetViews>
  <sheetFormatPr defaultColWidth="9.140625" defaultRowHeight="12.75"/>
  <cols>
    <col min="1" max="2" width="4.140625" style="0" customWidth="1"/>
    <col min="3" max="3" width="49.421875" style="0" customWidth="1"/>
    <col min="4" max="4" width="9.421875" style="0" customWidth="1"/>
    <col min="5" max="5" width="13.421875" style="0" customWidth="1"/>
    <col min="6" max="6" width="12.57421875" style="0" customWidth="1"/>
  </cols>
  <sheetData>
    <row r="1" spans="1:6" ht="15">
      <c r="A1" s="14"/>
      <c r="B1" s="14"/>
      <c r="C1" s="39" t="str">
        <f>'Kopertina '!F3</f>
        <v>SERENA FURNITURE   shpk</v>
      </c>
      <c r="D1" s="14"/>
      <c r="E1" s="14"/>
      <c r="F1" s="14"/>
    </row>
    <row r="2" spans="1:6" ht="15.75">
      <c r="A2" s="14"/>
      <c r="B2" s="287" t="s">
        <v>17</v>
      </c>
      <c r="C2" s="287"/>
      <c r="D2" s="287"/>
      <c r="E2" s="287"/>
      <c r="F2" s="39">
        <v>2009</v>
      </c>
    </row>
    <row r="3" spans="1:6" ht="15" thickBot="1">
      <c r="A3" s="14"/>
      <c r="B3" s="14"/>
      <c r="C3" s="14"/>
      <c r="D3" s="14"/>
      <c r="E3" s="14"/>
      <c r="F3" s="14"/>
    </row>
    <row r="4" spans="1:6" ht="15">
      <c r="A4" s="14"/>
      <c r="B4" s="19" t="s">
        <v>18</v>
      </c>
      <c r="C4" s="15" t="s">
        <v>60</v>
      </c>
      <c r="D4" s="19" t="s">
        <v>20</v>
      </c>
      <c r="E4" s="20" t="s">
        <v>21</v>
      </c>
      <c r="F4" s="16" t="s">
        <v>23</v>
      </c>
    </row>
    <row r="5" spans="1:6" ht="15.75" thickBot="1">
      <c r="A5" s="14"/>
      <c r="B5" s="21"/>
      <c r="C5" s="17"/>
      <c r="D5" s="21"/>
      <c r="E5" s="22" t="s">
        <v>22</v>
      </c>
      <c r="F5" s="18" t="s">
        <v>24</v>
      </c>
    </row>
    <row r="6" spans="1:6" ht="15">
      <c r="A6" s="14"/>
      <c r="B6" s="27" t="s">
        <v>25</v>
      </c>
      <c r="C6" s="28" t="s">
        <v>61</v>
      </c>
      <c r="D6" s="33"/>
      <c r="E6" s="150">
        <f>E7+E12</f>
        <v>1508901</v>
      </c>
      <c r="F6" s="150">
        <v>266229</v>
      </c>
    </row>
    <row r="7" spans="1:6" ht="15">
      <c r="A7" s="14"/>
      <c r="B7" s="29"/>
      <c r="C7" s="25" t="s">
        <v>29</v>
      </c>
      <c r="D7" s="34"/>
      <c r="E7" s="36">
        <v>0</v>
      </c>
      <c r="F7" s="36">
        <v>0</v>
      </c>
    </row>
    <row r="8" spans="1:8" ht="15">
      <c r="A8" s="14"/>
      <c r="B8" s="29"/>
      <c r="C8" s="42" t="s">
        <v>62</v>
      </c>
      <c r="D8" s="34"/>
      <c r="E8" s="36">
        <v>0</v>
      </c>
      <c r="F8" s="36">
        <v>0</v>
      </c>
      <c r="H8" s="50"/>
    </row>
    <row r="9" spans="1:6" ht="14.25">
      <c r="A9" s="14"/>
      <c r="B9" s="29"/>
      <c r="C9" s="24" t="s">
        <v>63</v>
      </c>
      <c r="D9" s="34"/>
      <c r="E9" s="36">
        <v>0</v>
      </c>
      <c r="F9" s="36">
        <v>0</v>
      </c>
    </row>
    <row r="10" spans="1:6" ht="14.25">
      <c r="A10" s="14"/>
      <c r="B10" s="29"/>
      <c r="C10" s="40" t="s">
        <v>64</v>
      </c>
      <c r="D10" s="38"/>
      <c r="E10" s="36">
        <v>0</v>
      </c>
      <c r="F10" s="36">
        <v>0</v>
      </c>
    </row>
    <row r="11" spans="1:6" ht="14.25">
      <c r="A11" s="14"/>
      <c r="B11" s="29"/>
      <c r="C11" s="26"/>
      <c r="D11" s="38"/>
      <c r="E11" s="36"/>
      <c r="F11" s="36"/>
    </row>
    <row r="12" spans="1:6" ht="15">
      <c r="A12" s="14"/>
      <c r="B12" s="29"/>
      <c r="C12" s="42" t="s">
        <v>65</v>
      </c>
      <c r="D12" s="34"/>
      <c r="E12" s="149">
        <f>E13+E14+E15+E16+E19</f>
        <v>1508901</v>
      </c>
      <c r="F12" s="149">
        <f>F14+F15+F16</f>
        <v>266229</v>
      </c>
    </row>
    <row r="13" spans="1:6" ht="14.25">
      <c r="A13" s="14"/>
      <c r="B13" s="29"/>
      <c r="C13" s="24" t="s">
        <v>66</v>
      </c>
      <c r="D13" s="34"/>
      <c r="E13" s="36">
        <v>1260000</v>
      </c>
      <c r="F13" s="36">
        <v>0</v>
      </c>
    </row>
    <row r="14" spans="1:6" ht="14.25">
      <c r="A14" s="14"/>
      <c r="B14" s="29"/>
      <c r="C14" s="24" t="s">
        <v>67</v>
      </c>
      <c r="D14" s="34"/>
      <c r="E14" s="36">
        <v>165964</v>
      </c>
      <c r="F14" s="36">
        <v>181372</v>
      </c>
    </row>
    <row r="15" spans="1:6" ht="14.25">
      <c r="A15" s="14"/>
      <c r="B15" s="29"/>
      <c r="C15" s="24" t="s">
        <v>68</v>
      </c>
      <c r="D15" s="34"/>
      <c r="E15" s="36">
        <v>56637</v>
      </c>
      <c r="F15" s="36">
        <v>71979</v>
      </c>
    </row>
    <row r="16" spans="1:6" ht="14.25">
      <c r="A16" s="14"/>
      <c r="B16" s="29"/>
      <c r="C16" s="24" t="s">
        <v>252</v>
      </c>
      <c r="D16" s="34"/>
      <c r="E16" s="36">
        <v>14300</v>
      </c>
      <c r="F16" s="36">
        <v>12878</v>
      </c>
    </row>
    <row r="17" spans="1:6" ht="14.25">
      <c r="A17" s="14"/>
      <c r="B17" s="29"/>
      <c r="C17" s="24" t="s">
        <v>69</v>
      </c>
      <c r="D17" s="34"/>
      <c r="E17" s="36">
        <v>0</v>
      </c>
      <c r="F17" s="36">
        <v>0</v>
      </c>
    </row>
    <row r="18" spans="1:6" ht="14.25">
      <c r="A18" s="14"/>
      <c r="B18" s="29"/>
      <c r="C18" s="24" t="s">
        <v>70</v>
      </c>
      <c r="D18" s="34"/>
      <c r="E18" s="36">
        <v>0</v>
      </c>
      <c r="F18" s="36">
        <v>0</v>
      </c>
    </row>
    <row r="19" spans="1:6" ht="14.25">
      <c r="A19" s="14"/>
      <c r="B19" s="29"/>
      <c r="C19" s="24" t="s">
        <v>71</v>
      </c>
      <c r="D19" s="34"/>
      <c r="E19" s="36">
        <v>12000</v>
      </c>
      <c r="F19" s="36">
        <v>0</v>
      </c>
    </row>
    <row r="20" spans="1:6" ht="14.25">
      <c r="A20" s="14"/>
      <c r="B20" s="29"/>
      <c r="C20" s="24" t="s">
        <v>72</v>
      </c>
      <c r="D20" s="34"/>
      <c r="E20" s="36">
        <v>0</v>
      </c>
      <c r="F20" s="36">
        <v>0</v>
      </c>
    </row>
    <row r="21" spans="1:6" ht="14.25">
      <c r="A21" s="14"/>
      <c r="B21" s="29"/>
      <c r="C21" s="41" t="s">
        <v>73</v>
      </c>
      <c r="D21" s="34"/>
      <c r="E21" s="36">
        <v>0</v>
      </c>
      <c r="F21" s="36">
        <v>0</v>
      </c>
    </row>
    <row r="22" spans="1:6" ht="14.25">
      <c r="A22" s="14"/>
      <c r="B22" s="29"/>
      <c r="C22" s="24" t="s">
        <v>74</v>
      </c>
      <c r="D22" s="34"/>
      <c r="E22" s="36">
        <v>0</v>
      </c>
      <c r="F22" s="36">
        <v>0</v>
      </c>
    </row>
    <row r="23" spans="1:6" ht="14.25">
      <c r="A23" s="14"/>
      <c r="B23" s="29"/>
      <c r="C23" s="24" t="s">
        <v>253</v>
      </c>
      <c r="D23" s="34"/>
      <c r="E23" s="36">
        <v>0</v>
      </c>
      <c r="F23" s="36">
        <v>0</v>
      </c>
    </row>
    <row r="24" spans="1:6" ht="15">
      <c r="A24" s="14"/>
      <c r="B24" s="29"/>
      <c r="C24" s="42" t="s">
        <v>75</v>
      </c>
      <c r="D24" s="34"/>
      <c r="E24" s="36">
        <v>0</v>
      </c>
      <c r="F24" s="36">
        <v>0</v>
      </c>
    </row>
    <row r="25" spans="1:6" ht="15">
      <c r="A25" s="14"/>
      <c r="B25" s="29"/>
      <c r="C25" s="42" t="s">
        <v>76</v>
      </c>
      <c r="D25" s="34"/>
      <c r="E25" s="36">
        <v>0</v>
      </c>
      <c r="F25" s="36">
        <v>0</v>
      </c>
    </row>
    <row r="26" spans="1:6" ht="14.25">
      <c r="A26" s="14"/>
      <c r="B26" s="29"/>
      <c r="C26" s="24"/>
      <c r="D26" s="34"/>
      <c r="E26" s="36"/>
      <c r="F26" s="36"/>
    </row>
    <row r="27" spans="1:6" ht="15">
      <c r="A27" s="14"/>
      <c r="B27" s="43" t="s">
        <v>47</v>
      </c>
      <c r="C27" s="42" t="s">
        <v>77</v>
      </c>
      <c r="D27" s="34"/>
      <c r="E27" s="149">
        <f>E28+E29</f>
        <v>17708296</v>
      </c>
      <c r="F27" s="149">
        <v>19165073</v>
      </c>
    </row>
    <row r="28" spans="1:6" ht="15">
      <c r="A28" s="14"/>
      <c r="B28" s="43"/>
      <c r="C28" s="24" t="s">
        <v>78</v>
      </c>
      <c r="D28" s="34"/>
      <c r="E28" s="36">
        <v>17708296</v>
      </c>
      <c r="F28" s="36">
        <v>19165073</v>
      </c>
    </row>
    <row r="29" spans="1:6" ht="15">
      <c r="A29" s="14"/>
      <c r="B29" s="43"/>
      <c r="C29" s="24" t="s">
        <v>79</v>
      </c>
      <c r="D29" s="34"/>
      <c r="E29" s="36">
        <v>0</v>
      </c>
      <c r="F29" s="36">
        <v>0</v>
      </c>
    </row>
    <row r="30" spans="1:6" ht="15">
      <c r="A30" s="14"/>
      <c r="B30" s="43"/>
      <c r="C30" s="25" t="s">
        <v>80</v>
      </c>
      <c r="D30" s="34"/>
      <c r="E30" s="36">
        <v>0</v>
      </c>
      <c r="F30" s="36">
        <v>0</v>
      </c>
    </row>
    <row r="31" spans="1:6" ht="15">
      <c r="A31" s="14"/>
      <c r="B31" s="43"/>
      <c r="C31" s="24" t="s">
        <v>81</v>
      </c>
      <c r="D31" s="34"/>
      <c r="E31" s="36">
        <v>0</v>
      </c>
      <c r="F31" s="36">
        <v>0</v>
      </c>
    </row>
    <row r="32" spans="1:6" ht="15">
      <c r="A32" s="14"/>
      <c r="B32" s="43"/>
      <c r="C32" s="24" t="s">
        <v>82</v>
      </c>
      <c r="D32" s="34"/>
      <c r="E32" s="36">
        <v>0</v>
      </c>
      <c r="F32" s="36">
        <v>0</v>
      </c>
    </row>
    <row r="33" spans="1:6" ht="15">
      <c r="A33" s="14"/>
      <c r="B33" s="43"/>
      <c r="C33" s="24" t="s">
        <v>83</v>
      </c>
      <c r="D33" s="34"/>
      <c r="E33" s="36">
        <v>0</v>
      </c>
      <c r="F33" s="36">
        <v>0</v>
      </c>
    </row>
    <row r="34" spans="1:6" ht="15">
      <c r="A34" s="14"/>
      <c r="B34" s="43"/>
      <c r="C34" s="24"/>
      <c r="D34" s="34"/>
      <c r="E34" s="36"/>
      <c r="F34" s="36"/>
    </row>
    <row r="35" spans="1:6" ht="15">
      <c r="A35" s="14"/>
      <c r="B35" s="43"/>
      <c r="C35" s="24"/>
      <c r="D35" s="34"/>
      <c r="E35" s="36"/>
      <c r="F35" s="36"/>
    </row>
    <row r="36" spans="1:6" ht="15">
      <c r="A36" s="14"/>
      <c r="B36" s="44"/>
      <c r="C36" s="23" t="s">
        <v>84</v>
      </c>
      <c r="D36" s="34"/>
      <c r="E36" s="149">
        <f>E6+E27</f>
        <v>19217197</v>
      </c>
      <c r="F36" s="149">
        <f>F6+F27</f>
        <v>19431302</v>
      </c>
    </row>
    <row r="37" spans="1:6" ht="15">
      <c r="A37" s="14"/>
      <c r="B37" s="43"/>
      <c r="C37" s="25"/>
      <c r="D37" s="34"/>
      <c r="E37" s="36"/>
      <c r="F37" s="36"/>
    </row>
    <row r="38" spans="1:6" ht="15">
      <c r="A38" s="14"/>
      <c r="B38" s="43" t="s">
        <v>85</v>
      </c>
      <c r="C38" s="25" t="s">
        <v>86</v>
      </c>
      <c r="D38" s="34"/>
      <c r="E38" s="149">
        <f>E41+E47+E48</f>
        <v>5579567</v>
      </c>
      <c r="F38" s="149">
        <f>F41+F47+F48</f>
        <v>2705532</v>
      </c>
    </row>
    <row r="39" spans="1:6" ht="14.25">
      <c r="A39" s="14"/>
      <c r="B39" s="29"/>
      <c r="C39" s="24" t="s">
        <v>87</v>
      </c>
      <c r="D39" s="34"/>
      <c r="E39" s="36">
        <v>0</v>
      </c>
      <c r="F39" s="36">
        <v>0</v>
      </c>
    </row>
    <row r="40" spans="1:6" ht="14.25">
      <c r="A40" s="14"/>
      <c r="B40" s="29"/>
      <c r="C40" s="24" t="s">
        <v>88</v>
      </c>
      <c r="D40" s="34"/>
      <c r="E40" s="36">
        <v>0</v>
      </c>
      <c r="F40" s="36">
        <v>0</v>
      </c>
    </row>
    <row r="41" spans="1:6" ht="14.25">
      <c r="A41" s="14"/>
      <c r="B41" s="29"/>
      <c r="C41" s="24" t="s">
        <v>89</v>
      </c>
      <c r="D41" s="34"/>
      <c r="E41" s="36">
        <v>100000</v>
      </c>
      <c r="F41" s="36">
        <v>100000</v>
      </c>
    </row>
    <row r="42" spans="1:6" ht="14.25">
      <c r="A42" s="14"/>
      <c r="B42" s="29"/>
      <c r="C42" s="24" t="s">
        <v>90</v>
      </c>
      <c r="D42" s="34"/>
      <c r="E42" s="36">
        <v>0</v>
      </c>
      <c r="F42" s="36">
        <v>0</v>
      </c>
    </row>
    <row r="43" spans="1:6" ht="14.25">
      <c r="A43" s="14"/>
      <c r="B43" s="29"/>
      <c r="C43" s="24" t="s">
        <v>91</v>
      </c>
      <c r="D43" s="34"/>
      <c r="E43" s="36">
        <v>0</v>
      </c>
      <c r="F43" s="36">
        <v>0</v>
      </c>
    </row>
    <row r="44" spans="1:6" ht="14.25">
      <c r="A44" s="14"/>
      <c r="B44" s="29"/>
      <c r="C44" s="41" t="s">
        <v>92</v>
      </c>
      <c r="D44" s="34"/>
      <c r="E44" s="36">
        <v>0</v>
      </c>
      <c r="F44" s="36">
        <v>0</v>
      </c>
    </row>
    <row r="45" spans="1:6" ht="14.25">
      <c r="A45" s="14"/>
      <c r="B45" s="29"/>
      <c r="C45" s="41" t="s">
        <v>93</v>
      </c>
      <c r="D45" s="34"/>
      <c r="E45" s="36">
        <v>0</v>
      </c>
      <c r="F45" s="36">
        <v>0</v>
      </c>
    </row>
    <row r="46" spans="1:6" ht="14.25">
      <c r="A46" s="14"/>
      <c r="B46" s="29"/>
      <c r="C46" s="41" t="s">
        <v>94</v>
      </c>
      <c r="D46" s="34"/>
      <c r="E46" s="36">
        <v>0</v>
      </c>
      <c r="F46" s="36">
        <v>0</v>
      </c>
    </row>
    <row r="47" spans="1:6" ht="14.25">
      <c r="A47" s="14"/>
      <c r="B47" s="29"/>
      <c r="C47" s="41" t="s">
        <v>95</v>
      </c>
      <c r="D47" s="34"/>
      <c r="E47" s="36">
        <f>F47+F48</f>
        <v>2605532</v>
      </c>
      <c r="F47" s="36">
        <v>705486</v>
      </c>
    </row>
    <row r="48" spans="1:6" ht="14.25">
      <c r="A48" s="14"/>
      <c r="B48" s="29"/>
      <c r="C48" s="24" t="s">
        <v>96</v>
      </c>
      <c r="D48" s="34"/>
      <c r="E48" s="36">
        <v>2874035</v>
      </c>
      <c r="F48" s="36">
        <v>1900046</v>
      </c>
    </row>
    <row r="49" spans="1:6" ht="14.25">
      <c r="A49" s="14"/>
      <c r="B49" s="29"/>
      <c r="C49" s="24"/>
      <c r="D49" s="34"/>
      <c r="E49" s="36"/>
      <c r="F49" s="36"/>
    </row>
    <row r="50" spans="1:6" ht="14.25">
      <c r="A50" s="14"/>
      <c r="B50" s="29"/>
      <c r="C50" s="24"/>
      <c r="D50" s="34"/>
      <c r="E50" s="36"/>
      <c r="F50" s="36"/>
    </row>
    <row r="51" spans="1:6" ht="14.25">
      <c r="A51" s="14"/>
      <c r="B51" s="29"/>
      <c r="C51" s="24"/>
      <c r="D51" s="34"/>
      <c r="E51" s="36"/>
      <c r="F51" s="36"/>
    </row>
    <row r="52" spans="1:6" ht="15">
      <c r="A52" s="14"/>
      <c r="B52" s="29"/>
      <c r="C52" s="42" t="s">
        <v>97</v>
      </c>
      <c r="D52" s="34"/>
      <c r="E52" s="149">
        <f>E36+E38</f>
        <v>24796764</v>
      </c>
      <c r="F52" s="149">
        <f>F36+F38</f>
        <v>22136834</v>
      </c>
    </row>
    <row r="53" spans="1:6" ht="14.25">
      <c r="A53" s="14"/>
      <c r="B53" s="29"/>
      <c r="C53" s="24"/>
      <c r="D53" s="34"/>
      <c r="E53" s="36"/>
      <c r="F53" s="36"/>
    </row>
    <row r="54" spans="1:6" ht="14.25">
      <c r="A54" s="14"/>
      <c r="B54" s="29"/>
      <c r="C54" s="24"/>
      <c r="D54" s="34"/>
      <c r="E54" s="36"/>
      <c r="F54" s="36"/>
    </row>
    <row r="55" spans="1:6" ht="15" thickBot="1">
      <c r="A55" s="14"/>
      <c r="B55" s="31"/>
      <c r="C55" s="32"/>
      <c r="D55" s="35"/>
      <c r="E55" s="37"/>
      <c r="F55" s="37"/>
    </row>
  </sheetData>
  <mergeCells count="1">
    <mergeCell ref="B2:E2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F34"/>
  <sheetViews>
    <sheetView workbookViewId="0" topLeftCell="A7">
      <selection activeCell="E33" sqref="E33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53.57421875" style="0" customWidth="1"/>
    <col min="4" max="4" width="8.00390625" style="0" customWidth="1"/>
    <col min="5" max="5" width="13.28125" style="0" customWidth="1"/>
    <col min="6" max="6" width="12.57421875" style="0" customWidth="1"/>
    <col min="7" max="7" width="7.140625" style="0" customWidth="1"/>
    <col min="8" max="8" width="9.57421875" style="0" bestFit="1" customWidth="1"/>
  </cols>
  <sheetData>
    <row r="1" ht="12.75">
      <c r="C1" t="str">
        <f>'Kopertina '!F3</f>
        <v>SERENA FURNITURE   shpk</v>
      </c>
    </row>
    <row r="2" spans="2:6" ht="15.75">
      <c r="B2" s="288" t="s">
        <v>118</v>
      </c>
      <c r="C2" s="288"/>
      <c r="D2" s="288"/>
      <c r="F2" s="50">
        <v>2009</v>
      </c>
    </row>
    <row r="3" spans="2:4" ht="15.75">
      <c r="B3" s="51"/>
      <c r="C3" s="51"/>
      <c r="D3" s="51"/>
    </row>
    <row r="4" spans="2:4" ht="15.75">
      <c r="B4" s="288" t="s">
        <v>98</v>
      </c>
      <c r="C4" s="288"/>
      <c r="D4" s="288"/>
    </row>
    <row r="5" ht="13.5" thickBot="1"/>
    <row r="6" spans="2:6" ht="22.5" customHeight="1">
      <c r="B6" s="52" t="s">
        <v>18</v>
      </c>
      <c r="C6" s="52" t="s">
        <v>99</v>
      </c>
      <c r="D6" s="52" t="s">
        <v>20</v>
      </c>
      <c r="E6" s="52" t="s">
        <v>21</v>
      </c>
      <c r="F6" s="52" t="s">
        <v>23</v>
      </c>
    </row>
    <row r="7" spans="2:6" ht="18.75" customHeight="1" thickBot="1">
      <c r="B7" s="54"/>
      <c r="C7" s="54"/>
      <c r="D7" s="54"/>
      <c r="E7" s="54" t="s">
        <v>100</v>
      </c>
      <c r="F7" s="54" t="s">
        <v>24</v>
      </c>
    </row>
    <row r="8" spans="2:6" ht="34.5" customHeight="1">
      <c r="B8" s="56">
        <v>1</v>
      </c>
      <c r="C8" s="64" t="s">
        <v>101</v>
      </c>
      <c r="D8" s="57"/>
      <c r="E8" s="57">
        <v>29030658</v>
      </c>
      <c r="F8" s="57">
        <v>18927270</v>
      </c>
    </row>
    <row r="9" spans="2:6" ht="23.25" customHeight="1">
      <c r="B9" s="59">
        <v>2</v>
      </c>
      <c r="C9" s="55" t="s">
        <v>102</v>
      </c>
      <c r="D9" s="55"/>
      <c r="E9" s="55">
        <v>0</v>
      </c>
      <c r="F9" s="55">
        <v>0</v>
      </c>
    </row>
    <row r="10" spans="2:6" ht="22.5" customHeight="1">
      <c r="B10" s="59">
        <v>3</v>
      </c>
      <c r="C10" s="55" t="s">
        <v>103</v>
      </c>
      <c r="D10" s="55"/>
      <c r="E10" s="55">
        <v>0</v>
      </c>
      <c r="F10" s="55">
        <v>0</v>
      </c>
    </row>
    <row r="11" spans="2:6" ht="22.5" customHeight="1">
      <c r="B11" s="59">
        <v>4</v>
      </c>
      <c r="C11" s="55" t="s">
        <v>104</v>
      </c>
      <c r="D11" s="55"/>
      <c r="E11" s="55">
        <v>-18229813</v>
      </c>
      <c r="F11" s="55">
        <v>-10481904</v>
      </c>
    </row>
    <row r="12" spans="2:6" ht="24.75" customHeight="1">
      <c r="B12" s="59">
        <v>5</v>
      </c>
      <c r="C12" s="55" t="s">
        <v>105</v>
      </c>
      <c r="D12" s="55"/>
      <c r="E12" s="55">
        <f>E13+E14</f>
        <v>-2898269</v>
      </c>
      <c r="F12" s="55">
        <v>-2760594</v>
      </c>
    </row>
    <row r="13" spans="2:6" ht="21.75" customHeight="1">
      <c r="B13" s="59"/>
      <c r="C13" s="55" t="s">
        <v>106</v>
      </c>
      <c r="D13" s="55"/>
      <c r="E13" s="55">
        <v>-2448980</v>
      </c>
      <c r="F13" s="55">
        <v>-2268360</v>
      </c>
    </row>
    <row r="14" spans="2:6" ht="22.5" customHeight="1">
      <c r="B14" s="59"/>
      <c r="C14" s="55" t="s">
        <v>107</v>
      </c>
      <c r="D14" s="55"/>
      <c r="E14" s="55">
        <v>-449289</v>
      </c>
      <c r="F14" s="55">
        <v>-492234</v>
      </c>
    </row>
    <row r="15" spans="2:6" ht="24" customHeight="1">
      <c r="B15" s="59">
        <v>6</v>
      </c>
      <c r="C15" s="55" t="s">
        <v>108</v>
      </c>
      <c r="D15" s="55"/>
      <c r="E15" s="55">
        <v>-2038163</v>
      </c>
      <c r="F15" s="55">
        <v>-1194009</v>
      </c>
    </row>
    <row r="16" spans="2:6" ht="24" customHeight="1">
      <c r="B16" s="59">
        <v>7</v>
      </c>
      <c r="C16" s="55" t="s">
        <v>258</v>
      </c>
      <c r="D16" s="55"/>
      <c r="E16" s="55">
        <v>-197000</v>
      </c>
      <c r="F16" s="55">
        <v>0</v>
      </c>
    </row>
    <row r="17" spans="2:6" ht="24" customHeight="1">
      <c r="B17" s="59">
        <v>8</v>
      </c>
      <c r="C17" s="55" t="s">
        <v>400</v>
      </c>
      <c r="D17" s="55"/>
      <c r="E17" s="55">
        <v>-295000</v>
      </c>
      <c r="F17" s="55">
        <v>0</v>
      </c>
    </row>
    <row r="18" spans="2:6" ht="24" customHeight="1">
      <c r="B18" s="59">
        <v>8.1</v>
      </c>
      <c r="C18" s="55" t="s">
        <v>401</v>
      </c>
      <c r="D18" s="55"/>
      <c r="E18" s="55">
        <v>-120000</v>
      </c>
      <c r="F18" s="55"/>
    </row>
    <row r="19" spans="2:6" ht="26.25" customHeight="1">
      <c r="B19" s="59">
        <v>9</v>
      </c>
      <c r="C19" s="55" t="s">
        <v>109</v>
      </c>
      <c r="D19" s="55"/>
      <c r="E19" s="55">
        <v>-2059041</v>
      </c>
      <c r="F19" s="55">
        <v>-2379601</v>
      </c>
    </row>
    <row r="20" spans="2:6" ht="33.75" customHeight="1">
      <c r="B20" s="59">
        <v>10</v>
      </c>
      <c r="C20" s="65" t="s">
        <v>110</v>
      </c>
      <c r="D20" s="55"/>
      <c r="E20" s="55">
        <f>E11+E12+E15+E16+E17+E18+E19</f>
        <v>-25837286</v>
      </c>
      <c r="F20" s="55">
        <f>F11+F12+F15+F19</f>
        <v>-16816108</v>
      </c>
    </row>
    <row r="21" spans="2:6" ht="28.5" customHeight="1">
      <c r="B21" s="59">
        <v>11</v>
      </c>
      <c r="C21" s="55" t="s">
        <v>111</v>
      </c>
      <c r="D21" s="55"/>
      <c r="E21" s="55">
        <f>E8+E20</f>
        <v>3193372</v>
      </c>
      <c r="F21" s="55">
        <f>F8+F20</f>
        <v>2111162</v>
      </c>
    </row>
    <row r="22" spans="2:6" ht="23.25" customHeight="1">
      <c r="B22" s="59">
        <v>12</v>
      </c>
      <c r="C22" s="55" t="s">
        <v>113</v>
      </c>
      <c r="D22" s="55"/>
      <c r="E22" s="55">
        <v>0</v>
      </c>
      <c r="F22" s="55">
        <v>0</v>
      </c>
    </row>
    <row r="23" spans="2:6" ht="24.75" customHeight="1">
      <c r="B23" s="59">
        <v>13</v>
      </c>
      <c r="C23" s="55" t="s">
        <v>112</v>
      </c>
      <c r="D23" s="55"/>
      <c r="E23" s="55">
        <v>0</v>
      </c>
      <c r="F23" s="55">
        <v>0</v>
      </c>
    </row>
    <row r="24" spans="2:6" ht="26.25" customHeight="1">
      <c r="B24" s="59">
        <v>14</v>
      </c>
      <c r="C24" s="55" t="s">
        <v>114</v>
      </c>
      <c r="D24" s="55"/>
      <c r="E24" s="55">
        <v>0</v>
      </c>
      <c r="F24" s="55">
        <v>0</v>
      </c>
    </row>
    <row r="25" spans="2:6" ht="24" customHeight="1">
      <c r="B25" s="59"/>
      <c r="C25" s="55" t="s">
        <v>254</v>
      </c>
      <c r="D25" s="55"/>
      <c r="E25" s="55">
        <v>0</v>
      </c>
      <c r="F25" s="55">
        <v>0</v>
      </c>
    </row>
    <row r="26" spans="2:6" ht="25.5" customHeight="1">
      <c r="B26" s="59"/>
      <c r="C26" s="55" t="s">
        <v>255</v>
      </c>
      <c r="D26" s="55"/>
      <c r="E26" s="55">
        <v>0</v>
      </c>
      <c r="F26" s="55">
        <v>0</v>
      </c>
    </row>
    <row r="27" spans="2:6" ht="24" customHeight="1">
      <c r="B27" s="59"/>
      <c r="C27" s="55" t="s">
        <v>256</v>
      </c>
      <c r="D27" s="55"/>
      <c r="E27" s="55">
        <v>0</v>
      </c>
      <c r="F27" s="55">
        <v>0</v>
      </c>
    </row>
    <row r="28" spans="2:6" ht="24.75" customHeight="1">
      <c r="B28" s="59"/>
      <c r="C28" s="55" t="s">
        <v>257</v>
      </c>
      <c r="D28" s="55"/>
      <c r="E28" s="55">
        <v>0</v>
      </c>
      <c r="F28" s="55">
        <v>0</v>
      </c>
    </row>
    <row r="29" spans="2:6" ht="39.75" customHeight="1">
      <c r="B29" s="59">
        <v>15</v>
      </c>
      <c r="C29" s="65" t="s">
        <v>115</v>
      </c>
      <c r="D29" s="55"/>
      <c r="E29" s="55">
        <v>0</v>
      </c>
      <c r="F29" s="55">
        <v>0</v>
      </c>
    </row>
    <row r="30" spans="2:6" ht="37.5" customHeight="1">
      <c r="B30" s="59">
        <v>14</v>
      </c>
      <c r="C30" s="65" t="s">
        <v>259</v>
      </c>
      <c r="D30" s="55"/>
      <c r="E30" s="55">
        <f>E21+E29</f>
        <v>3193372</v>
      </c>
      <c r="F30" s="55">
        <f>F21+F22+F23+F24+F25+F26+F27+F28</f>
        <v>2111162</v>
      </c>
    </row>
    <row r="31" spans="2:6" ht="25.5" customHeight="1">
      <c r="B31" s="59">
        <v>16</v>
      </c>
      <c r="C31" s="55" t="s">
        <v>116</v>
      </c>
      <c r="D31" s="55"/>
      <c r="E31" s="151">
        <f>E30*0.1</f>
        <v>319337.2</v>
      </c>
      <c r="F31" s="151">
        <f>F30*0.1</f>
        <v>211116.2</v>
      </c>
    </row>
    <row r="32" spans="2:6" ht="35.25" customHeight="1">
      <c r="B32" s="59">
        <v>17</v>
      </c>
      <c r="C32" s="65" t="s">
        <v>262</v>
      </c>
      <c r="D32" s="55"/>
      <c r="E32" s="151">
        <f>E30-E31</f>
        <v>2874034.8</v>
      </c>
      <c r="F32" s="151">
        <f>F30-F31</f>
        <v>1900045.8</v>
      </c>
    </row>
    <row r="33" spans="2:6" ht="33.75" customHeight="1" thickBot="1">
      <c r="B33" s="61">
        <v>18</v>
      </c>
      <c r="C33" s="62" t="s">
        <v>117</v>
      </c>
      <c r="D33" s="62"/>
      <c r="E33" s="62"/>
      <c r="F33" s="62"/>
    </row>
    <row r="34" ht="12.75">
      <c r="B34" s="53"/>
    </row>
  </sheetData>
  <mergeCells count="2">
    <mergeCell ref="B2:D2"/>
    <mergeCell ref="B4:D4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F30"/>
  <sheetViews>
    <sheetView workbookViewId="0" topLeftCell="A1">
      <selection activeCell="F2" sqref="F2"/>
    </sheetView>
  </sheetViews>
  <sheetFormatPr defaultColWidth="9.140625" defaultRowHeight="12.75"/>
  <cols>
    <col min="1" max="1" width="4.57421875" style="0" customWidth="1"/>
    <col min="2" max="2" width="4.00390625" style="0" customWidth="1"/>
    <col min="3" max="3" width="56.57421875" style="0" customWidth="1"/>
    <col min="4" max="4" width="6.7109375" style="0" customWidth="1"/>
    <col min="5" max="5" width="12.7109375" style="0" customWidth="1"/>
    <col min="6" max="6" width="12.57421875" style="0" customWidth="1"/>
  </cols>
  <sheetData>
    <row r="1" ht="12.75">
      <c r="C1" t="str">
        <f>'Kopertina '!F3</f>
        <v>SERENA FURNITURE   shpk</v>
      </c>
    </row>
    <row r="2" spans="2:6" ht="15.75">
      <c r="B2" s="288" t="s">
        <v>118</v>
      </c>
      <c r="C2" s="288"/>
      <c r="D2" s="288"/>
      <c r="F2" s="50">
        <v>2008</v>
      </c>
    </row>
    <row r="3" spans="2:4" ht="15.75">
      <c r="B3" s="51"/>
      <c r="C3" s="51"/>
      <c r="D3" s="51"/>
    </row>
    <row r="4" spans="2:4" ht="15.75">
      <c r="B4" s="288" t="s">
        <v>134</v>
      </c>
      <c r="C4" s="288"/>
      <c r="D4" s="288"/>
    </row>
    <row r="5" ht="13.5" thickBot="1"/>
    <row r="6" spans="2:6" ht="24.75" customHeight="1">
      <c r="B6" s="52" t="s">
        <v>18</v>
      </c>
      <c r="C6" s="52" t="s">
        <v>99</v>
      </c>
      <c r="D6" s="52" t="s">
        <v>20</v>
      </c>
      <c r="E6" s="52" t="s">
        <v>21</v>
      </c>
      <c r="F6" s="52" t="s">
        <v>23</v>
      </c>
    </row>
    <row r="7" spans="2:6" ht="24.75" customHeight="1" thickBot="1">
      <c r="B7" s="54"/>
      <c r="C7" s="54"/>
      <c r="D7" s="54"/>
      <c r="E7" s="54" t="s">
        <v>100</v>
      </c>
      <c r="F7" s="54" t="s">
        <v>24</v>
      </c>
    </row>
    <row r="8" spans="2:6" ht="30" customHeight="1">
      <c r="B8" s="56">
        <v>1</v>
      </c>
      <c r="C8" s="64" t="s">
        <v>101</v>
      </c>
      <c r="D8" s="57"/>
      <c r="E8" s="57"/>
      <c r="F8" s="58"/>
    </row>
    <row r="9" spans="2:6" ht="29.25" customHeight="1">
      <c r="B9" s="59">
        <v>2</v>
      </c>
      <c r="C9" s="55" t="s">
        <v>119</v>
      </c>
      <c r="D9" s="55"/>
      <c r="E9" s="55"/>
      <c r="F9" s="60"/>
    </row>
    <row r="10" spans="2:6" ht="33" customHeight="1">
      <c r="B10" s="59">
        <v>3</v>
      </c>
      <c r="C10" s="65" t="s">
        <v>120</v>
      </c>
      <c r="D10" s="55"/>
      <c r="E10" s="55"/>
      <c r="F10" s="60"/>
    </row>
    <row r="11" spans="2:6" ht="27" customHeight="1">
      <c r="B11" s="59">
        <v>4</v>
      </c>
      <c r="C11" s="55" t="s">
        <v>121</v>
      </c>
      <c r="D11" s="55"/>
      <c r="E11" s="55"/>
      <c r="F11" s="60"/>
    </row>
    <row r="12" spans="2:6" ht="24.75" customHeight="1" thickBot="1">
      <c r="B12" s="59">
        <v>5</v>
      </c>
      <c r="C12" s="55" t="s">
        <v>122</v>
      </c>
      <c r="D12" s="55"/>
      <c r="E12" s="55"/>
      <c r="F12" s="60"/>
    </row>
    <row r="13" spans="2:6" ht="28.5" customHeight="1">
      <c r="B13" s="56">
        <v>6</v>
      </c>
      <c r="C13" s="55" t="s">
        <v>123</v>
      </c>
      <c r="D13" s="55"/>
      <c r="E13" s="55"/>
      <c r="F13" s="60"/>
    </row>
    <row r="14" spans="2:6" ht="27.75" customHeight="1">
      <c r="B14" s="59">
        <v>7</v>
      </c>
      <c r="C14" s="55" t="s">
        <v>124</v>
      </c>
      <c r="D14" s="55"/>
      <c r="E14" s="55"/>
      <c r="F14" s="60"/>
    </row>
    <row r="15" spans="2:6" ht="27.75" customHeight="1">
      <c r="B15" s="59">
        <v>8</v>
      </c>
      <c r="C15" s="55" t="s">
        <v>125</v>
      </c>
      <c r="D15" s="55"/>
      <c r="E15" s="55"/>
      <c r="F15" s="60"/>
    </row>
    <row r="16" spans="2:6" ht="25.5" customHeight="1">
      <c r="B16" s="59">
        <v>9</v>
      </c>
      <c r="C16" s="55" t="s">
        <v>112</v>
      </c>
      <c r="D16" s="55"/>
      <c r="E16" s="55"/>
      <c r="F16" s="60"/>
    </row>
    <row r="17" spans="2:6" ht="30" customHeight="1" thickBot="1">
      <c r="B17" s="59">
        <v>10</v>
      </c>
      <c r="C17" s="65" t="s">
        <v>126</v>
      </c>
      <c r="D17" s="55"/>
      <c r="E17" s="55"/>
      <c r="F17" s="60"/>
    </row>
    <row r="18" spans="2:6" ht="23.25" customHeight="1">
      <c r="B18" s="56">
        <v>11</v>
      </c>
      <c r="C18" s="55" t="s">
        <v>127</v>
      </c>
      <c r="D18" s="55"/>
      <c r="E18" s="55"/>
      <c r="F18" s="60"/>
    </row>
    <row r="19" spans="2:6" ht="27.75" customHeight="1">
      <c r="B19" s="59"/>
      <c r="C19" s="55" t="s">
        <v>128</v>
      </c>
      <c r="D19" s="55"/>
      <c r="E19" s="55"/>
      <c r="F19" s="60"/>
    </row>
    <row r="20" spans="2:6" ht="27" customHeight="1">
      <c r="B20" s="59"/>
      <c r="C20" s="55" t="s">
        <v>129</v>
      </c>
      <c r="D20" s="55"/>
      <c r="E20" s="55"/>
      <c r="F20" s="60"/>
    </row>
    <row r="21" spans="2:6" ht="24" customHeight="1">
      <c r="B21" s="59"/>
      <c r="C21" s="55" t="s">
        <v>130</v>
      </c>
      <c r="D21" s="55"/>
      <c r="E21" s="55"/>
      <c r="F21" s="60"/>
    </row>
    <row r="22" spans="2:6" ht="24.75" customHeight="1">
      <c r="B22" s="59"/>
      <c r="C22" s="55" t="s">
        <v>131</v>
      </c>
      <c r="D22" s="55"/>
      <c r="E22" s="55"/>
      <c r="F22" s="60"/>
    </row>
    <row r="23" spans="2:6" ht="33" customHeight="1">
      <c r="B23" s="59">
        <v>12</v>
      </c>
      <c r="C23" s="65" t="s">
        <v>115</v>
      </c>
      <c r="D23" s="55"/>
      <c r="E23" s="55"/>
      <c r="F23" s="60"/>
    </row>
    <row r="24" spans="2:6" ht="31.5" customHeight="1">
      <c r="B24" s="59">
        <v>13</v>
      </c>
      <c r="C24" s="65" t="s">
        <v>132</v>
      </c>
      <c r="D24" s="55"/>
      <c r="E24" s="55"/>
      <c r="F24" s="60"/>
    </row>
    <row r="25" spans="2:6" ht="24.75" customHeight="1">
      <c r="B25" s="59">
        <v>14</v>
      </c>
      <c r="C25" s="55" t="s">
        <v>116</v>
      </c>
      <c r="D25" s="55"/>
      <c r="E25" s="55"/>
      <c r="F25" s="60"/>
    </row>
    <row r="26" spans="2:6" ht="38.25" customHeight="1">
      <c r="B26" s="59">
        <v>15</v>
      </c>
      <c r="C26" s="65" t="s">
        <v>133</v>
      </c>
      <c r="D26" s="55"/>
      <c r="E26" s="55"/>
      <c r="F26" s="60"/>
    </row>
    <row r="27" spans="2:6" ht="24.75" customHeight="1" thickBot="1">
      <c r="B27" s="61">
        <v>16</v>
      </c>
      <c r="C27" s="62" t="s">
        <v>117</v>
      </c>
      <c r="D27" s="62"/>
      <c r="E27" s="62"/>
      <c r="F27" s="63"/>
    </row>
    <row r="28" spans="2:6" ht="19.5" customHeight="1">
      <c r="B28" s="68"/>
      <c r="C28" s="1"/>
      <c r="D28" s="1"/>
      <c r="E28" s="1"/>
      <c r="F28" s="1"/>
    </row>
    <row r="29" spans="2:6" ht="32.25" customHeight="1">
      <c r="B29" s="68"/>
      <c r="C29" s="1"/>
      <c r="D29" s="1"/>
      <c r="E29" s="1"/>
      <c r="F29" s="1"/>
    </row>
    <row r="30" spans="2:6" ht="28.5" customHeight="1">
      <c r="B30" s="68"/>
      <c r="C30" s="1"/>
      <c r="D30" s="1"/>
      <c r="E30" s="1"/>
      <c r="F30" s="1"/>
    </row>
  </sheetData>
  <mergeCells count="2">
    <mergeCell ref="B2:D2"/>
    <mergeCell ref="B4:D4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H28"/>
  <sheetViews>
    <sheetView workbookViewId="0" topLeftCell="A1">
      <selection activeCell="I12" sqref="I12"/>
    </sheetView>
  </sheetViews>
  <sheetFormatPr defaultColWidth="9.140625" defaultRowHeight="12.75"/>
  <cols>
    <col min="1" max="1" width="3.8515625" style="0" customWidth="1"/>
    <col min="2" max="2" width="6.57421875" style="0" customWidth="1"/>
    <col min="3" max="3" width="46.8515625" style="0" customWidth="1"/>
    <col min="4" max="4" width="12.7109375" style="0" customWidth="1"/>
    <col min="5" max="5" width="11.8515625" style="0" customWidth="1"/>
  </cols>
  <sheetData>
    <row r="1" ht="12.75">
      <c r="C1" t="str">
        <f>'Kopertina '!F3</f>
        <v>SERENA FURNITURE   shpk</v>
      </c>
    </row>
    <row r="2" spans="2:7" ht="15.75">
      <c r="B2" s="288" t="s">
        <v>135</v>
      </c>
      <c r="C2" s="288"/>
      <c r="D2" s="288"/>
      <c r="E2" s="69">
        <v>2009</v>
      </c>
      <c r="F2" s="69"/>
      <c r="G2" s="69"/>
    </row>
    <row r="3" ht="13.5" thickBot="1"/>
    <row r="4" spans="2:8" ht="20.25" customHeight="1">
      <c r="B4" s="49" t="s">
        <v>18</v>
      </c>
      <c r="C4" s="71" t="s">
        <v>135</v>
      </c>
      <c r="D4" s="72" t="s">
        <v>21</v>
      </c>
      <c r="E4" s="72" t="s">
        <v>137</v>
      </c>
      <c r="F4" s="70"/>
      <c r="G4" s="70"/>
      <c r="H4" s="70"/>
    </row>
    <row r="5" spans="2:5" ht="19.5" customHeight="1" thickBot="1">
      <c r="B5" s="73"/>
      <c r="C5" s="73"/>
      <c r="D5" s="73" t="s">
        <v>136</v>
      </c>
      <c r="E5" s="73" t="s">
        <v>24</v>
      </c>
    </row>
    <row r="6" spans="2:5" ht="31.5" customHeight="1">
      <c r="B6" s="78" t="s">
        <v>138</v>
      </c>
      <c r="C6" s="80" t="s">
        <v>139</v>
      </c>
      <c r="D6" s="57"/>
      <c r="E6" s="57"/>
    </row>
    <row r="7" spans="2:5" ht="21" customHeight="1">
      <c r="B7" s="79"/>
      <c r="C7" s="55" t="s">
        <v>140</v>
      </c>
      <c r="D7" s="55"/>
      <c r="E7" s="55">
        <v>23672724</v>
      </c>
    </row>
    <row r="8" spans="2:5" ht="24.75" customHeight="1">
      <c r="B8" s="79"/>
      <c r="C8" s="55" t="s">
        <v>141</v>
      </c>
      <c r="D8" s="55"/>
      <c r="E8" s="55">
        <v>-35186620</v>
      </c>
    </row>
    <row r="9" spans="2:5" ht="24" customHeight="1">
      <c r="B9" s="79"/>
      <c r="C9" s="55" t="s">
        <v>142</v>
      </c>
      <c r="D9" s="55"/>
      <c r="E9" s="55">
        <v>0</v>
      </c>
    </row>
    <row r="10" spans="2:5" ht="23.25" customHeight="1">
      <c r="B10" s="79"/>
      <c r="C10" s="55" t="s">
        <v>143</v>
      </c>
      <c r="D10" s="55"/>
      <c r="E10" s="55">
        <v>-296000</v>
      </c>
    </row>
    <row r="11" spans="2:5" ht="26.25" customHeight="1">
      <c r="B11" s="79"/>
      <c r="C11" s="55" t="s">
        <v>144</v>
      </c>
      <c r="D11" s="55"/>
      <c r="E11" s="55">
        <v>-310000</v>
      </c>
    </row>
    <row r="12" spans="2:5" ht="25.5" customHeight="1">
      <c r="B12" s="79"/>
      <c r="C12" s="83" t="s">
        <v>145</v>
      </c>
      <c r="D12" s="83"/>
      <c r="E12" s="83">
        <f>E7+E8+E10+E11</f>
        <v>-12119896</v>
      </c>
    </row>
    <row r="13" spans="2:5" ht="33" customHeight="1">
      <c r="B13" s="79" t="s">
        <v>146</v>
      </c>
      <c r="C13" s="42" t="s">
        <v>147</v>
      </c>
      <c r="D13" s="55"/>
      <c r="E13" s="55"/>
    </row>
    <row r="14" spans="2:5" ht="26.25" customHeight="1">
      <c r="B14" s="79"/>
      <c r="C14" s="55" t="s">
        <v>148</v>
      </c>
      <c r="D14" s="55"/>
      <c r="E14" s="55">
        <v>0</v>
      </c>
    </row>
    <row r="15" spans="2:5" ht="22.5" customHeight="1">
      <c r="B15" s="79"/>
      <c r="C15" s="55" t="s">
        <v>149</v>
      </c>
      <c r="D15" s="55"/>
      <c r="E15" s="55">
        <v>-7060167</v>
      </c>
    </row>
    <row r="16" spans="2:5" ht="25.5" customHeight="1">
      <c r="B16" s="79"/>
      <c r="C16" s="55" t="s">
        <v>150</v>
      </c>
      <c r="D16" s="55"/>
      <c r="E16" s="55">
        <v>0</v>
      </c>
    </row>
    <row r="17" spans="2:5" ht="22.5" customHeight="1">
      <c r="B17" s="79"/>
      <c r="C17" s="55" t="s">
        <v>151</v>
      </c>
      <c r="D17" s="55"/>
      <c r="E17" s="55">
        <v>0</v>
      </c>
    </row>
    <row r="18" spans="2:5" ht="22.5" customHeight="1">
      <c r="B18" s="79"/>
      <c r="C18" s="55" t="s">
        <v>152</v>
      </c>
      <c r="D18" s="55"/>
      <c r="E18" s="55">
        <v>0</v>
      </c>
    </row>
    <row r="19" spans="2:5" ht="20.25" customHeight="1">
      <c r="B19" s="79"/>
      <c r="C19" s="83" t="s">
        <v>153</v>
      </c>
      <c r="D19" s="65"/>
      <c r="E19" s="65">
        <v>-7060167</v>
      </c>
    </row>
    <row r="20" spans="2:5" ht="30.75" customHeight="1">
      <c r="B20" s="79" t="s">
        <v>154</v>
      </c>
      <c r="C20" s="42" t="s">
        <v>155</v>
      </c>
      <c r="D20" s="55"/>
      <c r="E20" s="55"/>
    </row>
    <row r="21" spans="2:5" ht="22.5" customHeight="1">
      <c r="B21" s="77"/>
      <c r="C21" s="55" t="s">
        <v>156</v>
      </c>
      <c r="D21" s="55"/>
      <c r="E21" s="55">
        <v>0</v>
      </c>
    </row>
    <row r="22" spans="2:5" ht="22.5" customHeight="1">
      <c r="B22" s="77"/>
      <c r="C22" s="55" t="s">
        <v>157</v>
      </c>
      <c r="D22" s="55"/>
      <c r="E22" s="55">
        <v>19165063</v>
      </c>
    </row>
    <row r="23" spans="2:5" ht="23.25" customHeight="1">
      <c r="B23" s="77"/>
      <c r="C23" s="55" t="s">
        <v>158</v>
      </c>
      <c r="D23" s="55"/>
      <c r="E23" s="55">
        <v>0</v>
      </c>
    </row>
    <row r="24" spans="2:5" ht="22.5" customHeight="1">
      <c r="B24" s="74"/>
      <c r="C24" s="55" t="s">
        <v>159</v>
      </c>
      <c r="D24" s="55"/>
      <c r="E24" s="55">
        <v>0</v>
      </c>
    </row>
    <row r="25" spans="2:5" ht="21.75" customHeight="1">
      <c r="B25" s="74"/>
      <c r="C25" s="65" t="s">
        <v>160</v>
      </c>
      <c r="D25" s="65"/>
      <c r="E25" s="65">
        <v>19165063</v>
      </c>
    </row>
    <row r="26" spans="2:5" ht="25.5" customHeight="1">
      <c r="B26" s="74"/>
      <c r="C26" s="83" t="s">
        <v>161</v>
      </c>
      <c r="D26" s="65"/>
      <c r="E26" s="65">
        <f>E12+E19+E25</f>
        <v>-15000</v>
      </c>
    </row>
    <row r="27" spans="2:5" ht="29.25" customHeight="1">
      <c r="B27" s="74"/>
      <c r="C27" s="65" t="s">
        <v>163</v>
      </c>
      <c r="D27" s="55"/>
      <c r="E27" s="55">
        <v>180000</v>
      </c>
    </row>
    <row r="28" spans="2:5" ht="30" customHeight="1" thickBot="1">
      <c r="B28" s="75"/>
      <c r="C28" s="81" t="s">
        <v>162</v>
      </c>
      <c r="D28" s="62"/>
      <c r="E28" s="62">
        <f>E26+E27</f>
        <v>165000</v>
      </c>
    </row>
  </sheetData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F36"/>
  <sheetViews>
    <sheetView workbookViewId="0" topLeftCell="A28">
      <selection activeCell="C23" sqref="C23"/>
    </sheetView>
  </sheetViews>
  <sheetFormatPr defaultColWidth="9.140625" defaultRowHeight="12.75"/>
  <cols>
    <col min="1" max="1" width="4.00390625" style="0" customWidth="1"/>
    <col min="2" max="2" width="5.00390625" style="0" customWidth="1"/>
    <col min="3" max="3" width="50.140625" style="0" customWidth="1"/>
    <col min="4" max="4" width="14.28125" style="0" customWidth="1"/>
    <col min="5" max="5" width="11.57421875" style="0" customWidth="1"/>
  </cols>
  <sheetData>
    <row r="1" ht="12.75">
      <c r="C1" s="50" t="str">
        <f>'Kopertina '!F3</f>
        <v>SERENA FURNITURE   shpk</v>
      </c>
    </row>
    <row r="2" spans="2:5" ht="19.5" customHeight="1">
      <c r="B2" s="288" t="s">
        <v>219</v>
      </c>
      <c r="C2" s="288"/>
      <c r="D2" s="288"/>
      <c r="E2" s="69">
        <v>2009</v>
      </c>
    </row>
    <row r="3" ht="10.5" customHeight="1" thickBot="1"/>
    <row r="4" spans="2:5" ht="18" customHeight="1">
      <c r="B4" s="139" t="s">
        <v>18</v>
      </c>
      <c r="C4" s="139" t="s">
        <v>135</v>
      </c>
      <c r="D4" s="139" t="s">
        <v>21</v>
      </c>
      <c r="E4" s="139" t="s">
        <v>137</v>
      </c>
    </row>
    <row r="5" spans="2:5" ht="16.5" thickBot="1">
      <c r="B5" s="140"/>
      <c r="C5" s="140"/>
      <c r="D5" s="140" t="s">
        <v>136</v>
      </c>
      <c r="E5" s="140" t="s">
        <v>24</v>
      </c>
    </row>
    <row r="6" spans="2:5" ht="21" customHeight="1">
      <c r="B6" s="78" t="s">
        <v>138</v>
      </c>
      <c r="C6" s="136" t="s">
        <v>139</v>
      </c>
      <c r="D6" s="137"/>
      <c r="E6" s="138"/>
    </row>
    <row r="7" spans="2:5" ht="19.5" customHeight="1">
      <c r="B7" s="79">
        <v>1</v>
      </c>
      <c r="C7" s="55" t="s">
        <v>220</v>
      </c>
      <c r="D7" s="55">
        <v>2874035</v>
      </c>
      <c r="E7" s="60">
        <v>1900046</v>
      </c>
    </row>
    <row r="8" spans="2:5" ht="18" customHeight="1">
      <c r="B8" s="79">
        <v>2</v>
      </c>
      <c r="C8" s="55" t="s">
        <v>221</v>
      </c>
      <c r="D8" s="55"/>
      <c r="E8" s="60"/>
    </row>
    <row r="9" spans="2:5" ht="15" customHeight="1">
      <c r="B9" s="79"/>
      <c r="C9" s="55" t="s">
        <v>240</v>
      </c>
      <c r="D9" s="55">
        <v>2038163</v>
      </c>
      <c r="E9" s="60">
        <v>1194009</v>
      </c>
    </row>
    <row r="10" spans="2:5" ht="18" customHeight="1">
      <c r="B10" s="79"/>
      <c r="C10" s="55" t="s">
        <v>243</v>
      </c>
      <c r="D10" s="55">
        <v>0</v>
      </c>
      <c r="E10" s="60">
        <v>0</v>
      </c>
    </row>
    <row r="11" spans="2:5" ht="15.75" customHeight="1">
      <c r="B11" s="79"/>
      <c r="C11" s="55" t="s">
        <v>241</v>
      </c>
      <c r="D11" s="55">
        <v>0</v>
      </c>
      <c r="E11" s="60">
        <v>0</v>
      </c>
    </row>
    <row r="12" spans="2:5" ht="18.75" customHeight="1">
      <c r="B12" s="121"/>
      <c r="C12" s="126" t="s">
        <v>242</v>
      </c>
      <c r="D12" s="122">
        <v>0</v>
      </c>
      <c r="E12" s="123">
        <v>0</v>
      </c>
    </row>
    <row r="13" spans="2:6" ht="20.25" customHeight="1">
      <c r="B13" s="121">
        <v>3</v>
      </c>
      <c r="C13" s="125" t="s">
        <v>222</v>
      </c>
      <c r="D13" s="126">
        <v>1049709</v>
      </c>
      <c r="E13" s="132">
        <v>-698953</v>
      </c>
      <c r="F13" s="120"/>
    </row>
    <row r="14" spans="2:5" ht="19.5" customHeight="1">
      <c r="B14" s="124">
        <v>4</v>
      </c>
      <c r="C14" s="130" t="s">
        <v>223</v>
      </c>
      <c r="D14" s="89"/>
      <c r="E14" s="92"/>
    </row>
    <row r="15" spans="2:5" ht="21" customHeight="1">
      <c r="B15" s="124">
        <v>5</v>
      </c>
      <c r="C15" s="131" t="s">
        <v>224</v>
      </c>
      <c r="D15" s="89">
        <v>1951655</v>
      </c>
      <c r="E15" s="94">
        <v>-2476143</v>
      </c>
    </row>
    <row r="16" spans="2:5" ht="18" customHeight="1">
      <c r="B16" s="79">
        <v>6</v>
      </c>
      <c r="C16" s="40" t="s">
        <v>225</v>
      </c>
      <c r="D16" s="55">
        <v>1242672</v>
      </c>
      <c r="E16" s="60">
        <v>-1122</v>
      </c>
    </row>
    <row r="17" spans="2:5" ht="21" customHeight="1">
      <c r="B17" s="79">
        <v>7</v>
      </c>
      <c r="C17" s="40" t="s">
        <v>226</v>
      </c>
      <c r="D17" s="55">
        <v>0</v>
      </c>
      <c r="E17" s="60">
        <v>0</v>
      </c>
    </row>
    <row r="18" spans="2:5" ht="19.5" customHeight="1">
      <c r="B18" s="79">
        <v>8</v>
      </c>
      <c r="C18" s="40" t="s">
        <v>143</v>
      </c>
      <c r="D18" s="55">
        <v>0</v>
      </c>
      <c r="E18" s="60">
        <v>0</v>
      </c>
    </row>
    <row r="19" spans="2:5" ht="21" customHeight="1">
      <c r="B19" s="79">
        <v>9</v>
      </c>
      <c r="C19" s="40" t="s">
        <v>227</v>
      </c>
      <c r="D19" s="65">
        <v>0</v>
      </c>
      <c r="E19" s="82">
        <v>0</v>
      </c>
    </row>
    <row r="20" spans="2:5" ht="22.5" customHeight="1">
      <c r="B20" s="79">
        <v>10</v>
      </c>
      <c r="C20" s="142" t="s">
        <v>228</v>
      </c>
      <c r="D20" s="65">
        <f>D7+D9+D13+D15+D16</f>
        <v>9156234</v>
      </c>
      <c r="E20" s="82">
        <f>E7+E9+E13+E15+E16</f>
        <v>-82163</v>
      </c>
    </row>
    <row r="21" spans="2:5" ht="20.25" customHeight="1">
      <c r="B21" s="79" t="s">
        <v>146</v>
      </c>
      <c r="C21" s="134" t="s">
        <v>229</v>
      </c>
      <c r="D21" s="134"/>
      <c r="E21" s="135"/>
    </row>
    <row r="22" spans="2:5" ht="17.25" customHeight="1">
      <c r="B22" s="77">
        <v>1</v>
      </c>
      <c r="C22" s="40" t="s">
        <v>230</v>
      </c>
      <c r="D22" s="55">
        <v>0</v>
      </c>
      <c r="E22" s="60">
        <v>0</v>
      </c>
    </row>
    <row r="23" spans="2:5" ht="18.75" customHeight="1">
      <c r="B23" s="77">
        <v>2</v>
      </c>
      <c r="C23" s="40" t="s">
        <v>231</v>
      </c>
      <c r="D23" s="55">
        <v>-7819457</v>
      </c>
      <c r="E23" s="60">
        <v>-7060147</v>
      </c>
    </row>
    <row r="24" spans="2:5" ht="18.75" customHeight="1">
      <c r="B24" s="74">
        <v>3</v>
      </c>
      <c r="C24" s="40" t="s">
        <v>150</v>
      </c>
      <c r="D24" s="55">
        <v>0</v>
      </c>
      <c r="E24" s="60">
        <v>0</v>
      </c>
    </row>
    <row r="25" spans="2:5" ht="20.25" customHeight="1">
      <c r="B25" s="74">
        <v>4</v>
      </c>
      <c r="C25" s="40" t="s">
        <v>151</v>
      </c>
      <c r="D25" s="55">
        <v>0</v>
      </c>
      <c r="E25" s="60">
        <v>0</v>
      </c>
    </row>
    <row r="26" spans="2:5" ht="18" customHeight="1">
      <c r="B26" s="127">
        <v>5</v>
      </c>
      <c r="C26" s="126" t="s">
        <v>232</v>
      </c>
      <c r="D26" s="128">
        <v>0</v>
      </c>
      <c r="E26" s="129">
        <v>0</v>
      </c>
    </row>
    <row r="27" spans="2:5" ht="19.5" customHeight="1">
      <c r="B27" s="74">
        <v>6</v>
      </c>
      <c r="C27" s="141" t="s">
        <v>233</v>
      </c>
      <c r="D27" s="65">
        <f>D23+D25</f>
        <v>-7819457</v>
      </c>
      <c r="E27" s="82">
        <f>E23+E26</f>
        <v>-7060147</v>
      </c>
    </row>
    <row r="28" spans="2:5" ht="21.75" customHeight="1">
      <c r="B28" s="79" t="s">
        <v>154</v>
      </c>
      <c r="C28" s="134" t="s">
        <v>234</v>
      </c>
      <c r="D28" s="134"/>
      <c r="E28" s="135"/>
    </row>
    <row r="29" spans="2:5" ht="19.5" customHeight="1">
      <c r="B29" s="74">
        <v>1</v>
      </c>
      <c r="C29" s="40" t="s">
        <v>156</v>
      </c>
      <c r="D29" s="55">
        <v>0</v>
      </c>
      <c r="E29" s="60">
        <v>0</v>
      </c>
    </row>
    <row r="30" spans="2:5" ht="19.5" customHeight="1">
      <c r="B30" s="74">
        <v>2</v>
      </c>
      <c r="C30" s="40" t="s">
        <v>157</v>
      </c>
      <c r="D30" s="55">
        <v>0</v>
      </c>
      <c r="E30" s="60">
        <v>7127310</v>
      </c>
    </row>
    <row r="31" spans="2:5" ht="18" customHeight="1">
      <c r="B31" s="74">
        <v>3</v>
      </c>
      <c r="C31" s="40" t="s">
        <v>403</v>
      </c>
      <c r="D31" s="55">
        <v>-1456777</v>
      </c>
      <c r="E31" s="60">
        <v>0</v>
      </c>
    </row>
    <row r="32" spans="2:5" ht="18" customHeight="1">
      <c r="B32" s="74">
        <v>4</v>
      </c>
      <c r="C32" s="40" t="s">
        <v>235</v>
      </c>
      <c r="D32" s="55">
        <v>0</v>
      </c>
      <c r="E32" s="60">
        <v>0</v>
      </c>
    </row>
    <row r="33" spans="2:5" ht="21" customHeight="1">
      <c r="B33" s="74">
        <v>5</v>
      </c>
      <c r="C33" s="142" t="s">
        <v>236</v>
      </c>
      <c r="D33" s="65">
        <f>D29+D31</f>
        <v>-1456777</v>
      </c>
      <c r="E33" s="82">
        <f>E30+E32</f>
        <v>7127310</v>
      </c>
    </row>
    <row r="34" spans="2:5" ht="27" customHeight="1">
      <c r="B34" s="74" t="s">
        <v>244</v>
      </c>
      <c r="C34" s="65" t="s">
        <v>237</v>
      </c>
      <c r="D34" s="65">
        <f>D20+D27+D33</f>
        <v>-120000</v>
      </c>
      <c r="E34" s="82">
        <f>E20+E27+E33</f>
        <v>-15000</v>
      </c>
    </row>
    <row r="35" spans="2:5" ht="24" customHeight="1">
      <c r="B35" s="74" t="s">
        <v>245</v>
      </c>
      <c r="C35" s="65" t="s">
        <v>238</v>
      </c>
      <c r="D35" s="65">
        <v>165000</v>
      </c>
      <c r="E35" s="82">
        <v>180000</v>
      </c>
    </row>
    <row r="36" spans="2:5" ht="28.5" customHeight="1" thickBot="1">
      <c r="B36" s="75" t="s">
        <v>246</v>
      </c>
      <c r="C36" s="81" t="s">
        <v>239</v>
      </c>
      <c r="D36" s="81">
        <f>D34+D35</f>
        <v>45000</v>
      </c>
      <c r="E36" s="133">
        <f>E34+E35</f>
        <v>165000</v>
      </c>
    </row>
  </sheetData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L31"/>
  <sheetViews>
    <sheetView workbookViewId="0" topLeftCell="A1">
      <selection activeCell="K2" sqref="K2"/>
    </sheetView>
  </sheetViews>
  <sheetFormatPr defaultColWidth="9.140625" defaultRowHeight="12.75"/>
  <cols>
    <col min="1" max="1" width="4.140625" style="0" customWidth="1"/>
    <col min="2" max="2" width="4.00390625" style="0" customWidth="1"/>
    <col min="3" max="3" width="33.8515625" style="0" customWidth="1"/>
    <col min="4" max="4" width="11.28125" style="0" customWidth="1"/>
    <col min="5" max="5" width="10.7109375" style="0" customWidth="1"/>
    <col min="6" max="6" width="11.28125" style="0" customWidth="1"/>
    <col min="7" max="7" width="10.57421875" style="0" customWidth="1"/>
    <col min="8" max="8" width="12.8515625" style="0" customWidth="1"/>
    <col min="9" max="9" width="12.28125" style="0" customWidth="1"/>
    <col min="10" max="10" width="10.00390625" style="0" customWidth="1"/>
    <col min="11" max="11" width="10.28125" style="0" customWidth="1"/>
    <col min="12" max="12" width="13.00390625" style="0" customWidth="1"/>
  </cols>
  <sheetData>
    <row r="1" ht="23.25" customHeight="1">
      <c r="C1" t="str">
        <f>'Kopertina '!F3</f>
        <v>SERENA FURNITURE   shpk</v>
      </c>
    </row>
    <row r="2" spans="3:12" ht="15.75">
      <c r="C2" s="288" t="s">
        <v>164</v>
      </c>
      <c r="D2" s="288"/>
      <c r="E2" s="288"/>
      <c r="F2" s="288"/>
      <c r="G2" s="288"/>
      <c r="H2" s="288"/>
      <c r="I2" s="288"/>
      <c r="J2" s="288"/>
      <c r="K2" s="84">
        <v>2008</v>
      </c>
      <c r="L2" s="84"/>
    </row>
    <row r="3" ht="18" customHeight="1">
      <c r="C3" s="50" t="s">
        <v>247</v>
      </c>
    </row>
    <row r="4" ht="8.25" customHeight="1" thickBot="1"/>
    <row r="5" spans="2:12" ht="13.5" thickBot="1">
      <c r="B5" s="52" t="s">
        <v>18</v>
      </c>
      <c r="C5" s="52"/>
      <c r="D5" s="289" t="s">
        <v>166</v>
      </c>
      <c r="E5" s="290"/>
      <c r="F5" s="290"/>
      <c r="G5" s="290"/>
      <c r="H5" s="290"/>
      <c r="I5" s="290"/>
      <c r="J5" s="291"/>
      <c r="K5" s="52" t="s">
        <v>176</v>
      </c>
      <c r="L5" s="99"/>
    </row>
    <row r="6" spans="2:12" ht="12.75">
      <c r="B6" s="54"/>
      <c r="C6" s="54" t="s">
        <v>165</v>
      </c>
      <c r="D6" s="52" t="s">
        <v>168</v>
      </c>
      <c r="E6" s="52" t="s">
        <v>169</v>
      </c>
      <c r="F6" s="52" t="s">
        <v>171</v>
      </c>
      <c r="G6" s="52" t="s">
        <v>173</v>
      </c>
      <c r="H6" s="101" t="s">
        <v>199</v>
      </c>
      <c r="I6" s="52" t="s">
        <v>201</v>
      </c>
      <c r="J6" s="52" t="s">
        <v>175</v>
      </c>
      <c r="K6" s="54" t="s">
        <v>177</v>
      </c>
      <c r="L6" s="45" t="s">
        <v>179</v>
      </c>
    </row>
    <row r="7" spans="2:12" ht="13.5" thickBot="1">
      <c r="B7" s="54"/>
      <c r="C7" s="54"/>
      <c r="D7" s="54" t="s">
        <v>167</v>
      </c>
      <c r="E7" s="54" t="s">
        <v>170</v>
      </c>
      <c r="F7" s="54" t="s">
        <v>172</v>
      </c>
      <c r="G7" s="54" t="s">
        <v>174</v>
      </c>
      <c r="H7" s="100" t="s">
        <v>200</v>
      </c>
      <c r="I7" s="54" t="s">
        <v>202</v>
      </c>
      <c r="J7" s="54"/>
      <c r="K7" s="54" t="s">
        <v>178</v>
      </c>
      <c r="L7" s="45"/>
    </row>
    <row r="8" spans="2:12" ht="20.25" customHeight="1">
      <c r="B8" s="76" t="s">
        <v>25</v>
      </c>
      <c r="C8" s="57" t="s">
        <v>180</v>
      </c>
      <c r="D8" s="57"/>
      <c r="E8" s="57"/>
      <c r="F8" s="57"/>
      <c r="G8" s="57"/>
      <c r="H8" s="57"/>
      <c r="I8" s="57"/>
      <c r="J8" s="57"/>
      <c r="K8" s="57"/>
      <c r="L8" s="58"/>
    </row>
    <row r="9" spans="2:12" ht="21" customHeight="1">
      <c r="B9" s="77" t="s">
        <v>138</v>
      </c>
      <c r="C9" s="55" t="s">
        <v>181</v>
      </c>
      <c r="D9" s="55"/>
      <c r="E9" s="55"/>
      <c r="F9" s="55"/>
      <c r="G9" s="55"/>
      <c r="H9" s="55"/>
      <c r="I9" s="55"/>
      <c r="J9" s="55"/>
      <c r="K9" s="55"/>
      <c r="L9" s="60"/>
    </row>
    <row r="10" spans="2:12" ht="21" customHeight="1">
      <c r="B10" s="77" t="s">
        <v>146</v>
      </c>
      <c r="C10" s="55" t="s">
        <v>182</v>
      </c>
      <c r="D10" s="55"/>
      <c r="E10" s="55"/>
      <c r="F10" s="55"/>
      <c r="G10" s="55"/>
      <c r="H10" s="55"/>
      <c r="I10" s="55"/>
      <c r="J10" s="55"/>
      <c r="K10" s="55"/>
      <c r="L10" s="60"/>
    </row>
    <row r="11" spans="2:12" ht="18.75" customHeight="1">
      <c r="B11" s="95">
        <v>1</v>
      </c>
      <c r="C11" s="85" t="s">
        <v>184</v>
      </c>
      <c r="D11" s="66"/>
      <c r="E11" s="66"/>
      <c r="F11" s="66"/>
      <c r="G11" s="66"/>
      <c r="H11" s="66"/>
      <c r="I11" s="66"/>
      <c r="J11" s="66"/>
      <c r="K11" s="66"/>
      <c r="L11" s="91"/>
    </row>
    <row r="12" spans="2:12" ht="18.75" customHeight="1">
      <c r="B12" s="96"/>
      <c r="C12" s="87" t="s">
        <v>183</v>
      </c>
      <c r="D12" s="89"/>
      <c r="E12" s="89"/>
      <c r="F12" s="89"/>
      <c r="G12" s="89"/>
      <c r="H12" s="89"/>
      <c r="I12" s="89"/>
      <c r="J12" s="89"/>
      <c r="K12" s="89"/>
      <c r="L12" s="92"/>
    </row>
    <row r="13" spans="2:12" ht="19.5" customHeight="1">
      <c r="B13" s="95"/>
      <c r="C13" s="66" t="s">
        <v>185</v>
      </c>
      <c r="D13" s="66"/>
      <c r="E13" s="66"/>
      <c r="F13" s="66"/>
      <c r="G13" s="66"/>
      <c r="H13" s="66"/>
      <c r="I13" s="66"/>
      <c r="J13" s="66"/>
      <c r="K13" s="66"/>
      <c r="L13" s="67"/>
    </row>
    <row r="14" spans="2:12" ht="18.75" customHeight="1">
      <c r="B14" s="97">
        <v>2</v>
      </c>
      <c r="C14" s="90" t="s">
        <v>186</v>
      </c>
      <c r="D14" s="90"/>
      <c r="E14" s="90"/>
      <c r="F14" s="90"/>
      <c r="G14" s="90"/>
      <c r="H14" s="90"/>
      <c r="I14" s="90"/>
      <c r="J14" s="90"/>
      <c r="K14" s="90"/>
      <c r="L14" s="93"/>
    </row>
    <row r="15" spans="2:12" ht="18" customHeight="1">
      <c r="B15" s="96"/>
      <c r="C15" s="89" t="s">
        <v>187</v>
      </c>
      <c r="D15" s="89"/>
      <c r="E15" s="89"/>
      <c r="F15" s="89"/>
      <c r="G15" s="89"/>
      <c r="H15" s="89"/>
      <c r="I15" s="89"/>
      <c r="J15" s="89"/>
      <c r="K15" s="89"/>
      <c r="L15" s="94"/>
    </row>
    <row r="16" spans="2:12" ht="19.5" customHeight="1">
      <c r="B16" s="77">
        <v>3</v>
      </c>
      <c r="C16" s="55" t="s">
        <v>188</v>
      </c>
      <c r="D16" s="55"/>
      <c r="E16" s="55"/>
      <c r="F16" s="55"/>
      <c r="G16" s="55"/>
      <c r="H16" s="55"/>
      <c r="I16" s="55"/>
      <c r="J16" s="55"/>
      <c r="K16" s="55"/>
      <c r="L16" s="60"/>
    </row>
    <row r="17" spans="2:12" ht="19.5" customHeight="1">
      <c r="B17" s="77">
        <v>4</v>
      </c>
      <c r="C17" s="55" t="s">
        <v>189</v>
      </c>
      <c r="D17" s="55"/>
      <c r="E17" s="55"/>
      <c r="F17" s="55"/>
      <c r="G17" s="55"/>
      <c r="H17" s="55"/>
      <c r="I17" s="55"/>
      <c r="J17" s="55"/>
      <c r="K17" s="55"/>
      <c r="L17" s="60"/>
    </row>
    <row r="18" spans="2:12" ht="19.5" customHeight="1">
      <c r="B18" s="95">
        <v>5</v>
      </c>
      <c r="C18" s="66" t="s">
        <v>190</v>
      </c>
      <c r="D18" s="66"/>
      <c r="E18" s="66"/>
      <c r="F18" s="66"/>
      <c r="G18" s="66"/>
      <c r="H18" s="66"/>
      <c r="I18" s="85"/>
      <c r="J18" s="66"/>
      <c r="K18" s="66"/>
      <c r="L18" s="91"/>
    </row>
    <row r="19" spans="2:12" ht="19.5" customHeight="1">
      <c r="B19" s="96"/>
      <c r="C19" s="89" t="s">
        <v>191</v>
      </c>
      <c r="D19" s="89"/>
      <c r="E19" s="89"/>
      <c r="F19" s="89"/>
      <c r="G19" s="89"/>
      <c r="H19" s="89"/>
      <c r="I19" s="87"/>
      <c r="J19" s="89"/>
      <c r="K19" s="89"/>
      <c r="L19" s="92"/>
    </row>
    <row r="20" spans="2:12" ht="19.5" customHeight="1">
      <c r="B20" s="77">
        <v>6</v>
      </c>
      <c r="C20" s="55" t="s">
        <v>192</v>
      </c>
      <c r="D20" s="55"/>
      <c r="E20" s="55"/>
      <c r="F20" s="55"/>
      <c r="G20" s="55"/>
      <c r="H20" s="55"/>
      <c r="I20" s="55"/>
      <c r="J20" s="55"/>
      <c r="K20" s="55"/>
      <c r="L20" s="60"/>
    </row>
    <row r="21" spans="2:12" ht="21.75" customHeight="1">
      <c r="B21" s="77" t="s">
        <v>47</v>
      </c>
      <c r="C21" s="55" t="s">
        <v>193</v>
      </c>
      <c r="D21" s="55"/>
      <c r="E21" s="55"/>
      <c r="F21" s="55"/>
      <c r="G21" s="55"/>
      <c r="H21" s="55"/>
      <c r="I21" s="55"/>
      <c r="J21" s="55"/>
      <c r="K21" s="55"/>
      <c r="L21" s="60"/>
    </row>
    <row r="22" spans="2:12" ht="20.25" customHeight="1">
      <c r="B22" s="95">
        <v>1</v>
      </c>
      <c r="C22" s="85" t="s">
        <v>194</v>
      </c>
      <c r="D22" s="66"/>
      <c r="E22" s="66"/>
      <c r="F22" s="66"/>
      <c r="G22" s="66"/>
      <c r="H22" s="66"/>
      <c r="I22" s="66"/>
      <c r="J22" s="66"/>
      <c r="K22" s="66"/>
      <c r="L22" s="91"/>
    </row>
    <row r="23" spans="2:12" ht="19.5" customHeight="1">
      <c r="B23" s="96"/>
      <c r="C23" s="87" t="s">
        <v>195</v>
      </c>
      <c r="D23" s="89"/>
      <c r="E23" s="89"/>
      <c r="F23" s="89"/>
      <c r="G23" s="89"/>
      <c r="H23" s="89"/>
      <c r="I23" s="89"/>
      <c r="J23" s="89"/>
      <c r="K23" s="89"/>
      <c r="L23" s="92"/>
    </row>
    <row r="24" spans="2:12" ht="18" customHeight="1">
      <c r="B24" s="95"/>
      <c r="C24" s="85" t="s">
        <v>196</v>
      </c>
      <c r="D24" s="66"/>
      <c r="E24" s="66"/>
      <c r="F24" s="66"/>
      <c r="G24" s="66"/>
      <c r="H24" s="66"/>
      <c r="I24" s="66"/>
      <c r="J24" s="66"/>
      <c r="K24" s="66"/>
      <c r="L24" s="91"/>
    </row>
    <row r="25" spans="2:12" ht="21.75" customHeight="1">
      <c r="B25" s="97">
        <v>2</v>
      </c>
      <c r="C25" s="1" t="s">
        <v>186</v>
      </c>
      <c r="D25" s="90"/>
      <c r="E25" s="90"/>
      <c r="F25" s="90"/>
      <c r="G25" s="90"/>
      <c r="H25" s="90"/>
      <c r="I25" s="90"/>
      <c r="J25" s="90"/>
      <c r="K25" s="90"/>
      <c r="L25" s="10"/>
    </row>
    <row r="26" spans="2:12" ht="19.5" customHeight="1">
      <c r="B26" s="96"/>
      <c r="C26" s="87" t="s">
        <v>187</v>
      </c>
      <c r="D26" s="89"/>
      <c r="E26" s="89"/>
      <c r="F26" s="89"/>
      <c r="G26" s="89"/>
      <c r="H26" s="89"/>
      <c r="I26" s="89"/>
      <c r="J26" s="89"/>
      <c r="K26" s="89"/>
      <c r="L26" s="92"/>
    </row>
    <row r="27" spans="2:12" ht="24" customHeight="1">
      <c r="B27" s="77">
        <v>3</v>
      </c>
      <c r="C27" s="55" t="s">
        <v>197</v>
      </c>
      <c r="D27" s="55"/>
      <c r="E27" s="55"/>
      <c r="F27" s="55"/>
      <c r="G27" s="55"/>
      <c r="H27" s="55"/>
      <c r="I27" s="55"/>
      <c r="J27" s="55"/>
      <c r="K27" s="55"/>
      <c r="L27" s="60"/>
    </row>
    <row r="28" spans="2:12" ht="21.75" customHeight="1">
      <c r="B28" s="77">
        <v>4</v>
      </c>
      <c r="C28" s="55" t="s">
        <v>189</v>
      </c>
      <c r="D28" s="55"/>
      <c r="E28" s="55"/>
      <c r="F28" s="55"/>
      <c r="G28" s="55"/>
      <c r="H28" s="55"/>
      <c r="I28" s="55"/>
      <c r="J28" s="55"/>
      <c r="K28" s="55"/>
      <c r="L28" s="60"/>
    </row>
    <row r="29" spans="2:12" ht="19.5" customHeight="1">
      <c r="B29" s="77">
        <v>5</v>
      </c>
      <c r="C29" s="55" t="s">
        <v>192</v>
      </c>
      <c r="D29" s="55"/>
      <c r="E29" s="55"/>
      <c r="F29" s="55"/>
      <c r="G29" s="55"/>
      <c r="H29" s="55"/>
      <c r="I29" s="55"/>
      <c r="J29" s="55"/>
      <c r="K29" s="55"/>
      <c r="L29" s="60"/>
    </row>
    <row r="30" spans="2:12" ht="17.25" customHeight="1">
      <c r="B30" s="77">
        <v>6</v>
      </c>
      <c r="C30" s="55" t="s">
        <v>198</v>
      </c>
      <c r="D30" s="55"/>
      <c r="E30" s="55"/>
      <c r="F30" s="55"/>
      <c r="G30" s="55"/>
      <c r="H30" s="55"/>
      <c r="I30" s="55"/>
      <c r="J30" s="55"/>
      <c r="K30" s="55"/>
      <c r="L30" s="60"/>
    </row>
    <row r="31" spans="2:12" ht="22.5" customHeight="1" thickBot="1">
      <c r="B31" s="98" t="s">
        <v>85</v>
      </c>
      <c r="C31" s="62" t="s">
        <v>193</v>
      </c>
      <c r="D31" s="62"/>
      <c r="E31" s="62"/>
      <c r="F31" s="62"/>
      <c r="G31" s="62"/>
      <c r="H31" s="62"/>
      <c r="I31" s="62"/>
      <c r="J31" s="62"/>
      <c r="K31" s="62"/>
      <c r="L31" s="63"/>
    </row>
  </sheetData>
  <mergeCells count="2">
    <mergeCell ref="D5:J5"/>
    <mergeCell ref="C2:J2"/>
  </mergeCells>
  <printOptions/>
  <pageMargins left="0.25" right="0.25" top="0.25" bottom="0.25" header="0.25" footer="0.25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18"/>
  <sheetViews>
    <sheetView workbookViewId="0" topLeftCell="B1">
      <selection activeCell="E9" sqref="E9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28.8515625" style="0" customWidth="1"/>
    <col min="4" max="4" width="15.57421875" style="0" customWidth="1"/>
    <col min="5" max="5" width="15.140625" style="0" customWidth="1"/>
    <col min="6" max="6" width="17.140625" style="0" customWidth="1"/>
    <col min="7" max="7" width="19.421875" style="0" customWidth="1"/>
    <col min="8" max="8" width="17.8515625" style="0" customWidth="1"/>
    <col min="9" max="9" width="16.00390625" style="0" customWidth="1"/>
  </cols>
  <sheetData>
    <row r="1" ht="24" customHeight="1">
      <c r="C1" s="144" t="str">
        <f>'Kopertina '!F3</f>
        <v>SERENA FURNITURE   shpk</v>
      </c>
    </row>
    <row r="2" spans="1:8" ht="27" customHeight="1">
      <c r="A2" s="292" t="s">
        <v>164</v>
      </c>
      <c r="B2" s="292"/>
      <c r="C2" s="292"/>
      <c r="D2" s="292"/>
      <c r="E2" s="292"/>
      <c r="F2" s="292"/>
      <c r="G2" s="292"/>
      <c r="H2" s="51">
        <v>2009</v>
      </c>
    </row>
    <row r="4" ht="13.5" thickBot="1">
      <c r="C4" s="50" t="s">
        <v>218</v>
      </c>
    </row>
    <row r="5" spans="2:9" ht="42" customHeight="1" thickBot="1">
      <c r="B5" s="110" t="s">
        <v>18</v>
      </c>
      <c r="C5" s="111" t="s">
        <v>203</v>
      </c>
      <c r="D5" s="112" t="s">
        <v>204</v>
      </c>
      <c r="E5" s="112" t="s">
        <v>205</v>
      </c>
      <c r="F5" s="112" t="s">
        <v>206</v>
      </c>
      <c r="G5" s="112" t="s">
        <v>215</v>
      </c>
      <c r="H5" s="112" t="s">
        <v>207</v>
      </c>
      <c r="I5" s="113" t="s">
        <v>179</v>
      </c>
    </row>
    <row r="6" spans="2:9" ht="33.75" customHeight="1" thickBot="1">
      <c r="B6" s="105" t="s">
        <v>25</v>
      </c>
      <c r="C6" s="114" t="s">
        <v>260</v>
      </c>
      <c r="D6" s="102">
        <v>100000</v>
      </c>
      <c r="E6" s="102">
        <v>0</v>
      </c>
      <c r="F6" s="102">
        <v>0</v>
      </c>
      <c r="G6" s="102">
        <v>0</v>
      </c>
      <c r="H6" s="102">
        <v>705486</v>
      </c>
      <c r="I6" s="103">
        <f>D6+H6</f>
        <v>805486</v>
      </c>
    </row>
    <row r="7" spans="2:9" ht="31.5" customHeight="1" thickBot="1">
      <c r="B7" s="105" t="s">
        <v>138</v>
      </c>
      <c r="C7" s="114" t="s">
        <v>208</v>
      </c>
      <c r="D7" s="102"/>
      <c r="E7" s="102">
        <v>0</v>
      </c>
      <c r="F7" s="102">
        <v>0</v>
      </c>
      <c r="G7" s="102">
        <v>0</v>
      </c>
      <c r="H7" s="102"/>
      <c r="I7" s="103"/>
    </row>
    <row r="8" spans="2:9" ht="30.75" customHeight="1">
      <c r="B8" s="105" t="s">
        <v>146</v>
      </c>
      <c r="C8" s="115" t="s">
        <v>182</v>
      </c>
      <c r="D8" s="89">
        <v>100000</v>
      </c>
      <c r="E8" s="89">
        <v>0</v>
      </c>
      <c r="F8" s="89">
        <v>0</v>
      </c>
      <c r="G8" s="89">
        <v>0</v>
      </c>
      <c r="H8" s="89">
        <v>705486</v>
      </c>
      <c r="I8" s="94">
        <f>D8+H8</f>
        <v>805486</v>
      </c>
    </row>
    <row r="9" spans="2:9" ht="29.25" customHeight="1">
      <c r="B9" s="105">
        <v>1</v>
      </c>
      <c r="C9" s="104" t="s">
        <v>209</v>
      </c>
      <c r="D9" s="55">
        <v>0</v>
      </c>
      <c r="E9" s="55">
        <v>0</v>
      </c>
      <c r="F9" s="55">
        <v>0</v>
      </c>
      <c r="G9" s="55">
        <v>0</v>
      </c>
      <c r="H9" s="55">
        <v>1900046</v>
      </c>
      <c r="I9" s="60">
        <v>1900046</v>
      </c>
    </row>
    <row r="10" spans="2:9" ht="29.25" customHeight="1">
      <c r="B10" s="105">
        <v>2</v>
      </c>
      <c r="C10" s="104" t="s">
        <v>210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60">
        <v>0</v>
      </c>
    </row>
    <row r="11" spans="2:9" ht="28.5" customHeight="1">
      <c r="B11" s="105">
        <v>3</v>
      </c>
      <c r="C11" s="104" t="s">
        <v>211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60">
        <v>0</v>
      </c>
    </row>
    <row r="12" spans="2:9" ht="30.75" customHeight="1" thickBot="1">
      <c r="B12" s="107">
        <v>4</v>
      </c>
      <c r="C12" s="86" t="s">
        <v>212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7">
        <v>0</v>
      </c>
    </row>
    <row r="13" spans="2:9" ht="37.5" customHeight="1" thickBot="1">
      <c r="B13" s="109" t="s">
        <v>47</v>
      </c>
      <c r="C13" s="116" t="s">
        <v>261</v>
      </c>
      <c r="D13" s="102">
        <v>100000</v>
      </c>
      <c r="E13" s="102">
        <v>0</v>
      </c>
      <c r="F13" s="102">
        <v>0</v>
      </c>
      <c r="G13" s="102">
        <v>0</v>
      </c>
      <c r="H13" s="102">
        <f>H8+H9</f>
        <v>2605532</v>
      </c>
      <c r="I13" s="103">
        <f>I8+I9</f>
        <v>2705532</v>
      </c>
    </row>
    <row r="14" spans="2:9" ht="33" customHeight="1">
      <c r="B14" s="108">
        <v>1</v>
      </c>
      <c r="C14" s="88" t="s">
        <v>209</v>
      </c>
      <c r="D14" s="89">
        <v>0</v>
      </c>
      <c r="E14" s="89">
        <v>0</v>
      </c>
      <c r="F14" s="89">
        <v>0</v>
      </c>
      <c r="G14" s="89">
        <v>0</v>
      </c>
      <c r="H14" s="89">
        <v>2874035</v>
      </c>
      <c r="I14" s="94">
        <v>2874035</v>
      </c>
    </row>
    <row r="15" spans="2:9" ht="28.5" customHeight="1">
      <c r="B15" s="105">
        <v>2</v>
      </c>
      <c r="C15" s="104" t="s">
        <v>210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</row>
    <row r="16" spans="2:9" ht="31.5" customHeight="1">
      <c r="B16" s="105">
        <v>3</v>
      </c>
      <c r="C16" s="104" t="s">
        <v>213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</row>
    <row r="17" spans="2:9" ht="24.75" customHeight="1">
      <c r="B17" s="105">
        <v>4</v>
      </c>
      <c r="C17" s="104" t="s">
        <v>214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</row>
    <row r="18" spans="2:9" ht="36.75" customHeight="1" thickBot="1">
      <c r="B18" s="106" t="s">
        <v>85</v>
      </c>
      <c r="C18" s="117" t="s">
        <v>287</v>
      </c>
      <c r="D18" s="62">
        <f aca="true" t="shared" si="0" ref="D18:I18">SUM(D13:D17)</f>
        <v>100000</v>
      </c>
      <c r="E18" s="62">
        <f t="shared" si="0"/>
        <v>0</v>
      </c>
      <c r="F18" s="62">
        <f t="shared" si="0"/>
        <v>0</v>
      </c>
      <c r="G18" s="62">
        <f t="shared" si="0"/>
        <v>0</v>
      </c>
      <c r="H18" s="62">
        <f t="shared" si="0"/>
        <v>5479567</v>
      </c>
      <c r="I18" s="63">
        <f t="shared" si="0"/>
        <v>5579567</v>
      </c>
    </row>
  </sheetData>
  <mergeCells count="1">
    <mergeCell ref="A2:G2"/>
  </mergeCells>
  <printOptions/>
  <pageMargins left="0.2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 F</cp:lastModifiedBy>
  <cp:lastPrinted>2010-03-24T20:47:53Z</cp:lastPrinted>
  <dcterms:created xsi:type="dcterms:W3CDTF">2008-12-07T08:59:09Z</dcterms:created>
  <dcterms:modified xsi:type="dcterms:W3CDTF">2010-03-24T20:52:03Z</dcterms:modified>
  <cp:category/>
  <cp:version/>
  <cp:contentType/>
  <cp:contentStatus/>
</cp:coreProperties>
</file>