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180" tabRatio="947" firstSheet="4" activeTab="7"/>
  </bookViews>
  <sheets>
    <sheet name=" (Hyrje)" sheetId="1" r:id="rId1"/>
    <sheet name="P1- Aktivi detajuar 11" sheetId="2" r:id="rId2"/>
    <sheet name="P2- Pasivi i detajauar 11 " sheetId="3" r:id="rId3"/>
    <sheet name="P3-Fitim-11 Sipas Natyres" sheetId="4" r:id="rId4"/>
    <sheet name="P4- Fluks. mon.- indirekte kons" sheetId="5" r:id="rId5"/>
    <sheet name="Levizja AA mat +Amortizim" sheetId="6" r:id="rId6"/>
    <sheet name="Ndryshimi i kapitalit " sheetId="7" r:id="rId7"/>
    <sheet name="Shpenzimet e panjohura" sheetId="8" r:id="rId8"/>
  </sheets>
  <definedNames>
    <definedName name="_xlnm.Print_Area" localSheetId="6">'Ndryshimi i kapitalit '!$A$1:$G$26</definedName>
    <definedName name="_xlnm.Print_Area" localSheetId="1">'P1- Aktivi detajuar 11'!$A$1:$F$49</definedName>
    <definedName name="_xlnm.Print_Area" localSheetId="2">'P2- Pasivi i detajauar 11 '!$A$1:$F$44</definedName>
    <definedName name="_xlnm.Print_Area" localSheetId="3">'P3-Fitim-11 Sipas Natyres'!#REF!</definedName>
    <definedName name="_xlnm.Print_Area" localSheetId="4">'P4- Fluks. mon.- indirekte kons'!$A$1:$E$36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SQARIM:
Pakesimi aseteve eshte bere me procesverbal dhe jo me fature shitje - nuk jane realizuar te ardhura</t>
        </r>
      </text>
    </comment>
  </commentList>
</comments>
</file>

<file path=xl/sharedStrings.xml><?xml version="1.0" encoding="utf-8"?>
<sst xmlns="http://schemas.openxmlformats.org/spreadsheetml/2006/main" count="327" uniqueCount="263">
  <si>
    <t>Viti 2010</t>
  </si>
  <si>
    <t>Pozicioni me 31 Dhjetor 2010</t>
  </si>
  <si>
    <r>
      <t xml:space="preserve"> - Emri   </t>
    </r>
    <r>
      <rPr>
        <u val="single"/>
        <sz val="13"/>
        <rFont val="Garamond"/>
        <family val="1"/>
      </rPr>
      <t>Continental  Group  sha</t>
    </r>
    <r>
      <rPr>
        <sz val="13"/>
        <rFont val="Garamond"/>
        <family val="1"/>
      </rPr>
      <t xml:space="preserve">  </t>
    </r>
  </si>
  <si>
    <t xml:space="preserve"> - NIPT     K01611001B</t>
  </si>
  <si>
    <t xml:space="preserve"> - Adresa  Vore ,Tirane   </t>
  </si>
  <si>
    <t xml:space="preserve"> - Data e krijimit  10  Prill  2000</t>
  </si>
  <si>
    <t xml:space="preserve">Hotel - Bar - Restorant </t>
  </si>
  <si>
    <t xml:space="preserve"> - Monedha   Leke </t>
  </si>
  <si>
    <t xml:space="preserve"> - Rrumbullakimi   Leke </t>
  </si>
  <si>
    <t xml:space="preserve">Tregti    karburanti    me  pakice </t>
  </si>
  <si>
    <t>Gjendja e Aktiveve Afatgjata Materiale ne date 31.12.2011</t>
  </si>
  <si>
    <t>Viti 2011</t>
  </si>
  <si>
    <t>Pozicioni me 31 Dhjetor 2011</t>
  </si>
  <si>
    <t>Per vitin financiar deri me 31 Dhjetor 2011</t>
  </si>
  <si>
    <t>Gjendje 01.01.2011</t>
  </si>
  <si>
    <t>Gjendje 31.12.2011</t>
  </si>
  <si>
    <t>Gjendje ne 01.01.2011</t>
  </si>
  <si>
    <t>Gjendje ne 31.12.2011</t>
  </si>
  <si>
    <t>Vlera neto 01.01.2011</t>
  </si>
  <si>
    <t>Vlera neto 31.12.2011</t>
  </si>
  <si>
    <t>B I L A N C I</t>
  </si>
  <si>
    <t>II</t>
  </si>
  <si>
    <t>III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</si>
  <si>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</si>
  <si>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</si>
  <si>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</si>
  <si>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</si>
  <si>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</si>
  <si>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</si>
  <si>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</si>
  <si>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</si>
  <si>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</si>
  <si>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</si>
  <si>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</si>
  <si>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</si>
  <si>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</si>
  <si>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</si>
  <si>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</si>
  <si>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</si>
  <si>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</si>
  <si>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</si>
  <si>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</si>
  <si>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</si>
  <si>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</si>
  <si>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</si>
  <si>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Totali 4)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</si>
  <si>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</si>
  <si>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</si>
  <si>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</si>
  <si>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</si>
  <si>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</si>
  <si>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</si>
  <si>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</si>
  <si>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</si>
  <si>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</si>
  <si>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</si>
  <si>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</si>
  <si>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DETYRIMET AFATGJATA</t>
  </si>
  <si>
    <t>Huate afatgjata</t>
  </si>
  <si>
    <t>Huamarrje te tjera afatgjata</t>
  </si>
  <si>
    <t>Provizionet afatgjata</t>
  </si>
  <si>
    <t>KAPITALI</t>
  </si>
  <si>
    <t>Aksionet e pakices                                                  (perdoret vetem ne pasqyrat financiare te konsoliduara)</t>
  </si>
  <si>
    <t>Kapitali qe u perket aksionareve te shoqerise meme                                                  (perdoret vetem ne pasqyrat financiare te konsoliduara)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</si>
  <si>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</si>
  <si>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</si>
  <si>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</si>
  <si>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</si>
  <si>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</si>
  <si>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 xml:space="preserve"> - Derivativet</t>
  </si>
  <si>
    <t>(i)</t>
  </si>
  <si>
    <t>(ii)</t>
  </si>
  <si>
    <t xml:space="preserve"> - Aktivet e mbajtura per tregtim</t>
  </si>
  <si>
    <t>(iii)</t>
  </si>
  <si>
    <t>(iv)</t>
  </si>
  <si>
    <t>Instrumente te tjera borxhi</t>
  </si>
  <si>
    <t>Investime te tjera financiare</t>
  </si>
  <si>
    <t>Llogari/ Kerkesa te tjera te arketueshme</t>
  </si>
  <si>
    <t>Llogari/ Kerkesa te arketueshme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</si>
  <si>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</si>
  <si>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</si>
  <si>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</si>
  <si>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</si>
  <si>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</si>
  <si>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</si>
  <si>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</si>
  <si>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</si>
  <si>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</si>
  <si>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</si>
  <si>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Aktive  afatgjata  materiale</t>
  </si>
  <si>
    <t>Toka</t>
  </si>
  <si>
    <t>Ndertesa</t>
  </si>
  <si>
    <t>Makineri dhe pajisje</t>
  </si>
  <si>
    <t>Aktive te tjera afatgjata materiale (me vl.kontabile)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</si>
  <si>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</si>
  <si>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</si>
  <si>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</si>
  <si>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</si>
  <si>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</si>
  <si>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</si>
  <si>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</si>
  <si>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</si>
  <si>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Detyrime tatimore</t>
  </si>
  <si>
    <t>Hua te tjera</t>
  </si>
  <si>
    <t>Parapagimet e arketuara</t>
  </si>
  <si>
    <t>Hua,bono dhe detyrime nga qeraja financiare</t>
  </si>
  <si>
    <t>Bonot e konvertueshme</t>
  </si>
  <si>
    <t>(Bazuar ne klasifikimin e Shpenzimeve sipas Natyres)</t>
  </si>
  <si>
    <t>Viti Ushtrimor</t>
  </si>
  <si>
    <t>Viti Paraardhes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</si>
  <si>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</si>
  <si>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</si>
  <si>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</si>
  <si>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</si>
  <si>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</si>
  <si>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</si>
  <si>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Materialale te konsumuara</t>
  </si>
  <si>
    <t>Kosto e punes</t>
  </si>
  <si>
    <t>Amortizimet dhe zhvlersimet</t>
  </si>
  <si>
    <t>68x</t>
  </si>
  <si>
    <t>Shpenzime te tjera</t>
  </si>
  <si>
    <t xml:space="preserve">  - Pagat e personelit</t>
  </si>
  <si>
    <t xml:space="preserve">  - Shpenzimet per sigurimet shoqerore dhe shendetsore</t>
  </si>
  <si>
    <t>Fitimet (humbjet) nga kursi i kembimit</t>
  </si>
  <si>
    <t>Te ardhura  dhe shpenzime te tjera  financiare</t>
  </si>
  <si>
    <t>Shpenzimet e tatimit mbi fitimin</t>
  </si>
  <si>
    <t>Fitimi (humbja)neto e vitit  financiar (14-15)</t>
  </si>
  <si>
    <t>Elementet e pasqyrave te konsoliduara</t>
  </si>
  <si>
    <t>763, 764,  765, 664, 665</t>
  </si>
  <si>
    <t>762, 662</t>
  </si>
  <si>
    <t>761, 661</t>
  </si>
  <si>
    <t>601- 608x</t>
  </si>
  <si>
    <t>641- 648</t>
  </si>
  <si>
    <t>61- 63</t>
  </si>
  <si>
    <t xml:space="preserve"> 702 -708x</t>
  </si>
  <si>
    <t>PASQYRA E TE ARDHURAVE DHE SHPENZIMEVE</t>
  </si>
  <si>
    <t>Nr.</t>
  </si>
  <si>
    <t>Te ardhurat  dhe shpenzimet financiare nga njesite e kontrolluara</t>
  </si>
  <si>
    <t>Te ardhurat  dhe shpenzimet financiare nga pjesmarrjet</t>
  </si>
  <si>
    <t>Te ardhurat  dhe shpenzimet financiare</t>
  </si>
  <si>
    <t>Te ardhurat  dhe shpenzimet nga interesat</t>
  </si>
  <si>
    <t>Totali i te ardhurave  dhe shpenzimeve financiare                (12.1+/-12.2+/-12.3+/-12.4)</t>
  </si>
  <si>
    <t>Fitimi (humbja) para tatimit (9+/-13)</t>
  </si>
  <si>
    <t>Te ardhurat  dhe shpenzimet financiare nga investime te tjera financiare afatgjata</t>
  </si>
  <si>
    <t>Periudha raportuese</t>
  </si>
  <si>
    <t>Periudha paraardhese</t>
  </si>
  <si>
    <t>Fluksi monetar nga veprimtarite e shfrytezimit</t>
  </si>
  <si>
    <t>Devidentet e arketuar</t>
  </si>
  <si>
    <t>Pagesat e detyrimeve te qirase financiare</t>
  </si>
  <si>
    <t>Pasqyra e fluksit monetar - Metoda indirekte</t>
  </si>
  <si>
    <t>Fitimi para tatimit</t>
  </si>
  <si>
    <t xml:space="preserve">Rregullime per </t>
  </si>
  <si>
    <t>MM te perfituara nga aktivitetet</t>
  </si>
  <si>
    <t>Blerje e shoqerise se kontrolluar minus parate e arketuara</t>
  </si>
  <si>
    <t xml:space="preserve">Fluksi monetar nga veprimtarite financiare </t>
  </si>
  <si>
    <t>Devidentet e paguar</t>
  </si>
  <si>
    <t>Te ardhura nga emetimi i kapitalit aksioner</t>
  </si>
  <si>
    <t>Mjete monetare ne fillim te periudhes kontabel</t>
  </si>
  <si>
    <t xml:space="preserve">  - Amortizim</t>
  </si>
  <si>
    <t xml:space="preserve">  - Te ardhura nga investimet</t>
  </si>
  <si>
    <t xml:space="preserve">  - Shpenzime per interesa</t>
  </si>
  <si>
    <t>Interesi i paguar</t>
  </si>
  <si>
    <t>Tatim mbi fitimin i paguar</t>
  </si>
  <si>
    <t>Fluksi monetar nga veprimtarite investuese</t>
  </si>
  <si>
    <t>Interesi i arketuar</t>
  </si>
  <si>
    <t>Rritja / renie neto e mjete monetare (I+II+III)</t>
  </si>
  <si>
    <t>MM neto e perdorur ne aktivitetet financiare (14+15+16+17)</t>
  </si>
  <si>
    <t>IV</t>
  </si>
  <si>
    <t>V</t>
  </si>
  <si>
    <t>VI</t>
  </si>
  <si>
    <t>Mjete monetare ne fund te periudhes kontabel  (IV+V)</t>
  </si>
  <si>
    <t xml:space="preserve"> MM neto e perdorur ne aktivitetet investuese (9+10+11+12+13)</t>
  </si>
  <si>
    <t>MM neto  e perdorur nga aktivitetet e shfrytezimit                                                                                                                                            (1+2+3+4+5+6+7+8)</t>
  </si>
  <si>
    <t>Efekti i ndryshimeve ne politikat kontabel</t>
  </si>
  <si>
    <t>Dividendet e paguar</t>
  </si>
  <si>
    <t>Aksionet e thesarit</t>
  </si>
  <si>
    <t>Fitimi i pashperndare</t>
  </si>
  <si>
    <t>Totali</t>
  </si>
  <si>
    <t>Totali i detyrimeve ( I+II )</t>
  </si>
  <si>
    <t>Totali i detyrimeve afatgjata ( II )</t>
  </si>
  <si>
    <t>Totali i detyrimeve afatshkurtera ( I )</t>
  </si>
  <si>
    <t>Totali i kapitalit ( III )</t>
  </si>
  <si>
    <t>TOTALI I DETYRIMEVE DHE  KAPITALIT ( I,II,III )</t>
  </si>
  <si>
    <t>Totali i Aktiveve Afatshkurtera ( I )</t>
  </si>
  <si>
    <t>Te dhena identifikuese</t>
  </si>
  <si>
    <t>Te dhena te tjera</t>
  </si>
  <si>
    <t xml:space="preserve"> - Pasqyrat financaire</t>
  </si>
  <si>
    <t>Individuale</t>
  </si>
  <si>
    <t>Te konsoliduara</t>
  </si>
  <si>
    <t xml:space="preserve">PASQYRAT  FINANCIARE </t>
  </si>
  <si>
    <t xml:space="preserve">( Mbeshtetur ne Ligjin nr 9228 date 29.04.2004 " Per Kontabilitetin dhe Pasqyrat  </t>
  </si>
  <si>
    <t>Financiare " te ndryshuar , dhe ne Standartet Kombetare te Kontabilitetit-SKK2 )</t>
  </si>
  <si>
    <t xml:space="preserve"> - Nr Rregj.Treg______________________</t>
  </si>
  <si>
    <t xml:space="preserve"> - Fusha e veprimtarise________________</t>
  </si>
  <si>
    <t xml:space="preserve"> - Periudha kontabel _________________</t>
  </si>
  <si>
    <r>
      <t>Rritje /</t>
    </r>
    <r>
      <rPr>
        <b/>
        <sz val="11"/>
        <rFont val="Garamond"/>
        <family val="1"/>
      </rPr>
      <t>(renie)</t>
    </r>
    <r>
      <rPr>
        <sz val="11"/>
        <rFont val="Garamond"/>
        <family val="1"/>
      </rPr>
      <t xml:space="preserve"> ne tepricen e detyrimeve per t u paguar nga aktiviteti</t>
    </r>
  </si>
  <si>
    <r>
      <t>(Rritje )</t>
    </r>
    <r>
      <rPr>
        <sz val="11"/>
        <rFont val="Garamond"/>
        <family val="1"/>
      </rPr>
      <t xml:space="preserve"> /renie ne tepricen e kerkesave te arketueshme nga aktiviteti, si dhe kerkesave te arketueshme te tjera</t>
    </r>
  </si>
  <si>
    <r>
      <t>(Rritje)</t>
    </r>
    <r>
      <rPr>
        <sz val="11"/>
        <rFont val="Garamond"/>
        <family val="1"/>
      </rPr>
      <t xml:space="preserve"> /renie ne tepricen e inventarit </t>
    </r>
  </si>
  <si>
    <t>Emertimi</t>
  </si>
  <si>
    <t>x</t>
  </si>
  <si>
    <t>Mjete transporti</t>
  </si>
  <si>
    <t>Fitimi   neto fiskal ( 9+10 )</t>
  </si>
  <si>
    <t>Fitimi   humbja ( neto)  fiskal ( 11-12)</t>
  </si>
  <si>
    <t>Nga 01.01.2011</t>
  </si>
  <si>
    <t>Deri  31.12.2011</t>
  </si>
  <si>
    <t xml:space="preserve"> - Data e plotesimit te PF  22.03.2012</t>
  </si>
  <si>
    <t>Shpenzime    te panjohura</t>
  </si>
  <si>
    <t>Rezultati      ushtrimor</t>
  </si>
  <si>
    <t xml:space="preserve">Gjoba    dhe shperblime </t>
  </si>
  <si>
    <t xml:space="preserve">Shpenzime    te tjera </t>
  </si>
  <si>
    <t xml:space="preserve">Shpenzime   te ndryshme </t>
  </si>
  <si>
    <t>Amortizime   tej normave  fiskale</t>
  </si>
  <si>
    <t>Shpenzime     reklame</t>
  </si>
  <si>
    <t xml:space="preserve">Shpenzime     telefoni </t>
  </si>
  <si>
    <t>Minus    humbjen fiskale te mbartur</t>
  </si>
  <si>
    <t xml:space="preserve">Emertimi </t>
  </si>
  <si>
    <t>Tatim   fitimi  10 %</t>
  </si>
  <si>
    <t>Puna   e kryer nga njesia ekonomike raportuese per qellimet e veta dhe e kapitalizuar</t>
  </si>
  <si>
    <t>721-722</t>
  </si>
  <si>
    <t>Fitimi apo humbja nga veprimtaria kryesore ( 1 -  8)</t>
  </si>
  <si>
    <r>
      <t xml:space="preserve">T e ardhura </t>
    </r>
    <r>
      <rPr>
        <b/>
        <sz val="11"/>
        <rFont val="Garamond"/>
        <family val="1"/>
      </rPr>
      <t>( /Pagesa)</t>
    </r>
    <r>
      <rPr>
        <sz val="11"/>
        <rFont val="Garamond"/>
        <family val="1"/>
      </rPr>
      <t xml:space="preserve"> nga huamarje afatgjata</t>
    </r>
  </si>
  <si>
    <r>
      <t>Te ardhura /(</t>
    </r>
    <r>
      <rPr>
        <b/>
        <sz val="11"/>
        <rFont val="Garamond"/>
        <family val="1"/>
      </rPr>
      <t>vlera neto kontabile)</t>
    </r>
    <r>
      <rPr>
        <sz val="11"/>
        <rFont val="Garamond"/>
        <family val="1"/>
      </rPr>
      <t>/ nga shitja e paisjeve</t>
    </r>
  </si>
  <si>
    <r>
      <t xml:space="preserve">  - Humbje /(</t>
    </r>
    <r>
      <rPr>
        <b/>
        <i/>
        <sz val="11"/>
        <rFont val="Garamond"/>
        <family val="1"/>
      </rPr>
      <t xml:space="preserve">Fitime) </t>
    </r>
    <r>
      <rPr>
        <i/>
        <sz val="11"/>
        <rFont val="Garamond"/>
        <family val="1"/>
      </rPr>
      <t>nga kembimet valutore</t>
    </r>
  </si>
  <si>
    <r>
      <t>(Blerje)</t>
    </r>
    <r>
      <rPr>
        <sz val="11"/>
        <rFont val="Garamond"/>
        <family val="1"/>
      </rPr>
      <t xml:space="preserve"> e aktiveve afatgjata materiale</t>
    </r>
  </si>
  <si>
    <t>Nr</t>
  </si>
  <si>
    <t>Nr.llog.</t>
  </si>
  <si>
    <t xml:space="preserve">Vlera </t>
  </si>
  <si>
    <t xml:space="preserve">Totali </t>
  </si>
  <si>
    <t xml:space="preserve">Rezultati tatimor </t>
  </si>
  <si>
    <t>E Vlefshme per SHENIMET</t>
  </si>
  <si>
    <t>Toka ,terrene, troje</t>
  </si>
  <si>
    <t>Pajisje zyre dhe informatike</t>
  </si>
  <si>
    <t>Aktive te Trupezuara</t>
  </si>
  <si>
    <t xml:space="preserve">Shtesa </t>
  </si>
  <si>
    <t>Pakesime</t>
  </si>
  <si>
    <t>Amortizimi</t>
  </si>
  <si>
    <t>Shtesa llogaritur</t>
  </si>
  <si>
    <t>Instalime teknike Makineri Pajisje</t>
  </si>
  <si>
    <t>Pasqyrat financiare</t>
  </si>
  <si>
    <t>PASQYRA E NDRYSHIMEVE NE KAPITAL</t>
  </si>
  <si>
    <t>Ne  Leke</t>
  </si>
  <si>
    <t>Rezerva statutore dhe ligjore</t>
  </si>
  <si>
    <t>Pozicioni i rregulluar</t>
  </si>
  <si>
    <t>Fitimi neto per periudhen kontabel</t>
  </si>
  <si>
    <t>Rritje e rezerves se kapitalit</t>
  </si>
  <si>
    <t>Emetimi i aksioneve</t>
  </si>
  <si>
    <t>Emetim i kapitalit aksionar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</si>
  <si>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</si>
  <si>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</si>
  <si>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</si>
  <si>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</si>
  <si>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</si>
  <si>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</si>
  <si>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</si>
  <si>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</si>
  <si>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</si>
  <si>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</si>
  <si>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Ndertim.Instalime pergjithshme</t>
  </si>
  <si>
    <t>Aktive Afatgjata mat. ne proces</t>
  </si>
  <si>
    <t xml:space="preserve">Continental Group sh.a Vore Tirane </t>
  </si>
  <si>
    <t xml:space="preserve">CONTINENTAL GROUP  SH.A  VORE  Tirane </t>
  </si>
  <si>
    <t xml:space="preserve">CONTINENTAL GROUP  sh.a Tirane </t>
  </si>
  <si>
    <t>Pozicioni me 31 Dhjetor 2009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</si>
</sst>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\ &quot;LEKE&quot;;\-#,##0\ &quot;LEKE&quot;"/>
    <numFmt numFmtId="187" formatCode="#,##0\ &quot;LEKE&quot;;[Red]\-#,##0\ &quot;LEKE&quot;"/>
    <numFmt numFmtId="188" formatCode="#,##0.00\ &quot;LEKE&quot;;\-#,##0.00\ &quot;LEKE&quot;"/>
    <numFmt numFmtId="189" formatCode="#,##0.00\ &quot;LEKE&quot;;[Red]\-#,##0.00\ &quot;LEKE&quot;"/>
    <numFmt numFmtId="190" formatCode="_-* #,##0\ &quot;LEKE&quot;_-;\-* #,##0\ &quot;LEKE&quot;_-;_-* &quot;-&quot;\ &quot;LEKE&quot;_-;_-@_-"/>
    <numFmt numFmtId="191" formatCode="_-* #,##0\ _L_E_K_E_-;\-* #,##0\ _L_E_K_E_-;_-* &quot;-&quot;\ _L_E_K_E_-;_-@_-"/>
    <numFmt numFmtId="192" formatCode="_-* #,##0.00\ &quot;LEKE&quot;_-;\-* #,##0.00\ &quot;LEKE&quot;_-;_-* &quot;-&quot;??\ &quot;LEKE&quot;_-;_-@_-"/>
    <numFmt numFmtId="193" formatCode="_-* #,##0.00\ _L_E_K_E_-;\-* #,##0.00\ _L_E_K_E_-;_-* &quot;-&quot;??\ _L_E_K_E_-;_-@_-"/>
    <numFmt numFmtId="194" formatCode="#,##0.0"/>
    <numFmt numFmtId="195" formatCode="mm/dd/yy"/>
    <numFmt numFmtId="196" formatCode="0.0"/>
    <numFmt numFmtId="197" formatCode="_-* #,##0.0_-;\-* #,##0.0_-;_-* &quot;-&quot;??_-;_-@_-"/>
    <numFmt numFmtId="198" formatCode="_-* #,##0_-;\-* #,##0_-;_-* &quot;-&quot;??_-;_-@_-"/>
    <numFmt numFmtId="199" formatCode="0.00_);\(0.00\)"/>
    <numFmt numFmtId="200" formatCode="0_);\(0\)"/>
    <numFmt numFmtId="201" formatCode="#,##0.0_);\(#,##0.0\)"/>
    <numFmt numFmtId="202" formatCode="_(* #,##0_);_(* \(#,##0\);_(* &quot;-&quot;??_);_(@_)"/>
    <numFmt numFmtId="203" formatCode="#,##0.000"/>
    <numFmt numFmtId="204" formatCode="#,##0.0000"/>
    <numFmt numFmtId="205" formatCode="_-* #,##0.000_-;\-* #,##0.000_-;_-* &quot;-&quot;??_-;_-@_-"/>
    <numFmt numFmtId="206" formatCode="_-* #,##0.0000_-;\-* #,##0.0000_-;_-* &quot;-&quot;??_-;_-@_-"/>
    <numFmt numFmtId="207" formatCode="0.0%"/>
  </numFmts>
  <fonts count="71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12"/>
      <name val="Garamond"/>
      <family val="1"/>
    </font>
    <font>
      <sz val="14"/>
      <name val="Garamond"/>
      <family val="1"/>
    </font>
    <font>
      <sz val="36"/>
      <name val="Garamond"/>
      <family val="1"/>
    </font>
    <font>
      <sz val="14"/>
      <name val="Calibri"/>
      <family val="2"/>
    </font>
    <font>
      <sz val="16"/>
      <name val="Garamond"/>
      <family val="1"/>
    </font>
    <font>
      <sz val="10"/>
      <name val="Garamond"/>
      <family val="1"/>
    </font>
    <font>
      <sz val="13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10"/>
      <name val="Garamond"/>
      <family val="1"/>
    </font>
    <font>
      <b/>
      <i/>
      <u val="single"/>
      <sz val="11"/>
      <color indexed="10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8"/>
      <color indexed="8"/>
      <name val="CG 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u val="single"/>
      <sz val="13"/>
      <name val="Garamond"/>
      <family val="1"/>
    </font>
    <font>
      <b/>
      <sz val="11"/>
      <color indexed="10"/>
      <name val="Garamond"/>
      <family val="1"/>
    </font>
    <font>
      <b/>
      <u val="single"/>
      <sz val="10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8"/>
      <name val="Arial"/>
      <family val="2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Garamond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Garamond"/>
      <family val="1"/>
    </font>
    <font>
      <b/>
      <u val="single"/>
      <sz val="11"/>
      <color indexed="10"/>
      <name val="Garamond"/>
      <family val="1"/>
    </font>
    <font>
      <i/>
      <sz val="9"/>
      <name val="Arial"/>
      <family val="0"/>
    </font>
    <font>
      <b/>
      <sz val="11"/>
      <color indexed="53"/>
      <name val="Garamond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2" fillId="20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 quotePrefix="1">
      <alignment horizontal="left"/>
    </xf>
    <xf numFmtId="14" fontId="9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177" fontId="11" fillId="0" borderId="16" xfId="43" applyFont="1" applyBorder="1" applyAlignment="1">
      <alignment/>
    </xf>
    <xf numFmtId="0" fontId="11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7" fontId="11" fillId="0" borderId="0" xfId="0" applyNumberFormat="1" applyFont="1" applyAlignment="1">
      <alignment/>
    </xf>
    <xf numFmtId="0" fontId="11" fillId="0" borderId="13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7" fontId="11" fillId="0" borderId="0" xfId="43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77" fontId="11" fillId="0" borderId="18" xfId="43" applyFont="1" applyBorder="1" applyAlignment="1">
      <alignment horizont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37" fontId="12" fillId="0" borderId="18" xfId="43" applyNumberFormat="1" applyFont="1" applyBorder="1" applyAlignment="1">
      <alignment/>
    </xf>
    <xf numFmtId="37" fontId="13" fillId="0" borderId="18" xfId="43" applyNumberFormat="1" applyFont="1" applyBorder="1" applyAlignment="1">
      <alignment/>
    </xf>
    <xf numFmtId="37" fontId="10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horizontal="center" vertical="center" wrapText="1"/>
    </xf>
    <xf numFmtId="37" fontId="10" fillId="0" borderId="0" xfId="0" applyNumberFormat="1" applyFont="1" applyAlignment="1">
      <alignment horizontal="left" vertical="center" wrapText="1"/>
    </xf>
    <xf numFmtId="37" fontId="11" fillId="0" borderId="0" xfId="43" applyNumberFormat="1" applyFont="1" applyAlignment="1">
      <alignment/>
    </xf>
    <xf numFmtId="37" fontId="10" fillId="0" borderId="18" xfId="0" applyNumberFormat="1" applyFont="1" applyBorder="1" applyAlignment="1">
      <alignment horizontal="center" vertical="center" wrapText="1"/>
    </xf>
    <xf numFmtId="37" fontId="10" fillId="0" borderId="18" xfId="43" applyNumberFormat="1" applyFont="1" applyBorder="1" applyAlignment="1">
      <alignment horizontal="center" wrapText="1"/>
    </xf>
    <xf numFmtId="37" fontId="10" fillId="0" borderId="18" xfId="0" applyNumberFormat="1" applyFont="1" applyBorder="1" applyAlignment="1">
      <alignment horizontal="left" vertical="center" wrapText="1"/>
    </xf>
    <xf numFmtId="37" fontId="11" fillId="0" borderId="18" xfId="0" applyNumberFormat="1" applyFont="1" applyBorder="1" applyAlignment="1">
      <alignment horizontal="center" vertical="center" wrapText="1"/>
    </xf>
    <xf numFmtId="37" fontId="11" fillId="0" borderId="18" xfId="0" applyNumberFormat="1" applyFont="1" applyBorder="1" applyAlignment="1">
      <alignment horizontal="left" vertical="center" wrapText="1"/>
    </xf>
    <xf numFmtId="37" fontId="14" fillId="0" borderId="18" xfId="0" applyNumberFormat="1" applyFont="1" applyBorder="1" applyAlignment="1">
      <alignment horizontal="left" vertical="center" wrapText="1"/>
    </xf>
    <xf numFmtId="37" fontId="15" fillId="0" borderId="18" xfId="0" applyNumberFormat="1" applyFont="1" applyBorder="1" applyAlignment="1">
      <alignment horizontal="left" vertical="center" wrapText="1"/>
    </xf>
    <xf numFmtId="37" fontId="11" fillId="0" borderId="0" xfId="0" applyNumberFormat="1" applyFont="1" applyAlignment="1">
      <alignment horizontal="left" vertical="center" wrapText="1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1" xfId="0" applyFont="1" applyFill="1" applyBorder="1" applyAlignment="1">
      <alignment/>
    </xf>
    <xf numFmtId="0" fontId="24" fillId="0" borderId="21" xfId="0" applyFont="1" applyBorder="1" applyAlignment="1">
      <alignment/>
    </xf>
    <xf numFmtId="202" fontId="24" fillId="0" borderId="22" xfId="42" applyNumberFormat="1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37" fontId="10" fillId="0" borderId="16" xfId="0" applyNumberFormat="1" applyFont="1" applyBorder="1" applyAlignment="1">
      <alignment/>
    </xf>
    <xf numFmtId="37" fontId="10" fillId="0" borderId="16" xfId="0" applyNumberFormat="1" applyFont="1" applyBorder="1" applyAlignment="1">
      <alignment horizontal="right"/>
    </xf>
    <xf numFmtId="37" fontId="10" fillId="0" borderId="16" xfId="0" applyNumberFormat="1" applyFont="1" applyBorder="1" applyAlignment="1">
      <alignment horizontal="center"/>
    </xf>
    <xf numFmtId="37" fontId="11" fillId="0" borderId="16" xfId="43" applyNumberFormat="1" applyFont="1" applyBorder="1" applyAlignment="1">
      <alignment/>
    </xf>
    <xf numFmtId="37" fontId="10" fillId="0" borderId="18" xfId="0" applyNumberFormat="1" applyFont="1" applyBorder="1" applyAlignment="1">
      <alignment horizontal="center"/>
    </xf>
    <xf numFmtId="37" fontId="11" fillId="0" borderId="20" xfId="0" applyNumberFormat="1" applyFont="1" applyBorder="1" applyAlignment="1">
      <alignment horizontal="center"/>
    </xf>
    <xf numFmtId="37" fontId="10" fillId="0" borderId="19" xfId="0" applyNumberFormat="1" applyFont="1" applyBorder="1" applyAlignment="1">
      <alignment/>
    </xf>
    <xf numFmtId="37" fontId="10" fillId="0" borderId="20" xfId="0" applyNumberFormat="1" applyFont="1" applyBorder="1" applyAlignment="1">
      <alignment/>
    </xf>
    <xf numFmtId="37" fontId="11" fillId="0" borderId="19" xfId="0" applyNumberFormat="1" applyFont="1" applyBorder="1" applyAlignment="1">
      <alignment/>
    </xf>
    <xf numFmtId="37" fontId="11" fillId="0" borderId="20" xfId="0" applyNumberFormat="1" applyFont="1" applyBorder="1" applyAlignment="1">
      <alignment/>
    </xf>
    <xf numFmtId="37" fontId="10" fillId="0" borderId="20" xfId="0" applyNumberFormat="1" applyFont="1" applyBorder="1" applyAlignment="1">
      <alignment horizontal="center"/>
    </xf>
    <xf numFmtId="37" fontId="11" fillId="0" borderId="19" xfId="0" applyNumberFormat="1" applyFont="1" applyBorder="1" applyAlignment="1">
      <alignment vertical="center" wrapText="1"/>
    </xf>
    <xf numFmtId="37" fontId="11" fillId="0" borderId="20" xfId="0" applyNumberFormat="1" applyFont="1" applyBorder="1" applyAlignment="1">
      <alignment vertical="center" wrapText="1"/>
    </xf>
    <xf numFmtId="37" fontId="11" fillId="0" borderId="19" xfId="0" applyNumberFormat="1" applyFont="1" applyBorder="1" applyAlignment="1">
      <alignment/>
    </xf>
    <xf numFmtId="37" fontId="11" fillId="0" borderId="13" xfId="0" applyNumberFormat="1" applyFont="1" applyFill="1" applyBorder="1" applyAlignment="1">
      <alignment/>
    </xf>
    <xf numFmtId="37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27" fillId="0" borderId="0" xfId="57" applyFont="1" applyAlignment="1">
      <alignment horizontal="center"/>
      <protection/>
    </xf>
    <xf numFmtId="37" fontId="28" fillId="0" borderId="0" xfId="0" applyNumberFormat="1" applyFont="1" applyAlignment="1">
      <alignment/>
    </xf>
    <xf numFmtId="37" fontId="16" fillId="0" borderId="0" xfId="0" applyNumberFormat="1" applyFont="1" applyAlignment="1">
      <alignment/>
    </xf>
    <xf numFmtId="37" fontId="16" fillId="0" borderId="23" xfId="0" applyNumberFormat="1" applyFont="1" applyBorder="1" applyAlignment="1">
      <alignment/>
    </xf>
    <xf numFmtId="37" fontId="3" fillId="0" borderId="23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8" fontId="33" fillId="0" borderId="0" xfId="0" applyNumberFormat="1" applyFont="1" applyAlignment="1">
      <alignment/>
    </xf>
    <xf numFmtId="40" fontId="33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9" fontId="30" fillId="0" borderId="0" xfId="0" applyNumberFormat="1" applyFont="1" applyAlignment="1">
      <alignment/>
    </xf>
    <xf numFmtId="37" fontId="35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02" fontId="39" fillId="0" borderId="0" xfId="0" applyNumberFormat="1" applyFont="1" applyAlignment="1">
      <alignment/>
    </xf>
    <xf numFmtId="38" fontId="32" fillId="0" borderId="22" xfId="0" applyNumberFormat="1" applyFont="1" applyBorder="1" applyAlignment="1">
      <alignment horizontal="center" vertical="center"/>
    </xf>
    <xf numFmtId="38" fontId="32" fillId="0" borderId="0" xfId="0" applyNumberFormat="1" applyFont="1" applyBorder="1" applyAlignment="1">
      <alignment horizontal="center" vertical="center"/>
    </xf>
    <xf numFmtId="40" fontId="32" fillId="0" borderId="22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center" vertical="center"/>
    </xf>
    <xf numFmtId="40" fontId="32" fillId="0" borderId="22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38" fontId="43" fillId="0" borderId="0" xfId="0" applyNumberFormat="1" applyFont="1" applyBorder="1" applyAlignment="1">
      <alignment/>
    </xf>
    <xf numFmtId="39" fontId="32" fillId="0" borderId="0" xfId="0" applyNumberFormat="1" applyFont="1" applyBorder="1" applyAlignment="1">
      <alignment/>
    </xf>
    <xf numFmtId="38" fontId="44" fillId="0" borderId="0" xfId="0" applyNumberFormat="1" applyFont="1" applyBorder="1" applyAlignment="1">
      <alignment/>
    </xf>
    <xf numFmtId="38" fontId="32" fillId="0" borderId="0" xfId="0" applyNumberFormat="1" applyFont="1" applyBorder="1" applyAlignment="1">
      <alignment/>
    </xf>
    <xf numFmtId="38" fontId="32" fillId="0" borderId="0" xfId="0" applyNumberFormat="1" applyFont="1" applyAlignment="1">
      <alignment/>
    </xf>
    <xf numFmtId="40" fontId="32" fillId="0" borderId="0" xfId="0" applyNumberFormat="1" applyFont="1" applyAlignment="1">
      <alignment/>
    </xf>
    <xf numFmtId="40" fontId="42" fillId="0" borderId="0" xfId="0" applyNumberFormat="1" applyFont="1" applyAlignment="1">
      <alignment/>
    </xf>
    <xf numFmtId="37" fontId="42" fillId="0" borderId="0" xfId="0" applyNumberFormat="1" applyFont="1" applyAlignment="1">
      <alignment/>
    </xf>
    <xf numFmtId="39" fontId="42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0" applyNumberFormat="1" applyFont="1" applyAlignment="1">
      <alignment/>
    </xf>
    <xf numFmtId="37" fontId="16" fillId="0" borderId="24" xfId="0" applyNumberFormat="1" applyFont="1" applyBorder="1" applyAlignment="1">
      <alignment horizontal="right"/>
    </xf>
    <xf numFmtId="37" fontId="16" fillId="0" borderId="25" xfId="0" applyNumberFormat="1" applyFont="1" applyBorder="1" applyAlignment="1">
      <alignment horizontal="right"/>
    </xf>
    <xf numFmtId="37" fontId="3" fillId="0" borderId="24" xfId="0" applyNumberFormat="1" applyFont="1" applyBorder="1" applyAlignment="1">
      <alignment horizontal="right"/>
    </xf>
    <xf numFmtId="37" fontId="3" fillId="0" borderId="25" xfId="0" applyNumberFormat="1" applyFont="1" applyBorder="1" applyAlignment="1">
      <alignment horizontal="right"/>
    </xf>
    <xf numFmtId="37" fontId="16" fillId="0" borderId="26" xfId="0" applyNumberFormat="1" applyFont="1" applyBorder="1" applyAlignment="1">
      <alignment horizontal="right"/>
    </xf>
    <xf numFmtId="37" fontId="16" fillId="0" borderId="27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37" fontId="16" fillId="0" borderId="28" xfId="0" applyNumberFormat="1" applyFont="1" applyBorder="1" applyAlignment="1">
      <alignment horizontal="right"/>
    </xf>
    <xf numFmtId="37" fontId="16" fillId="0" borderId="29" xfId="0" applyNumberFormat="1" applyFont="1" applyBorder="1" applyAlignment="1">
      <alignment horizontal="right"/>
    </xf>
    <xf numFmtId="37" fontId="16" fillId="0" borderId="30" xfId="0" applyNumberFormat="1" applyFont="1" applyBorder="1" applyAlignment="1">
      <alignment/>
    </xf>
    <xf numFmtId="37" fontId="16" fillId="0" borderId="30" xfId="0" applyNumberFormat="1" applyFont="1" applyBorder="1" applyAlignment="1">
      <alignment horizontal="right"/>
    </xf>
    <xf numFmtId="37" fontId="16" fillId="0" borderId="31" xfId="0" applyNumberFormat="1" applyFont="1" applyBorder="1" applyAlignment="1">
      <alignment horizontal="right"/>
    </xf>
    <xf numFmtId="37" fontId="16" fillId="0" borderId="32" xfId="0" applyNumberFormat="1" applyFont="1" applyBorder="1" applyAlignment="1">
      <alignment horizontal="right"/>
    </xf>
    <xf numFmtId="37" fontId="16" fillId="0" borderId="33" xfId="0" applyNumberFormat="1" applyFont="1" applyBorder="1" applyAlignment="1">
      <alignment/>
    </xf>
    <xf numFmtId="37" fontId="3" fillId="0" borderId="33" xfId="0" applyNumberFormat="1" applyFont="1" applyBorder="1" applyAlignment="1">
      <alignment/>
    </xf>
    <xf numFmtId="37" fontId="16" fillId="0" borderId="34" xfId="0" applyNumberFormat="1" applyFont="1" applyBorder="1" applyAlignment="1">
      <alignment horizontal="right"/>
    </xf>
    <xf numFmtId="37" fontId="3" fillId="0" borderId="30" xfId="0" applyNumberFormat="1" applyFont="1" applyBorder="1" applyAlignment="1">
      <alignment/>
    </xf>
    <xf numFmtId="0" fontId="41" fillId="0" borderId="0" xfId="0" applyFont="1" applyFill="1" applyAlignment="1">
      <alignment horizontal="center"/>
    </xf>
    <xf numFmtId="37" fontId="44" fillId="0" borderId="0" xfId="0" applyNumberFormat="1" applyFont="1" applyBorder="1" applyAlignment="1">
      <alignment/>
    </xf>
    <xf numFmtId="37" fontId="44" fillId="0" borderId="0" xfId="0" applyNumberFormat="1" applyFont="1" applyBorder="1" applyAlignment="1">
      <alignment horizontal="right"/>
    </xf>
    <xf numFmtId="37" fontId="32" fillId="0" borderId="0" xfId="42" applyNumberFormat="1" applyFont="1" applyBorder="1" applyAlignment="1">
      <alignment/>
    </xf>
    <xf numFmtId="37" fontId="32" fillId="0" borderId="0" xfId="42" applyNumberFormat="1" applyFont="1" applyBorder="1" applyAlignment="1">
      <alignment horizontal="right"/>
    </xf>
    <xf numFmtId="37" fontId="32" fillId="0" borderId="0" xfId="0" applyNumberFormat="1" applyFont="1" applyBorder="1" applyAlignment="1">
      <alignment/>
    </xf>
    <xf numFmtId="37" fontId="44" fillId="0" borderId="22" xfId="0" applyNumberFormat="1" applyFont="1" applyBorder="1" applyAlignment="1">
      <alignment/>
    </xf>
    <xf numFmtId="37" fontId="44" fillId="0" borderId="0" xfId="42" applyNumberFormat="1" applyFont="1" applyBorder="1" applyAlignment="1">
      <alignment/>
    </xf>
    <xf numFmtId="37" fontId="44" fillId="0" borderId="0" xfId="42" applyNumberFormat="1" applyFont="1" applyBorder="1" applyAlignment="1">
      <alignment/>
    </xf>
    <xf numFmtId="37" fontId="32" fillId="0" borderId="0" xfId="42" applyNumberFormat="1" applyFont="1" applyBorder="1" applyAlignment="1">
      <alignment/>
    </xf>
    <xf numFmtId="37" fontId="43" fillId="0" borderId="0" xfId="42" applyNumberFormat="1" applyFont="1" applyBorder="1" applyAlignment="1">
      <alignment/>
    </xf>
    <xf numFmtId="37" fontId="43" fillId="0" borderId="22" xfId="42" applyNumberFormat="1" applyFont="1" applyBorder="1" applyAlignment="1">
      <alignment/>
    </xf>
    <xf numFmtId="37" fontId="32" fillId="0" borderId="0" xfId="42" applyNumberFormat="1" applyFont="1" applyFill="1" applyBorder="1" applyAlignment="1">
      <alignment/>
    </xf>
    <xf numFmtId="37" fontId="48" fillId="0" borderId="0" xfId="0" applyNumberFormat="1" applyFont="1" applyAlignment="1">
      <alignment/>
    </xf>
    <xf numFmtId="0" fontId="9" fillId="0" borderId="18" xfId="0" applyFont="1" applyBorder="1" applyAlignment="1">
      <alignment horizontal="center" vertical="center"/>
    </xf>
    <xf numFmtId="37" fontId="66" fillId="0" borderId="0" xfId="0" applyNumberFormat="1" applyFont="1" applyAlignment="1">
      <alignment horizontal="left" vertical="center" wrapText="1"/>
    </xf>
    <xf numFmtId="198" fontId="32" fillId="0" borderId="0" xfId="42" applyNumberFormat="1" applyFont="1" applyBorder="1" applyAlignment="1">
      <alignment/>
    </xf>
    <xf numFmtId="177" fontId="11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7" fontId="11" fillId="0" borderId="18" xfId="43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37" fontId="10" fillId="0" borderId="18" xfId="43" applyNumberFormat="1" applyFont="1" applyBorder="1" applyAlignment="1">
      <alignment/>
    </xf>
    <xf numFmtId="3" fontId="11" fillId="0" borderId="0" xfId="43" applyNumberFormat="1" applyFont="1" applyAlignment="1">
      <alignment/>
    </xf>
    <xf numFmtId="3" fontId="11" fillId="0" borderId="18" xfId="43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/>
    </xf>
    <xf numFmtId="3" fontId="11" fillId="0" borderId="18" xfId="43" applyNumberFormat="1" applyFont="1" applyBorder="1" applyAlignment="1">
      <alignment/>
    </xf>
    <xf numFmtId="3" fontId="10" fillId="0" borderId="18" xfId="43" applyNumberFormat="1" applyFont="1" applyBorder="1" applyAlignment="1">
      <alignment/>
    </xf>
    <xf numFmtId="198" fontId="11" fillId="24" borderId="16" xfId="42" applyNumberFormat="1" applyFont="1" applyFill="1" applyBorder="1" applyAlignment="1">
      <alignment/>
    </xf>
    <xf numFmtId="198" fontId="11" fillId="24" borderId="18" xfId="42" applyNumberFormat="1" applyFont="1" applyFill="1" applyBorder="1" applyAlignment="1">
      <alignment/>
    </xf>
    <xf numFmtId="198" fontId="10" fillId="24" borderId="18" xfId="42" applyNumberFormat="1" applyFont="1" applyFill="1" applyBorder="1" applyAlignment="1">
      <alignment/>
    </xf>
    <xf numFmtId="198" fontId="11" fillId="0" borderId="0" xfId="42" applyNumberFormat="1" applyFont="1" applyFill="1" applyAlignment="1">
      <alignment/>
    </xf>
    <xf numFmtId="198" fontId="11" fillId="0" borderId="0" xfId="42" applyNumberFormat="1" applyFont="1" applyAlignment="1">
      <alignment/>
    </xf>
    <xf numFmtId="198" fontId="11" fillId="0" borderId="0" xfId="42" applyNumberFormat="1" applyFont="1" applyAlignment="1">
      <alignment horizontal="center"/>
    </xf>
    <xf numFmtId="198" fontId="11" fillId="24" borderId="0" xfId="42" applyNumberFormat="1" applyFont="1" applyFill="1" applyAlignment="1">
      <alignment/>
    </xf>
    <xf numFmtId="1" fontId="11" fillId="24" borderId="18" xfId="42" applyNumberFormat="1" applyFont="1" applyFill="1" applyBorder="1" applyAlignment="1">
      <alignment/>
    </xf>
    <xf numFmtId="1" fontId="10" fillId="24" borderId="18" xfId="42" applyNumberFormat="1" applyFont="1" applyFill="1" applyBorder="1" applyAlignment="1">
      <alignment/>
    </xf>
    <xf numFmtId="37" fontId="66" fillId="0" borderId="0" xfId="0" applyNumberFormat="1" applyFont="1" applyFill="1" applyAlignment="1">
      <alignment/>
    </xf>
    <xf numFmtId="37" fontId="12" fillId="0" borderId="18" xfId="43" applyNumberFormat="1" applyFont="1" applyFill="1" applyBorder="1" applyAlignment="1">
      <alignment/>
    </xf>
    <xf numFmtId="37" fontId="67" fillId="0" borderId="0" xfId="0" applyNumberFormat="1" applyFont="1" applyAlignment="1">
      <alignment/>
    </xf>
    <xf numFmtId="37" fontId="67" fillId="0" borderId="0" xfId="0" applyNumberFormat="1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 vertical="justify"/>
    </xf>
    <xf numFmtId="202" fontId="24" fillId="0" borderId="0" xfId="42" applyNumberFormat="1" applyFont="1" applyBorder="1" applyAlignment="1">
      <alignment/>
    </xf>
    <xf numFmtId="202" fontId="0" fillId="0" borderId="0" xfId="42" applyNumberFormat="1" applyFont="1" applyBorder="1" applyAlignment="1">
      <alignment/>
    </xf>
    <xf numFmtId="202" fontId="24" fillId="0" borderId="21" xfId="42" applyNumberFormat="1" applyFont="1" applyBorder="1" applyAlignment="1">
      <alignment/>
    </xf>
    <xf numFmtId="202" fontId="0" fillId="0" borderId="0" xfId="42" applyNumberFormat="1" applyFont="1" applyFill="1" applyBorder="1" applyAlignment="1">
      <alignment/>
    </xf>
    <xf numFmtId="202" fontId="24" fillId="0" borderId="22" xfId="42" applyNumberFormat="1" applyFont="1" applyBorder="1" applyAlignment="1">
      <alignment/>
    </xf>
    <xf numFmtId="202" fontId="0" fillId="0" borderId="0" xfId="42" applyNumberFormat="1" applyFont="1" applyBorder="1" applyAlignment="1">
      <alignment/>
    </xf>
    <xf numFmtId="202" fontId="0" fillId="0" borderId="0" xfId="42" applyNumberFormat="1" applyFont="1" applyFill="1" applyBorder="1" applyAlignment="1">
      <alignment/>
    </xf>
    <xf numFmtId="0" fontId="68" fillId="0" borderId="0" xfId="0" applyFont="1" applyAlignment="1">
      <alignment horizontal="right"/>
    </xf>
    <xf numFmtId="37" fontId="69" fillId="0" borderId="0" xfId="0" applyNumberFormat="1" applyFont="1" applyAlignment="1">
      <alignment/>
    </xf>
    <xf numFmtId="179" fontId="42" fillId="0" borderId="0" xfId="42" applyFont="1" applyAlignment="1">
      <alignment/>
    </xf>
    <xf numFmtId="43" fontId="42" fillId="0" borderId="0" xfId="0" applyNumberFormat="1" applyFont="1" applyAlignment="1">
      <alignment/>
    </xf>
    <xf numFmtId="9" fontId="30" fillId="0" borderId="0" xfId="61" applyFont="1" applyAlignment="1">
      <alignment/>
    </xf>
    <xf numFmtId="37" fontId="11" fillId="0" borderId="18" xfId="43" applyNumberFormat="1" applyFont="1" applyFill="1" applyBorder="1" applyAlignment="1">
      <alignment/>
    </xf>
    <xf numFmtId="37" fontId="48" fillId="0" borderId="0" xfId="0" applyNumberFormat="1" applyFont="1" applyAlignment="1">
      <alignment/>
    </xf>
    <xf numFmtId="37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37" fontId="42" fillId="0" borderId="0" xfId="0" applyNumberFormat="1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8" fontId="10" fillId="24" borderId="35" xfId="42" applyNumberFormat="1" applyFont="1" applyFill="1" applyBorder="1" applyAlignment="1">
      <alignment horizontal="center" vertical="center" wrapText="1"/>
    </xf>
    <xf numFmtId="198" fontId="10" fillId="24" borderId="36" xfId="42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37" fontId="10" fillId="0" borderId="35" xfId="43" applyNumberFormat="1" applyFont="1" applyBorder="1" applyAlignment="1">
      <alignment horizontal="center" vertical="center" wrapText="1"/>
    </xf>
    <xf numFmtId="37" fontId="10" fillId="0" borderId="36" xfId="43" applyNumberFormat="1" applyFont="1" applyBorder="1" applyAlignment="1">
      <alignment horizontal="center" vertical="center" wrapText="1"/>
    </xf>
    <xf numFmtId="37" fontId="10" fillId="0" borderId="35" xfId="0" applyNumberFormat="1" applyFont="1" applyBorder="1" applyAlignment="1">
      <alignment horizontal="center"/>
    </xf>
    <xf numFmtId="37" fontId="10" fillId="0" borderId="36" xfId="0" applyNumberFormat="1" applyFont="1" applyBorder="1" applyAlignment="1">
      <alignment horizontal="center"/>
    </xf>
    <xf numFmtId="37" fontId="10" fillId="0" borderId="35" xfId="0" applyNumberFormat="1" applyFont="1" applyBorder="1" applyAlignment="1">
      <alignment horizontal="center" vertical="center"/>
    </xf>
    <xf numFmtId="37" fontId="10" fillId="0" borderId="36" xfId="0" applyNumberFormat="1" applyFont="1" applyBorder="1" applyAlignment="1">
      <alignment horizontal="center" vertical="center"/>
    </xf>
    <xf numFmtId="37" fontId="10" fillId="0" borderId="19" xfId="0" applyNumberFormat="1" applyFont="1" applyBorder="1" applyAlignment="1">
      <alignment horizontal="center"/>
    </xf>
    <xf numFmtId="37" fontId="10" fillId="0" borderId="20" xfId="0" applyNumberFormat="1" applyFont="1" applyBorder="1" applyAlignment="1">
      <alignment horizontal="center"/>
    </xf>
    <xf numFmtId="37" fontId="10" fillId="0" borderId="19" xfId="0" applyNumberFormat="1" applyFont="1" applyBorder="1" applyAlignment="1">
      <alignment horizontal="left"/>
    </xf>
    <xf numFmtId="37" fontId="10" fillId="0" borderId="2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37" fontId="10" fillId="0" borderId="0" xfId="0" applyNumberFormat="1" applyFont="1" applyBorder="1" applyAlignment="1">
      <alignment horizontal="center" vertical="center" wrapText="1"/>
    </xf>
    <xf numFmtId="38" fontId="27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27" fillId="0" borderId="0" xfId="57" applyFont="1" applyFill="1" applyAlignment="1">
      <alignment horizontal="center"/>
      <protection/>
    </xf>
    <xf numFmtId="0" fontId="27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202" fontId="39" fillId="0" borderId="0" xfId="0" applyNumberFormat="1" applyFont="1" applyFill="1" applyAlignment="1">
      <alignment/>
    </xf>
    <xf numFmtId="37" fontId="39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ancio" xfId="57"/>
    <cellStyle name="Normale_BILANCIO FKT 199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zoomScale="75" zoomScaleNormal="75" zoomScalePageLayoutView="0" workbookViewId="0" topLeftCell="B16">
      <selection activeCell="N42" sqref="N42"/>
    </sheetView>
  </sheetViews>
  <sheetFormatPr defaultColWidth="8.8515625" defaultRowHeight="12.75"/>
  <cols>
    <col min="1" max="1" width="0.9921875" style="1" hidden="1" customWidth="1"/>
    <col min="2" max="2" width="4.140625" style="1" customWidth="1"/>
    <col min="3" max="3" width="7.00390625" style="1" customWidth="1"/>
    <col min="4" max="5" width="6.7109375" style="1" customWidth="1"/>
    <col min="6" max="6" width="8.421875" style="1" customWidth="1"/>
    <col min="7" max="7" width="6.7109375" style="1" customWidth="1"/>
    <col min="8" max="8" width="8.8515625" style="1" customWidth="1"/>
    <col min="9" max="9" width="4.140625" style="1" customWidth="1"/>
    <col min="10" max="10" width="8.8515625" style="1" customWidth="1"/>
    <col min="11" max="11" width="8.140625" style="1" customWidth="1"/>
    <col min="12" max="12" width="4.57421875" style="1" customWidth="1"/>
    <col min="13" max="14" width="4.8515625" style="1" customWidth="1"/>
    <col min="15" max="15" width="13.140625" style="1" customWidth="1"/>
    <col min="16" max="16" width="2.7109375" style="1" customWidth="1"/>
    <col min="17" max="17" width="3.00390625" style="1" customWidth="1"/>
    <col min="18" max="16384" width="8.8515625" style="1" customWidth="1"/>
  </cols>
  <sheetData>
    <row r="1" spans="2:16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3.5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2:16" ht="13.5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</row>
    <row r="5" spans="2:16" ht="13.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</row>
    <row r="6" spans="2:16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</row>
    <row r="7" spans="2:16" ht="13.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6" ht="13.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</row>
    <row r="9" spans="2:16" ht="13.5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</row>
    <row r="10" spans="2:16" ht="13.5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</row>
    <row r="11" spans="2:16" ht="13.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2:16" ht="13.5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</row>
    <row r="13" spans="2:16" ht="13.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2:16" ht="13.5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2:16" ht="13.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6" ht="13.5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</row>
    <row r="17" spans="2:16" ht="45.75">
      <c r="B17" s="12"/>
      <c r="C17" s="239" t="s">
        <v>189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14"/>
    </row>
    <row r="18" spans="2:16" ht="18">
      <c r="B18" s="12"/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"/>
      <c r="P18" s="14"/>
    </row>
    <row r="19" spans="2:16" ht="18">
      <c r="B19" s="226" t="s">
        <v>190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8"/>
    </row>
    <row r="20" spans="2:16" ht="18">
      <c r="B20" s="226" t="s">
        <v>191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8"/>
    </row>
    <row r="21" spans="2:16" ht="18">
      <c r="B21" s="8"/>
      <c r="C21" s="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/>
      <c r="P21" s="7"/>
    </row>
    <row r="22" spans="2:16" ht="18">
      <c r="B22" s="8"/>
      <c r="C22" s="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"/>
      <c r="P22" s="7"/>
    </row>
    <row r="23" spans="2:16" ht="18">
      <c r="B23" s="8"/>
      <c r="C23" s="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  <c r="P23" s="7"/>
    </row>
    <row r="24" spans="2:16" ht="18">
      <c r="B24" s="8"/>
      <c r="C24" s="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"/>
      <c r="P24" s="7"/>
    </row>
    <row r="25" spans="2:16" ht="18">
      <c r="B25" s="8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  <c r="P25" s="7"/>
    </row>
    <row r="26" spans="2:16" ht="18">
      <c r="B26" s="8"/>
      <c r="C26" s="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/>
      <c r="P26" s="7"/>
    </row>
    <row r="27" spans="2:16" ht="18">
      <c r="B27" s="8"/>
      <c r="C27" s="2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/>
      <c r="P27" s="7"/>
    </row>
    <row r="28" spans="2:16" ht="18">
      <c r="B28" s="8"/>
      <c r="C28" s="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  <c r="P28" s="7"/>
    </row>
    <row r="29" spans="2:16" ht="21">
      <c r="B29" s="8"/>
      <c r="C29" s="240" t="s">
        <v>184</v>
      </c>
      <c r="D29" s="224"/>
      <c r="E29" s="224"/>
      <c r="F29" s="224"/>
      <c r="G29" s="224"/>
      <c r="H29" s="225"/>
      <c r="I29" s="15"/>
      <c r="J29" s="240" t="s">
        <v>185</v>
      </c>
      <c r="K29" s="224"/>
      <c r="L29" s="224"/>
      <c r="M29" s="224"/>
      <c r="N29" s="224"/>
      <c r="O29" s="225"/>
      <c r="P29" s="7"/>
    </row>
    <row r="30" spans="2:16" ht="18">
      <c r="B30" s="8"/>
      <c r="C30" s="19"/>
      <c r="D30" s="15"/>
      <c r="E30" s="15"/>
      <c r="F30" s="15"/>
      <c r="G30" s="15"/>
      <c r="H30" s="17"/>
      <c r="I30" s="15"/>
      <c r="J30" s="16"/>
      <c r="K30" s="15"/>
      <c r="L30" s="15"/>
      <c r="M30" s="15"/>
      <c r="N30" s="15"/>
      <c r="O30" s="21"/>
      <c r="P30" s="7"/>
    </row>
    <row r="31" spans="2:16" ht="17.25">
      <c r="B31" s="8"/>
      <c r="C31" s="22"/>
      <c r="D31" s="23"/>
      <c r="E31" s="23"/>
      <c r="F31" s="23"/>
      <c r="G31" s="23"/>
      <c r="H31" s="20"/>
      <c r="I31" s="23"/>
      <c r="J31" s="24"/>
      <c r="K31" s="23"/>
      <c r="L31" s="23"/>
      <c r="M31" s="174" t="s">
        <v>199</v>
      </c>
      <c r="N31" s="234" t="s">
        <v>187</v>
      </c>
      <c r="O31" s="236"/>
      <c r="P31" s="7"/>
    </row>
    <row r="32" spans="2:16" ht="17.25">
      <c r="B32" s="8"/>
      <c r="C32" s="229" t="s">
        <v>2</v>
      </c>
      <c r="D32" s="230"/>
      <c r="E32" s="230"/>
      <c r="F32" s="230"/>
      <c r="G32" s="230"/>
      <c r="H32" s="231"/>
      <c r="I32" s="23"/>
      <c r="J32" s="229" t="s">
        <v>186</v>
      </c>
      <c r="K32" s="230"/>
      <c r="L32" s="230"/>
      <c r="M32" s="230"/>
      <c r="N32" s="230"/>
      <c r="O32" s="231"/>
      <c r="P32" s="7"/>
    </row>
    <row r="33" spans="2:16" ht="17.25">
      <c r="B33" s="8"/>
      <c r="C33" s="22"/>
      <c r="D33" s="23"/>
      <c r="E33" s="23"/>
      <c r="F33" s="23"/>
      <c r="G33" s="23"/>
      <c r="H33" s="20"/>
      <c r="I33" s="23"/>
      <c r="J33" s="24"/>
      <c r="K33" s="23"/>
      <c r="L33" s="23"/>
      <c r="M33" s="25"/>
      <c r="N33" s="234" t="s">
        <v>188</v>
      </c>
      <c r="O33" s="236"/>
      <c r="P33" s="7"/>
    </row>
    <row r="34" spans="2:16" ht="17.25">
      <c r="B34" s="8"/>
      <c r="C34" s="229" t="s">
        <v>3</v>
      </c>
      <c r="D34" s="230"/>
      <c r="E34" s="230"/>
      <c r="F34" s="230"/>
      <c r="G34" s="230"/>
      <c r="H34" s="231"/>
      <c r="I34" s="23"/>
      <c r="J34" s="24"/>
      <c r="K34" s="23"/>
      <c r="L34" s="23"/>
      <c r="M34" s="23"/>
      <c r="N34" s="23"/>
      <c r="O34" s="26"/>
      <c r="P34" s="7"/>
    </row>
    <row r="35" spans="2:16" ht="17.25">
      <c r="B35" s="8"/>
      <c r="C35" s="22"/>
      <c r="D35" s="23"/>
      <c r="E35" s="23"/>
      <c r="F35" s="23"/>
      <c r="G35" s="23"/>
      <c r="H35" s="20"/>
      <c r="I35" s="23"/>
      <c r="J35" s="229" t="s">
        <v>7</v>
      </c>
      <c r="K35" s="230"/>
      <c r="L35" s="230"/>
      <c r="M35" s="230"/>
      <c r="N35" s="230"/>
      <c r="O35" s="231"/>
      <c r="P35" s="7"/>
    </row>
    <row r="36" spans="2:16" ht="17.25">
      <c r="B36" s="8"/>
      <c r="C36" s="229" t="s">
        <v>4</v>
      </c>
      <c r="D36" s="230"/>
      <c r="E36" s="230"/>
      <c r="F36" s="230"/>
      <c r="G36" s="230"/>
      <c r="H36" s="231"/>
      <c r="I36" s="23"/>
      <c r="J36" s="24"/>
      <c r="K36" s="23"/>
      <c r="L36" s="23"/>
      <c r="M36" s="23"/>
      <c r="N36" s="23"/>
      <c r="O36" s="26"/>
      <c r="P36" s="7"/>
    </row>
    <row r="37" spans="2:16" ht="17.25">
      <c r="B37" s="8"/>
      <c r="C37" s="22"/>
      <c r="D37" s="23"/>
      <c r="E37" s="23"/>
      <c r="F37" s="23"/>
      <c r="G37" s="23"/>
      <c r="H37" s="20"/>
      <c r="I37" s="23"/>
      <c r="J37" s="229" t="s">
        <v>8</v>
      </c>
      <c r="K37" s="230"/>
      <c r="L37" s="230"/>
      <c r="M37" s="230"/>
      <c r="N37" s="230"/>
      <c r="O37" s="231"/>
      <c r="P37" s="7"/>
    </row>
    <row r="38" spans="2:16" ht="17.25">
      <c r="B38" s="8"/>
      <c r="C38" s="229" t="s">
        <v>5</v>
      </c>
      <c r="D38" s="230"/>
      <c r="E38" s="230"/>
      <c r="F38" s="230"/>
      <c r="G38" s="230"/>
      <c r="H38" s="231"/>
      <c r="I38" s="23"/>
      <c r="J38" s="24"/>
      <c r="K38" s="23"/>
      <c r="L38" s="23"/>
      <c r="M38" s="23"/>
      <c r="N38" s="23"/>
      <c r="O38" s="26"/>
      <c r="P38" s="7"/>
    </row>
    <row r="39" spans="2:16" ht="17.25">
      <c r="B39" s="8"/>
      <c r="C39" s="22"/>
      <c r="D39" s="23"/>
      <c r="E39" s="23"/>
      <c r="F39" s="23"/>
      <c r="G39" s="23"/>
      <c r="H39" s="20"/>
      <c r="I39" s="23"/>
      <c r="J39" s="229" t="s">
        <v>194</v>
      </c>
      <c r="K39" s="230"/>
      <c r="L39" s="230"/>
      <c r="M39" s="230"/>
      <c r="N39" s="230"/>
      <c r="O39" s="231"/>
      <c r="P39" s="7"/>
    </row>
    <row r="40" spans="2:16" ht="17.25">
      <c r="B40" s="8"/>
      <c r="C40" s="229" t="s">
        <v>192</v>
      </c>
      <c r="D40" s="230"/>
      <c r="E40" s="230"/>
      <c r="F40" s="230"/>
      <c r="G40" s="230"/>
      <c r="H40" s="231"/>
      <c r="I40" s="27"/>
      <c r="J40" s="22"/>
      <c r="K40" s="27"/>
      <c r="L40" s="27"/>
      <c r="M40" s="27"/>
      <c r="N40" s="27"/>
      <c r="O40" s="26"/>
      <c r="P40" s="7"/>
    </row>
    <row r="41" spans="2:16" ht="17.25">
      <c r="B41" s="8"/>
      <c r="C41" s="22"/>
      <c r="D41" s="27"/>
      <c r="E41" s="27"/>
      <c r="F41" s="28"/>
      <c r="G41" s="27"/>
      <c r="H41" s="26"/>
      <c r="I41" s="27"/>
      <c r="J41" s="232" t="s">
        <v>203</v>
      </c>
      <c r="K41" s="233"/>
      <c r="L41" s="233"/>
      <c r="M41" s="237" t="s">
        <v>204</v>
      </c>
      <c r="N41" s="237"/>
      <c r="O41" s="238"/>
      <c r="P41" s="7"/>
    </row>
    <row r="42" spans="2:16" ht="17.25">
      <c r="B42" s="8"/>
      <c r="C42" s="229" t="s">
        <v>193</v>
      </c>
      <c r="D42" s="230"/>
      <c r="E42" s="230"/>
      <c r="F42" s="230"/>
      <c r="G42" s="230"/>
      <c r="H42" s="231"/>
      <c r="I42" s="27"/>
      <c r="J42" s="22"/>
      <c r="K42" s="27"/>
      <c r="L42" s="27"/>
      <c r="M42" s="27"/>
      <c r="N42" s="27"/>
      <c r="O42" s="26"/>
      <c r="P42" s="7"/>
    </row>
    <row r="43" spans="2:16" ht="18">
      <c r="B43" s="8"/>
      <c r="C43" s="22"/>
      <c r="D43" s="13" t="s">
        <v>9</v>
      </c>
      <c r="E43" s="27"/>
      <c r="F43" s="28"/>
      <c r="G43" s="27"/>
      <c r="H43" s="26"/>
      <c r="I43" s="27"/>
      <c r="J43" s="22"/>
      <c r="K43" s="27"/>
      <c r="L43" s="27"/>
      <c r="M43" s="27"/>
      <c r="N43" s="27"/>
      <c r="O43" s="26"/>
      <c r="P43" s="7"/>
    </row>
    <row r="44" spans="2:16" ht="17.25">
      <c r="B44" s="8"/>
      <c r="C44" s="234" t="s">
        <v>6</v>
      </c>
      <c r="D44" s="235"/>
      <c r="E44" s="235"/>
      <c r="F44" s="235"/>
      <c r="G44" s="235"/>
      <c r="H44" s="236"/>
      <c r="I44" s="29"/>
      <c r="J44" s="229" t="s">
        <v>205</v>
      </c>
      <c r="K44" s="230"/>
      <c r="L44" s="230"/>
      <c r="M44" s="230"/>
      <c r="N44" s="230"/>
      <c r="O44" s="231"/>
      <c r="P44" s="7"/>
    </row>
    <row r="45" spans="2:16" ht="13.5">
      <c r="B45" s="8"/>
      <c r="C45" s="8"/>
      <c r="D45" s="2"/>
      <c r="E45" s="2"/>
      <c r="F45" s="2"/>
      <c r="G45" s="2"/>
      <c r="H45" s="7"/>
      <c r="I45" s="30"/>
      <c r="J45" s="8"/>
      <c r="K45" s="2"/>
      <c r="L45" s="2"/>
      <c r="M45" s="2"/>
      <c r="N45" s="2"/>
      <c r="O45" s="7"/>
      <c r="P45" s="7"/>
    </row>
    <row r="46" spans="2:16" ht="13.5">
      <c r="B46" s="8"/>
      <c r="C46" s="8"/>
      <c r="D46" s="2"/>
      <c r="E46" s="2"/>
      <c r="F46" s="6"/>
      <c r="G46" s="2"/>
      <c r="H46" s="7"/>
      <c r="I46" s="2"/>
      <c r="J46" s="8"/>
      <c r="K46" s="2"/>
      <c r="L46" s="2"/>
      <c r="M46" s="2"/>
      <c r="N46" s="2"/>
      <c r="O46" s="7"/>
      <c r="P46" s="7"/>
    </row>
    <row r="47" spans="2:16" ht="13.5">
      <c r="B47" s="8"/>
      <c r="C47" s="9"/>
      <c r="D47" s="10"/>
      <c r="E47" s="10"/>
      <c r="F47" s="10"/>
      <c r="G47" s="10"/>
      <c r="H47" s="11"/>
      <c r="I47" s="2"/>
      <c r="J47" s="9"/>
      <c r="K47" s="10"/>
      <c r="L47" s="10"/>
      <c r="M47" s="10"/>
      <c r="N47" s="10"/>
      <c r="O47" s="11"/>
      <c r="P47" s="7"/>
    </row>
    <row r="48" spans="2:16" ht="13.5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</sheetData>
  <sheetProtection/>
  <mergeCells count="21">
    <mergeCell ref="J39:O39"/>
    <mergeCell ref="N33:O33"/>
    <mergeCell ref="C32:H32"/>
    <mergeCell ref="C36:H36"/>
    <mergeCell ref="C34:H34"/>
    <mergeCell ref="J37:O37"/>
    <mergeCell ref="C17:O17"/>
    <mergeCell ref="C38:H38"/>
    <mergeCell ref="C29:H29"/>
    <mergeCell ref="J29:O29"/>
    <mergeCell ref="J32:O32"/>
    <mergeCell ref="B19:P19"/>
    <mergeCell ref="J35:O35"/>
    <mergeCell ref="B20:P20"/>
    <mergeCell ref="N31:O31"/>
    <mergeCell ref="J44:O44"/>
    <mergeCell ref="J41:L41"/>
    <mergeCell ref="C40:H40"/>
    <mergeCell ref="C42:H42"/>
    <mergeCell ref="C44:H44"/>
    <mergeCell ref="M41:O41"/>
  </mergeCells>
  <printOptions/>
  <pageMargins left="0.34" right="0.25" top="0.38" bottom="0.37" header="0.3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37">
      <selection activeCell="E50" sqref="E50:E52"/>
    </sheetView>
  </sheetViews>
  <sheetFormatPr defaultColWidth="9.140625" defaultRowHeight="12.75"/>
  <cols>
    <col min="1" max="1" width="6.00390625" style="34" customWidth="1"/>
    <col min="2" max="2" width="3.7109375" style="34" customWidth="1"/>
    <col min="3" max="3" width="46.7109375" style="34" customWidth="1"/>
    <col min="4" max="4" width="10.140625" style="87" customWidth="1"/>
    <col min="5" max="5" width="14.28125" style="34" customWidth="1"/>
    <col min="6" max="6" width="15.8515625" style="193" customWidth="1"/>
    <col min="7" max="7" width="10.8515625" style="105" bestFit="1" customWidth="1"/>
    <col min="8" max="8" width="11.421875" style="104" bestFit="1" customWidth="1"/>
    <col min="9" max="10" width="9.140625" style="104" customWidth="1"/>
    <col min="11" max="16384" width="9.140625" style="34" customWidth="1"/>
  </cols>
  <sheetData>
    <row r="1" spans="1:6" ht="14.25">
      <c r="A1" s="31"/>
      <c r="B1" s="31"/>
      <c r="C1" s="32" t="s">
        <v>20</v>
      </c>
      <c r="D1" s="85"/>
      <c r="E1" s="33"/>
      <c r="F1" s="187"/>
    </row>
    <row r="2" spans="1:6" ht="15.75" customHeight="1">
      <c r="A2" s="245"/>
      <c r="B2" s="247" t="s">
        <v>27</v>
      </c>
      <c r="C2" s="247"/>
      <c r="D2" s="249" t="s">
        <v>28</v>
      </c>
      <c r="E2" s="251" t="s">
        <v>11</v>
      </c>
      <c r="F2" s="241" t="s">
        <v>0</v>
      </c>
    </row>
    <row r="3" spans="1:6" ht="8.25" customHeight="1">
      <c r="A3" s="246"/>
      <c r="B3" s="248"/>
      <c r="C3" s="248"/>
      <c r="D3" s="250"/>
      <c r="E3" s="252"/>
      <c r="F3" s="242"/>
    </row>
    <row r="4" spans="1:7" ht="16.5" customHeight="1">
      <c r="A4" s="35" t="s">
        <v>23</v>
      </c>
      <c r="B4" s="243" t="s">
        <v>29</v>
      </c>
      <c r="C4" s="244"/>
      <c r="D4" s="84"/>
      <c r="E4" s="58"/>
      <c r="F4" s="188"/>
      <c r="G4" s="106"/>
    </row>
    <row r="5" spans="1:6" ht="16.5" customHeight="1">
      <c r="A5" s="35"/>
      <c r="B5" s="36">
        <v>1</v>
      </c>
      <c r="C5" s="37" t="s">
        <v>30</v>
      </c>
      <c r="D5" s="84">
        <v>4</v>
      </c>
      <c r="E5" s="58">
        <v>32551620.240000032</v>
      </c>
      <c r="F5" s="188">
        <v>14215408.96</v>
      </c>
    </row>
    <row r="6" spans="1:6" ht="16.5" customHeight="1">
      <c r="A6" s="35"/>
      <c r="B6" s="36">
        <v>2</v>
      </c>
      <c r="C6" s="37" t="s">
        <v>31</v>
      </c>
      <c r="D6" s="84"/>
      <c r="E6" s="58"/>
      <c r="F6" s="188"/>
    </row>
    <row r="7" spans="1:6" ht="16.5" customHeight="1">
      <c r="A7" s="35"/>
      <c r="B7" s="38" t="s">
        <v>70</v>
      </c>
      <c r="C7" s="39" t="s">
        <v>69</v>
      </c>
      <c r="D7" s="84"/>
      <c r="E7" s="58">
        <v>0</v>
      </c>
      <c r="F7" s="194">
        <v>0</v>
      </c>
    </row>
    <row r="8" spans="1:6" ht="16.5" customHeight="1">
      <c r="A8" s="35"/>
      <c r="B8" s="38" t="s">
        <v>71</v>
      </c>
      <c r="C8" s="39" t="s">
        <v>72</v>
      </c>
      <c r="D8" s="84"/>
      <c r="E8" s="58">
        <v>0</v>
      </c>
      <c r="F8" s="194">
        <v>0</v>
      </c>
    </row>
    <row r="9" spans="1:6" ht="16.5" customHeight="1">
      <c r="A9" s="35"/>
      <c r="B9" s="38"/>
      <c r="C9" s="37" t="s">
        <v>32</v>
      </c>
      <c r="D9" s="86"/>
      <c r="E9" s="59">
        <v>0</v>
      </c>
      <c r="F9" s="194">
        <v>0</v>
      </c>
    </row>
    <row r="10" spans="1:6" ht="16.5" customHeight="1">
      <c r="A10" s="35"/>
      <c r="B10" s="36">
        <v>3</v>
      </c>
      <c r="C10" s="37" t="s">
        <v>33</v>
      </c>
      <c r="D10" s="86"/>
      <c r="E10" s="59"/>
      <c r="F10" s="188"/>
    </row>
    <row r="11" spans="1:6" ht="16.5" customHeight="1">
      <c r="A11" s="35"/>
      <c r="B11" s="38" t="s">
        <v>70</v>
      </c>
      <c r="C11" s="39" t="s">
        <v>78</v>
      </c>
      <c r="D11" s="84" t="s">
        <v>247</v>
      </c>
      <c r="E11" s="197">
        <v>71543010.74000001</v>
      </c>
      <c r="F11" s="188">
        <v>41690405</v>
      </c>
    </row>
    <row r="12" spans="1:6" ht="16.5" customHeight="1">
      <c r="A12" s="35"/>
      <c r="B12" s="38" t="s">
        <v>71</v>
      </c>
      <c r="C12" s="39" t="s">
        <v>77</v>
      </c>
      <c r="D12" s="84" t="s">
        <v>248</v>
      </c>
      <c r="E12" s="197">
        <v>6363612.439000009</v>
      </c>
      <c r="F12" s="188">
        <v>6841197.7</v>
      </c>
    </row>
    <row r="13" spans="1:6" ht="16.5" customHeight="1">
      <c r="A13" s="35"/>
      <c r="B13" s="38" t="s">
        <v>73</v>
      </c>
      <c r="C13" s="39" t="s">
        <v>75</v>
      </c>
      <c r="D13" s="84"/>
      <c r="E13" s="58">
        <v>0</v>
      </c>
      <c r="F13" s="194">
        <v>0</v>
      </c>
    </row>
    <row r="14" spans="1:6" ht="16.5" customHeight="1">
      <c r="A14" s="35"/>
      <c r="B14" s="38" t="s">
        <v>74</v>
      </c>
      <c r="C14" s="39" t="s">
        <v>76</v>
      </c>
      <c r="D14" s="84"/>
      <c r="E14" s="58">
        <v>0</v>
      </c>
      <c r="F14" s="194">
        <v>0</v>
      </c>
    </row>
    <row r="15" spans="1:6" ht="16.5" customHeight="1">
      <c r="A15" s="35"/>
      <c r="B15" s="38"/>
      <c r="C15" s="37" t="s">
        <v>34</v>
      </c>
      <c r="D15" s="86"/>
      <c r="E15" s="59">
        <v>77906623.17900002</v>
      </c>
      <c r="F15" s="189">
        <v>48531602.7</v>
      </c>
    </row>
    <row r="16" spans="1:6" ht="16.5" customHeight="1">
      <c r="A16" s="35"/>
      <c r="B16" s="36">
        <v>4</v>
      </c>
      <c r="C16" s="37" t="s">
        <v>35</v>
      </c>
      <c r="D16" s="84"/>
      <c r="E16" s="58"/>
      <c r="F16" s="188"/>
    </row>
    <row r="17" spans="1:6" ht="16.5" customHeight="1">
      <c r="A17" s="35"/>
      <c r="B17" s="38" t="s">
        <v>70</v>
      </c>
      <c r="C17" s="39" t="s">
        <v>79</v>
      </c>
      <c r="D17" s="84" t="s">
        <v>249</v>
      </c>
      <c r="E17" s="58">
        <v>623996.4</v>
      </c>
      <c r="F17" s="188">
        <v>836509.63</v>
      </c>
    </row>
    <row r="18" spans="1:6" ht="16.5" customHeight="1">
      <c r="A18" s="35"/>
      <c r="B18" s="38" t="s">
        <v>71</v>
      </c>
      <c r="C18" s="39" t="s">
        <v>80</v>
      </c>
      <c r="D18" s="84" t="s">
        <v>249</v>
      </c>
      <c r="E18" s="58">
        <v>0</v>
      </c>
      <c r="F18" s="194">
        <v>0</v>
      </c>
    </row>
    <row r="19" spans="1:6" ht="16.5" customHeight="1">
      <c r="A19" s="35"/>
      <c r="B19" s="38" t="s">
        <v>73</v>
      </c>
      <c r="C19" s="39" t="s">
        <v>81</v>
      </c>
      <c r="D19" s="84" t="s">
        <v>249</v>
      </c>
      <c r="E19" s="58">
        <v>0</v>
      </c>
      <c r="F19" s="194">
        <v>0</v>
      </c>
    </row>
    <row r="20" spans="1:6" ht="16.5" customHeight="1">
      <c r="A20" s="35"/>
      <c r="B20" s="38" t="s">
        <v>74</v>
      </c>
      <c r="C20" s="39" t="s">
        <v>82</v>
      </c>
      <c r="D20" s="84"/>
      <c r="E20" s="58">
        <v>33395230.919999998</v>
      </c>
      <c r="F20" s="188">
        <v>38001636.63</v>
      </c>
    </row>
    <row r="21" spans="1:6" ht="16.5" customHeight="1">
      <c r="A21" s="35"/>
      <c r="B21" s="38" t="s">
        <v>83</v>
      </c>
      <c r="C21" s="39" t="s">
        <v>84</v>
      </c>
      <c r="D21" s="84"/>
      <c r="E21" s="58">
        <v>0</v>
      </c>
      <c r="F21" s="188">
        <v>0</v>
      </c>
    </row>
    <row r="22" spans="1:6" ht="16.5" customHeight="1">
      <c r="A22" s="35"/>
      <c r="B22" s="38"/>
      <c r="C22" s="37" t="s">
        <v>36</v>
      </c>
      <c r="D22" s="86"/>
      <c r="E22" s="59">
        <v>34019227.32</v>
      </c>
      <c r="F22" s="189">
        <v>38838146.260000005</v>
      </c>
    </row>
    <row r="23" spans="1:6" ht="16.5" customHeight="1">
      <c r="A23" s="35"/>
      <c r="B23" s="36">
        <v>5</v>
      </c>
      <c r="C23" s="37" t="s">
        <v>37</v>
      </c>
      <c r="D23" s="84"/>
      <c r="E23" s="59">
        <v>0</v>
      </c>
      <c r="F23" s="195">
        <v>0</v>
      </c>
    </row>
    <row r="24" spans="1:6" ht="16.5" customHeight="1">
      <c r="A24" s="35"/>
      <c r="B24" s="36">
        <v>6</v>
      </c>
      <c r="C24" s="37" t="s">
        <v>38</v>
      </c>
      <c r="D24" s="84"/>
      <c r="E24" s="59">
        <v>0</v>
      </c>
      <c r="F24" s="195">
        <v>0</v>
      </c>
    </row>
    <row r="25" spans="1:6" ht="16.5" customHeight="1">
      <c r="A25" s="35"/>
      <c r="B25" s="36">
        <v>7</v>
      </c>
      <c r="C25" s="37" t="s">
        <v>39</v>
      </c>
      <c r="D25" s="84"/>
      <c r="E25" s="59">
        <v>0</v>
      </c>
      <c r="F25" s="195">
        <v>0</v>
      </c>
    </row>
    <row r="26" spans="1:6" ht="16.5" customHeight="1">
      <c r="A26" s="35"/>
      <c r="B26" s="36"/>
      <c r="C26" s="37" t="s">
        <v>183</v>
      </c>
      <c r="D26" s="86"/>
      <c r="E26" s="59">
        <v>144477470.73900005</v>
      </c>
      <c r="F26" s="189">
        <v>101585157.92000002</v>
      </c>
    </row>
    <row r="27" spans="1:6" ht="16.5" customHeight="1">
      <c r="A27" s="35" t="s">
        <v>21</v>
      </c>
      <c r="B27" s="36"/>
      <c r="C27" s="37" t="s">
        <v>40</v>
      </c>
      <c r="D27" s="84"/>
      <c r="E27" s="58"/>
      <c r="F27" s="188"/>
    </row>
    <row r="28" spans="1:6" ht="16.5" customHeight="1">
      <c r="A28" s="35"/>
      <c r="B28" s="36">
        <v>1</v>
      </c>
      <c r="C28" s="37" t="s">
        <v>42</v>
      </c>
      <c r="D28" s="84"/>
      <c r="E28" s="58"/>
      <c r="F28" s="188"/>
    </row>
    <row r="29" spans="1:6" ht="16.5" customHeight="1">
      <c r="A29" s="35"/>
      <c r="B29" s="38" t="s">
        <v>70</v>
      </c>
      <c r="C29" s="39" t="s">
        <v>85</v>
      </c>
      <c r="D29" s="84"/>
      <c r="E29" s="58">
        <v>0</v>
      </c>
      <c r="F29" s="194">
        <v>0</v>
      </c>
    </row>
    <row r="30" spans="1:6" ht="16.5" customHeight="1">
      <c r="A30" s="35"/>
      <c r="B30" s="38" t="s">
        <v>71</v>
      </c>
      <c r="C30" s="39" t="s">
        <v>86</v>
      </c>
      <c r="D30" s="84"/>
      <c r="E30" s="58">
        <v>0</v>
      </c>
      <c r="F30" s="194">
        <v>0</v>
      </c>
    </row>
    <row r="31" spans="1:6" ht="16.5" customHeight="1">
      <c r="A31" s="35"/>
      <c r="B31" s="38" t="s">
        <v>73</v>
      </c>
      <c r="C31" s="39" t="s">
        <v>87</v>
      </c>
      <c r="D31" s="84"/>
      <c r="E31" s="58">
        <v>0</v>
      </c>
      <c r="F31" s="194">
        <v>0</v>
      </c>
    </row>
    <row r="32" spans="1:6" ht="16.5" customHeight="1">
      <c r="A32" s="35"/>
      <c r="B32" s="38" t="s">
        <v>74</v>
      </c>
      <c r="C32" s="39" t="s">
        <v>88</v>
      </c>
      <c r="D32" s="84"/>
      <c r="E32" s="58">
        <v>0</v>
      </c>
      <c r="F32" s="194">
        <v>0</v>
      </c>
    </row>
    <row r="33" spans="1:6" ht="16.5" customHeight="1">
      <c r="A33" s="35"/>
      <c r="B33" s="36"/>
      <c r="C33" s="37" t="s">
        <v>41</v>
      </c>
      <c r="D33" s="86"/>
      <c r="E33" s="59">
        <v>0</v>
      </c>
      <c r="F33" s="195">
        <v>0</v>
      </c>
    </row>
    <row r="34" spans="1:6" ht="17.25" customHeight="1">
      <c r="A34" s="35"/>
      <c r="B34" s="36">
        <v>2</v>
      </c>
      <c r="C34" s="37" t="s">
        <v>89</v>
      </c>
      <c r="D34" s="84"/>
      <c r="E34" s="58"/>
      <c r="F34" s="188"/>
    </row>
    <row r="35" spans="1:6" ht="16.5" customHeight="1">
      <c r="A35" s="35"/>
      <c r="B35" s="38" t="s">
        <v>70</v>
      </c>
      <c r="C35" s="41" t="s">
        <v>90</v>
      </c>
      <c r="D35" s="84" t="s">
        <v>250</v>
      </c>
      <c r="E35" s="58">
        <v>22648534.16</v>
      </c>
      <c r="F35" s="188">
        <v>22648534.16</v>
      </c>
    </row>
    <row r="36" spans="1:6" ht="16.5" customHeight="1">
      <c r="A36" s="35"/>
      <c r="B36" s="38" t="s">
        <v>71</v>
      </c>
      <c r="C36" s="39" t="s">
        <v>91</v>
      </c>
      <c r="D36" s="84" t="s">
        <v>250</v>
      </c>
      <c r="E36" s="58">
        <v>230921183.14</v>
      </c>
      <c r="F36" s="188">
        <v>231143710.14</v>
      </c>
    </row>
    <row r="37" spans="1:6" ht="16.5" customHeight="1">
      <c r="A37" s="35"/>
      <c r="B37" s="38" t="s">
        <v>73</v>
      </c>
      <c r="C37" s="39" t="s">
        <v>92</v>
      </c>
      <c r="D37" s="84" t="s">
        <v>250</v>
      </c>
      <c r="E37" s="58">
        <v>19957674</v>
      </c>
      <c r="F37" s="188">
        <v>18261459</v>
      </c>
    </row>
    <row r="38" spans="1:6" ht="16.5" customHeight="1">
      <c r="A38" s="35"/>
      <c r="B38" s="38" t="s">
        <v>74</v>
      </c>
      <c r="C38" s="39" t="s">
        <v>93</v>
      </c>
      <c r="D38" s="84" t="s">
        <v>250</v>
      </c>
      <c r="E38" s="58">
        <v>24123633.78</v>
      </c>
      <c r="F38" s="188">
        <v>23768930.94</v>
      </c>
    </row>
    <row r="39" spans="1:6" ht="16.5" customHeight="1">
      <c r="A39" s="35"/>
      <c r="B39" s="36"/>
      <c r="C39" s="37" t="s">
        <v>32</v>
      </c>
      <c r="D39" s="86"/>
      <c r="E39" s="59">
        <v>297651025.0799999</v>
      </c>
      <c r="F39" s="189">
        <v>295822634.23999995</v>
      </c>
    </row>
    <row r="40" spans="1:6" ht="16.5" customHeight="1">
      <c r="A40" s="35"/>
      <c r="B40" s="36">
        <v>3</v>
      </c>
      <c r="C40" s="37" t="s">
        <v>43</v>
      </c>
      <c r="D40" s="84"/>
      <c r="E40" s="59">
        <v>0</v>
      </c>
      <c r="F40" s="195">
        <v>0</v>
      </c>
    </row>
    <row r="41" spans="1:6" ht="16.5" customHeight="1">
      <c r="A41" s="35"/>
      <c r="B41" s="36">
        <v>4</v>
      </c>
      <c r="C41" s="37" t="s">
        <v>44</v>
      </c>
      <c r="D41" s="84"/>
      <c r="E41" s="58"/>
      <c r="F41" s="194"/>
    </row>
    <row r="42" spans="1:6" ht="16.5" customHeight="1">
      <c r="A42" s="35"/>
      <c r="B42" s="38" t="s">
        <v>70</v>
      </c>
      <c r="C42" s="39" t="s">
        <v>96</v>
      </c>
      <c r="D42" s="84"/>
      <c r="E42" s="58">
        <v>0</v>
      </c>
      <c r="F42" s="194">
        <v>0</v>
      </c>
    </row>
    <row r="43" spans="1:6" ht="16.5" customHeight="1">
      <c r="A43" s="35"/>
      <c r="B43" s="38" t="s">
        <v>71</v>
      </c>
      <c r="C43" s="39" t="s">
        <v>94</v>
      </c>
      <c r="D43" s="84"/>
      <c r="E43" s="58">
        <v>0</v>
      </c>
      <c r="F43" s="194">
        <v>0</v>
      </c>
    </row>
    <row r="44" spans="1:6" ht="16.5" customHeight="1">
      <c r="A44" s="35"/>
      <c r="B44" s="38" t="s">
        <v>73</v>
      </c>
      <c r="C44" s="39" t="s">
        <v>95</v>
      </c>
      <c r="D44" s="84"/>
      <c r="E44" s="58">
        <v>0</v>
      </c>
      <c r="F44" s="194">
        <v>0</v>
      </c>
    </row>
    <row r="45" spans="1:6" ht="16.5" customHeight="1">
      <c r="A45" s="35"/>
      <c r="B45" s="36"/>
      <c r="C45" s="37" t="s">
        <v>45</v>
      </c>
      <c r="D45" s="86"/>
      <c r="E45" s="59">
        <v>0</v>
      </c>
      <c r="F45" s="195">
        <v>0</v>
      </c>
    </row>
    <row r="46" spans="1:6" ht="16.5" customHeight="1">
      <c r="A46" s="35"/>
      <c r="B46" s="36">
        <v>5</v>
      </c>
      <c r="C46" s="37" t="s">
        <v>47</v>
      </c>
      <c r="D46" s="84"/>
      <c r="E46" s="58">
        <v>0</v>
      </c>
      <c r="F46" s="194">
        <v>0</v>
      </c>
    </row>
    <row r="47" spans="1:6" ht="16.5" customHeight="1">
      <c r="A47" s="35"/>
      <c r="B47" s="36">
        <v>6</v>
      </c>
      <c r="C47" s="37" t="s">
        <v>46</v>
      </c>
      <c r="D47" s="84"/>
      <c r="E47" s="58">
        <v>0</v>
      </c>
      <c r="F47" s="194">
        <v>0</v>
      </c>
    </row>
    <row r="48" spans="1:6" ht="16.5" customHeight="1">
      <c r="A48" s="35"/>
      <c r="B48" s="36"/>
      <c r="C48" s="37" t="s">
        <v>48</v>
      </c>
      <c r="D48" s="86"/>
      <c r="E48" s="59">
        <v>297651025.0799999</v>
      </c>
      <c r="F48" s="189">
        <v>295822634.23999995</v>
      </c>
    </row>
    <row r="49" spans="1:6" ht="16.5" customHeight="1">
      <c r="A49" s="42"/>
      <c r="B49" s="38"/>
      <c r="C49" s="37" t="s">
        <v>49</v>
      </c>
      <c r="D49" s="86"/>
      <c r="E49" s="60">
        <v>442128495.819</v>
      </c>
      <c r="F49" s="189">
        <v>397407792.15999997</v>
      </c>
    </row>
    <row r="50" spans="5:6" ht="14.25">
      <c r="E50" s="177"/>
      <c r="F50" s="190"/>
    </row>
    <row r="51" spans="5:7" ht="14.25">
      <c r="E51" s="178"/>
      <c r="F51" s="190"/>
      <c r="G51" s="104"/>
    </row>
    <row r="52" spans="5:7" ht="14.25">
      <c r="E52" s="178"/>
      <c r="F52" s="190"/>
      <c r="G52" s="104"/>
    </row>
    <row r="53" spans="5:7" ht="14.25">
      <c r="E53" s="178"/>
      <c r="F53" s="190"/>
      <c r="G53" s="104"/>
    </row>
    <row r="54" spans="5:7" ht="14.25">
      <c r="E54" s="105"/>
      <c r="F54" s="191"/>
      <c r="G54" s="104"/>
    </row>
    <row r="55" spans="5:7" ht="14.25">
      <c r="E55" s="105"/>
      <c r="F55" s="191"/>
      <c r="G55" s="104"/>
    </row>
    <row r="56" spans="5:7" ht="14.25">
      <c r="E56" s="105"/>
      <c r="F56" s="191"/>
      <c r="G56" s="104"/>
    </row>
    <row r="57" spans="5:7" ht="14.25">
      <c r="E57" s="105"/>
      <c r="F57" s="191"/>
      <c r="G57" s="104"/>
    </row>
    <row r="58" spans="5:7" ht="14.25">
      <c r="E58" s="105"/>
      <c r="F58" s="191"/>
      <c r="G58" s="104"/>
    </row>
    <row r="59" spans="5:7" ht="14.25">
      <c r="E59" s="105"/>
      <c r="F59" s="191"/>
      <c r="G59" s="104"/>
    </row>
    <row r="60" spans="5:7" ht="14.25">
      <c r="E60" s="105"/>
      <c r="F60" s="191"/>
      <c r="G60" s="104"/>
    </row>
    <row r="61" spans="5:7" ht="14.25">
      <c r="E61" s="105"/>
      <c r="F61" s="191"/>
      <c r="G61" s="104"/>
    </row>
    <row r="62" spans="5:7" ht="14.25">
      <c r="E62" s="105"/>
      <c r="F62" s="191"/>
      <c r="G62" s="104"/>
    </row>
    <row r="63" spans="5:7" ht="14.25">
      <c r="E63" s="87"/>
      <c r="F63" s="192"/>
      <c r="G63" s="87"/>
    </row>
    <row r="64" spans="5:7" ht="14.25">
      <c r="E64" s="87"/>
      <c r="F64" s="192"/>
      <c r="G64" s="87"/>
    </row>
    <row r="65" spans="5:7" ht="14.25">
      <c r="E65" s="87"/>
      <c r="F65" s="192"/>
      <c r="G65" s="87"/>
    </row>
    <row r="66" spans="5:7" ht="14.25">
      <c r="E66" s="87"/>
      <c r="F66" s="192"/>
      <c r="G66" s="87"/>
    </row>
    <row r="67" spans="5:7" ht="14.25">
      <c r="E67" s="87"/>
      <c r="F67" s="192"/>
      <c r="G67" s="87"/>
    </row>
    <row r="68" spans="5:7" ht="14.25">
      <c r="E68" s="87"/>
      <c r="F68" s="192"/>
      <c r="G68" s="87"/>
    </row>
    <row r="69" spans="5:7" ht="14.25">
      <c r="E69" s="87"/>
      <c r="F69" s="192"/>
      <c r="G69" s="87"/>
    </row>
    <row r="70" spans="5:7" ht="14.25">
      <c r="E70" s="87"/>
      <c r="F70" s="192"/>
      <c r="G70" s="87"/>
    </row>
    <row r="71" spans="5:7" ht="14.25">
      <c r="E71" s="87"/>
      <c r="F71" s="192"/>
      <c r="G71" s="87"/>
    </row>
    <row r="72" spans="5:7" ht="14.25">
      <c r="E72" s="87"/>
      <c r="F72" s="192"/>
      <c r="G72" s="87"/>
    </row>
    <row r="73" spans="5:7" ht="14.25">
      <c r="E73" s="87"/>
      <c r="F73" s="192"/>
      <c r="G73" s="87"/>
    </row>
    <row r="74" spans="5:7" ht="14.25">
      <c r="E74" s="87"/>
      <c r="F74" s="192"/>
      <c r="G74" s="87"/>
    </row>
    <row r="75" spans="5:7" ht="14.25">
      <c r="E75" s="87"/>
      <c r="F75" s="192"/>
      <c r="G75" s="87"/>
    </row>
    <row r="76" spans="5:7" ht="14.25">
      <c r="E76" s="87"/>
      <c r="F76" s="192"/>
      <c r="G76" s="87"/>
    </row>
    <row r="77" spans="5:7" ht="14.25">
      <c r="E77" s="87"/>
      <c r="F77" s="192"/>
      <c r="G77" s="87"/>
    </row>
    <row r="78" spans="5:7" ht="14.25">
      <c r="E78" s="87"/>
      <c r="F78" s="192"/>
      <c r="G78" s="87"/>
    </row>
    <row r="79" spans="5:7" ht="14.25">
      <c r="E79" s="87"/>
      <c r="F79" s="192"/>
      <c r="G79" s="87"/>
    </row>
    <row r="80" spans="5:7" ht="14.25">
      <c r="E80" s="87"/>
      <c r="F80" s="192"/>
      <c r="G80" s="87"/>
    </row>
    <row r="81" spans="5:7" ht="14.25">
      <c r="E81" s="87"/>
      <c r="F81" s="192"/>
      <c r="G81" s="87"/>
    </row>
    <row r="82" spans="5:7" ht="14.25">
      <c r="E82" s="87"/>
      <c r="F82" s="192"/>
      <c r="G82" s="87"/>
    </row>
    <row r="83" spans="5:7" ht="14.25">
      <c r="E83" s="87"/>
      <c r="F83" s="192"/>
      <c r="G83" s="87"/>
    </row>
    <row r="84" spans="5:7" ht="14.25">
      <c r="E84" s="87"/>
      <c r="F84" s="192"/>
      <c r="G84" s="87"/>
    </row>
    <row r="85" spans="5:7" ht="14.25">
      <c r="E85" s="87"/>
      <c r="F85" s="192"/>
      <c r="G85" s="87"/>
    </row>
    <row r="86" spans="5:7" ht="14.25">
      <c r="E86" s="87"/>
      <c r="F86" s="192"/>
      <c r="G86" s="87"/>
    </row>
    <row r="87" spans="5:7" ht="14.25">
      <c r="E87" s="87"/>
      <c r="F87" s="192"/>
      <c r="G87" s="87"/>
    </row>
    <row r="88" spans="5:7" ht="14.25">
      <c r="E88" s="87"/>
      <c r="F88" s="192"/>
      <c r="G88" s="87"/>
    </row>
    <row r="89" spans="5:7" ht="14.25">
      <c r="E89" s="87"/>
      <c r="F89" s="192"/>
      <c r="G89" s="87"/>
    </row>
    <row r="90" spans="5:7" ht="14.25">
      <c r="E90" s="87"/>
      <c r="F90" s="192"/>
      <c r="G90" s="87"/>
    </row>
    <row r="91" spans="5:7" ht="14.25">
      <c r="E91" s="87"/>
      <c r="F91" s="192"/>
      <c r="G91" s="87"/>
    </row>
    <row r="92" spans="5:7" ht="14.25">
      <c r="E92" s="87"/>
      <c r="F92" s="192"/>
      <c r="G92" s="87"/>
    </row>
    <row r="93" spans="5:7" ht="14.25">
      <c r="E93" s="87"/>
      <c r="F93" s="192"/>
      <c r="G93" s="87"/>
    </row>
    <row r="94" spans="5:7" ht="14.25">
      <c r="E94" s="87"/>
      <c r="F94" s="192"/>
      <c r="G94" s="87"/>
    </row>
    <row r="95" spans="5:7" ht="14.25">
      <c r="E95" s="87"/>
      <c r="F95" s="192"/>
      <c r="G95" s="87"/>
    </row>
    <row r="96" spans="5:7" ht="14.25">
      <c r="E96" s="87"/>
      <c r="F96" s="192"/>
      <c r="G96" s="87"/>
    </row>
    <row r="97" spans="5:7" ht="14.25">
      <c r="E97" s="87"/>
      <c r="F97" s="192"/>
      <c r="G97" s="87"/>
    </row>
    <row r="98" spans="5:7" ht="14.25">
      <c r="E98" s="87"/>
      <c r="F98" s="192"/>
      <c r="G98" s="87"/>
    </row>
    <row r="99" spans="5:7" ht="14.25">
      <c r="E99" s="87"/>
      <c r="F99" s="192"/>
      <c r="G99" s="87"/>
    </row>
    <row r="100" spans="5:7" ht="14.25">
      <c r="E100" s="87"/>
      <c r="F100" s="192"/>
      <c r="G100" s="87"/>
    </row>
    <row r="101" spans="5:7" ht="14.25">
      <c r="E101" s="87"/>
      <c r="F101" s="192"/>
      <c r="G101" s="87"/>
    </row>
    <row r="102" spans="5:7" ht="14.25">
      <c r="E102" s="87"/>
      <c r="F102" s="192"/>
      <c r="G102" s="87"/>
    </row>
    <row r="103" spans="5:7" ht="14.25">
      <c r="E103" s="87"/>
      <c r="F103" s="192"/>
      <c r="G103" s="87"/>
    </row>
    <row r="104" spans="5:7" ht="14.25">
      <c r="E104" s="87"/>
      <c r="F104" s="192"/>
      <c r="G104" s="87"/>
    </row>
    <row r="105" spans="5:7" ht="14.25">
      <c r="E105" s="87"/>
      <c r="F105" s="192"/>
      <c r="G105" s="87"/>
    </row>
    <row r="106" spans="5:7" ht="14.25">
      <c r="E106" s="87"/>
      <c r="F106" s="192"/>
      <c r="G106" s="87"/>
    </row>
    <row r="107" spans="5:7" ht="14.25">
      <c r="E107" s="87"/>
      <c r="F107" s="192"/>
      <c r="G107" s="87"/>
    </row>
    <row r="108" spans="5:7" ht="14.25">
      <c r="E108" s="87"/>
      <c r="F108" s="192"/>
      <c r="G108" s="87"/>
    </row>
    <row r="109" spans="5:7" ht="14.25">
      <c r="E109" s="87"/>
      <c r="F109" s="192"/>
      <c r="G109" s="87"/>
    </row>
    <row r="110" spans="5:7" ht="14.25">
      <c r="E110" s="87"/>
      <c r="F110" s="192"/>
      <c r="G110" s="87"/>
    </row>
    <row r="111" spans="5:7" ht="14.25">
      <c r="E111" s="87"/>
      <c r="F111" s="192"/>
      <c r="G111" s="87"/>
    </row>
    <row r="112" spans="5:7" ht="14.25">
      <c r="E112" s="87"/>
      <c r="F112" s="192"/>
      <c r="G112" s="87"/>
    </row>
    <row r="113" spans="5:7" ht="14.25">
      <c r="E113" s="87"/>
      <c r="F113" s="192"/>
      <c r="G113" s="87"/>
    </row>
    <row r="114" spans="5:7" ht="14.25">
      <c r="E114" s="87"/>
      <c r="F114" s="192"/>
      <c r="G114" s="87"/>
    </row>
    <row r="115" spans="5:7" ht="14.25">
      <c r="E115" s="87"/>
      <c r="F115" s="192"/>
      <c r="G115" s="87"/>
    </row>
    <row r="116" spans="5:7" ht="14.25">
      <c r="E116" s="87"/>
      <c r="F116" s="192"/>
      <c r="G116" s="87"/>
    </row>
    <row r="117" spans="5:7" ht="14.25">
      <c r="E117" s="87"/>
      <c r="F117" s="192"/>
      <c r="G117" s="87"/>
    </row>
    <row r="118" spans="5:7" ht="14.25">
      <c r="E118" s="87"/>
      <c r="F118" s="192"/>
      <c r="G118" s="87"/>
    </row>
    <row r="119" spans="5:7" ht="14.25">
      <c r="E119" s="87"/>
      <c r="F119" s="192"/>
      <c r="G119" s="87"/>
    </row>
    <row r="120" spans="5:7" ht="14.25">
      <c r="E120" s="87"/>
      <c r="F120" s="192"/>
      <c r="G120" s="87"/>
    </row>
    <row r="121" spans="5:7" ht="14.25">
      <c r="E121" s="87"/>
      <c r="F121" s="192"/>
      <c r="G121" s="87"/>
    </row>
    <row r="122" spans="5:7" ht="14.25">
      <c r="E122" s="87"/>
      <c r="F122" s="192"/>
      <c r="G122" s="87"/>
    </row>
    <row r="123" spans="5:7" ht="14.25">
      <c r="E123" s="87"/>
      <c r="F123" s="192"/>
      <c r="G123" s="87"/>
    </row>
    <row r="124" spans="5:7" ht="14.25">
      <c r="E124" s="87"/>
      <c r="F124" s="192"/>
      <c r="G124" s="87"/>
    </row>
    <row r="125" spans="5:7" ht="14.25">
      <c r="E125" s="87"/>
      <c r="F125" s="192"/>
      <c r="G125" s="87"/>
    </row>
    <row r="126" spans="5:7" ht="14.25">
      <c r="E126" s="87"/>
      <c r="F126" s="192"/>
      <c r="G126" s="87"/>
    </row>
    <row r="127" spans="5:7" ht="14.25">
      <c r="E127" s="87"/>
      <c r="F127" s="192"/>
      <c r="G127" s="87"/>
    </row>
    <row r="128" spans="5:7" ht="14.25">
      <c r="E128" s="87"/>
      <c r="F128" s="192"/>
      <c r="G128" s="87"/>
    </row>
    <row r="129" spans="5:7" ht="14.25">
      <c r="E129" s="87"/>
      <c r="F129" s="192"/>
      <c r="G129" s="87"/>
    </row>
    <row r="130" spans="5:7" ht="14.25">
      <c r="E130" s="87"/>
      <c r="F130" s="192"/>
      <c r="G130" s="87"/>
    </row>
    <row r="131" spans="5:7" ht="14.25">
      <c r="E131" s="87"/>
      <c r="F131" s="192"/>
      <c r="G131" s="87"/>
    </row>
    <row r="132" spans="5:7" ht="14.25">
      <c r="E132" s="87"/>
      <c r="F132" s="192"/>
      <c r="G132" s="87"/>
    </row>
    <row r="133" spans="5:7" ht="14.25">
      <c r="E133" s="87"/>
      <c r="F133" s="192"/>
      <c r="G133" s="87"/>
    </row>
    <row r="134" spans="5:7" ht="14.25">
      <c r="E134" s="87"/>
      <c r="F134" s="192"/>
      <c r="G134" s="87"/>
    </row>
    <row r="135" spans="5:7" ht="14.25">
      <c r="E135" s="87"/>
      <c r="F135" s="192"/>
      <c r="G135" s="87"/>
    </row>
    <row r="136" spans="5:7" ht="14.25">
      <c r="E136" s="87"/>
      <c r="F136" s="192"/>
      <c r="G136" s="87"/>
    </row>
    <row r="137" spans="5:7" ht="14.25">
      <c r="E137" s="87"/>
      <c r="F137" s="192"/>
      <c r="G137" s="87"/>
    </row>
    <row r="138" spans="5:7" ht="14.25">
      <c r="E138" s="87"/>
      <c r="F138" s="192"/>
      <c r="G138" s="87"/>
    </row>
    <row r="139" spans="5:7" ht="14.25">
      <c r="E139" s="87"/>
      <c r="F139" s="192"/>
      <c r="G139" s="87"/>
    </row>
    <row r="140" spans="5:7" ht="14.25">
      <c r="E140" s="87"/>
      <c r="F140" s="192"/>
      <c r="G140" s="87"/>
    </row>
    <row r="141" spans="5:7" ht="14.25">
      <c r="E141" s="87"/>
      <c r="F141" s="192"/>
      <c r="G141" s="87"/>
    </row>
    <row r="142" spans="5:7" ht="14.25">
      <c r="E142" s="87"/>
      <c r="F142" s="192"/>
      <c r="G142" s="87"/>
    </row>
  </sheetData>
  <sheetProtection/>
  <mergeCells count="6">
    <mergeCell ref="F2:F3"/>
    <mergeCell ref="B4:C4"/>
    <mergeCell ref="A2:A3"/>
    <mergeCell ref="B2:C3"/>
    <mergeCell ref="D2:D3"/>
    <mergeCell ref="E2:E3"/>
  </mergeCells>
  <printOptions/>
  <pageMargins left="0.44" right="0.38" top="0.43" bottom="0.4" header="0.3" footer="0.56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25">
      <selection activeCell="E46" sqref="E46:F48"/>
    </sheetView>
  </sheetViews>
  <sheetFormatPr defaultColWidth="9.140625" defaultRowHeight="12.75"/>
  <cols>
    <col min="1" max="1" width="4.140625" style="62" customWidth="1"/>
    <col min="2" max="2" width="3.7109375" style="62" customWidth="1"/>
    <col min="3" max="3" width="46.7109375" style="62" customWidth="1"/>
    <col min="4" max="4" width="10.140625" style="103" customWidth="1"/>
    <col min="5" max="5" width="15.28125" style="62" customWidth="1"/>
    <col min="6" max="6" width="15.00390625" style="62" customWidth="1"/>
    <col min="7" max="8" width="11.421875" style="62" bestFit="1" customWidth="1"/>
    <col min="9" max="16384" width="9.140625" style="62" customWidth="1"/>
  </cols>
  <sheetData>
    <row r="1" spans="1:6" ht="14.25">
      <c r="A1" s="88"/>
      <c r="B1" s="88"/>
      <c r="C1" s="89" t="s">
        <v>20</v>
      </c>
      <c r="D1" s="90"/>
      <c r="E1" s="91"/>
      <c r="F1" s="91"/>
    </row>
    <row r="2" spans="1:6" ht="15.75" customHeight="1">
      <c r="A2" s="253"/>
      <c r="B2" s="255" t="s">
        <v>50</v>
      </c>
      <c r="C2" s="255"/>
      <c r="D2" s="255" t="s">
        <v>28</v>
      </c>
      <c r="E2" s="251" t="s">
        <v>11</v>
      </c>
      <c r="F2" s="251" t="s">
        <v>0</v>
      </c>
    </row>
    <row r="3" spans="1:6" ht="15.75" customHeight="1">
      <c r="A3" s="254"/>
      <c r="B3" s="256"/>
      <c r="C3" s="256"/>
      <c r="D3" s="256"/>
      <c r="E3" s="252"/>
      <c r="F3" s="252"/>
    </row>
    <row r="4" spans="1:6" ht="16.5" customHeight="1">
      <c r="A4" s="92" t="s">
        <v>23</v>
      </c>
      <c r="B4" s="259" t="s">
        <v>51</v>
      </c>
      <c r="C4" s="260"/>
      <c r="D4" s="93"/>
      <c r="E4" s="58"/>
      <c r="F4" s="179"/>
    </row>
    <row r="5" spans="1:6" ht="16.5" customHeight="1">
      <c r="A5" s="92"/>
      <c r="B5" s="94">
        <v>1</v>
      </c>
      <c r="C5" s="95" t="s">
        <v>52</v>
      </c>
      <c r="D5" s="93"/>
      <c r="E5" s="58">
        <v>0</v>
      </c>
      <c r="F5" s="179">
        <v>0</v>
      </c>
    </row>
    <row r="6" spans="1:6" ht="16.5" customHeight="1">
      <c r="A6" s="92"/>
      <c r="B6" s="94">
        <v>2</v>
      </c>
      <c r="C6" s="95" t="s">
        <v>53</v>
      </c>
      <c r="D6" s="93"/>
      <c r="E6" s="58"/>
      <c r="F6" s="179"/>
    </row>
    <row r="7" spans="1:6" ht="16.5" customHeight="1">
      <c r="A7" s="92"/>
      <c r="B7" s="96" t="s">
        <v>70</v>
      </c>
      <c r="C7" s="97" t="s">
        <v>97</v>
      </c>
      <c r="D7" s="93"/>
      <c r="E7" s="58">
        <v>0</v>
      </c>
      <c r="F7" s="180">
        <v>0</v>
      </c>
    </row>
    <row r="8" spans="1:6" ht="16.5" customHeight="1">
      <c r="A8" s="92"/>
      <c r="B8" s="96" t="s">
        <v>71</v>
      </c>
      <c r="C8" s="97" t="s">
        <v>98</v>
      </c>
      <c r="D8" s="93"/>
      <c r="E8" s="58">
        <v>0</v>
      </c>
      <c r="F8" s="179">
        <v>0</v>
      </c>
    </row>
    <row r="9" spans="1:6" ht="16.5" customHeight="1">
      <c r="A9" s="92"/>
      <c r="B9" s="96" t="s">
        <v>73</v>
      </c>
      <c r="C9" s="97" t="s">
        <v>99</v>
      </c>
      <c r="D9" s="93"/>
      <c r="E9" s="58">
        <v>0</v>
      </c>
      <c r="F9" s="179">
        <v>0</v>
      </c>
    </row>
    <row r="10" spans="1:6" ht="16.5" customHeight="1">
      <c r="A10" s="92"/>
      <c r="B10" s="96"/>
      <c r="C10" s="95" t="s">
        <v>32</v>
      </c>
      <c r="D10" s="98"/>
      <c r="E10" s="59">
        <v>0</v>
      </c>
      <c r="F10" s="181">
        <v>0</v>
      </c>
    </row>
    <row r="11" spans="1:6" ht="16.5" customHeight="1">
      <c r="A11" s="92"/>
      <c r="B11" s="94">
        <v>3</v>
      </c>
      <c r="C11" s="95" t="s">
        <v>54</v>
      </c>
      <c r="D11" s="93"/>
      <c r="E11" s="58"/>
      <c r="F11" s="179"/>
    </row>
    <row r="12" spans="1:6" ht="16.5" customHeight="1">
      <c r="A12" s="92"/>
      <c r="B12" s="96" t="s">
        <v>70</v>
      </c>
      <c r="C12" s="97" t="s">
        <v>100</v>
      </c>
      <c r="D12" s="93">
        <v>9</v>
      </c>
      <c r="E12" s="58">
        <v>282425267.66</v>
      </c>
      <c r="F12" s="180">
        <v>241683735</v>
      </c>
    </row>
    <row r="13" spans="1:6" ht="16.5" customHeight="1">
      <c r="A13" s="92"/>
      <c r="B13" s="96" t="s">
        <v>71</v>
      </c>
      <c r="C13" s="97" t="s">
        <v>101</v>
      </c>
      <c r="D13" s="93" t="s">
        <v>251</v>
      </c>
      <c r="E13" s="58">
        <v>0</v>
      </c>
      <c r="F13" s="179">
        <v>0</v>
      </c>
    </row>
    <row r="14" spans="1:6" ht="16.5" customHeight="1">
      <c r="A14" s="92"/>
      <c r="B14" s="96" t="s">
        <v>73</v>
      </c>
      <c r="C14" s="97" t="s">
        <v>102</v>
      </c>
      <c r="D14" s="93" t="s">
        <v>252</v>
      </c>
      <c r="E14" s="58">
        <v>654492.06</v>
      </c>
      <c r="F14" s="179">
        <v>848492</v>
      </c>
    </row>
    <row r="15" spans="1:6" ht="16.5" customHeight="1">
      <c r="A15" s="92"/>
      <c r="B15" s="96" t="s">
        <v>74</v>
      </c>
      <c r="C15" s="97" t="s">
        <v>103</v>
      </c>
      <c r="D15" s="93" t="s">
        <v>253</v>
      </c>
      <c r="E15" s="58">
        <v>490000</v>
      </c>
      <c r="F15" s="180">
        <v>0</v>
      </c>
    </row>
    <row r="16" spans="1:6" ht="16.5" customHeight="1">
      <c r="A16" s="92"/>
      <c r="B16" s="96" t="s">
        <v>83</v>
      </c>
      <c r="C16" s="97" t="s">
        <v>104</v>
      </c>
      <c r="D16" s="93" t="s">
        <v>254</v>
      </c>
      <c r="E16" s="58">
        <v>0</v>
      </c>
      <c r="F16" s="179">
        <v>721816</v>
      </c>
    </row>
    <row r="17" spans="1:6" ht="16.5" customHeight="1">
      <c r="A17" s="92"/>
      <c r="B17" s="96"/>
      <c r="C17" s="95" t="s">
        <v>34</v>
      </c>
      <c r="D17" s="98"/>
      <c r="E17" s="59">
        <v>283569759.72</v>
      </c>
      <c r="F17" s="181">
        <v>243254043</v>
      </c>
    </row>
    <row r="18" spans="1:6" ht="16.5" customHeight="1">
      <c r="A18" s="92"/>
      <c r="B18" s="94">
        <v>4</v>
      </c>
      <c r="C18" s="95" t="s">
        <v>55</v>
      </c>
      <c r="D18" s="93"/>
      <c r="E18" s="59">
        <v>0</v>
      </c>
      <c r="F18" s="181">
        <v>0</v>
      </c>
    </row>
    <row r="19" spans="1:6" ht="16.5" customHeight="1">
      <c r="A19" s="92"/>
      <c r="B19" s="94">
        <v>5</v>
      </c>
      <c r="C19" s="95" t="s">
        <v>56</v>
      </c>
      <c r="D19" s="93"/>
      <c r="E19" s="59">
        <v>0</v>
      </c>
      <c r="F19" s="181">
        <v>0</v>
      </c>
    </row>
    <row r="20" spans="1:6" ht="16.5" customHeight="1">
      <c r="A20" s="92"/>
      <c r="B20" s="96"/>
      <c r="C20" s="95" t="s">
        <v>180</v>
      </c>
      <c r="D20" s="98"/>
      <c r="E20" s="59">
        <v>283569759.72</v>
      </c>
      <c r="F20" s="181">
        <v>243254043</v>
      </c>
    </row>
    <row r="21" spans="1:6" ht="16.5" customHeight="1">
      <c r="A21" s="92" t="s">
        <v>21</v>
      </c>
      <c r="B21" s="94"/>
      <c r="C21" s="95" t="s">
        <v>57</v>
      </c>
      <c r="D21" s="93"/>
      <c r="E21" s="58"/>
      <c r="F21" s="179"/>
    </row>
    <row r="22" spans="1:6" ht="16.5" customHeight="1">
      <c r="A22" s="92"/>
      <c r="B22" s="94">
        <v>1</v>
      </c>
      <c r="C22" s="95" t="s">
        <v>58</v>
      </c>
      <c r="D22" s="93"/>
      <c r="E22" s="58"/>
      <c r="F22" s="179"/>
    </row>
    <row r="23" spans="1:6" ht="16.5" customHeight="1">
      <c r="A23" s="92"/>
      <c r="B23" s="96" t="s">
        <v>70</v>
      </c>
      <c r="C23" s="97" t="s">
        <v>105</v>
      </c>
      <c r="D23" s="93"/>
      <c r="E23" s="58">
        <v>0</v>
      </c>
      <c r="F23" s="179">
        <v>0</v>
      </c>
    </row>
    <row r="24" spans="1:6" ht="16.5" customHeight="1">
      <c r="A24" s="92"/>
      <c r="B24" s="96" t="s">
        <v>71</v>
      </c>
      <c r="C24" s="97" t="s">
        <v>106</v>
      </c>
      <c r="D24" s="93"/>
      <c r="E24" s="58">
        <v>0</v>
      </c>
      <c r="F24" s="179">
        <v>0</v>
      </c>
    </row>
    <row r="25" spans="1:6" ht="16.5" customHeight="1">
      <c r="A25" s="92"/>
      <c r="B25" s="94"/>
      <c r="C25" s="95" t="s">
        <v>41</v>
      </c>
      <c r="D25" s="98"/>
      <c r="E25" s="59">
        <v>0</v>
      </c>
      <c r="F25" s="181">
        <v>0</v>
      </c>
    </row>
    <row r="26" spans="1:6" ht="16.5" customHeight="1">
      <c r="A26" s="92"/>
      <c r="B26" s="94">
        <v>2</v>
      </c>
      <c r="C26" s="95" t="s">
        <v>59</v>
      </c>
      <c r="D26" s="93" t="s">
        <v>255</v>
      </c>
      <c r="E26" s="59">
        <v>0</v>
      </c>
      <c r="F26" s="181">
        <v>0</v>
      </c>
    </row>
    <row r="27" spans="1:6" ht="16.5" customHeight="1">
      <c r="A27" s="92"/>
      <c r="B27" s="94">
        <v>3</v>
      </c>
      <c r="C27" s="95" t="s">
        <v>60</v>
      </c>
      <c r="D27" s="93"/>
      <c r="E27" s="59">
        <v>0</v>
      </c>
      <c r="F27" s="181">
        <v>0</v>
      </c>
    </row>
    <row r="28" spans="1:6" ht="16.5" customHeight="1">
      <c r="A28" s="92"/>
      <c r="B28" s="94">
        <v>4</v>
      </c>
      <c r="C28" s="95" t="s">
        <v>55</v>
      </c>
      <c r="D28" s="93"/>
      <c r="E28" s="59">
        <v>0</v>
      </c>
      <c r="F28" s="181">
        <v>0</v>
      </c>
    </row>
    <row r="29" spans="1:6" ht="16.5" customHeight="1">
      <c r="A29" s="92"/>
      <c r="B29" s="94"/>
      <c r="C29" s="95" t="s">
        <v>179</v>
      </c>
      <c r="D29" s="98"/>
      <c r="E29" s="59">
        <v>0</v>
      </c>
      <c r="F29" s="181">
        <v>0</v>
      </c>
    </row>
    <row r="30" spans="1:6" ht="16.5" customHeight="1">
      <c r="A30" s="92"/>
      <c r="B30" s="94"/>
      <c r="C30" s="95" t="s">
        <v>178</v>
      </c>
      <c r="D30" s="98"/>
      <c r="E30" s="59">
        <v>283569759.72</v>
      </c>
      <c r="F30" s="181">
        <v>243254043</v>
      </c>
    </row>
    <row r="31" spans="1:6" ht="16.5" customHeight="1">
      <c r="A31" s="92" t="s">
        <v>22</v>
      </c>
      <c r="B31" s="94"/>
      <c r="C31" s="95" t="s">
        <v>61</v>
      </c>
      <c r="D31" s="98"/>
      <c r="E31" s="59"/>
      <c r="F31" s="181"/>
    </row>
    <row r="32" spans="1:6" ht="29.25" customHeight="1">
      <c r="A32" s="92"/>
      <c r="B32" s="99">
        <v>1</v>
      </c>
      <c r="C32" s="100" t="s">
        <v>62</v>
      </c>
      <c r="D32" s="93"/>
      <c r="E32" s="97">
        <v>0</v>
      </c>
      <c r="F32" s="180">
        <v>0</v>
      </c>
    </row>
    <row r="33" spans="1:6" ht="26.25" customHeight="1">
      <c r="A33" s="92"/>
      <c r="B33" s="99">
        <v>2</v>
      </c>
      <c r="C33" s="100" t="s">
        <v>63</v>
      </c>
      <c r="D33" s="93"/>
      <c r="E33" s="97">
        <v>0</v>
      </c>
      <c r="F33" s="180">
        <v>0</v>
      </c>
    </row>
    <row r="34" spans="1:6" ht="16.5" customHeight="1">
      <c r="A34" s="92"/>
      <c r="B34" s="101">
        <v>3</v>
      </c>
      <c r="C34" s="97" t="s">
        <v>64</v>
      </c>
      <c r="D34" s="93" t="s">
        <v>256</v>
      </c>
      <c r="E34" s="97">
        <v>151350000</v>
      </c>
      <c r="F34" s="180">
        <v>150450000</v>
      </c>
    </row>
    <row r="35" spans="1:6" ht="16.5" customHeight="1">
      <c r="A35" s="92"/>
      <c r="B35" s="101">
        <v>4</v>
      </c>
      <c r="C35" s="97" t="s">
        <v>65</v>
      </c>
      <c r="D35" s="93"/>
      <c r="E35" s="97">
        <v>0</v>
      </c>
      <c r="F35" s="180">
        <v>0</v>
      </c>
    </row>
    <row r="36" spans="1:6" ht="16.5" customHeight="1">
      <c r="A36" s="92"/>
      <c r="B36" s="101">
        <v>5</v>
      </c>
      <c r="C36" s="97" t="s">
        <v>66</v>
      </c>
      <c r="D36" s="93"/>
      <c r="E36" s="97">
        <v>0</v>
      </c>
      <c r="F36" s="180">
        <v>0</v>
      </c>
    </row>
    <row r="37" spans="1:6" ht="16.5" customHeight="1">
      <c r="A37" s="92"/>
      <c r="B37" s="101">
        <v>6</v>
      </c>
      <c r="C37" s="97" t="s">
        <v>25</v>
      </c>
      <c r="D37" s="93"/>
      <c r="E37" s="97">
        <v>0</v>
      </c>
      <c r="F37" s="180">
        <v>0</v>
      </c>
    </row>
    <row r="38" spans="1:6" ht="16.5" customHeight="1">
      <c r="A38" s="92"/>
      <c r="B38" s="101">
        <v>7</v>
      </c>
      <c r="C38" s="97" t="s">
        <v>24</v>
      </c>
      <c r="D38" s="93" t="s">
        <v>256</v>
      </c>
      <c r="E38" s="97">
        <v>2803749</v>
      </c>
      <c r="F38" s="180">
        <v>2743694</v>
      </c>
    </row>
    <row r="39" spans="1:6" ht="16.5" customHeight="1">
      <c r="A39" s="92"/>
      <c r="B39" s="101">
        <v>8</v>
      </c>
      <c r="C39" s="102" t="s">
        <v>26</v>
      </c>
      <c r="D39" s="93"/>
      <c r="E39" s="97">
        <v>0</v>
      </c>
      <c r="F39" s="180">
        <v>0</v>
      </c>
    </row>
    <row r="40" spans="1:6" ht="16.5" customHeight="1">
      <c r="A40" s="92"/>
      <c r="B40" s="101">
        <v>9</v>
      </c>
      <c r="C40" s="97" t="s">
        <v>67</v>
      </c>
      <c r="D40" s="93" t="s">
        <v>256</v>
      </c>
      <c r="E40" s="97">
        <v>0</v>
      </c>
      <c r="F40" s="180">
        <v>0</v>
      </c>
    </row>
    <row r="41" spans="1:6" ht="16.5" customHeight="1">
      <c r="A41" s="92"/>
      <c r="B41" s="101">
        <v>10</v>
      </c>
      <c r="C41" s="97" t="s">
        <v>68</v>
      </c>
      <c r="D41" s="93" t="s">
        <v>256</v>
      </c>
      <c r="E41" s="97">
        <v>4404987.038999921</v>
      </c>
      <c r="F41" s="180">
        <v>960055</v>
      </c>
    </row>
    <row r="42" spans="1:6" ht="16.5" customHeight="1">
      <c r="A42" s="92"/>
      <c r="B42" s="101"/>
      <c r="C42" s="95" t="s">
        <v>181</v>
      </c>
      <c r="D42" s="98"/>
      <c r="E42" s="95">
        <v>158558736.03899992</v>
      </c>
      <c r="F42" s="60">
        <v>154153749</v>
      </c>
    </row>
    <row r="43" spans="1:6" ht="16.5" customHeight="1">
      <c r="A43" s="92"/>
      <c r="B43" s="94"/>
      <c r="C43" s="97"/>
      <c r="D43" s="93"/>
      <c r="E43" s="58"/>
      <c r="F43" s="179"/>
    </row>
    <row r="44" spans="1:6" ht="16.5" customHeight="1">
      <c r="A44" s="92"/>
      <c r="B44" s="257" t="s">
        <v>182</v>
      </c>
      <c r="C44" s="258"/>
      <c r="D44" s="98"/>
      <c r="E44" s="59">
        <v>442128495.75899994</v>
      </c>
      <c r="F44" s="181">
        <v>397407792</v>
      </c>
    </row>
  </sheetData>
  <sheetProtection/>
  <mergeCells count="7">
    <mergeCell ref="B44:C44"/>
    <mergeCell ref="B4:C4"/>
    <mergeCell ref="A2:A3"/>
    <mergeCell ref="B2:C3"/>
    <mergeCell ref="D2:D3"/>
    <mergeCell ref="F2:F3"/>
    <mergeCell ref="E2:E3"/>
  </mergeCells>
  <printOptions/>
  <pageMargins left="0.52" right="0.25" top="0.75" bottom="0.43" header="0.28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J34"/>
  <sheetViews>
    <sheetView zoomScalePageLayoutView="0" workbookViewId="0" topLeftCell="A1">
      <selection activeCell="E5" sqref="E1:F16384"/>
    </sheetView>
  </sheetViews>
  <sheetFormatPr defaultColWidth="9.140625" defaultRowHeight="12.75"/>
  <cols>
    <col min="1" max="1" width="3.421875" style="34" customWidth="1"/>
    <col min="2" max="2" width="4.7109375" style="47" customWidth="1"/>
    <col min="3" max="3" width="51.00390625" style="56" customWidth="1"/>
    <col min="4" max="4" width="13.421875" style="57" customWidth="1"/>
    <col min="5" max="5" width="12.28125" style="34" customWidth="1"/>
    <col min="6" max="6" width="13.421875" style="104" customWidth="1"/>
    <col min="7" max="7" width="13.57421875" style="34" customWidth="1"/>
    <col min="8" max="8" width="11.421875" style="34" bestFit="1" customWidth="1"/>
    <col min="9" max="18" width="9.140625" style="34" customWidth="1"/>
    <col min="19" max="19" width="39.28125" style="34" customWidth="1"/>
    <col min="20" max="20" width="10.7109375" style="34" customWidth="1"/>
    <col min="21" max="21" width="9.140625" style="34" customWidth="1"/>
    <col min="22" max="22" width="11.7109375" style="34" customWidth="1"/>
    <col min="23" max="24" width="9.140625" style="34" customWidth="1"/>
    <col min="25" max="25" width="11.421875" style="34" customWidth="1"/>
    <col min="26" max="27" width="9.140625" style="34" customWidth="1"/>
    <col min="28" max="28" width="10.28125" style="34" customWidth="1"/>
    <col min="29" max="29" width="11.00390625" style="34" customWidth="1"/>
    <col min="30" max="30" width="11.140625" style="34" customWidth="1"/>
    <col min="31" max="32" width="9.140625" style="34" customWidth="1"/>
    <col min="33" max="33" width="40.421875" style="34" customWidth="1"/>
    <col min="34" max="39" width="9.140625" style="34" customWidth="1"/>
    <col min="40" max="40" width="32.00390625" style="34" customWidth="1"/>
    <col min="41" max="41" width="9.140625" style="34" customWidth="1"/>
    <col min="42" max="42" width="13.140625" style="34" customWidth="1"/>
    <col min="43" max="44" width="9.140625" style="34" customWidth="1"/>
    <col min="45" max="45" width="40.8515625" style="34" customWidth="1"/>
    <col min="46" max="46" width="13.00390625" style="34" customWidth="1"/>
    <col min="47" max="48" width="9.140625" style="34" customWidth="1"/>
    <col min="49" max="49" width="35.00390625" style="34" customWidth="1"/>
    <col min="50" max="50" width="10.8515625" style="34" customWidth="1"/>
    <col min="51" max="51" width="10.7109375" style="34" customWidth="1"/>
    <col min="52" max="52" width="1.7109375" style="34" customWidth="1"/>
    <col min="53" max="53" width="28.8515625" style="34" customWidth="1"/>
    <col min="54" max="62" width="9.140625" style="34" customWidth="1"/>
    <col min="63" max="63" width="12.28125" style="34" customWidth="1"/>
    <col min="64" max="68" width="9.140625" style="34" customWidth="1"/>
    <col min="69" max="69" width="10.421875" style="34" customWidth="1"/>
    <col min="70" max="71" width="11.140625" style="34" bestFit="1" customWidth="1"/>
    <col min="72" max="72" width="10.140625" style="34" bestFit="1" customWidth="1"/>
    <col min="73" max="75" width="9.140625" style="34" customWidth="1"/>
    <col min="76" max="76" width="11.140625" style="34" bestFit="1" customWidth="1"/>
    <col min="77" max="85" width="9.140625" style="34" customWidth="1"/>
    <col min="86" max="87" width="11.140625" style="34" bestFit="1" customWidth="1"/>
    <col min="88" max="16384" width="9.140625" style="34" customWidth="1"/>
  </cols>
  <sheetData>
    <row r="3" spans="2:62" ht="14.25">
      <c r="B3" s="261" t="s">
        <v>135</v>
      </c>
      <c r="C3" s="261"/>
      <c r="D3" s="261"/>
      <c r="E3" s="261"/>
      <c r="F3" s="261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H3" s="46"/>
      <c r="AI3" s="46"/>
      <c r="AJ3" s="46"/>
      <c r="AK3" s="46"/>
      <c r="AP3" s="46"/>
      <c r="AX3" s="46"/>
      <c r="BJ3" s="46"/>
    </row>
    <row r="4" spans="2:62" ht="14.25">
      <c r="B4" s="261" t="s">
        <v>107</v>
      </c>
      <c r="C4" s="261"/>
      <c r="D4" s="261"/>
      <c r="E4" s="261"/>
      <c r="F4" s="261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H4" s="46"/>
      <c r="AI4" s="46"/>
      <c r="AJ4" s="46"/>
      <c r="AK4" s="46"/>
      <c r="AP4" s="46"/>
      <c r="AX4" s="46"/>
      <c r="BJ4" s="46"/>
    </row>
    <row r="5" spans="3:62" ht="14.25">
      <c r="C5" s="48"/>
      <c r="D5" s="43"/>
      <c r="E5" s="46"/>
      <c r="F5" s="182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H5" s="46"/>
      <c r="AI5" s="46"/>
      <c r="AJ5" s="46"/>
      <c r="AK5" s="46"/>
      <c r="AP5" s="46"/>
      <c r="AX5" s="46"/>
      <c r="BJ5" s="46"/>
    </row>
    <row r="6" spans="2:62" ht="38.25" customHeight="1">
      <c r="B6" s="44" t="s">
        <v>136</v>
      </c>
      <c r="C6" s="44" t="s">
        <v>110</v>
      </c>
      <c r="D6" s="44" t="s">
        <v>111</v>
      </c>
      <c r="E6" s="49" t="s">
        <v>108</v>
      </c>
      <c r="F6" s="183" t="s">
        <v>109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H6" s="46"/>
      <c r="AI6" s="46"/>
      <c r="AJ6" s="46"/>
      <c r="AK6" s="46"/>
      <c r="AP6" s="46"/>
      <c r="AX6" s="46"/>
      <c r="BJ6" s="46"/>
    </row>
    <row r="7" spans="2:62" ht="24.75" customHeight="1">
      <c r="B7" s="44">
        <v>1</v>
      </c>
      <c r="C7" s="50" t="s">
        <v>112</v>
      </c>
      <c r="D7" s="51" t="s">
        <v>113</v>
      </c>
      <c r="E7" s="58">
        <v>302764252.21999997</v>
      </c>
      <c r="F7" s="184">
        <v>287056095</v>
      </c>
      <c r="H7" s="62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H7" s="46"/>
      <c r="AI7" s="46"/>
      <c r="AJ7" s="46"/>
      <c r="AK7" s="46"/>
      <c r="AP7" s="46"/>
      <c r="AX7" s="46"/>
      <c r="BJ7" s="46"/>
    </row>
    <row r="8" spans="2:62" ht="24.75" customHeight="1">
      <c r="B8" s="44">
        <v>2</v>
      </c>
      <c r="C8" s="50" t="s">
        <v>114</v>
      </c>
      <c r="D8" s="51" t="s">
        <v>134</v>
      </c>
      <c r="E8" s="58">
        <v>1779467.18</v>
      </c>
      <c r="F8" s="184">
        <v>1747672</v>
      </c>
      <c r="H8" s="62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H8" s="46"/>
      <c r="AI8" s="46"/>
      <c r="AJ8" s="46"/>
      <c r="AK8" s="46"/>
      <c r="AP8" s="46"/>
      <c r="AX8" s="46"/>
      <c r="BJ8" s="46"/>
    </row>
    <row r="9" spans="2:62" ht="30" customHeight="1">
      <c r="B9" s="44">
        <v>3</v>
      </c>
      <c r="C9" s="50" t="s">
        <v>115</v>
      </c>
      <c r="D9" s="51">
        <v>71</v>
      </c>
      <c r="E9" s="58">
        <v>0</v>
      </c>
      <c r="F9" s="185">
        <v>0</v>
      </c>
      <c r="H9" s="62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H9" s="46"/>
      <c r="AI9" s="46"/>
      <c r="AJ9" s="46"/>
      <c r="AK9" s="46"/>
      <c r="AP9" s="46"/>
      <c r="AX9" s="46"/>
      <c r="BJ9" s="46"/>
    </row>
    <row r="10" spans="2:62" ht="30" customHeight="1">
      <c r="B10" s="44">
        <v>4</v>
      </c>
      <c r="C10" s="50" t="s">
        <v>217</v>
      </c>
      <c r="D10" s="51" t="s">
        <v>218</v>
      </c>
      <c r="E10" s="58">
        <v>0</v>
      </c>
      <c r="F10" s="185">
        <v>0</v>
      </c>
      <c r="H10" s="62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H10" s="46"/>
      <c r="AI10" s="46"/>
      <c r="AJ10" s="46"/>
      <c r="AK10" s="46"/>
      <c r="AP10" s="46"/>
      <c r="AX10" s="46"/>
      <c r="BJ10" s="46"/>
    </row>
    <row r="11" spans="2:62" ht="24.75" customHeight="1">
      <c r="B11" s="44">
        <v>5</v>
      </c>
      <c r="C11" s="50" t="s">
        <v>116</v>
      </c>
      <c r="D11" s="51" t="s">
        <v>131</v>
      </c>
      <c r="E11" s="58">
        <v>-274032769.37000006</v>
      </c>
      <c r="F11" s="184">
        <v>-259399272</v>
      </c>
      <c r="H11" s="62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H11" s="46"/>
      <c r="AI11" s="46"/>
      <c r="AJ11" s="46"/>
      <c r="AK11" s="46"/>
      <c r="AP11" s="46"/>
      <c r="AX11" s="46"/>
      <c r="BJ11" s="46"/>
    </row>
    <row r="12" spans="2:62" ht="24.75" customHeight="1">
      <c r="B12" s="44">
        <v>6</v>
      </c>
      <c r="C12" s="50" t="s">
        <v>117</v>
      </c>
      <c r="D12" s="51"/>
      <c r="E12" s="58"/>
      <c r="F12" s="185"/>
      <c r="H12" s="62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H12" s="46"/>
      <c r="AI12" s="46"/>
      <c r="AJ12" s="46"/>
      <c r="AK12" s="46"/>
      <c r="AP12" s="46"/>
      <c r="AX12" s="46"/>
      <c r="BJ12" s="46"/>
    </row>
    <row r="13" spans="2:62" ht="24.75" customHeight="1">
      <c r="B13" s="44"/>
      <c r="C13" s="53" t="s">
        <v>121</v>
      </c>
      <c r="D13" s="51" t="s">
        <v>132</v>
      </c>
      <c r="E13" s="58">
        <v>-15239125</v>
      </c>
      <c r="F13" s="184">
        <v>-14219226</v>
      </c>
      <c r="H13" s="62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H13" s="46"/>
      <c r="AI13" s="46"/>
      <c r="AJ13" s="46"/>
      <c r="AK13" s="46"/>
      <c r="AP13" s="46"/>
      <c r="AX13" s="46"/>
      <c r="BJ13" s="46"/>
    </row>
    <row r="14" spans="2:62" ht="24.75" customHeight="1">
      <c r="B14" s="44"/>
      <c r="C14" s="53" t="s">
        <v>122</v>
      </c>
      <c r="D14" s="51">
        <v>644</v>
      </c>
      <c r="E14" s="58">
        <v>-2371519</v>
      </c>
      <c r="F14" s="184">
        <v>-2223713</v>
      </c>
      <c r="H14" s="62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H14" s="46"/>
      <c r="AI14" s="46"/>
      <c r="AJ14" s="46"/>
      <c r="AK14" s="46"/>
      <c r="AP14" s="46"/>
      <c r="AX14" s="46"/>
      <c r="BJ14" s="46"/>
    </row>
    <row r="15" spans="2:62" ht="24.75" customHeight="1">
      <c r="B15" s="44">
        <v>7</v>
      </c>
      <c r="C15" s="50" t="s">
        <v>118</v>
      </c>
      <c r="D15" s="51" t="s">
        <v>119</v>
      </c>
      <c r="E15" s="197">
        <v>-2054831</v>
      </c>
      <c r="F15" s="184">
        <v>-2595533</v>
      </c>
      <c r="H15" s="62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H15" s="46"/>
      <c r="AI15" s="46"/>
      <c r="AJ15" s="46"/>
      <c r="AK15" s="46"/>
      <c r="AP15" s="46"/>
      <c r="AX15" s="46"/>
      <c r="BJ15" s="46"/>
    </row>
    <row r="16" spans="2:62" ht="24.75" customHeight="1">
      <c r="B16" s="44">
        <v>8</v>
      </c>
      <c r="C16" s="50" t="s">
        <v>120</v>
      </c>
      <c r="D16" s="51" t="s">
        <v>133</v>
      </c>
      <c r="E16" s="58">
        <v>-6840741.97</v>
      </c>
      <c r="F16" s="184">
        <v>-9200900</v>
      </c>
      <c r="H16" s="62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H16" s="46"/>
      <c r="AI16" s="46"/>
      <c r="AJ16" s="46"/>
      <c r="AK16" s="46"/>
      <c r="AP16" s="46"/>
      <c r="AX16" s="46"/>
      <c r="BJ16" s="46"/>
    </row>
    <row r="17" spans="2:62" ht="24.75" customHeight="1">
      <c r="B17" s="45">
        <v>9</v>
      </c>
      <c r="C17" s="52" t="s">
        <v>219</v>
      </c>
      <c r="D17" s="35"/>
      <c r="E17" s="59">
        <v>4004733.059999912</v>
      </c>
      <c r="F17" s="186">
        <v>1165123</v>
      </c>
      <c r="H17" s="62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H17" s="46"/>
      <c r="AI17" s="46"/>
      <c r="AJ17" s="46"/>
      <c r="AK17" s="46"/>
      <c r="AP17" s="46"/>
      <c r="AX17" s="46"/>
      <c r="BJ17" s="46"/>
    </row>
    <row r="18" spans="2:62" ht="27" customHeight="1">
      <c r="B18" s="44">
        <v>10</v>
      </c>
      <c r="C18" s="50" t="s">
        <v>137</v>
      </c>
      <c r="D18" s="51" t="s">
        <v>130</v>
      </c>
      <c r="E18" s="58">
        <v>0</v>
      </c>
      <c r="F18" s="185">
        <v>0</v>
      </c>
      <c r="H18" s="62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H18" s="46"/>
      <c r="AI18" s="46"/>
      <c r="AJ18" s="46"/>
      <c r="AK18" s="46"/>
      <c r="AP18" s="46"/>
      <c r="AX18" s="46"/>
      <c r="BJ18" s="46"/>
    </row>
    <row r="19" spans="2:62" ht="24.75" customHeight="1">
      <c r="B19" s="44">
        <v>11</v>
      </c>
      <c r="C19" s="50" t="s">
        <v>138</v>
      </c>
      <c r="D19" s="51" t="s">
        <v>129</v>
      </c>
      <c r="E19" s="58">
        <v>0</v>
      </c>
      <c r="F19" s="185">
        <v>0</v>
      </c>
      <c r="H19" s="62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H19" s="46"/>
      <c r="AI19" s="46"/>
      <c r="AJ19" s="46"/>
      <c r="AK19" s="46"/>
      <c r="AP19" s="46"/>
      <c r="AX19" s="46"/>
      <c r="BJ19" s="46"/>
    </row>
    <row r="20" spans="2:62" ht="24.75" customHeight="1">
      <c r="B20" s="44">
        <v>12</v>
      </c>
      <c r="C20" s="50" t="s">
        <v>139</v>
      </c>
      <c r="D20" s="35"/>
      <c r="E20" s="59"/>
      <c r="F20" s="186"/>
      <c r="H20" s="62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H20" s="46"/>
      <c r="AI20" s="46"/>
      <c r="AJ20" s="46"/>
      <c r="AK20" s="46"/>
      <c r="AP20" s="46"/>
      <c r="AX20" s="46"/>
      <c r="BJ20" s="46"/>
    </row>
    <row r="21" spans="2:62" ht="27.75" customHeight="1">
      <c r="B21" s="44">
        <v>12.1</v>
      </c>
      <c r="C21" s="53" t="s">
        <v>143</v>
      </c>
      <c r="D21" s="54" t="s">
        <v>128</v>
      </c>
      <c r="E21" s="58">
        <v>0</v>
      </c>
      <c r="F21" s="185">
        <v>0</v>
      </c>
      <c r="H21" s="62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H21" s="46"/>
      <c r="AI21" s="46"/>
      <c r="AJ21" s="46"/>
      <c r="AK21" s="46"/>
      <c r="AP21" s="46"/>
      <c r="AX21" s="46"/>
      <c r="BJ21" s="46"/>
    </row>
    <row r="22" spans="2:62" ht="24.75" customHeight="1">
      <c r="B22" s="44">
        <v>12.2</v>
      </c>
      <c r="C22" s="53" t="s">
        <v>140</v>
      </c>
      <c r="D22" s="55">
        <v>767667</v>
      </c>
      <c r="E22" s="58">
        <v>47845.69</v>
      </c>
      <c r="F22" s="184">
        <v>21842</v>
      </c>
      <c r="H22" s="62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H22" s="46"/>
      <c r="AI22" s="46"/>
      <c r="AJ22" s="46"/>
      <c r="AK22" s="46"/>
      <c r="AP22" s="46"/>
      <c r="AX22" s="46"/>
      <c r="BJ22" s="46"/>
    </row>
    <row r="23" spans="2:62" ht="24.75" customHeight="1">
      <c r="B23" s="44">
        <v>12.3</v>
      </c>
      <c r="C23" s="53" t="s">
        <v>123</v>
      </c>
      <c r="D23" s="55">
        <v>769669</v>
      </c>
      <c r="E23" s="58">
        <v>1016058.85</v>
      </c>
      <c r="F23" s="184">
        <v>179685</v>
      </c>
      <c r="G23" s="120"/>
      <c r="H23" s="62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H23" s="46"/>
      <c r="AI23" s="46"/>
      <c r="AJ23" s="46"/>
      <c r="AK23" s="46"/>
      <c r="AP23" s="46"/>
      <c r="AX23" s="46"/>
      <c r="BJ23" s="46"/>
    </row>
    <row r="24" spans="2:62" ht="24.75" customHeight="1">
      <c r="B24" s="44">
        <v>12.4</v>
      </c>
      <c r="C24" s="53" t="s">
        <v>124</v>
      </c>
      <c r="D24" s="55">
        <v>768668</v>
      </c>
      <c r="E24" s="58">
        <v>0</v>
      </c>
      <c r="F24" s="185">
        <v>0</v>
      </c>
      <c r="H24" s="62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H24" s="46"/>
      <c r="AI24" s="46"/>
      <c r="AJ24" s="46"/>
      <c r="AK24" s="46"/>
      <c r="AP24" s="46"/>
      <c r="AX24" s="46"/>
      <c r="BJ24" s="46"/>
    </row>
    <row r="25" spans="2:62" ht="29.25" customHeight="1">
      <c r="B25" s="45">
        <v>13</v>
      </c>
      <c r="C25" s="52" t="s">
        <v>141</v>
      </c>
      <c r="D25" s="35"/>
      <c r="E25" s="59">
        <v>1063904.54</v>
      </c>
      <c r="F25" s="186">
        <v>201527</v>
      </c>
      <c r="H25" s="62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H25" s="46"/>
      <c r="AI25" s="46"/>
      <c r="AJ25" s="46"/>
      <c r="AK25" s="46"/>
      <c r="AP25" s="46"/>
      <c r="AX25" s="46"/>
      <c r="BJ25" s="46"/>
    </row>
    <row r="26" spans="2:62" ht="24.75" customHeight="1">
      <c r="B26" s="44">
        <v>14</v>
      </c>
      <c r="C26" s="50" t="s">
        <v>142</v>
      </c>
      <c r="D26" s="51"/>
      <c r="E26" s="58">
        <v>5068637.599999912</v>
      </c>
      <c r="F26" s="184">
        <v>1366649</v>
      </c>
      <c r="H26" s="62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H26" s="46"/>
      <c r="AI26" s="46"/>
      <c r="AJ26" s="46"/>
      <c r="AK26" s="46"/>
      <c r="AP26" s="46"/>
      <c r="AX26" s="46"/>
      <c r="BJ26" s="46"/>
    </row>
    <row r="27" spans="2:62" ht="24.75" customHeight="1">
      <c r="B27" s="44">
        <v>15</v>
      </c>
      <c r="C27" s="50" t="s">
        <v>125</v>
      </c>
      <c r="D27" s="51">
        <v>69</v>
      </c>
      <c r="E27" s="197">
        <v>-663650.5609999913</v>
      </c>
      <c r="F27" s="184">
        <v>-406594</v>
      </c>
      <c r="H27" s="62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H27" s="46"/>
      <c r="AI27" s="46"/>
      <c r="AJ27" s="46"/>
      <c r="AK27" s="46"/>
      <c r="AP27" s="46"/>
      <c r="AX27" s="46"/>
      <c r="BJ27" s="46"/>
    </row>
    <row r="28" spans="2:62" ht="24.75" customHeight="1">
      <c r="B28" s="44">
        <v>16</v>
      </c>
      <c r="C28" s="50" t="s">
        <v>126</v>
      </c>
      <c r="D28" s="51"/>
      <c r="E28" s="58">
        <v>4404987.038999921</v>
      </c>
      <c r="F28" s="184">
        <v>960055</v>
      </c>
      <c r="H28" s="62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H28" s="46"/>
      <c r="AI28" s="46"/>
      <c r="AJ28" s="46"/>
      <c r="AK28" s="46"/>
      <c r="AP28" s="46"/>
      <c r="AX28" s="46"/>
      <c r="BJ28" s="46"/>
    </row>
    <row r="29" spans="2:62" ht="24.75" customHeight="1">
      <c r="B29" s="44">
        <v>17</v>
      </c>
      <c r="C29" s="50" t="s">
        <v>127</v>
      </c>
      <c r="D29" s="51"/>
      <c r="E29" s="58">
        <v>0</v>
      </c>
      <c r="F29" s="185">
        <v>0</v>
      </c>
      <c r="H29" s="62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H29" s="46"/>
      <c r="AI29" s="46"/>
      <c r="AJ29" s="46"/>
      <c r="AK29" s="46"/>
      <c r="AP29" s="46"/>
      <c r="AX29" s="46"/>
      <c r="BJ29" s="46"/>
    </row>
    <row r="30" ht="14.25">
      <c r="E30" s="40"/>
    </row>
    <row r="34" ht="14.25">
      <c r="E34" s="62"/>
    </row>
  </sheetData>
  <sheetProtection/>
  <mergeCells count="2">
    <mergeCell ref="B3:F3"/>
    <mergeCell ref="B4:F4"/>
  </mergeCells>
  <printOptions/>
  <pageMargins left="0.27" right="0.25" top="0.69" bottom="0.94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42"/>
  <sheetViews>
    <sheetView zoomScalePageLayoutView="0" workbookViewId="0" topLeftCell="A19">
      <selection activeCell="K24" sqref="K24"/>
    </sheetView>
  </sheetViews>
  <sheetFormatPr defaultColWidth="9.140625" defaultRowHeight="12.75"/>
  <cols>
    <col min="1" max="1" width="3.421875" style="62" customWidth="1"/>
    <col min="2" max="2" width="5.57421875" style="63" customWidth="1"/>
    <col min="3" max="3" width="55.7109375" style="73" customWidth="1"/>
    <col min="4" max="4" width="18.00390625" style="62" customWidth="1"/>
    <col min="5" max="5" width="17.140625" style="62" customWidth="1"/>
    <col min="6" max="6" width="11.00390625" style="62" bestFit="1" customWidth="1"/>
    <col min="7" max="7" width="10.421875" style="62" bestFit="1" customWidth="1"/>
    <col min="8" max="8" width="13.140625" style="62" customWidth="1"/>
    <col min="9" max="12" width="9.140625" style="62" customWidth="1"/>
    <col min="13" max="13" width="39.28125" style="62" customWidth="1"/>
    <col min="14" max="14" width="10.7109375" style="62" customWidth="1"/>
    <col min="15" max="15" width="9.140625" style="62" customWidth="1"/>
    <col min="16" max="16" width="11.7109375" style="62" customWidth="1"/>
    <col min="17" max="18" width="9.140625" style="62" customWidth="1"/>
    <col min="19" max="19" width="11.421875" style="62" customWidth="1"/>
    <col min="20" max="21" width="9.140625" style="62" customWidth="1"/>
    <col min="22" max="22" width="10.28125" style="62" customWidth="1"/>
    <col min="23" max="23" width="11.00390625" style="62" customWidth="1"/>
    <col min="24" max="24" width="11.140625" style="62" customWidth="1"/>
    <col min="25" max="26" width="9.140625" style="62" customWidth="1"/>
    <col min="27" max="27" width="40.421875" style="62" customWidth="1"/>
    <col min="28" max="33" width="9.140625" style="62" customWidth="1"/>
    <col min="34" max="34" width="32.00390625" style="62" customWidth="1"/>
    <col min="35" max="35" width="9.140625" style="62" customWidth="1"/>
    <col min="36" max="36" width="13.140625" style="62" customWidth="1"/>
    <col min="37" max="38" width="9.140625" style="62" customWidth="1"/>
    <col min="39" max="39" width="40.8515625" style="62" customWidth="1"/>
    <col min="40" max="40" width="13.00390625" style="62" customWidth="1"/>
    <col min="41" max="42" width="9.140625" style="62" customWidth="1"/>
    <col min="43" max="43" width="35.00390625" style="62" customWidth="1"/>
    <col min="44" max="44" width="10.8515625" style="62" customWidth="1"/>
    <col min="45" max="45" width="10.7109375" style="62" customWidth="1"/>
    <col min="46" max="46" width="1.7109375" style="62" customWidth="1"/>
    <col min="47" max="47" width="28.8515625" style="62" customWidth="1"/>
    <col min="48" max="56" width="9.140625" style="62" customWidth="1"/>
    <col min="57" max="57" width="12.28125" style="62" customWidth="1"/>
    <col min="58" max="62" width="9.140625" style="62" customWidth="1"/>
    <col min="63" max="63" width="10.421875" style="62" customWidth="1"/>
    <col min="64" max="65" width="11.140625" style="62" bestFit="1" customWidth="1"/>
    <col min="66" max="66" width="10.140625" style="62" bestFit="1" customWidth="1"/>
    <col min="67" max="69" width="9.140625" style="62" customWidth="1"/>
    <col min="70" max="70" width="11.140625" style="62" bestFit="1" customWidth="1"/>
    <col min="71" max="79" width="9.140625" style="62" customWidth="1"/>
    <col min="80" max="81" width="11.140625" style="62" bestFit="1" customWidth="1"/>
    <col min="82" max="16384" width="9.140625" style="62" customWidth="1"/>
  </cols>
  <sheetData>
    <row r="1" spans="2:5" ht="15">
      <c r="B1" s="262" t="s">
        <v>149</v>
      </c>
      <c r="C1" s="262"/>
      <c r="D1" s="262"/>
      <c r="E1" s="262"/>
    </row>
    <row r="2" spans="3:56" ht="12.75" customHeight="1">
      <c r="C2" s="64"/>
      <c r="D2" s="65"/>
      <c r="E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AB2" s="65"/>
      <c r="AC2" s="65"/>
      <c r="AD2" s="65"/>
      <c r="AE2" s="65"/>
      <c r="AJ2" s="65"/>
      <c r="AR2" s="65"/>
      <c r="BD2" s="65"/>
    </row>
    <row r="3" spans="2:56" ht="30.75" customHeight="1">
      <c r="B3" s="66" t="s">
        <v>136</v>
      </c>
      <c r="C3" s="66" t="s">
        <v>149</v>
      </c>
      <c r="D3" s="67" t="s">
        <v>144</v>
      </c>
      <c r="E3" s="67" t="s">
        <v>145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B3" s="65"/>
      <c r="AC3" s="65"/>
      <c r="AD3" s="65"/>
      <c r="AE3" s="65"/>
      <c r="AJ3" s="65"/>
      <c r="AR3" s="65"/>
      <c r="BD3" s="65"/>
    </row>
    <row r="4" spans="2:56" ht="19.5" customHeight="1">
      <c r="B4" s="66" t="s">
        <v>23</v>
      </c>
      <c r="C4" s="68" t="s">
        <v>146</v>
      </c>
      <c r="D4" s="58"/>
      <c r="E4" s="179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AB4" s="65"/>
      <c r="AC4" s="65"/>
      <c r="AD4" s="65"/>
      <c r="AE4" s="65"/>
      <c r="AJ4" s="65"/>
      <c r="AR4" s="65"/>
      <c r="BD4" s="65"/>
    </row>
    <row r="5" spans="2:56" ht="19.5" customHeight="1">
      <c r="B5" s="69">
        <v>1</v>
      </c>
      <c r="C5" s="70" t="s">
        <v>150</v>
      </c>
      <c r="D5" s="58">
        <f>'P3-Fitim-11 Sipas Natyres'!E26</f>
        <v>5068637.599999912</v>
      </c>
      <c r="E5" s="180">
        <v>1366649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AB5" s="65"/>
      <c r="AC5" s="65"/>
      <c r="AD5" s="65"/>
      <c r="AE5" s="65"/>
      <c r="AJ5" s="65"/>
      <c r="AR5" s="65"/>
      <c r="BD5" s="65"/>
    </row>
    <row r="6" spans="2:56" ht="19.5" customHeight="1">
      <c r="B6" s="69">
        <v>2</v>
      </c>
      <c r="C6" s="70" t="s">
        <v>151</v>
      </c>
      <c r="D6" s="58">
        <f>D7+D8+D9+D10</f>
        <v>1930147</v>
      </c>
      <c r="E6" s="180">
        <v>2542207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AB6" s="65"/>
      <c r="AC6" s="65"/>
      <c r="AD6" s="65"/>
      <c r="AE6" s="65"/>
      <c r="AJ6" s="65"/>
      <c r="AR6" s="65"/>
      <c r="BD6" s="65"/>
    </row>
    <row r="7" spans="2:56" ht="19.5" customHeight="1">
      <c r="B7" s="69"/>
      <c r="C7" s="71" t="s">
        <v>158</v>
      </c>
      <c r="D7" s="219">
        <f>-'P3-Fitim-11 Sipas Natyres'!E15+'Levizja AA mat +Amortizim'!O16</f>
        <v>1930147</v>
      </c>
      <c r="E7" s="180">
        <v>2595533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AB7" s="65"/>
      <c r="AC7" s="65"/>
      <c r="AD7" s="65"/>
      <c r="AE7" s="65"/>
      <c r="AJ7" s="65"/>
      <c r="AR7" s="65"/>
      <c r="BD7" s="65"/>
    </row>
    <row r="8" spans="2:56" ht="19.5" customHeight="1">
      <c r="B8" s="69"/>
      <c r="C8" s="71" t="s">
        <v>222</v>
      </c>
      <c r="D8" s="197"/>
      <c r="E8" s="219">
        <v>-53326</v>
      </c>
      <c r="F8" s="198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AB8" s="65"/>
      <c r="AC8" s="65"/>
      <c r="AD8" s="65"/>
      <c r="AE8" s="65"/>
      <c r="AJ8" s="65"/>
      <c r="AR8" s="65"/>
      <c r="BD8" s="65"/>
    </row>
    <row r="9" spans="2:56" ht="19.5" customHeight="1">
      <c r="B9" s="69"/>
      <c r="C9" s="71" t="s">
        <v>159</v>
      </c>
      <c r="D9" s="58">
        <v>0</v>
      </c>
      <c r="E9" s="179">
        <v>0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AB9" s="65"/>
      <c r="AC9" s="65"/>
      <c r="AD9" s="65"/>
      <c r="AE9" s="65"/>
      <c r="AJ9" s="65"/>
      <c r="AR9" s="65"/>
      <c r="BD9" s="65"/>
    </row>
    <row r="10" spans="2:56" ht="19.5" customHeight="1">
      <c r="B10" s="69"/>
      <c r="C10" s="71" t="s">
        <v>160</v>
      </c>
      <c r="D10" s="58"/>
      <c r="E10" s="180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AB10" s="65"/>
      <c r="AC10" s="65"/>
      <c r="AD10" s="65"/>
      <c r="AE10" s="65"/>
      <c r="AJ10" s="65"/>
      <c r="AR10" s="65"/>
      <c r="BD10" s="65"/>
    </row>
    <row r="11" spans="2:56" ht="33" customHeight="1">
      <c r="B11" s="69">
        <v>3</v>
      </c>
      <c r="C11" s="68" t="s">
        <v>196</v>
      </c>
      <c r="D11" s="58">
        <f>-('P1- Aktivi detajuar 11'!E15-'P1- Aktivi detajuar 11'!F15)</f>
        <v>-29375020.479000017</v>
      </c>
      <c r="E11" s="180">
        <v>31221329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AB11" s="65"/>
      <c r="AC11" s="65"/>
      <c r="AD11" s="65"/>
      <c r="AE11" s="65"/>
      <c r="AJ11" s="65"/>
      <c r="AR11" s="65"/>
      <c r="BD11" s="65"/>
    </row>
    <row r="12" spans="2:56" ht="23.25" customHeight="1">
      <c r="B12" s="69">
        <v>4</v>
      </c>
      <c r="C12" s="68" t="s">
        <v>197</v>
      </c>
      <c r="D12" s="58">
        <f>-('P1- Aktivi detajuar 11'!E22-'P1- Aktivi detajuar 11'!F22)</f>
        <v>4818918.940000005</v>
      </c>
      <c r="E12" s="180">
        <v>494269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AB12" s="65"/>
      <c r="AC12" s="65"/>
      <c r="AD12" s="65"/>
      <c r="AE12" s="65"/>
      <c r="AJ12" s="65"/>
      <c r="AR12" s="65"/>
      <c r="BD12" s="65"/>
    </row>
    <row r="13" spans="2:56" ht="29.25" customHeight="1">
      <c r="B13" s="69">
        <v>5</v>
      </c>
      <c r="C13" s="70" t="s">
        <v>195</v>
      </c>
      <c r="D13" s="58">
        <f>-('P2- Pasivi i detajauar 11 '!F20-'P2- Pasivi i detajauar 11 '!E20)</f>
        <v>40315716.72000003</v>
      </c>
      <c r="E13" s="180">
        <v>-38467161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AB13" s="65"/>
      <c r="AC13" s="65"/>
      <c r="AD13" s="65"/>
      <c r="AE13" s="65"/>
      <c r="AJ13" s="65"/>
      <c r="AR13" s="65"/>
      <c r="BD13" s="65"/>
    </row>
    <row r="14" spans="2:56" ht="24" customHeight="1">
      <c r="B14" s="69">
        <v>6</v>
      </c>
      <c r="C14" s="70" t="s">
        <v>152</v>
      </c>
      <c r="D14" s="58">
        <v>0</v>
      </c>
      <c r="E14" s="180">
        <v>0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AB14" s="65"/>
      <c r="AC14" s="65"/>
      <c r="AD14" s="65"/>
      <c r="AE14" s="65"/>
      <c r="AJ14" s="65"/>
      <c r="AR14" s="65"/>
      <c r="BD14" s="65"/>
    </row>
    <row r="15" spans="2:56" ht="19.5" customHeight="1">
      <c r="B15" s="69">
        <v>7</v>
      </c>
      <c r="C15" s="70" t="s">
        <v>161</v>
      </c>
      <c r="D15" s="58">
        <v>0</v>
      </c>
      <c r="E15" s="180">
        <v>0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AB15" s="65"/>
      <c r="AC15" s="65"/>
      <c r="AD15" s="65"/>
      <c r="AE15" s="65"/>
      <c r="AJ15" s="65"/>
      <c r="AR15" s="65"/>
      <c r="BD15" s="65"/>
    </row>
    <row r="16" spans="2:56" ht="19.5" customHeight="1">
      <c r="B16" s="69">
        <v>8</v>
      </c>
      <c r="C16" s="70" t="s">
        <v>162</v>
      </c>
      <c r="D16" s="58">
        <f>'P3-Fitim-11 Sipas Natyres'!E27</f>
        <v>-663650.5609999913</v>
      </c>
      <c r="E16" s="180">
        <v>-406594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AB16" s="65"/>
      <c r="AC16" s="65"/>
      <c r="AD16" s="65"/>
      <c r="AE16" s="65"/>
      <c r="AJ16" s="65"/>
      <c r="AR16" s="65"/>
      <c r="BD16" s="65"/>
    </row>
    <row r="17" spans="2:56" ht="27" customHeight="1">
      <c r="B17" s="66" t="s">
        <v>23</v>
      </c>
      <c r="C17" s="72" t="s">
        <v>172</v>
      </c>
      <c r="D17" s="59">
        <f>D5+D6+D11+D12+D13+D14+D15+D16</f>
        <v>22094749.21999994</v>
      </c>
      <c r="E17" s="181">
        <v>-3249301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AB17" s="65"/>
      <c r="AC17" s="65"/>
      <c r="AD17" s="65"/>
      <c r="AE17" s="65"/>
      <c r="AJ17" s="65"/>
      <c r="AR17" s="65"/>
      <c r="BD17" s="65"/>
    </row>
    <row r="18" spans="2:56" ht="19.5" customHeight="1">
      <c r="B18" s="69"/>
      <c r="C18" s="71"/>
      <c r="D18" s="58"/>
      <c r="E18" s="179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AB18" s="65"/>
      <c r="AC18" s="65"/>
      <c r="AD18" s="65"/>
      <c r="AE18" s="65"/>
      <c r="AJ18" s="65"/>
      <c r="AR18" s="65"/>
      <c r="BD18" s="65"/>
    </row>
    <row r="19" spans="2:56" ht="19.5" customHeight="1">
      <c r="B19" s="66" t="s">
        <v>21</v>
      </c>
      <c r="C19" s="68" t="s">
        <v>163</v>
      </c>
      <c r="D19" s="58"/>
      <c r="E19" s="179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AB19" s="65"/>
      <c r="AC19" s="65"/>
      <c r="AD19" s="65"/>
      <c r="AE19" s="65"/>
      <c r="AJ19" s="65"/>
      <c r="AR19" s="65"/>
      <c r="BD19" s="65"/>
    </row>
    <row r="20" spans="2:56" ht="19.5" customHeight="1">
      <c r="B20" s="69">
        <v>9</v>
      </c>
      <c r="C20" s="70" t="s">
        <v>153</v>
      </c>
      <c r="D20" s="58">
        <v>0</v>
      </c>
      <c r="E20" s="179">
        <v>0</v>
      </c>
      <c r="F20" s="21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AB20" s="65"/>
      <c r="AC20" s="65"/>
      <c r="AD20" s="65"/>
      <c r="AE20" s="65"/>
      <c r="AJ20" s="65"/>
      <c r="AR20" s="65"/>
      <c r="BD20" s="65"/>
    </row>
    <row r="21" spans="2:56" ht="19.5" customHeight="1">
      <c r="B21" s="69">
        <v>10</v>
      </c>
      <c r="C21" s="68" t="s">
        <v>223</v>
      </c>
      <c r="D21" s="197">
        <f>-'Levizja AA mat +Amortizim'!O10</f>
        <v>-4053717</v>
      </c>
      <c r="E21" s="180">
        <v>-9186374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AB21" s="65"/>
      <c r="AC21" s="65"/>
      <c r="AD21" s="65"/>
      <c r="AE21" s="65"/>
      <c r="AJ21" s="65"/>
      <c r="AR21" s="65"/>
      <c r="BD21" s="65"/>
    </row>
    <row r="22" spans="2:56" ht="19.5" customHeight="1">
      <c r="B22" s="69">
        <v>11</v>
      </c>
      <c r="C22" s="70" t="s">
        <v>221</v>
      </c>
      <c r="D22" s="58">
        <f>+'Levizja AA mat +Amortizim'!O11</f>
        <v>295179.16</v>
      </c>
      <c r="E22" s="179">
        <v>0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AB22" s="65"/>
      <c r="AC22" s="65"/>
      <c r="AD22" s="65"/>
      <c r="AE22" s="65"/>
      <c r="AJ22" s="65"/>
      <c r="AR22" s="65"/>
      <c r="BD22" s="65"/>
    </row>
    <row r="23" spans="2:56" ht="19.5" customHeight="1">
      <c r="B23" s="69">
        <v>12</v>
      </c>
      <c r="C23" s="70" t="s">
        <v>164</v>
      </c>
      <c r="D23" s="58">
        <v>0</v>
      </c>
      <c r="E23" s="179">
        <v>0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AB23" s="65"/>
      <c r="AC23" s="65"/>
      <c r="AD23" s="65"/>
      <c r="AE23" s="65"/>
      <c r="AJ23" s="65"/>
      <c r="AR23" s="65"/>
      <c r="BD23" s="65"/>
    </row>
    <row r="24" spans="2:56" ht="19.5" customHeight="1">
      <c r="B24" s="69">
        <v>13</v>
      </c>
      <c r="C24" s="70" t="s">
        <v>147</v>
      </c>
      <c r="D24" s="58">
        <v>0</v>
      </c>
      <c r="E24" s="179">
        <v>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AB24" s="65"/>
      <c r="AC24" s="65"/>
      <c r="AD24" s="65"/>
      <c r="AE24" s="65"/>
      <c r="AJ24" s="65"/>
      <c r="AR24" s="65"/>
      <c r="BD24" s="65"/>
    </row>
    <row r="25" spans="2:56" ht="30" customHeight="1">
      <c r="B25" s="66" t="s">
        <v>21</v>
      </c>
      <c r="C25" s="68" t="s">
        <v>171</v>
      </c>
      <c r="D25" s="59">
        <f>D20+D21+D22+D23+D24</f>
        <v>-3758537.84</v>
      </c>
      <c r="E25" s="181">
        <v>-9186374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AB25" s="65"/>
      <c r="AC25" s="65"/>
      <c r="AD25" s="65"/>
      <c r="AE25" s="65"/>
      <c r="AJ25" s="65"/>
      <c r="AR25" s="65"/>
      <c r="BD25" s="65"/>
    </row>
    <row r="26" spans="2:56" ht="15" customHeight="1">
      <c r="B26" s="69"/>
      <c r="C26" s="68"/>
      <c r="D26" s="58"/>
      <c r="E26" s="179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AB26" s="65"/>
      <c r="AC26" s="65"/>
      <c r="AD26" s="65"/>
      <c r="AE26" s="65"/>
      <c r="AJ26" s="65"/>
      <c r="AR26" s="65"/>
      <c r="BD26" s="65"/>
    </row>
    <row r="27" spans="2:56" ht="19.5" customHeight="1">
      <c r="B27" s="66" t="s">
        <v>22</v>
      </c>
      <c r="C27" s="68" t="s">
        <v>154</v>
      </c>
      <c r="D27" s="58"/>
      <c r="E27" s="179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AB27" s="65"/>
      <c r="AC27" s="65"/>
      <c r="AD27" s="65"/>
      <c r="AE27" s="65"/>
      <c r="AJ27" s="65"/>
      <c r="AR27" s="65"/>
      <c r="BD27" s="65"/>
    </row>
    <row r="28" spans="2:56" ht="19.5" customHeight="1">
      <c r="B28" s="69">
        <v>14</v>
      </c>
      <c r="C28" s="70" t="s">
        <v>156</v>
      </c>
      <c r="D28" s="58">
        <v>0</v>
      </c>
      <c r="E28" s="179"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AB28" s="65"/>
      <c r="AC28" s="65"/>
      <c r="AD28" s="65"/>
      <c r="AE28" s="65"/>
      <c r="AJ28" s="65"/>
      <c r="AR28" s="65"/>
      <c r="BD28" s="65"/>
    </row>
    <row r="29" spans="2:56" ht="19.5" customHeight="1">
      <c r="B29" s="69">
        <v>15</v>
      </c>
      <c r="C29" s="70" t="s">
        <v>220</v>
      </c>
      <c r="D29" s="58"/>
      <c r="E29" s="180">
        <v>0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AB29" s="65"/>
      <c r="AC29" s="65"/>
      <c r="AD29" s="65"/>
      <c r="AE29" s="65"/>
      <c r="AJ29" s="65"/>
      <c r="AR29" s="65"/>
      <c r="BD29" s="65"/>
    </row>
    <row r="30" spans="2:56" ht="19.5" customHeight="1">
      <c r="B30" s="69">
        <v>16</v>
      </c>
      <c r="C30" s="70" t="s">
        <v>148</v>
      </c>
      <c r="D30" s="58">
        <v>0</v>
      </c>
      <c r="E30" s="179">
        <v>0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AB30" s="65"/>
      <c r="AC30" s="65"/>
      <c r="AD30" s="65"/>
      <c r="AE30" s="65"/>
      <c r="AJ30" s="65"/>
      <c r="AR30" s="65"/>
      <c r="BD30" s="65"/>
    </row>
    <row r="31" spans="2:5" ht="19.5" customHeight="1">
      <c r="B31" s="69">
        <v>17</v>
      </c>
      <c r="C31" s="70" t="s">
        <v>155</v>
      </c>
      <c r="D31" s="58">
        <v>0</v>
      </c>
      <c r="E31" s="179">
        <v>0</v>
      </c>
    </row>
    <row r="32" spans="2:5" ht="19.5" customHeight="1">
      <c r="B32" s="66" t="s">
        <v>22</v>
      </c>
      <c r="C32" s="68" t="s">
        <v>166</v>
      </c>
      <c r="D32" s="59">
        <f>D28+D29+D30+D31</f>
        <v>0</v>
      </c>
      <c r="E32" s="181">
        <v>0</v>
      </c>
    </row>
    <row r="33" spans="2:5" ht="19.5" customHeight="1">
      <c r="B33" s="69"/>
      <c r="C33" s="68"/>
      <c r="D33" s="58"/>
      <c r="E33" s="179"/>
    </row>
    <row r="34" spans="2:5" ht="19.5" customHeight="1">
      <c r="B34" s="66" t="s">
        <v>167</v>
      </c>
      <c r="C34" s="68" t="s">
        <v>165</v>
      </c>
      <c r="D34" s="59">
        <f>D17+D25+D32</f>
        <v>18336211.37999994</v>
      </c>
      <c r="E34" s="181">
        <v>-12435675</v>
      </c>
    </row>
    <row r="35" spans="2:5" ht="19.5" customHeight="1">
      <c r="B35" s="69" t="s">
        <v>168</v>
      </c>
      <c r="C35" s="70" t="s">
        <v>157</v>
      </c>
      <c r="D35" s="179">
        <f>E36</f>
        <v>14215409</v>
      </c>
      <c r="E35" s="179">
        <v>26651084</v>
      </c>
    </row>
    <row r="36" spans="2:5" ht="19.5" customHeight="1">
      <c r="B36" s="66" t="s">
        <v>169</v>
      </c>
      <c r="C36" s="68" t="s">
        <v>170</v>
      </c>
      <c r="D36" s="59">
        <f>D34+D35</f>
        <v>32551620.37999994</v>
      </c>
      <c r="E36" s="181">
        <v>14215409</v>
      </c>
    </row>
    <row r="37" ht="14.25">
      <c r="D37" s="196"/>
    </row>
    <row r="38" ht="14.25">
      <c r="D38" s="196"/>
    </row>
    <row r="41" ht="14.25">
      <c r="C41" s="199"/>
    </row>
    <row r="42" ht="14.25">
      <c r="C42" s="175"/>
    </row>
  </sheetData>
  <sheetProtection/>
  <mergeCells count="1">
    <mergeCell ref="B1:E1"/>
  </mergeCells>
  <printOptions/>
  <pageMargins left="0.23" right="0.25" top="0.67" bottom="0.62" header="0.48" footer="0.511811023622047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3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7.57421875" style="114" customWidth="1"/>
    <col min="2" max="2" width="0.9921875" style="114" customWidth="1"/>
    <col min="3" max="3" width="11.8515625" style="114" bestFit="1" customWidth="1"/>
    <col min="4" max="4" width="1.1484375" style="114" customWidth="1"/>
    <col min="5" max="5" width="12.7109375" style="114" bestFit="1" customWidth="1"/>
    <col min="6" max="6" width="0.71875" style="114" customWidth="1"/>
    <col min="7" max="7" width="12.57421875" style="114" bestFit="1" customWidth="1"/>
    <col min="8" max="8" width="0.71875" style="114" customWidth="1"/>
    <col min="9" max="9" width="11.7109375" style="114" customWidth="1"/>
    <col min="10" max="10" width="1.28515625" style="114" customWidth="1"/>
    <col min="11" max="11" width="12.57421875" style="114" customWidth="1"/>
    <col min="12" max="12" width="1.421875" style="114" customWidth="1"/>
    <col min="13" max="13" width="10.7109375" style="114" customWidth="1"/>
    <col min="14" max="14" width="1.421875" style="114" customWidth="1"/>
    <col min="15" max="15" width="12.7109375" style="114" bestFit="1" customWidth="1"/>
    <col min="16" max="16384" width="9.140625" style="114" customWidth="1"/>
  </cols>
  <sheetData>
    <row r="1" spans="1:2" ht="9.75">
      <c r="A1" s="113" t="s">
        <v>260</v>
      </c>
      <c r="B1" s="113"/>
    </row>
    <row r="3" spans="1:2" ht="22.5" customHeight="1">
      <c r="A3" s="115" t="s">
        <v>229</v>
      </c>
      <c r="B3" s="115"/>
    </row>
    <row r="4" ht="9.75">
      <c r="K4" s="140"/>
    </row>
    <row r="5" spans="1:15" s="141" customFormat="1" ht="15">
      <c r="A5" s="263" t="s">
        <v>10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9.75">
      <c r="A6" s="116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s="130" customFormat="1" ht="34.5" customHeight="1" thickBot="1">
      <c r="A7" s="125" t="s">
        <v>198</v>
      </c>
      <c r="B7" s="126"/>
      <c r="C7" s="127" t="s">
        <v>230</v>
      </c>
      <c r="D7" s="128"/>
      <c r="E7" s="127" t="s">
        <v>257</v>
      </c>
      <c r="F7" s="128"/>
      <c r="G7" s="127" t="s">
        <v>237</v>
      </c>
      <c r="H7" s="128"/>
      <c r="I7" s="129" t="s">
        <v>200</v>
      </c>
      <c r="J7" s="128"/>
      <c r="K7" s="127" t="s">
        <v>231</v>
      </c>
      <c r="L7" s="128"/>
      <c r="M7" s="127" t="s">
        <v>258</v>
      </c>
      <c r="N7" s="128"/>
      <c r="O7" s="129" t="s">
        <v>177</v>
      </c>
    </row>
    <row r="8" spans="1:15" s="130" customFormat="1" ht="12" thickTop="1">
      <c r="A8" s="131" t="s">
        <v>232</v>
      </c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15" s="130" customFormat="1" ht="12">
      <c r="A9" s="133" t="s">
        <v>14</v>
      </c>
      <c r="B9" s="133"/>
      <c r="C9" s="161">
        <v>22648534.16</v>
      </c>
      <c r="D9" s="161"/>
      <c r="E9" s="161">
        <v>244185650.8</v>
      </c>
      <c r="F9" s="161">
        <v>0</v>
      </c>
      <c r="G9" s="161">
        <v>34700947</v>
      </c>
      <c r="H9" s="161"/>
      <c r="I9" s="161">
        <v>4914278</v>
      </c>
      <c r="J9" s="161"/>
      <c r="K9" s="162">
        <v>45827701.940000005</v>
      </c>
      <c r="L9" s="161"/>
      <c r="M9" s="162">
        <v>0</v>
      </c>
      <c r="N9" s="161"/>
      <c r="O9" s="161">
        <v>352277111.90000004</v>
      </c>
    </row>
    <row r="10" spans="1:15" s="130" customFormat="1" ht="12">
      <c r="A10" s="134" t="s">
        <v>233</v>
      </c>
      <c r="B10" s="134"/>
      <c r="C10" s="163">
        <v>0</v>
      </c>
      <c r="D10" s="163"/>
      <c r="E10" s="163">
        <v>0</v>
      </c>
      <c r="F10" s="163"/>
      <c r="G10" s="163">
        <v>2216667</v>
      </c>
      <c r="H10" s="163"/>
      <c r="I10" s="163"/>
      <c r="J10" s="163"/>
      <c r="K10" s="164">
        <v>1837050</v>
      </c>
      <c r="L10" s="163"/>
      <c r="M10" s="164"/>
      <c r="N10" s="163"/>
      <c r="O10" s="176">
        <v>4053717</v>
      </c>
    </row>
    <row r="11" spans="1:15" s="130" customFormat="1" ht="12">
      <c r="A11" s="134" t="s">
        <v>234</v>
      </c>
      <c r="B11" s="134"/>
      <c r="C11" s="163">
        <v>0</v>
      </c>
      <c r="D11" s="163"/>
      <c r="E11" s="163"/>
      <c r="F11" s="163"/>
      <c r="G11" s="163"/>
      <c r="H11" s="163"/>
      <c r="I11" s="163"/>
      <c r="J11" s="163"/>
      <c r="K11" s="164">
        <v>295179.16</v>
      </c>
      <c r="L11" s="163"/>
      <c r="M11" s="164"/>
      <c r="N11" s="163"/>
      <c r="O11" s="176">
        <v>295179.16</v>
      </c>
    </row>
    <row r="12" spans="1:15" s="130" customFormat="1" ht="12" thickBot="1">
      <c r="A12" s="133" t="s">
        <v>15</v>
      </c>
      <c r="B12" s="133"/>
      <c r="C12" s="166">
        <v>22648534.16</v>
      </c>
      <c r="D12" s="161"/>
      <c r="E12" s="166">
        <v>244185650.8</v>
      </c>
      <c r="F12" s="165"/>
      <c r="G12" s="166">
        <v>36917614</v>
      </c>
      <c r="H12" s="165"/>
      <c r="I12" s="166">
        <v>4914278</v>
      </c>
      <c r="J12" s="165"/>
      <c r="K12" s="166">
        <v>47369572.78000001</v>
      </c>
      <c r="L12" s="165"/>
      <c r="M12" s="166">
        <v>0</v>
      </c>
      <c r="N12" s="165"/>
      <c r="O12" s="166">
        <v>356035649.74</v>
      </c>
    </row>
    <row r="13" spans="1:15" s="130" customFormat="1" ht="12" thickTop="1">
      <c r="A13" s="131" t="s">
        <v>235</v>
      </c>
      <c r="B13" s="131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</row>
    <row r="14" spans="1:15" s="130" customFormat="1" ht="12">
      <c r="A14" s="133" t="s">
        <v>16</v>
      </c>
      <c r="B14" s="133"/>
      <c r="C14" s="161">
        <v>0</v>
      </c>
      <c r="D14" s="161"/>
      <c r="E14" s="161">
        <v>-13041941</v>
      </c>
      <c r="F14" s="161"/>
      <c r="G14" s="161">
        <v>-19137536</v>
      </c>
      <c r="H14" s="161"/>
      <c r="I14" s="167">
        <v>-2216230</v>
      </c>
      <c r="J14" s="167"/>
      <c r="K14" s="168">
        <v>-22058771</v>
      </c>
      <c r="L14" s="167"/>
      <c r="M14" s="168">
        <v>0</v>
      </c>
      <c r="N14" s="167"/>
      <c r="O14" s="161">
        <v>-56454478</v>
      </c>
    </row>
    <row r="15" spans="1:15" s="130" customFormat="1" ht="12">
      <c r="A15" s="134" t="s">
        <v>236</v>
      </c>
      <c r="B15" s="134"/>
      <c r="C15" s="165">
        <v>0</v>
      </c>
      <c r="D15" s="165"/>
      <c r="E15" s="165">
        <v>-222527</v>
      </c>
      <c r="F15" s="165"/>
      <c r="G15" s="165">
        <v>-374682</v>
      </c>
      <c r="H15" s="165"/>
      <c r="I15" s="163">
        <v>-145770</v>
      </c>
      <c r="J15" s="163"/>
      <c r="K15" s="169">
        <v>-1311852</v>
      </c>
      <c r="L15" s="163"/>
      <c r="M15" s="169">
        <v>0</v>
      </c>
      <c r="N15" s="163"/>
      <c r="O15" s="165">
        <v>-2054831</v>
      </c>
    </row>
    <row r="16" spans="1:16" s="130" customFormat="1" ht="12">
      <c r="A16" s="134" t="s">
        <v>234</v>
      </c>
      <c r="B16" s="134"/>
      <c r="C16" s="163">
        <v>0</v>
      </c>
      <c r="D16" s="163"/>
      <c r="E16" s="163">
        <v>0</v>
      </c>
      <c r="F16" s="165"/>
      <c r="G16" s="165">
        <v>0</v>
      </c>
      <c r="H16" s="165"/>
      <c r="I16" s="163">
        <v>0</v>
      </c>
      <c r="J16" s="163"/>
      <c r="K16" s="169">
        <v>-124684</v>
      </c>
      <c r="L16" s="163"/>
      <c r="M16" s="172"/>
      <c r="N16" s="163"/>
      <c r="O16" s="165">
        <v>-124684</v>
      </c>
      <c r="P16" s="220"/>
    </row>
    <row r="17" spans="1:15" s="130" customFormat="1" ht="12" thickBot="1">
      <c r="A17" s="133" t="s">
        <v>17</v>
      </c>
      <c r="B17" s="133"/>
      <c r="C17" s="166">
        <v>0</v>
      </c>
      <c r="D17" s="161"/>
      <c r="E17" s="166">
        <v>-13264468</v>
      </c>
      <c r="F17" s="165"/>
      <c r="G17" s="166">
        <v>-19512218</v>
      </c>
      <c r="H17" s="165"/>
      <c r="I17" s="166">
        <v>-2362000</v>
      </c>
      <c r="J17" s="161"/>
      <c r="K17" s="166">
        <v>-23245939</v>
      </c>
      <c r="L17" s="161"/>
      <c r="M17" s="166">
        <v>0</v>
      </c>
      <c r="N17" s="161"/>
      <c r="O17" s="166">
        <v>-58384625</v>
      </c>
    </row>
    <row r="18" spans="1:15" s="130" customFormat="1" ht="12" thickTop="1">
      <c r="A18" s="134"/>
      <c r="B18" s="1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s="130" customFormat="1" ht="12">
      <c r="A19" s="131" t="s">
        <v>18</v>
      </c>
      <c r="B19" s="131"/>
      <c r="C19" s="170">
        <v>22648534.16</v>
      </c>
      <c r="D19" s="170"/>
      <c r="E19" s="170">
        <v>231143709.8</v>
      </c>
      <c r="F19" s="170"/>
      <c r="G19" s="170">
        <v>15563411</v>
      </c>
      <c r="H19" s="170"/>
      <c r="I19" s="170">
        <v>2698048</v>
      </c>
      <c r="J19" s="170"/>
      <c r="K19" s="170">
        <v>23768930.940000005</v>
      </c>
      <c r="L19" s="170"/>
      <c r="M19" s="170">
        <v>0</v>
      </c>
      <c r="N19" s="170"/>
      <c r="O19" s="170">
        <v>295822633.90000004</v>
      </c>
    </row>
    <row r="20" spans="1:15" s="130" customFormat="1" ht="12" thickBot="1">
      <c r="A20" s="131" t="s">
        <v>19</v>
      </c>
      <c r="B20" s="131"/>
      <c r="C20" s="171">
        <v>22648534.16</v>
      </c>
      <c r="D20" s="170"/>
      <c r="E20" s="171">
        <v>230921182.8</v>
      </c>
      <c r="F20" s="170"/>
      <c r="G20" s="171">
        <v>17405396</v>
      </c>
      <c r="H20" s="170"/>
      <c r="I20" s="171">
        <v>2552278</v>
      </c>
      <c r="J20" s="170"/>
      <c r="K20" s="171">
        <v>24123633.78000001</v>
      </c>
      <c r="L20" s="170"/>
      <c r="M20" s="171">
        <v>0</v>
      </c>
      <c r="N20" s="170"/>
      <c r="O20" s="171">
        <v>297651024.74</v>
      </c>
    </row>
    <row r="21" spans="1:15" s="130" customFormat="1" ht="12" thickTop="1">
      <c r="A21" s="135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3:15" s="130" customFormat="1" ht="11.25">
      <c r="C22" s="173"/>
      <c r="E22" s="138"/>
      <c r="G22" s="138"/>
      <c r="O22" s="137"/>
    </row>
    <row r="23" spans="3:9" s="130" customFormat="1" ht="11.25">
      <c r="C23" s="173"/>
      <c r="E23" s="138"/>
      <c r="G23" s="138"/>
      <c r="I23" s="216"/>
    </row>
    <row r="24" spans="3:15" s="130" customFormat="1" ht="11.25">
      <c r="C24" s="173"/>
      <c r="E24" s="138"/>
      <c r="G24" s="138"/>
      <c r="I24" s="217"/>
      <c r="K24" s="138"/>
      <c r="O24" s="139"/>
    </row>
    <row r="25" spans="3:11" ht="11.25">
      <c r="C25" s="173"/>
      <c r="E25" s="221"/>
      <c r="F25" s="222"/>
      <c r="G25" s="223"/>
      <c r="I25" s="218"/>
      <c r="K25" s="118"/>
    </row>
    <row r="26" spans="3:7" ht="11.25">
      <c r="C26" s="173"/>
      <c r="E26" s="221"/>
      <c r="F26" s="222"/>
      <c r="G26" s="223"/>
    </row>
    <row r="27" spans="3:11" ht="11.25">
      <c r="C27" s="173"/>
      <c r="E27" s="221"/>
      <c r="F27" s="222"/>
      <c r="G27" s="221"/>
      <c r="I27" s="119"/>
      <c r="K27" s="119"/>
    </row>
    <row r="28" spans="3:11" ht="11.25">
      <c r="C28" s="173"/>
      <c r="E28" s="118"/>
      <c r="G28" s="118"/>
      <c r="I28" s="119"/>
      <c r="K28" s="119"/>
    </row>
    <row r="29" spans="5:9" ht="9.75">
      <c r="E29" s="118"/>
      <c r="I29" s="119"/>
    </row>
    <row r="30" ht="9.75">
      <c r="E30" s="118"/>
    </row>
  </sheetData>
  <sheetProtection/>
  <mergeCells count="1">
    <mergeCell ref="A5:O5"/>
  </mergeCells>
  <printOptions/>
  <pageMargins left="1.23" right="0.21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C1">
      <selection activeCell="H4" sqref="H1:AB16384"/>
    </sheetView>
  </sheetViews>
  <sheetFormatPr defaultColWidth="9.140625" defaultRowHeight="12.75"/>
  <cols>
    <col min="1" max="1" width="35.140625" style="0" customWidth="1"/>
    <col min="2" max="2" width="16.28125" style="121" bestFit="1" customWidth="1"/>
    <col min="3" max="4" width="9.28125" style="121" bestFit="1" customWidth="1"/>
    <col min="5" max="6" width="13.00390625" style="121" customWidth="1"/>
    <col min="7" max="7" width="15.57421875" style="121" bestFit="1" customWidth="1"/>
    <col min="8" max="8" width="11.28125" style="271" customWidth="1"/>
    <col min="9" max="9" width="17.8515625" style="202" customWidth="1"/>
    <col min="10" max="28" width="8.8515625" style="202" customWidth="1"/>
  </cols>
  <sheetData>
    <row r="1" ht="15">
      <c r="A1" s="77" t="s">
        <v>259</v>
      </c>
    </row>
    <row r="2" ht="15.75">
      <c r="A2" s="78" t="s">
        <v>238</v>
      </c>
    </row>
    <row r="4" spans="1:7" ht="13.5">
      <c r="A4" s="264" t="s">
        <v>239</v>
      </c>
      <c r="B4" s="264"/>
      <c r="C4" s="264"/>
      <c r="D4" s="264"/>
      <c r="E4" s="264"/>
      <c r="F4" s="264"/>
      <c r="G4" s="264"/>
    </row>
    <row r="5" spans="1:7" ht="13.5">
      <c r="A5" s="79"/>
      <c r="B5" s="122"/>
      <c r="C5" s="122"/>
      <c r="D5" s="122"/>
      <c r="E5" s="122"/>
      <c r="F5" s="122"/>
      <c r="G5" s="122"/>
    </row>
    <row r="6" spans="1:7" ht="12.75">
      <c r="A6" s="265" t="s">
        <v>13</v>
      </c>
      <c r="B6" s="265"/>
      <c r="C6" s="265"/>
      <c r="D6" s="265"/>
      <c r="E6" s="265"/>
      <c r="F6" s="265"/>
      <c r="G6" s="265"/>
    </row>
    <row r="7" spans="1:7" ht="12.75">
      <c r="A7" s="80"/>
      <c r="B7" s="123"/>
      <c r="C7" s="123"/>
      <c r="D7" s="123"/>
      <c r="E7" s="160"/>
      <c r="G7" s="214" t="s">
        <v>240</v>
      </c>
    </row>
    <row r="8" spans="1:7" ht="18" customHeight="1">
      <c r="A8" s="266"/>
      <c r="B8" s="266"/>
      <c r="C8" s="266"/>
      <c r="D8" s="266"/>
      <c r="E8" s="266"/>
      <c r="F8" s="266"/>
      <c r="G8" s="266"/>
    </row>
    <row r="9" spans="1:7" ht="39">
      <c r="A9" s="81"/>
      <c r="B9" s="203" t="s">
        <v>64</v>
      </c>
      <c r="C9" s="203" t="s">
        <v>65</v>
      </c>
      <c r="D9" s="203" t="s">
        <v>175</v>
      </c>
      <c r="E9" s="203" t="s">
        <v>241</v>
      </c>
      <c r="F9" s="203" t="s">
        <v>176</v>
      </c>
      <c r="G9" s="204" t="s">
        <v>177</v>
      </c>
    </row>
    <row r="10" spans="1:7" ht="12.75" customHeight="1">
      <c r="A10" s="61"/>
      <c r="B10" s="205"/>
      <c r="C10" s="205"/>
      <c r="D10" s="205"/>
      <c r="E10" s="205"/>
      <c r="F10" s="205"/>
      <c r="G10" s="206"/>
    </row>
    <row r="11" spans="1:7" ht="18" customHeight="1">
      <c r="A11" s="82" t="s">
        <v>262</v>
      </c>
      <c r="B11" s="212">
        <v>100000000</v>
      </c>
      <c r="C11" s="212">
        <v>0</v>
      </c>
      <c r="D11" s="212"/>
      <c r="E11" s="212">
        <v>1573625</v>
      </c>
      <c r="F11" s="212">
        <v>51620069</v>
      </c>
      <c r="G11" s="212">
        <v>153193694</v>
      </c>
    </row>
    <row r="12" spans="1:7" ht="18" customHeight="1">
      <c r="A12" s="61" t="s">
        <v>173</v>
      </c>
      <c r="B12" s="208"/>
      <c r="C12" s="208"/>
      <c r="D12" s="208"/>
      <c r="E12" s="208"/>
      <c r="F12" s="208"/>
      <c r="G12" s="208">
        <v>0</v>
      </c>
    </row>
    <row r="13" spans="1:7" ht="18" customHeight="1">
      <c r="A13" s="82" t="s">
        <v>242</v>
      </c>
      <c r="B13" s="209">
        <v>100000000</v>
      </c>
      <c r="C13" s="209">
        <v>0</v>
      </c>
      <c r="D13" s="209">
        <v>0</v>
      </c>
      <c r="E13" s="209">
        <v>1573625</v>
      </c>
      <c r="F13" s="209">
        <v>51620069</v>
      </c>
      <c r="G13" s="209">
        <v>153193694</v>
      </c>
    </row>
    <row r="14" spans="1:7" ht="18" customHeight="1">
      <c r="A14" s="61" t="s">
        <v>243</v>
      </c>
      <c r="B14" s="208"/>
      <c r="C14" s="208"/>
      <c r="D14" s="208"/>
      <c r="E14" s="208">
        <v>0</v>
      </c>
      <c r="F14" s="208">
        <v>960055</v>
      </c>
      <c r="G14" s="208">
        <v>960055</v>
      </c>
    </row>
    <row r="15" spans="1:7" ht="18" customHeight="1">
      <c r="A15" s="61" t="s">
        <v>174</v>
      </c>
      <c r="B15" s="212"/>
      <c r="C15" s="212"/>
      <c r="D15" s="212"/>
      <c r="E15" s="212"/>
      <c r="F15" s="212"/>
      <c r="G15" s="208">
        <v>0</v>
      </c>
    </row>
    <row r="16" spans="1:7" ht="18" customHeight="1">
      <c r="A16" s="61" t="s">
        <v>244</v>
      </c>
      <c r="B16" s="213">
        <v>50450000</v>
      </c>
      <c r="C16" s="212"/>
      <c r="D16" s="212"/>
      <c r="E16" s="213">
        <v>1170069</v>
      </c>
      <c r="F16" s="213">
        <v>-51620069</v>
      </c>
      <c r="G16" s="208">
        <v>0</v>
      </c>
    </row>
    <row r="17" spans="1:9" ht="18" customHeight="1">
      <c r="A17" s="61" t="s">
        <v>245</v>
      </c>
      <c r="B17" s="212"/>
      <c r="C17" s="212"/>
      <c r="D17" s="212"/>
      <c r="E17" s="212"/>
      <c r="F17" s="212"/>
      <c r="G17" s="208">
        <v>0</v>
      </c>
      <c r="I17" s="272"/>
    </row>
    <row r="18" spans="1:9" ht="18" customHeight="1">
      <c r="A18" s="82" t="s">
        <v>1</v>
      </c>
      <c r="B18" s="209">
        <v>150450000</v>
      </c>
      <c r="C18" s="209">
        <v>0</v>
      </c>
      <c r="D18" s="209">
        <v>0</v>
      </c>
      <c r="E18" s="209">
        <v>2743694</v>
      </c>
      <c r="F18" s="209">
        <v>960055</v>
      </c>
      <c r="G18" s="209">
        <v>154151548</v>
      </c>
      <c r="H18" s="273"/>
      <c r="I18" s="274"/>
    </row>
    <row r="19" spans="1:7" ht="9" customHeight="1">
      <c r="A19" s="61"/>
      <c r="B19" s="208"/>
      <c r="C19" s="208"/>
      <c r="D19" s="208"/>
      <c r="E19" s="208"/>
      <c r="F19" s="208"/>
      <c r="G19" s="207"/>
    </row>
    <row r="20" spans="1:7" ht="18" customHeight="1">
      <c r="A20" s="61" t="s">
        <v>243</v>
      </c>
      <c r="B20" s="212"/>
      <c r="C20" s="212"/>
      <c r="D20" s="212"/>
      <c r="E20" s="212"/>
      <c r="F20" s="212">
        <v>4404987.038999921</v>
      </c>
      <c r="G20" s="212">
        <v>4404987.038999921</v>
      </c>
    </row>
    <row r="21" spans="1:7" ht="18" customHeight="1">
      <c r="A21" s="61" t="s">
        <v>174</v>
      </c>
      <c r="B21" s="208"/>
      <c r="C21" s="208"/>
      <c r="D21" s="208"/>
      <c r="E21" s="208"/>
      <c r="F21" s="208"/>
      <c r="G21" s="208">
        <v>0</v>
      </c>
    </row>
    <row r="22" spans="1:7" ht="18" customHeight="1">
      <c r="A22" s="61" t="s">
        <v>246</v>
      </c>
      <c r="B22" s="208"/>
      <c r="C22" s="208"/>
      <c r="D22" s="208"/>
      <c r="E22" s="208"/>
      <c r="F22" s="208"/>
      <c r="G22" s="208">
        <v>0</v>
      </c>
    </row>
    <row r="23" spans="1:8" ht="12.75">
      <c r="A23" s="200" t="s">
        <v>244</v>
      </c>
      <c r="B23" s="210">
        <v>900000</v>
      </c>
      <c r="C23" s="210"/>
      <c r="D23" s="210"/>
      <c r="E23" s="210">
        <v>60055</v>
      </c>
      <c r="F23" s="210">
        <v>-960055</v>
      </c>
      <c r="G23" s="210">
        <v>0</v>
      </c>
      <c r="H23" s="201"/>
    </row>
    <row r="24" spans="1:7" ht="18" customHeight="1">
      <c r="A24" s="61" t="s">
        <v>245</v>
      </c>
      <c r="B24" s="208"/>
      <c r="C24" s="208"/>
      <c r="D24" s="208"/>
      <c r="E24" s="208"/>
      <c r="F24" s="208"/>
      <c r="G24" s="208">
        <v>0</v>
      </c>
    </row>
    <row r="25" spans="1:7" ht="18" customHeight="1" thickBot="1">
      <c r="A25" s="83" t="s">
        <v>12</v>
      </c>
      <c r="B25" s="211">
        <v>151350000</v>
      </c>
      <c r="C25" s="211">
        <v>0</v>
      </c>
      <c r="D25" s="211">
        <v>0</v>
      </c>
      <c r="E25" s="211">
        <v>2803749</v>
      </c>
      <c r="F25" s="211">
        <v>4404987.038999921</v>
      </c>
      <c r="G25" s="211">
        <v>158558736.03899992</v>
      </c>
    </row>
    <row r="26" ht="13.5" thickTop="1"/>
    <row r="27" ht="12.75">
      <c r="G27" s="124">
        <v>0</v>
      </c>
    </row>
    <row r="29" ht="12.75">
      <c r="G29" s="124"/>
    </row>
  </sheetData>
  <sheetProtection/>
  <mergeCells count="3">
    <mergeCell ref="A4:G4"/>
    <mergeCell ref="A6:G6"/>
    <mergeCell ref="A8:G8"/>
  </mergeCells>
  <printOptions/>
  <pageMargins left="1.03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D32" sqref="D32"/>
    </sheetView>
  </sheetViews>
  <sheetFormatPr defaultColWidth="9.140625" defaultRowHeight="12.75"/>
  <cols>
    <col min="1" max="1" width="4.57421875" style="74" customWidth="1"/>
    <col min="2" max="2" width="4.00390625" style="74" customWidth="1"/>
    <col min="3" max="3" width="4.140625" style="74" customWidth="1"/>
    <col min="4" max="4" width="38.421875" style="74" customWidth="1"/>
    <col min="5" max="5" width="9.140625" style="74" customWidth="1"/>
    <col min="6" max="6" width="25.28125" style="74" customWidth="1"/>
    <col min="7" max="7" width="10.8515625" style="74" bestFit="1" customWidth="1"/>
    <col min="8" max="8" width="9.140625" style="74" customWidth="1"/>
    <col min="9" max="9" width="14.57421875" style="74" customWidth="1"/>
    <col min="10" max="16384" width="9.140625" style="74" customWidth="1"/>
  </cols>
  <sheetData>
    <row r="1" spans="3:6" ht="12.75">
      <c r="C1" s="75"/>
      <c r="D1" s="75"/>
      <c r="E1" s="75"/>
      <c r="F1" s="75"/>
    </row>
    <row r="2" spans="1:4" ht="15">
      <c r="A2" s="268" t="s">
        <v>261</v>
      </c>
      <c r="B2" s="268"/>
      <c r="C2" s="268"/>
      <c r="D2" s="268"/>
    </row>
    <row r="3" ht="15">
      <c r="A3" s="76"/>
    </row>
    <row r="4" s="107" customFormat="1" ht="15">
      <c r="A4" s="76"/>
    </row>
    <row r="5" spans="1:6" s="107" customFormat="1" ht="15">
      <c r="A5" s="76"/>
      <c r="D5" s="269" t="s">
        <v>228</v>
      </c>
      <c r="E5" s="269"/>
      <c r="F5" s="269"/>
    </row>
    <row r="6" spans="1:6" s="107" customFormat="1" ht="15">
      <c r="A6" s="76"/>
      <c r="D6" s="108"/>
      <c r="E6" s="108"/>
      <c r="F6" s="109"/>
    </row>
    <row r="7" spans="1:6" s="107" customFormat="1" ht="15">
      <c r="A7" s="76"/>
      <c r="D7" s="270" t="s">
        <v>13</v>
      </c>
      <c r="E7" s="270"/>
      <c r="F7" s="270"/>
    </row>
    <row r="8" s="107" customFormat="1" ht="15">
      <c r="A8" s="76"/>
    </row>
    <row r="9" s="107" customFormat="1" ht="15">
      <c r="A9" s="77"/>
    </row>
    <row r="10" s="107" customFormat="1" ht="15"/>
    <row r="11" spans="2:6" s="107" customFormat="1" ht="15">
      <c r="B11" s="110">
        <v>1</v>
      </c>
      <c r="C11" s="267" t="s">
        <v>228</v>
      </c>
      <c r="D11" s="267"/>
      <c r="E11" s="267"/>
      <c r="F11" s="267"/>
    </row>
    <row r="12" s="107" customFormat="1" ht="15"/>
    <row r="13" spans="3:6" s="107" customFormat="1" ht="15">
      <c r="C13" s="151" t="s">
        <v>224</v>
      </c>
      <c r="D13" s="152" t="s">
        <v>215</v>
      </c>
      <c r="E13" s="153" t="s">
        <v>225</v>
      </c>
      <c r="F13" s="154" t="s">
        <v>226</v>
      </c>
    </row>
    <row r="14" spans="3:6" s="107" customFormat="1" ht="15">
      <c r="C14" s="147">
        <v>1</v>
      </c>
      <c r="D14" s="148" t="s">
        <v>207</v>
      </c>
      <c r="E14" s="149"/>
      <c r="F14" s="150">
        <v>5068637.599999912</v>
      </c>
    </row>
    <row r="15" spans="3:6" s="107" customFormat="1" ht="15">
      <c r="C15" s="143">
        <v>2</v>
      </c>
      <c r="D15" s="111" t="s">
        <v>206</v>
      </c>
      <c r="E15" s="112"/>
      <c r="F15" s="144">
        <v>1567868.01</v>
      </c>
    </row>
    <row r="16" spans="3:9" s="107" customFormat="1" ht="15">
      <c r="C16" s="145">
        <v>3</v>
      </c>
      <c r="D16" s="112" t="s">
        <v>208</v>
      </c>
      <c r="E16" s="112">
        <v>657</v>
      </c>
      <c r="F16" s="146">
        <v>697579.36</v>
      </c>
      <c r="I16" s="110"/>
    </row>
    <row r="17" spans="3:6" s="107" customFormat="1" ht="15">
      <c r="C17" s="145">
        <v>4</v>
      </c>
      <c r="D17" s="112" t="s">
        <v>209</v>
      </c>
      <c r="E17" s="112">
        <v>658</v>
      </c>
      <c r="F17" s="146">
        <v>8534.15</v>
      </c>
    </row>
    <row r="18" spans="3:6" s="107" customFormat="1" ht="15">
      <c r="C18" s="145">
        <v>5</v>
      </c>
      <c r="D18" s="112" t="s">
        <v>210</v>
      </c>
      <c r="E18" s="112">
        <v>618</v>
      </c>
      <c r="F18" s="146">
        <v>369024</v>
      </c>
    </row>
    <row r="19" spans="3:7" s="107" customFormat="1" ht="15">
      <c r="C19" s="145">
        <v>6</v>
      </c>
      <c r="D19" s="112" t="s">
        <v>211</v>
      </c>
      <c r="E19" s="112">
        <v>68</v>
      </c>
      <c r="F19" s="146">
        <v>0</v>
      </c>
      <c r="G19" s="142"/>
    </row>
    <row r="20" spans="3:7" s="107" customFormat="1" ht="15">
      <c r="C20" s="145">
        <v>7</v>
      </c>
      <c r="D20" s="112" t="s">
        <v>212</v>
      </c>
      <c r="E20" s="112">
        <v>624</v>
      </c>
      <c r="F20" s="146">
        <v>121473.5</v>
      </c>
      <c r="G20" s="142"/>
    </row>
    <row r="21" spans="3:6" s="107" customFormat="1" ht="15">
      <c r="C21" s="145">
        <v>8</v>
      </c>
      <c r="D21" s="112" t="s">
        <v>213</v>
      </c>
      <c r="E21" s="112">
        <v>626</v>
      </c>
      <c r="F21" s="146">
        <v>371257</v>
      </c>
    </row>
    <row r="22" spans="3:6" s="107" customFormat="1" ht="15">
      <c r="C22" s="143">
        <v>9</v>
      </c>
      <c r="D22" s="111" t="s">
        <v>227</v>
      </c>
      <c r="E22" s="112"/>
      <c r="F22" s="144">
        <v>6636505.609999912</v>
      </c>
    </row>
    <row r="23" spans="3:6" s="107" customFormat="1" ht="15">
      <c r="C23" s="145">
        <v>10</v>
      </c>
      <c r="D23" s="112" t="s">
        <v>214</v>
      </c>
      <c r="E23" s="112"/>
      <c r="F23" s="146">
        <v>0</v>
      </c>
    </row>
    <row r="24" spans="3:6" s="107" customFormat="1" ht="15">
      <c r="C24" s="143">
        <v>11</v>
      </c>
      <c r="D24" s="111" t="s">
        <v>201</v>
      </c>
      <c r="E24" s="112"/>
      <c r="F24" s="144">
        <v>6636505.609999912</v>
      </c>
    </row>
    <row r="25" spans="3:6" s="107" customFormat="1" ht="15">
      <c r="C25" s="155">
        <v>12</v>
      </c>
      <c r="D25" s="156" t="s">
        <v>216</v>
      </c>
      <c r="E25" s="157"/>
      <c r="F25" s="158">
        <v>663650.5609999913</v>
      </c>
    </row>
    <row r="26" spans="3:6" s="107" customFormat="1" ht="15">
      <c r="C26" s="151">
        <v>13</v>
      </c>
      <c r="D26" s="152" t="s">
        <v>202</v>
      </c>
      <c r="E26" s="159"/>
      <c r="F26" s="154">
        <v>5972855.0489999205</v>
      </c>
    </row>
    <row r="27" s="107" customFormat="1" ht="15"/>
    <row r="28" s="107" customFormat="1" ht="15"/>
    <row r="29" s="107" customFormat="1" ht="15"/>
    <row r="30" s="107" customFormat="1" ht="15"/>
    <row r="31" s="107" customFormat="1" ht="15"/>
    <row r="32" s="107" customFormat="1" ht="15"/>
    <row r="33" s="107" customFormat="1" ht="15"/>
    <row r="34" s="107" customFormat="1" ht="15"/>
    <row r="35" s="107" customFormat="1" ht="15"/>
    <row r="36" s="107" customFormat="1" ht="15"/>
    <row r="37" s="107" customFormat="1" ht="15"/>
    <row r="38" s="107" customFormat="1" ht="15"/>
    <row r="39" s="107" customFormat="1" ht="15"/>
  </sheetData>
  <sheetProtection/>
  <mergeCells count="4">
    <mergeCell ref="C11:F11"/>
    <mergeCell ref="A2:D2"/>
    <mergeCell ref="D5:F5"/>
    <mergeCell ref="D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Filanto</dc:creator>
  <cp:keywords/>
  <dc:description/>
  <cp:lastModifiedBy>User</cp:lastModifiedBy>
  <cp:lastPrinted>2012-03-31T10:20:28Z</cp:lastPrinted>
  <dcterms:created xsi:type="dcterms:W3CDTF">1998-11-21T10:12:38Z</dcterms:created>
  <dcterms:modified xsi:type="dcterms:W3CDTF">2012-04-09T10:23:26Z</dcterms:modified>
  <cp:category/>
  <cp:version/>
  <cp:contentType/>
  <cp:contentStatus/>
</cp:coreProperties>
</file>