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822" activeTab="6"/>
  </bookViews>
  <sheets>
    <sheet name="Kopertina" sheetId="1" r:id="rId1"/>
    <sheet name="Aktivet" sheetId="2" r:id="rId2"/>
    <sheet name="Pasivet" sheetId="3" r:id="rId3"/>
    <sheet name="Ardh.Shpenz.1" sheetId="4" r:id="rId4"/>
    <sheet name="Fluksi M.direkte" sheetId="5" r:id="rId5"/>
    <sheet name="Kapitali pa Konsol." sheetId="6" r:id="rId6"/>
    <sheet name="Shenimet" sheetId="7" r:id="rId7"/>
    <sheet name="Inventari" sheetId="8" r:id="rId8"/>
    <sheet name="AQT" sheetId="9" r:id="rId9"/>
    <sheet name="Mj.tr" sheetId="10" r:id="rId10"/>
    <sheet name="Pasqyra 3" sheetId="11" r:id="rId11"/>
    <sheet name="Deklarata" sheetId="12" r:id="rId12"/>
  </sheets>
  <definedNames/>
  <calcPr fullCalcOnLoad="1"/>
</workbook>
</file>

<file path=xl/sharedStrings.xml><?xml version="1.0" encoding="utf-8"?>
<sst xmlns="http://schemas.openxmlformats.org/spreadsheetml/2006/main" count="580" uniqueCount="395">
  <si>
    <t>Deri   me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</si>
  <si>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</si>
  <si>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</si>
  <si>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</si>
  <si>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</si>
  <si>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</si>
  <si>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</si>
  <si>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</si>
  <si>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</si>
  <si>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</si>
  <si>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</si>
  <si>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 xml:space="preserve">  Periudha    Nga</t>
  </si>
  <si>
    <t xml:space="preserve">  Data  e  mbylljes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</si>
  <si>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</si>
  <si>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</si>
  <si>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</si>
  <si>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</si>
  <si>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</si>
  <si>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</si>
  <si>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</si>
  <si>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</si>
  <si>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</si>
  <si>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</si>
  <si>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</si>
  <si>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</si>
  <si>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</si>
  <si>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</si>
  <si>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</si>
  <si>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</si>
  <si>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</si>
  <si>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</si>
  <si>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</si>
  <si>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Llogari / Kerkesa te tjera te arketueshme</t>
  </si>
  <si>
    <t>Instrumenta te tjera borxhi</t>
  </si>
  <si>
    <t>Investime te tjera financiare</t>
  </si>
  <si>
    <t>Inventari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</si>
  <si>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</si>
  <si>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</si>
  <si>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</si>
  <si>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</si>
  <si>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</si>
  <si>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</si>
  <si>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</si>
  <si>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</si>
  <si>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</si>
  <si>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</si>
  <si>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</si>
  <si>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</si>
  <si>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</si>
  <si>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</si>
  <si>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</si>
  <si>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</si>
  <si>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</si>
  <si>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</si>
  <si>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</si>
  <si>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</si>
  <si>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</si>
  <si>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</si>
  <si>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</si>
  <si>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</si>
  <si>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</si>
  <si>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</si>
  <si>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</si>
  <si>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</si>
  <si>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</si>
  <si>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</si>
  <si>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</si>
  <si>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</si>
  <si>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</si>
  <si>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</si>
  <si>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</si>
  <si>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</si>
  <si>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Te pagushme ndaj furnitoreve</t>
  </si>
  <si>
    <t>Detyrime tatimore</t>
  </si>
  <si>
    <t>Hua te tjera</t>
  </si>
  <si>
    <t>Parapagime e arketuara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</si>
  <si>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</si>
  <si>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</si>
  <si>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</si>
  <si>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</si>
  <si>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</si>
  <si>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</si>
  <si>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</si>
  <si>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</si>
  <si>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</si>
  <si>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</si>
  <si>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</si>
  <si>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</si>
  <si>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</si>
  <si>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</si>
  <si>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</si>
  <si>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</si>
  <si>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</si>
  <si>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</si>
  <si>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</si>
  <si>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</si>
  <si>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</si>
  <si>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</si>
  <si>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</si>
  <si>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</si>
  <si>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</si>
  <si>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</si>
  <si>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</si>
  <si>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</si>
  <si>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</si>
  <si>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</si>
  <si>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</si>
  <si>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</si>
  <si>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</si>
  <si>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</si>
  <si>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ardhurat dhe shpenzimet nga interesi</t>
  </si>
  <si>
    <t>Fitimet (Humbjet) nga kursi kembimit</t>
  </si>
  <si>
    <t>Te ardhura dhe shpenzime te tjera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</si>
  <si>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</si>
  <si>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</si>
  <si>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</si>
  <si>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</si>
  <si>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</si>
  <si>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</si>
  <si>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Sipas natyres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</si>
  <si>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</si>
  <si>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</si>
  <si>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</si>
  <si>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</si>
  <si>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</si>
  <si>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Aksione te Thesari te Riblera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</si>
  <si>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</si>
  <si>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</si>
  <si>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</si>
  <si>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</si>
  <si>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</si>
  <si>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</si>
  <si>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</si>
  <si>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</si>
  <si>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 xml:space="preserve">(  Ne zbatim te Standartit Kombetar te Kontabilitetit Nr.2 dhe </t>
  </si>
  <si>
    <t>Fluksi monetar nga veprimtarite e shfrytezimit</t>
  </si>
  <si>
    <t>Mjete monetare (MM) te arketuara nga klientet</t>
  </si>
  <si>
    <t>MM te paguara ndaj furnitoreve dhe punonjesve</t>
  </si>
  <si>
    <t>MM te ardhura nga veprimtarite</t>
  </si>
  <si>
    <t>Interesi I paguar</t>
  </si>
  <si>
    <t>Tatim mbi fitimin I paguar</t>
  </si>
  <si>
    <t>MM neto nga veprimtarite e shfrytezimit</t>
  </si>
  <si>
    <t>Fluksi monetar nga veprimtarite investuese</t>
  </si>
  <si>
    <t>Blerja e njesise se kontrolluar X minus parate e arketuara</t>
  </si>
  <si>
    <t>Blerja e aktiveve afatgjata materiale</t>
  </si>
  <si>
    <t>Te ardhura nga shitja e pajisjeve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</si>
  <si>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</si>
  <si>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</si>
  <si>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</si>
  <si>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</si>
  <si>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</si>
  <si>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</si>
  <si>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qerase financiare</t>
  </si>
  <si>
    <t>Dividente te paguar</t>
  </si>
  <si>
    <t>MM neto te perdorura ne veprimtarite financiare</t>
  </si>
  <si>
    <t>Rritja/renia neto e mjeteve monetare</t>
  </si>
  <si>
    <t>Mjetet monetre ne fillim te periudhes kontabel</t>
  </si>
  <si>
    <t>Mjetet monetre ne fund te periudhes kontabel</t>
  </si>
  <si>
    <t>Pasqyra e fluksit monetar - Metoda Direkte</t>
  </si>
  <si>
    <r>
      <t>Te ardhura te tjera (</t>
    </r>
    <r>
      <rPr>
        <b/>
        <i/>
        <sz val="10"/>
        <rFont val="Arial"/>
        <family val="2"/>
      </rPr>
      <t>nga veprimtarite e shfrytezimit</t>
    </r>
    <r>
      <rPr>
        <b/>
        <sz val="10"/>
        <rFont val="Arial"/>
        <family val="2"/>
      </rPr>
      <t xml:space="preserve"> )</t>
    </r>
  </si>
  <si>
    <t>Ndryshimet ne inventarin e prod. te gateshme e punes ne proces</t>
  </si>
  <si>
    <t>(pakesimet si shpenzime dhe rritjet si pakesim shpenzimesh)</t>
  </si>
  <si>
    <t xml:space="preserve">Puna e kryer nga njesite ekonomike raportuese per qellimet e  </t>
  </si>
  <si>
    <t>veta dhe e kapitalizuar</t>
  </si>
  <si>
    <t xml:space="preserve">Totali I Shpenzimeve ( Shuma 5 - 8 ) </t>
  </si>
  <si>
    <t xml:space="preserve"> </t>
  </si>
  <si>
    <t>Ligjit Nr. 9228 Date 29.04.2004  " Per Kontabilitetin dhe Pasqyrat Financiare"  )</t>
  </si>
  <si>
    <t>Ne     Leke</t>
  </si>
  <si>
    <t>Sipas metodes direkte   ne   Leke</t>
  </si>
  <si>
    <t>Ne  Leke</t>
  </si>
  <si>
    <t xml:space="preserve">B I L A N C I </t>
  </si>
  <si>
    <t>1/ii Arka</t>
  </si>
  <si>
    <t>Shuma</t>
  </si>
  <si>
    <t>1/i Banka.</t>
  </si>
  <si>
    <t>Leke</t>
  </si>
  <si>
    <t>PASQYRA  TE  ARDHURAVE   DHE   SHPENZIMEVE</t>
  </si>
  <si>
    <t>Sigurimet Shoqerore</t>
  </si>
  <si>
    <t xml:space="preserve">Te ardhurat </t>
  </si>
  <si>
    <t>Shpenzime</t>
  </si>
  <si>
    <t>Rezultati nga vep.kryesore ( Fitim)</t>
  </si>
  <si>
    <t>2.Aktive te tjera financiare afatshkurtra.</t>
  </si>
  <si>
    <t>1/i</t>
  </si>
  <si>
    <t>1/ii</t>
  </si>
  <si>
    <t xml:space="preserve">  Pasqyrat Financiare jane individuale</t>
  </si>
  <si>
    <t xml:space="preserve">  Pasqyrat Financiare jane te shprehura ne Leke</t>
  </si>
  <si>
    <t>Komisione bankare</t>
  </si>
  <si>
    <t xml:space="preserve">   "</t>
  </si>
  <si>
    <t>Person Juridik</t>
  </si>
  <si>
    <t>4/iii</t>
  </si>
  <si>
    <t>Makineri dhe paisje</t>
  </si>
  <si>
    <t xml:space="preserve">                Hartoi</t>
  </si>
  <si>
    <t>Vlera Bruto</t>
  </si>
  <si>
    <t>Amortizimi</t>
  </si>
  <si>
    <t>Vlera Neto</t>
  </si>
  <si>
    <t xml:space="preserve">    Pasqyrohen Furnitoret e palikujduar si me poshte:</t>
  </si>
  <si>
    <t>Nga kryerja e sherbimeve</t>
  </si>
  <si>
    <t>Mjete transporti</t>
  </si>
  <si>
    <t xml:space="preserve">Shoqeria "HIDROTEK KO" Sh.p.k. </t>
  </si>
  <si>
    <t>Dvoran, Mollaj  Korce</t>
  </si>
  <si>
    <t>K33904024U</t>
  </si>
  <si>
    <t>22.10.2002</t>
  </si>
  <si>
    <t>Tregeti,  Shpim puse.</t>
  </si>
  <si>
    <t>Shoqeria "Hidrotek Ko" Sh.p.k Korce</t>
  </si>
  <si>
    <t>2/i</t>
  </si>
  <si>
    <t>Pasqyrat Financiare te shoqerise jane shprehur ne monedhen vendase, ne leke.</t>
  </si>
  <si>
    <t>Shenime per zerat e Pasqyrave Financiare.</t>
  </si>
  <si>
    <t xml:space="preserve">14.04.2008 "Per Tregetaret dhe Shoqerite Tregetare" si dhe Ligjit 9228 date 29.04.2004 "Per kontabilitetin </t>
  </si>
  <si>
    <t xml:space="preserve">    Pasqyrat Financiare per shoqerine "Hidrotek Ko" jane plotesuar sipas kerkesave te Ligjit 9901 date </t>
  </si>
  <si>
    <t>Shenimet per zerat e Pasqyrave Financiare.</t>
  </si>
  <si>
    <t>2/i Llogari Kerkesa te arketueshme.</t>
  </si>
  <si>
    <t>Makineri Pajisje</t>
  </si>
  <si>
    <t>Pajisje Kompjuterike</t>
  </si>
  <si>
    <t>Amberona Greqi</t>
  </si>
  <si>
    <t>Vsiois K Aristotelis Greqi</t>
  </si>
  <si>
    <t xml:space="preserve">   2.Shteti tatim mbi te ardhurat nga punesimi (TAP)  </t>
  </si>
  <si>
    <t>S H E N I M E T          S P J E G U E S E ( Vazhdim )</t>
  </si>
  <si>
    <t>Per Shoqerine "Hidrotek Ko" Sh.p.k. Korce</t>
  </si>
  <si>
    <t>( Aristotel Tasho )</t>
  </si>
  <si>
    <t>Pozicioni me 31 dhjetor 2009</t>
  </si>
  <si>
    <t>3/i</t>
  </si>
  <si>
    <t>5/i</t>
  </si>
  <si>
    <t>5/ii</t>
  </si>
  <si>
    <t>5/iii</t>
  </si>
  <si>
    <t xml:space="preserve">dhe Pasqyrat Financiare". </t>
  </si>
  <si>
    <t>Inventari.</t>
  </si>
  <si>
    <t>Lende te para e materiale ndihmese</t>
  </si>
  <si>
    <t>4.Aktiva afatgjata materiale</t>
  </si>
  <si>
    <t xml:space="preserve">      Aktivet afatgjata materiale ne shumen 5 320 887 perbehen si vijon:</t>
  </si>
  <si>
    <t>4/iii Makineri pajisje.</t>
  </si>
  <si>
    <t>Georgaqi Shpk</t>
  </si>
  <si>
    <t>5. Hua dhe parapagime</t>
  </si>
  <si>
    <t>5/iTe pagueshme ndaj furnitoreve.</t>
  </si>
  <si>
    <t>5/ii Te pagueshme ndaj punonjesve.</t>
  </si>
  <si>
    <t>5/iii Detyrime tatimore</t>
  </si>
  <si>
    <t>Materiale te para</t>
  </si>
  <si>
    <t>NIPT</t>
  </si>
  <si>
    <t>Nr.</t>
  </si>
  <si>
    <t xml:space="preserve">I N V E N T A R I </t>
  </si>
  <si>
    <t>Subjekti</t>
  </si>
  <si>
    <t>Aktiviteti</t>
  </si>
  <si>
    <t>Adresa</t>
  </si>
  <si>
    <t>Artikulli</t>
  </si>
  <si>
    <t>Nj/m</t>
  </si>
  <si>
    <t>Sasia</t>
  </si>
  <si>
    <t>Kosto</t>
  </si>
  <si>
    <t>Vlera</t>
  </si>
  <si>
    <t>Shtesa</t>
  </si>
  <si>
    <t>Pakesime</t>
  </si>
  <si>
    <t>Lloji I automjetit</t>
  </si>
  <si>
    <t>Kapaciteti</t>
  </si>
  <si>
    <t>Targa</t>
  </si>
  <si>
    <t>"HIDROTEK KO" Shpk</t>
  </si>
  <si>
    <t>Per Shoqerine "HIDROTEK KO" shpk</t>
  </si>
  <si>
    <t>ADMINISTRATORI</t>
  </si>
  <si>
    <t xml:space="preserve">                   ( Aristotel TASHO )</t>
  </si>
  <si>
    <t xml:space="preserve"> Matriale te para = Materiale ndihmese</t>
  </si>
  <si>
    <t>Impuls 95 Sha</t>
  </si>
  <si>
    <t>Tubo per puse</t>
  </si>
  <si>
    <t>kg</t>
  </si>
  <si>
    <t>Tubo te galvanizuar</t>
  </si>
  <si>
    <t>litra</t>
  </si>
  <si>
    <t xml:space="preserve">Vaj motori </t>
  </si>
  <si>
    <t>Autoveture</t>
  </si>
  <si>
    <t>KO7800B</t>
  </si>
  <si>
    <t xml:space="preserve">Kamion Man </t>
  </si>
  <si>
    <t>19 ton</t>
  </si>
  <si>
    <t>KO6631B</t>
  </si>
  <si>
    <t>Veture</t>
  </si>
  <si>
    <t>KO2606B</t>
  </si>
  <si>
    <t>4/iv</t>
  </si>
  <si>
    <t>Pozicioni me 31 dhjetor 2010</t>
  </si>
  <si>
    <t>Aktive te tjera.</t>
  </si>
  <si>
    <t>Projekt HEC</t>
  </si>
  <si>
    <t xml:space="preserve">        Kapitali I shoqerise ne vleren 3 800 000 leke.</t>
  </si>
  <si>
    <t>Nafte</t>
  </si>
  <si>
    <t>Paga</t>
  </si>
  <si>
    <t xml:space="preserve">   ( Etleva ASHIKU )</t>
  </si>
  <si>
    <t>ml</t>
  </si>
  <si>
    <t>Emertimi</t>
  </si>
  <si>
    <t>Gjendje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</si>
  <si>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</si>
  <si>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</si>
  <si>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</si>
  <si>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</si>
  <si>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</si>
  <si>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</si>
  <si>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</si>
  <si>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>Shoqeria HIDROTEK KO SHPK</t>
  </si>
  <si>
    <t>NIPTI  K33904024U</t>
  </si>
  <si>
    <t>Pasqyre Nr.3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</si>
  <si>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</si>
  <si>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</si>
  <si>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</si>
  <si>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</si>
  <si>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</si>
  <si>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</si>
  <si>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</si>
  <si>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</si>
  <si>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</si>
  <si>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</si>
  <si>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</si>
  <si>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</si>
  <si>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</si>
  <si>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</si>
  <si>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</si>
  <si>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</si>
  <si>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</si>
  <si>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</si>
  <si>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</si>
  <si>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</si>
  <si>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</si>
  <si>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</si>
  <si>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</si>
  <si>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</si>
  <si>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</si>
  <si>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</si>
  <si>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</si>
  <si>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</si>
  <si>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</si>
  <si>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</si>
  <si>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</si>
  <si>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</si>
  <si>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</si>
  <si>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</si>
  <si>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</si>
  <si>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</si>
  <si>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</si>
  <si>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</si>
  <si>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</si>
  <si>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</si>
  <si>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</si>
  <si>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</si>
  <si>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</si>
  <si>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</si>
  <si>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</si>
  <si>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</si>
  <si>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</si>
  <si>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</si>
  <si>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</si>
  <si>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</si>
  <si>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</si>
  <si>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</si>
  <si>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</si>
  <si>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</si>
  <si>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</si>
  <si>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</si>
  <si>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t>Date _________________</t>
  </si>
  <si>
    <t>D E K L A R A T E</t>
  </si>
  <si>
    <t>Standarteve Kombetare te Kontabilitetit.</t>
  </si>
  <si>
    <t>Hartuesi I Pasqyrave Financiare eshte :</t>
  </si>
  <si>
    <t>Znj. Etleva Ashiku ( Ekspert Kontabel I Autorizuar ) me NIPT  K83903002N.</t>
  </si>
  <si>
    <t>SHOQERIA "Hidrotek Ko" Shpk</t>
  </si>
  <si>
    <t>NIPT K33904024U</t>
  </si>
  <si>
    <t xml:space="preserve"> ( Aristotel Tasho )</t>
  </si>
  <si>
    <r>
      <t>Deklaroj se</t>
    </r>
    <r>
      <rPr>
        <b/>
        <sz val="12"/>
        <rFont val="Arial"/>
        <family val="2"/>
      </rPr>
      <t xml:space="preserve"> Shoqeria " Hidrotek KO" Shpk me NIPT K3390402U </t>
    </r>
    <r>
      <rPr>
        <sz val="12"/>
        <rFont val="Arial"/>
        <family val="2"/>
      </rPr>
      <t xml:space="preserve">me </t>
    </r>
  </si>
  <si>
    <r>
      <t xml:space="preserve"> administrator</t>
    </r>
    <r>
      <rPr>
        <b/>
        <sz val="12"/>
        <rFont val="Arial"/>
        <family val="2"/>
      </rPr>
      <t xml:space="preserve"> Z.Aristotel Tasho</t>
    </r>
    <r>
      <rPr>
        <sz val="12"/>
        <rFont val="Arial"/>
        <family val="2"/>
      </rPr>
      <t xml:space="preserve"> dhe ortak I vetem I shoqerise I cili zoteron 100% </t>
    </r>
  </si>
  <si>
    <t>31.12.2011</t>
  </si>
  <si>
    <t>North Star Tirane</t>
  </si>
  <si>
    <t>B  I  L  A  N  C  I     2011</t>
  </si>
  <si>
    <t>Pasqyra   e   te   Ardhurave   dhe   Shpenzimeve     2011</t>
  </si>
  <si>
    <t>Pasqyra   e   Fluksit   te  Parase   2011</t>
  </si>
  <si>
    <t>Pasqyra  e  Ndryshimeve  ne  Kapital  2011</t>
  </si>
  <si>
    <t>Pozicioni me 31 dhjetor 2011</t>
  </si>
  <si>
    <t>6/i</t>
  </si>
  <si>
    <t xml:space="preserve">      Gjendja e mjeteve monetare ne llogari rrjedhese prane Bankes ne shumen 22 500 leke</t>
  </si>
  <si>
    <t xml:space="preserve">     Gjendja e mjeteve monetare prane arkes eshte 1 721 248 leke.</t>
  </si>
  <si>
    <t>Pasqyrohet detyrimi per paga te papaguara ne shumen 964 286 leke.</t>
  </si>
  <si>
    <t xml:space="preserve">   1.Sigurimet shoqerore per muajin dhjetor 2011 </t>
  </si>
  <si>
    <t xml:space="preserve">   3.Shteti  Tatim Fitimi</t>
  </si>
  <si>
    <t xml:space="preserve">     Eshte detyrimi I shoqerise per kredi bankare ne shumen 2 083 950 leke.</t>
  </si>
  <si>
    <t>6 Hua afatgjate.</t>
  </si>
  <si>
    <t>7.Kapitali aksioner.</t>
  </si>
  <si>
    <r>
      <t xml:space="preserve">8. Rezerva Ligjore </t>
    </r>
    <r>
      <rPr>
        <sz val="10"/>
        <rFont val="Arial"/>
        <family val="2"/>
      </rPr>
      <t>te krijuara ne shumen 113 410 leke.</t>
    </r>
  </si>
  <si>
    <t>9.Humbje e mbartur.</t>
  </si>
  <si>
    <t xml:space="preserve">    Humbje e mbartur eshte 581 123 Leke.</t>
  </si>
  <si>
    <t>10.Fitime (Humbje) e vitit financiar.</t>
  </si>
  <si>
    <t xml:space="preserve">    Fitimi i  vitit ushtrimor eshte 601 492 Leke.</t>
  </si>
  <si>
    <t>11.Shitjet Neto.</t>
  </si>
  <si>
    <t>12.Mallrat, lendet e para dhe sherbimet.</t>
  </si>
  <si>
    <t>13.Shpenzime te tjera nga veprimtaria e shfrytezimit.</t>
  </si>
  <si>
    <t>Sherbim kontabel</t>
  </si>
  <si>
    <t>14.Shpenzime te personelit.</t>
  </si>
  <si>
    <t>15.Fitimi ( Humbja ) nga veprimtarite e shfrytezimit.</t>
  </si>
  <si>
    <t>16.Shpenzimet e Tatimit mbi Fitimin.</t>
  </si>
  <si>
    <t>Rezultati para Tatimit</t>
  </si>
  <si>
    <t xml:space="preserve">Fitimi Tatimor </t>
  </si>
  <si>
    <t>Tatim Fitimi 10%</t>
  </si>
  <si>
    <t>17.Fitimi ( humbja) neto e vitit financiar.</t>
  </si>
  <si>
    <t>Tatim Fitimi</t>
  </si>
  <si>
    <t>Fitimi neto i ushtrimit</t>
  </si>
  <si>
    <t>Aktivet Afatgjata Materiale  me vlere fillestare   2011</t>
  </si>
  <si>
    <t>Amortizimi A.A.Materiale   2011</t>
  </si>
  <si>
    <t>Vlera Kontabel Neto e A.A.Materiale  2011</t>
  </si>
  <si>
    <t>Inventari I automjeteve ne pronesi te subjektit    2011</t>
  </si>
  <si>
    <t xml:space="preserve">te kapitalit te saj, ka hartuar Pasqyrat Financiare te vitit 2011 konform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</si>
</sst>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-* #,##0_L_e_k_-;\-* #,##0_L_e_k_-;_-* &quot;-&quot;??_L_e_k_-;_-@_-"/>
    <numFmt numFmtId="181" formatCode="_-* #,##0.0_L_e_k_-;\-* #,##0.0_L_e_k_-;_-* &quot;-&quot;??_L_e_k_-;_-@_-"/>
  </numFmts>
  <fonts count="62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double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0" fillId="0" borderId="0" xfId="0" applyNumberFormat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18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/>
    </xf>
    <xf numFmtId="3" fontId="5" fillId="0" borderId="19" xfId="0" applyNumberFormat="1" applyFont="1" applyBorder="1" applyAlignment="1">
      <alignment vertical="center"/>
    </xf>
    <xf numFmtId="3" fontId="18" fillId="0" borderId="30" xfId="0" applyNumberFormat="1" applyFont="1" applyBorder="1" applyAlignment="1">
      <alignment vertical="center"/>
    </xf>
    <xf numFmtId="3" fontId="18" fillId="0" borderId="24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0" fontId="0" fillId="0" borderId="0" xfId="0" applyAlignment="1">
      <alignment horizontal="left"/>
    </xf>
    <xf numFmtId="180" fontId="0" fillId="0" borderId="0" xfId="42" applyNumberFormat="1" applyFont="1" applyAlignment="1">
      <alignment horizontal="right"/>
    </xf>
    <xf numFmtId="180" fontId="5" fillId="0" borderId="0" xfId="42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3" fillId="0" borderId="16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42" applyNumberFormat="1" applyFont="1" applyBorder="1" applyAlignment="1">
      <alignment/>
    </xf>
    <xf numFmtId="0" fontId="0" fillId="0" borderId="0" xfId="42" applyNumberFormat="1" applyFont="1" applyBorder="1" applyAlignment="1">
      <alignment/>
    </xf>
    <xf numFmtId="180" fontId="5" fillId="0" borderId="0" xfId="42" applyNumberFormat="1" applyFont="1" applyBorder="1" applyAlignment="1">
      <alignment/>
    </xf>
    <xf numFmtId="180" fontId="0" fillId="0" borderId="0" xfId="42" applyNumberFormat="1" applyFont="1" applyBorder="1" applyAlignment="1">
      <alignment horizontal="left"/>
    </xf>
    <xf numFmtId="180" fontId="5" fillId="0" borderId="0" xfId="42" applyNumberFormat="1" applyFont="1" applyBorder="1" applyAlignment="1">
      <alignment horizontal="left"/>
    </xf>
    <xf numFmtId="0" fontId="0" fillId="0" borderId="14" xfId="0" applyBorder="1" applyAlignment="1">
      <alignment vertical="center"/>
    </xf>
    <xf numFmtId="180" fontId="0" fillId="0" borderId="0" xfId="42" applyNumberFormat="1" applyFont="1" applyBorder="1" applyAlignment="1">
      <alignment/>
    </xf>
    <xf numFmtId="0" fontId="0" fillId="0" borderId="13" xfId="0" applyBorder="1" applyAlignment="1">
      <alignment vertical="center"/>
    </xf>
    <xf numFmtId="180" fontId="5" fillId="0" borderId="0" xfId="0" applyNumberFormat="1" applyFont="1" applyBorder="1" applyAlignment="1">
      <alignment/>
    </xf>
    <xf numFmtId="180" fontId="0" fillId="0" borderId="0" xfId="42" applyNumberFormat="1" applyFont="1" applyAlignment="1">
      <alignment horizontal="left"/>
    </xf>
    <xf numFmtId="0" fontId="16" fillId="0" borderId="0" xfId="0" applyFont="1" applyBorder="1" applyAlignment="1">
      <alignment/>
    </xf>
    <xf numFmtId="180" fontId="16" fillId="0" borderId="0" xfId="42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5" fillId="0" borderId="0" xfId="42" applyNumberFormat="1" applyFont="1" applyBorder="1" applyAlignment="1">
      <alignment horizontal="right"/>
    </xf>
    <xf numFmtId="180" fontId="5" fillId="0" borderId="0" xfId="42" applyNumberFormat="1" applyFont="1" applyAlignment="1">
      <alignment horizontal="left"/>
    </xf>
    <xf numFmtId="180" fontId="0" fillId="0" borderId="0" xfId="42" applyNumberFormat="1" applyFont="1" applyAlignment="1">
      <alignment/>
    </xf>
    <xf numFmtId="180" fontId="5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80" fontId="5" fillId="0" borderId="16" xfId="42" applyNumberFormat="1" applyFont="1" applyBorder="1" applyAlignment="1">
      <alignment horizontal="left"/>
    </xf>
    <xf numFmtId="180" fontId="0" fillId="0" borderId="0" xfId="42" applyNumberFormat="1" applyFont="1" applyBorder="1" applyAlignment="1">
      <alignment horizontal="right"/>
    </xf>
    <xf numFmtId="180" fontId="0" fillId="0" borderId="0" xfId="42" applyNumberFormat="1" applyFont="1" applyAlignment="1">
      <alignment horizontal="left"/>
    </xf>
    <xf numFmtId="0" fontId="13" fillId="0" borderId="16" xfId="0" applyFont="1" applyBorder="1" applyAlignment="1">
      <alignment/>
    </xf>
    <xf numFmtId="180" fontId="5" fillId="0" borderId="16" xfId="42" applyNumberFormat="1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80" fontId="0" fillId="0" borderId="19" xfId="42" applyNumberFormat="1" applyFont="1" applyBorder="1" applyAlignment="1">
      <alignment/>
    </xf>
    <xf numFmtId="180" fontId="5" fillId="0" borderId="19" xfId="42" applyNumberFormat="1" applyFont="1" applyBorder="1" applyAlignment="1">
      <alignment/>
    </xf>
    <xf numFmtId="0" fontId="16" fillId="0" borderId="0" xfId="0" applyFont="1" applyAlignment="1">
      <alignment/>
    </xf>
    <xf numFmtId="1" fontId="0" fillId="0" borderId="0" xfId="0" applyNumberFormat="1" applyAlignment="1">
      <alignment horizontal="left"/>
    </xf>
    <xf numFmtId="180" fontId="5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180" fontId="5" fillId="0" borderId="14" xfId="42" applyNumberFormat="1" applyFont="1" applyBorder="1" applyAlignment="1">
      <alignment horizontal="left"/>
    </xf>
    <xf numFmtId="180" fontId="5" fillId="0" borderId="17" xfId="42" applyNumberFormat="1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3" fontId="0" fillId="0" borderId="19" xfId="44" applyNumberFormat="1" applyBorder="1" applyAlignment="1">
      <alignment/>
    </xf>
    <xf numFmtId="0" fontId="10" fillId="0" borderId="19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4" xfId="44" applyNumberFormat="1" applyBorder="1" applyAlignment="1">
      <alignment/>
    </xf>
    <xf numFmtId="0" fontId="0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3" fontId="6" fillId="0" borderId="32" xfId="44" applyNumberFormat="1" applyFont="1" applyBorder="1" applyAlignment="1">
      <alignment vertical="center"/>
    </xf>
    <xf numFmtId="3" fontId="6" fillId="0" borderId="33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44" applyNumberFormat="1" applyFill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0" xfId="58" applyFont="1" applyBorder="1" applyAlignment="1">
      <alignment horizontal="left"/>
      <protection/>
    </xf>
    <xf numFmtId="0" fontId="0" fillId="0" borderId="34" xfId="0" applyFont="1" applyFill="1" applyBorder="1" applyAlignment="1">
      <alignment/>
    </xf>
    <xf numFmtId="0" fontId="0" fillId="0" borderId="19" xfId="0" applyFill="1" applyBorder="1" applyAlignment="1">
      <alignment/>
    </xf>
    <xf numFmtId="3" fontId="5" fillId="0" borderId="19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9" fillId="0" borderId="0" xfId="0" applyFont="1" applyBorder="1" applyAlignment="1">
      <alignment/>
    </xf>
    <xf numFmtId="180" fontId="59" fillId="0" borderId="0" xfId="42" applyNumberFormat="1" applyFont="1" applyBorder="1" applyAlignment="1">
      <alignment/>
    </xf>
    <xf numFmtId="0" fontId="59" fillId="0" borderId="0" xfId="0" applyFont="1" applyAlignment="1">
      <alignment/>
    </xf>
    <xf numFmtId="14" fontId="1" fillId="0" borderId="16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/>
    </xf>
    <xf numFmtId="180" fontId="0" fillId="0" borderId="0" xfId="42" applyNumberFormat="1" applyFont="1" applyAlignment="1">
      <alignment vertical="center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180" fontId="61" fillId="0" borderId="0" xfId="42" applyNumberFormat="1" applyFont="1" applyBorder="1" applyAlignment="1">
      <alignment/>
    </xf>
    <xf numFmtId="0" fontId="61" fillId="0" borderId="0" xfId="0" applyFont="1" applyFill="1" applyBorder="1" applyAlignment="1">
      <alignment/>
    </xf>
    <xf numFmtId="180" fontId="61" fillId="0" borderId="0" xfId="42" applyNumberFormat="1" applyFont="1" applyBorder="1" applyAlignment="1">
      <alignment horizontal="left"/>
    </xf>
    <xf numFmtId="180" fontId="60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180" fontId="60" fillId="0" borderId="0" xfId="42" applyNumberFormat="1" applyFont="1" applyBorder="1" applyAlignment="1">
      <alignment horizontal="right"/>
    </xf>
    <xf numFmtId="180" fontId="60" fillId="0" borderId="0" xfId="42" applyNumberFormat="1" applyFont="1" applyAlignment="1">
      <alignment horizontal="left"/>
    </xf>
    <xf numFmtId="180" fontId="0" fillId="0" borderId="0" xfId="0" applyNumberForma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28">
      <selection activeCell="O45" sqref="O45"/>
    </sheetView>
  </sheetViews>
  <sheetFormatPr defaultColWidth="9.140625" defaultRowHeight="12.75"/>
  <cols>
    <col min="1" max="1" width="8.7109375" style="0" customWidth="1"/>
    <col min="4" max="4" width="9.28125" style="0" customWidth="1"/>
    <col min="5" max="5" width="11.421875" style="0" customWidth="1"/>
    <col min="6" max="6" width="12.7109375" style="0" bestFit="1" customWidth="1"/>
    <col min="8" max="8" width="12.7109375" style="0" bestFit="1" customWidth="1"/>
    <col min="10" max="10" width="3.140625" style="0" customWidth="1"/>
    <col min="11" max="11" width="6.28125" style="0" customWidth="1"/>
    <col min="12" max="12" width="1.8515625" style="0" customWidth="1"/>
  </cols>
  <sheetData>
    <row r="1" ht="4.5" customHeight="1"/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8</v>
      </c>
      <c r="D3" s="5"/>
      <c r="E3" s="5"/>
      <c r="F3" s="106" t="s">
        <v>197</v>
      </c>
      <c r="G3" s="126"/>
      <c r="H3" s="23"/>
      <c r="I3" s="8"/>
      <c r="J3" s="5"/>
      <c r="K3" s="6"/>
    </row>
    <row r="4" spans="2:11" ht="18" customHeight="1">
      <c r="B4" s="4"/>
      <c r="C4" s="12" t="s">
        <v>14</v>
      </c>
      <c r="D4" s="5"/>
      <c r="E4" s="5"/>
      <c r="F4" s="8" t="s">
        <v>187</v>
      </c>
      <c r="G4" s="24"/>
      <c r="H4" s="23"/>
      <c r="I4" s="8"/>
      <c r="J4" s="11"/>
      <c r="K4" s="6"/>
    </row>
    <row r="5" spans="2:11" ht="18" customHeight="1">
      <c r="B5" s="4"/>
      <c r="C5" s="12" t="s">
        <v>9</v>
      </c>
      <c r="D5" s="5"/>
      <c r="E5" s="5"/>
      <c r="F5" s="127" t="s">
        <v>198</v>
      </c>
      <c r="G5" s="11"/>
      <c r="H5" s="14"/>
      <c r="I5" s="11"/>
      <c r="J5" s="11"/>
      <c r="K5" s="6"/>
    </row>
    <row r="6" spans="2:11" ht="18" customHeight="1">
      <c r="B6" s="4"/>
      <c r="C6" s="12" t="s">
        <v>10</v>
      </c>
      <c r="D6" s="5"/>
      <c r="E6" s="5"/>
      <c r="F6" s="127" t="s">
        <v>199</v>
      </c>
      <c r="G6" s="78"/>
      <c r="H6" s="11"/>
      <c r="I6" s="11"/>
      <c r="J6" s="11"/>
      <c r="K6" s="6"/>
    </row>
    <row r="7" spans="2:11" ht="18" customHeight="1">
      <c r="B7" s="4"/>
      <c r="C7" s="5"/>
      <c r="D7" s="5"/>
      <c r="E7" s="5"/>
      <c r="F7" s="5"/>
      <c r="G7" s="5"/>
      <c r="H7" s="17"/>
      <c r="I7" s="17"/>
      <c r="J7" s="11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>
      <c r="B10" s="4"/>
      <c r="C10" s="13" t="s">
        <v>2</v>
      </c>
      <c r="D10" s="5"/>
      <c r="E10" s="5"/>
      <c r="F10" s="128" t="s">
        <v>200</v>
      </c>
      <c r="G10" s="25"/>
      <c r="H10" s="8"/>
      <c r="I10" s="8"/>
      <c r="J10" s="8"/>
      <c r="K10" s="6"/>
    </row>
    <row r="11" spans="2:11" ht="15">
      <c r="B11" s="4"/>
      <c r="C11" s="13" t="s">
        <v>3</v>
      </c>
      <c r="D11" s="5"/>
      <c r="E11" s="5"/>
      <c r="F11" s="11">
        <v>28420</v>
      </c>
      <c r="G11" s="17"/>
      <c r="H11" s="11"/>
      <c r="I11" s="11"/>
      <c r="J11" s="11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8" customHeight="1">
      <c r="B15" s="4"/>
      <c r="C15" s="13" t="s">
        <v>70</v>
      </c>
      <c r="D15" s="5"/>
      <c r="E15" s="5"/>
      <c r="F15" s="15" t="s">
        <v>201</v>
      </c>
      <c r="G15" s="15"/>
      <c r="H15" s="8"/>
      <c r="I15" s="8"/>
      <c r="J15" s="8"/>
      <c r="K15" s="6"/>
    </row>
    <row r="16" spans="2:11" ht="18" customHeight="1">
      <c r="B16" s="4"/>
      <c r="C16" s="5"/>
      <c r="D16" s="5"/>
      <c r="E16" s="5"/>
      <c r="F16" s="14"/>
      <c r="G16" s="14"/>
      <c r="H16" s="11"/>
      <c r="I16" s="11"/>
      <c r="J16" s="11"/>
      <c r="K16" s="6"/>
    </row>
    <row r="17" spans="2:11" ht="18" customHeight="1">
      <c r="B17" s="4"/>
      <c r="C17" s="5"/>
      <c r="D17" s="5"/>
      <c r="E17" s="5"/>
      <c r="F17" s="11"/>
      <c r="G17" s="11"/>
      <c r="H17" s="11"/>
      <c r="I17" s="11"/>
      <c r="J17" s="11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3.75">
      <c r="B29" s="212" t="s">
        <v>13</v>
      </c>
      <c r="C29" s="213"/>
      <c r="D29" s="213"/>
      <c r="E29" s="213"/>
      <c r="F29" s="213"/>
      <c r="G29" s="213"/>
      <c r="H29" s="213"/>
      <c r="I29" s="213"/>
      <c r="J29" s="213"/>
      <c r="K29" s="214"/>
    </row>
    <row r="30" spans="2:11" ht="12.75">
      <c r="B30" s="4"/>
      <c r="C30" s="215" t="s">
        <v>134</v>
      </c>
      <c r="D30" s="215"/>
      <c r="E30" s="215"/>
      <c r="F30" s="215"/>
      <c r="G30" s="215"/>
      <c r="H30" s="215"/>
      <c r="I30" s="215"/>
      <c r="J30" s="215"/>
      <c r="K30" s="6"/>
    </row>
    <row r="31" spans="2:11" ht="12.75">
      <c r="B31" s="4"/>
      <c r="C31" s="215" t="s">
        <v>166</v>
      </c>
      <c r="D31" s="215"/>
      <c r="E31" s="215"/>
      <c r="F31" s="215"/>
      <c r="G31" s="215"/>
      <c r="H31" s="215"/>
      <c r="I31" s="215"/>
      <c r="J31" s="215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5.75" customHeight="1">
      <c r="B42" s="4"/>
      <c r="C42" s="5"/>
      <c r="D42" s="48"/>
      <c r="E42" s="48"/>
      <c r="F42" s="48"/>
      <c r="G42" s="48"/>
      <c r="H42" s="48"/>
      <c r="I42" s="48"/>
      <c r="J42" s="5"/>
      <c r="K42" s="6"/>
    </row>
    <row r="43" spans="2:11" ht="18" customHeight="1">
      <c r="B43" s="4"/>
      <c r="C43" s="8"/>
      <c r="D43" s="8"/>
      <c r="E43" s="8"/>
      <c r="F43" s="8"/>
      <c r="G43" s="16"/>
      <c r="H43" s="8"/>
      <c r="I43" s="8"/>
      <c r="J43" s="8"/>
      <c r="K43" s="6"/>
    </row>
    <row r="44" spans="2:11" ht="18" customHeight="1">
      <c r="B44" s="4"/>
      <c r="C44" s="4"/>
      <c r="D44" s="5"/>
      <c r="E44" s="5"/>
      <c r="F44" s="5"/>
      <c r="G44" s="5"/>
      <c r="H44" s="5"/>
      <c r="I44" s="5"/>
      <c r="J44" s="6"/>
      <c r="K44" s="6"/>
    </row>
    <row r="45" spans="2:11" ht="18" customHeight="1">
      <c r="B45" s="4"/>
      <c r="C45" s="4" t="s">
        <v>11</v>
      </c>
      <c r="E45" s="216">
        <v>40544</v>
      </c>
      <c r="F45" s="217"/>
      <c r="G45" s="10" t="s">
        <v>0</v>
      </c>
      <c r="H45" s="199">
        <v>40908</v>
      </c>
      <c r="I45" s="8"/>
      <c r="J45" s="6"/>
      <c r="K45" s="6"/>
    </row>
    <row r="46" spans="2:11" ht="18" customHeight="1">
      <c r="B46" s="4"/>
      <c r="C46" s="4" t="s">
        <v>12</v>
      </c>
      <c r="D46" s="5"/>
      <c r="E46" s="8"/>
      <c r="F46" s="198">
        <v>40988</v>
      </c>
      <c r="G46" s="8"/>
      <c r="H46" s="8"/>
      <c r="I46" s="8"/>
      <c r="J46" s="6"/>
      <c r="K46" s="6"/>
    </row>
    <row r="47" spans="2:11" ht="18" customHeight="1">
      <c r="B47" s="4"/>
      <c r="C47" s="4" t="s">
        <v>1</v>
      </c>
      <c r="D47" s="5"/>
      <c r="E47" s="11"/>
      <c r="F47" s="17"/>
      <c r="G47" s="11"/>
      <c r="H47" s="17"/>
      <c r="I47" s="11"/>
      <c r="J47" s="6"/>
      <c r="K47" s="6"/>
    </row>
    <row r="48" spans="2:11" ht="18" customHeight="1">
      <c r="B48" s="4"/>
      <c r="C48" s="4" t="s">
        <v>183</v>
      </c>
      <c r="D48" s="5"/>
      <c r="E48" s="5"/>
      <c r="F48" s="10"/>
      <c r="G48" s="125"/>
      <c r="H48" s="2"/>
      <c r="I48" s="2"/>
      <c r="J48" s="6"/>
      <c r="K48" s="6"/>
    </row>
    <row r="49" spans="2:11" ht="18" customHeight="1">
      <c r="B49" s="4"/>
      <c r="C49" s="4" t="s">
        <v>184</v>
      </c>
      <c r="D49" s="5"/>
      <c r="E49" s="5"/>
      <c r="F49" s="10"/>
      <c r="G49" s="5"/>
      <c r="H49" s="5"/>
      <c r="I49" s="5"/>
      <c r="J49" s="6"/>
      <c r="K49" s="6"/>
    </row>
    <row r="50" spans="2:11" ht="18" customHeight="1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2" customHeight="1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5.75" customHeight="1">
      <c r="B52" s="4"/>
      <c r="C52" s="5"/>
      <c r="D52" s="5"/>
      <c r="E52" s="5"/>
      <c r="F52" s="5"/>
      <c r="G52" s="5"/>
      <c r="H52" s="5"/>
      <c r="I52" s="5"/>
      <c r="J52" s="5"/>
      <c r="K52" s="6">
        <v>1</v>
      </c>
    </row>
    <row r="53" spans="2:11" ht="9" customHeight="1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ht="5.25" customHeight="1"/>
  </sheetData>
  <sheetProtection/>
  <mergeCells count="4">
    <mergeCell ref="B29:K29"/>
    <mergeCell ref="C30:J30"/>
    <mergeCell ref="C31:J31"/>
    <mergeCell ref="E45:F4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4">
      <selection activeCell="J11" sqref="J11"/>
    </sheetView>
  </sheetViews>
  <sheetFormatPr defaultColWidth="9.140625" defaultRowHeight="12.75"/>
  <cols>
    <col min="2" max="2" width="3.57421875" style="0" customWidth="1"/>
    <col min="3" max="3" width="16.57421875" style="0" customWidth="1"/>
    <col min="4" max="4" width="11.28125" style="0" customWidth="1"/>
    <col min="6" max="6" width="13.421875" style="0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4" spans="3:8" ht="15.75">
      <c r="C4" s="111" t="s">
        <v>393</v>
      </c>
      <c r="D4" s="111"/>
      <c r="E4" s="111"/>
      <c r="F4" s="111"/>
      <c r="G4" s="111"/>
      <c r="H4" s="112"/>
    </row>
    <row r="5" spans="3:8" ht="15.75">
      <c r="C5" s="111"/>
      <c r="D5" s="111"/>
      <c r="E5" s="111"/>
      <c r="F5" s="111"/>
      <c r="G5" s="111"/>
      <c r="H5" s="112"/>
    </row>
    <row r="7" spans="2:5" ht="15.75">
      <c r="B7" s="71" t="s">
        <v>238</v>
      </c>
      <c r="D7" s="121" t="s">
        <v>251</v>
      </c>
      <c r="E7" s="121"/>
    </row>
    <row r="8" spans="2:4" ht="12.75">
      <c r="B8" s="71" t="s">
        <v>235</v>
      </c>
      <c r="D8" s="71" t="s">
        <v>199</v>
      </c>
    </row>
    <row r="11" spans="2:6" ht="24.75" customHeight="1">
      <c r="B11" s="157" t="s">
        <v>4</v>
      </c>
      <c r="C11" s="45" t="s">
        <v>248</v>
      </c>
      <c r="D11" s="45" t="s">
        <v>249</v>
      </c>
      <c r="E11" s="45" t="s">
        <v>250</v>
      </c>
      <c r="F11" s="45" t="s">
        <v>245</v>
      </c>
    </row>
    <row r="12" spans="2:6" ht="12.75">
      <c r="B12" s="160">
        <v>1</v>
      </c>
      <c r="C12" s="159" t="s">
        <v>262</v>
      </c>
      <c r="D12" s="160"/>
      <c r="E12" s="160" t="s">
        <v>263</v>
      </c>
      <c r="F12" s="161">
        <v>2512501</v>
      </c>
    </row>
    <row r="13" spans="2:6" ht="12.75">
      <c r="B13" s="160">
        <v>2</v>
      </c>
      <c r="C13" s="159" t="s">
        <v>264</v>
      </c>
      <c r="D13" s="160" t="s">
        <v>265</v>
      </c>
      <c r="E13" s="160" t="s">
        <v>266</v>
      </c>
      <c r="F13" s="161">
        <v>1460400</v>
      </c>
    </row>
    <row r="14" spans="2:6" ht="12.75">
      <c r="B14" s="160">
        <v>3</v>
      </c>
      <c r="C14" s="159" t="s">
        <v>267</v>
      </c>
      <c r="D14" s="160"/>
      <c r="E14" s="160" t="s">
        <v>268</v>
      </c>
      <c r="F14" s="161">
        <v>798319</v>
      </c>
    </row>
    <row r="15" spans="2:6" ht="12.75">
      <c r="B15" s="160"/>
      <c r="C15" s="159"/>
      <c r="D15" s="160"/>
      <c r="E15" s="160"/>
      <c r="F15" s="161"/>
    </row>
    <row r="16" spans="2:6" ht="12.75">
      <c r="B16" s="160"/>
      <c r="C16" s="159"/>
      <c r="D16" s="160"/>
      <c r="E16" s="160"/>
      <c r="F16" s="161"/>
    </row>
    <row r="17" spans="2:6" ht="12.75">
      <c r="B17" s="160"/>
      <c r="C17" s="159"/>
      <c r="D17" s="160"/>
      <c r="E17" s="160"/>
      <c r="F17" s="161"/>
    </row>
    <row r="18" spans="2:6" ht="12.75">
      <c r="B18" s="160"/>
      <c r="C18" s="160"/>
      <c r="D18" s="160"/>
      <c r="E18" s="160"/>
      <c r="F18" s="161"/>
    </row>
    <row r="19" spans="2:8" ht="12.75">
      <c r="B19" s="160"/>
      <c r="C19" s="160"/>
      <c r="D19" s="160"/>
      <c r="E19" s="160"/>
      <c r="F19" s="161"/>
      <c r="H19" s="19"/>
    </row>
    <row r="20" spans="2:6" ht="12.75">
      <c r="B20" s="160"/>
      <c r="C20" s="160"/>
      <c r="D20" s="160"/>
      <c r="E20" s="160"/>
      <c r="F20" s="161"/>
    </row>
    <row r="21" spans="2:6" ht="12.75">
      <c r="B21" s="160"/>
      <c r="C21" s="160"/>
      <c r="D21" s="160"/>
      <c r="E21" s="160"/>
      <c r="F21" s="161"/>
    </row>
    <row r="22" spans="2:6" ht="12.75">
      <c r="B22" s="160"/>
      <c r="C22" s="160"/>
      <c r="D22" s="160"/>
      <c r="E22" s="160"/>
      <c r="F22" s="161"/>
    </row>
    <row r="23" spans="2:6" ht="12.75">
      <c r="B23" s="160"/>
      <c r="C23" s="160"/>
      <c r="D23" s="160"/>
      <c r="E23" s="160"/>
      <c r="F23" s="161"/>
    </row>
    <row r="24" spans="2:6" ht="12.75">
      <c r="B24" s="160"/>
      <c r="C24" s="160"/>
      <c r="D24" s="160"/>
      <c r="E24" s="160"/>
      <c r="F24" s="161"/>
    </row>
    <row r="25" spans="2:6" ht="12.75">
      <c r="B25" s="160"/>
      <c r="C25" s="160"/>
      <c r="D25" s="160"/>
      <c r="E25" s="160"/>
      <c r="F25" s="161"/>
    </row>
    <row r="26" spans="2:6" ht="12.75">
      <c r="B26" s="160"/>
      <c r="C26" s="160"/>
      <c r="D26" s="160"/>
      <c r="E26" s="160"/>
      <c r="F26" s="161"/>
    </row>
    <row r="27" spans="2:6" ht="12.75">
      <c r="B27" s="160"/>
      <c r="C27" s="160"/>
      <c r="D27" s="160"/>
      <c r="E27" s="160"/>
      <c r="F27" s="161"/>
    </row>
    <row r="28" spans="2:6" ht="12.75">
      <c r="B28" s="160"/>
      <c r="C28" s="160"/>
      <c r="D28" s="160"/>
      <c r="E28" s="160"/>
      <c r="F28" s="161"/>
    </row>
    <row r="29" spans="2:6" ht="12.75">
      <c r="B29" s="160"/>
      <c r="C29" s="160"/>
      <c r="D29" s="160"/>
      <c r="E29" s="160"/>
      <c r="F29" s="161"/>
    </row>
    <row r="30" spans="2:6" ht="12.75">
      <c r="B30" s="160"/>
      <c r="C30" s="160"/>
      <c r="D30" s="160"/>
      <c r="E30" s="160"/>
      <c r="F30" s="161"/>
    </row>
    <row r="31" spans="2:6" ht="12.75">
      <c r="B31" s="238" t="s">
        <v>172</v>
      </c>
      <c r="C31" s="239"/>
      <c r="D31" s="239"/>
      <c r="E31" s="240"/>
      <c r="F31" s="162">
        <f>SUM(F12:F30)</f>
        <v>4771220</v>
      </c>
    </row>
    <row r="38" spans="4:7" ht="12.75">
      <c r="D38" s="113" t="s">
        <v>252</v>
      </c>
      <c r="E38" s="113"/>
      <c r="F38" s="113"/>
      <c r="G38" s="163"/>
    </row>
    <row r="39" spans="4:7" ht="12.75">
      <c r="D39" s="113"/>
      <c r="E39" s="113"/>
      <c r="F39" s="113"/>
      <c r="G39" s="113"/>
    </row>
    <row r="40" spans="4:7" ht="12.75">
      <c r="D40" s="113"/>
      <c r="E40" s="113" t="s">
        <v>253</v>
      </c>
      <c r="F40" s="113"/>
      <c r="G40" s="113"/>
    </row>
    <row r="41" spans="4:7" ht="12.75">
      <c r="D41" s="113"/>
      <c r="E41" s="113"/>
      <c r="F41" s="113"/>
      <c r="G41" s="113"/>
    </row>
    <row r="42" spans="4:7" ht="12.75">
      <c r="D42" s="113" t="s">
        <v>254</v>
      </c>
      <c r="E42" s="113"/>
      <c r="F42" s="113"/>
      <c r="G42" s="113"/>
    </row>
    <row r="43" spans="5:7" ht="12.75">
      <c r="E43" s="113"/>
      <c r="F43" s="113"/>
      <c r="G43" s="113"/>
    </row>
    <row r="44" spans="4:6" ht="12.75">
      <c r="D44" s="113"/>
      <c r="E44" s="113"/>
      <c r="F44" s="113"/>
    </row>
    <row r="45" spans="4:6" ht="12.75">
      <c r="D45" s="113"/>
      <c r="E45" s="113"/>
      <c r="F45" s="113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ht="12.75">
      <c r="H53">
        <v>13</v>
      </c>
    </row>
  </sheetData>
  <sheetProtection/>
  <mergeCells count="1">
    <mergeCell ref="B31:E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32">
      <selection activeCell="F17" sqref="F17"/>
    </sheetView>
  </sheetViews>
  <sheetFormatPr defaultColWidth="9.140625" defaultRowHeight="12.75"/>
  <cols>
    <col min="3" max="3" width="32.421875" style="0" customWidth="1"/>
    <col min="4" max="4" width="24.421875" style="0" customWidth="1"/>
  </cols>
  <sheetData>
    <row r="2" spans="2:4" ht="12.75">
      <c r="B2" s="170" t="s">
        <v>351</v>
      </c>
      <c r="C2" s="186"/>
      <c r="D2" s="186"/>
    </row>
    <row r="3" spans="2:4" ht="12.75">
      <c r="B3" s="170" t="s">
        <v>352</v>
      </c>
      <c r="C3" s="186"/>
      <c r="D3" s="186"/>
    </row>
    <row r="4" spans="2:4" ht="12.75">
      <c r="B4" s="170"/>
      <c r="D4" s="113" t="s">
        <v>289</v>
      </c>
    </row>
    <row r="5" spans="1:4" ht="12.75">
      <c r="A5" s="160"/>
      <c r="B5" s="160"/>
      <c r="C5" s="187" t="s">
        <v>239</v>
      </c>
      <c r="D5" s="187" t="s">
        <v>290</v>
      </c>
    </row>
    <row r="6" spans="1:4" ht="12.75">
      <c r="A6" s="160">
        <v>1</v>
      </c>
      <c r="B6" s="187" t="s">
        <v>291</v>
      </c>
      <c r="C6" s="159" t="s">
        <v>292</v>
      </c>
      <c r="D6" s="159"/>
    </row>
    <row r="7" spans="1:4" ht="12.75">
      <c r="A7" s="160">
        <v>2</v>
      </c>
      <c r="B7" s="187" t="s">
        <v>291</v>
      </c>
      <c r="C7" s="159" t="s">
        <v>293</v>
      </c>
      <c r="D7" s="160"/>
    </row>
    <row r="8" spans="1:4" ht="12.75">
      <c r="A8" s="160">
        <v>3</v>
      </c>
      <c r="B8" s="187" t="s">
        <v>291</v>
      </c>
      <c r="C8" s="159" t="s">
        <v>294</v>
      </c>
      <c r="D8" s="160"/>
    </row>
    <row r="9" spans="1:4" ht="12.75">
      <c r="A9" s="160">
        <v>4</v>
      </c>
      <c r="B9" s="187" t="s">
        <v>291</v>
      </c>
      <c r="C9" s="159" t="s">
        <v>295</v>
      </c>
      <c r="D9" s="160"/>
    </row>
    <row r="10" spans="1:4" ht="12.75">
      <c r="A10" s="160">
        <v>5</v>
      </c>
      <c r="B10" s="187" t="s">
        <v>291</v>
      </c>
      <c r="C10" s="159" t="s">
        <v>296</v>
      </c>
      <c r="D10" s="160"/>
    </row>
    <row r="11" spans="1:4" ht="12.75">
      <c r="A11" s="160">
        <v>6</v>
      </c>
      <c r="B11" s="187" t="s">
        <v>291</v>
      </c>
      <c r="C11" s="159" t="s">
        <v>297</v>
      </c>
      <c r="D11" s="160"/>
    </row>
    <row r="12" spans="1:4" ht="12.75">
      <c r="A12" s="160">
        <v>7</v>
      </c>
      <c r="B12" s="187" t="s">
        <v>291</v>
      </c>
      <c r="C12" s="159" t="s">
        <v>298</v>
      </c>
      <c r="D12" s="160"/>
    </row>
    <row r="13" spans="1:4" ht="12.75">
      <c r="A13" s="160">
        <v>8</v>
      </c>
      <c r="B13" s="187" t="s">
        <v>291</v>
      </c>
      <c r="C13" s="159" t="s">
        <v>299</v>
      </c>
      <c r="D13" s="160"/>
    </row>
    <row r="14" spans="1:4" ht="12.75">
      <c r="A14" s="187" t="s">
        <v>5</v>
      </c>
      <c r="B14" s="187"/>
      <c r="C14" s="187" t="s">
        <v>300</v>
      </c>
      <c r="D14" s="187"/>
    </row>
    <row r="15" spans="1:4" ht="12.75">
      <c r="A15" s="160">
        <v>9</v>
      </c>
      <c r="B15" s="187" t="s">
        <v>301</v>
      </c>
      <c r="C15" s="159" t="s">
        <v>302</v>
      </c>
      <c r="D15" s="160"/>
    </row>
    <row r="16" spans="1:4" ht="12.75">
      <c r="A16" s="160">
        <v>10</v>
      </c>
      <c r="B16" s="187" t="s">
        <v>301</v>
      </c>
      <c r="C16" s="159" t="s">
        <v>303</v>
      </c>
      <c r="D16" s="159"/>
    </row>
    <row r="17" spans="1:4" ht="12.75">
      <c r="A17" s="160">
        <v>11</v>
      </c>
      <c r="B17" s="187" t="s">
        <v>301</v>
      </c>
      <c r="C17" s="159" t="s">
        <v>304</v>
      </c>
      <c r="D17" s="160"/>
    </row>
    <row r="18" spans="1:4" ht="12.75">
      <c r="A18" s="187" t="s">
        <v>6</v>
      </c>
      <c r="B18" s="187"/>
      <c r="C18" s="187" t="s">
        <v>305</v>
      </c>
      <c r="D18" s="187"/>
    </row>
    <row r="19" spans="1:4" ht="12.75">
      <c r="A19" s="160">
        <v>12</v>
      </c>
      <c r="B19" s="187" t="s">
        <v>306</v>
      </c>
      <c r="C19" s="159" t="s">
        <v>307</v>
      </c>
      <c r="D19" s="160"/>
    </row>
    <row r="20" spans="1:4" ht="12.75">
      <c r="A20" s="160">
        <v>13</v>
      </c>
      <c r="B20" s="187" t="s">
        <v>306</v>
      </c>
      <c r="C20" s="187" t="s">
        <v>308</v>
      </c>
      <c r="D20" s="160"/>
    </row>
    <row r="21" spans="1:4" ht="12.75">
      <c r="A21" s="160">
        <v>14</v>
      </c>
      <c r="B21" s="187" t="s">
        <v>306</v>
      </c>
      <c r="C21" s="159" t="s">
        <v>309</v>
      </c>
      <c r="D21" s="160"/>
    </row>
    <row r="22" spans="1:4" ht="12.75">
      <c r="A22" s="160">
        <v>15</v>
      </c>
      <c r="B22" s="187" t="s">
        <v>306</v>
      </c>
      <c r="C22" s="159" t="s">
        <v>310</v>
      </c>
      <c r="D22" s="160"/>
    </row>
    <row r="23" spans="1:4" ht="12.75">
      <c r="A23" s="160">
        <v>16</v>
      </c>
      <c r="B23" s="187" t="s">
        <v>306</v>
      </c>
      <c r="C23" s="159" t="s">
        <v>311</v>
      </c>
      <c r="D23" s="160"/>
    </row>
    <row r="24" spans="1:4" ht="12.75">
      <c r="A24" s="160">
        <v>17</v>
      </c>
      <c r="B24" s="187" t="s">
        <v>306</v>
      </c>
      <c r="C24" s="159" t="s">
        <v>312</v>
      </c>
      <c r="D24" s="160"/>
    </row>
    <row r="25" spans="1:4" ht="12.75">
      <c r="A25" s="160">
        <v>18</v>
      </c>
      <c r="B25" s="187" t="s">
        <v>306</v>
      </c>
      <c r="C25" s="159" t="s">
        <v>313</v>
      </c>
      <c r="D25" s="160"/>
    </row>
    <row r="26" spans="1:4" ht="12.75">
      <c r="A26" s="160">
        <v>19</v>
      </c>
      <c r="B26" s="187" t="s">
        <v>306</v>
      </c>
      <c r="C26" s="159" t="s">
        <v>314</v>
      </c>
      <c r="D26" s="160"/>
    </row>
    <row r="27" spans="1:4" ht="12.75">
      <c r="A27" s="187" t="s">
        <v>80</v>
      </c>
      <c r="B27" s="187"/>
      <c r="C27" s="187" t="s">
        <v>315</v>
      </c>
      <c r="D27" s="160"/>
    </row>
    <row r="28" spans="1:4" ht="12.75">
      <c r="A28" s="160">
        <v>20</v>
      </c>
      <c r="B28" s="187" t="s">
        <v>316</v>
      </c>
      <c r="C28" s="159" t="s">
        <v>317</v>
      </c>
      <c r="D28" s="160"/>
    </row>
    <row r="29" spans="1:4" ht="12.75">
      <c r="A29" s="160">
        <v>21</v>
      </c>
      <c r="B29" s="187" t="s">
        <v>316</v>
      </c>
      <c r="C29" s="159" t="s">
        <v>318</v>
      </c>
      <c r="D29" s="159"/>
    </row>
    <row r="30" spans="1:4" ht="12.75">
      <c r="A30" s="160">
        <v>22</v>
      </c>
      <c r="B30" s="187" t="s">
        <v>316</v>
      </c>
      <c r="C30" s="159" t="s">
        <v>319</v>
      </c>
      <c r="D30" s="159"/>
    </row>
    <row r="31" spans="1:4" ht="12.75">
      <c r="A31" s="160">
        <v>23</v>
      </c>
      <c r="B31" s="187" t="s">
        <v>316</v>
      </c>
      <c r="C31" s="159" t="s">
        <v>320</v>
      </c>
      <c r="D31" s="160"/>
    </row>
    <row r="32" spans="1:4" ht="12.75">
      <c r="A32" s="187" t="s">
        <v>321</v>
      </c>
      <c r="B32" s="187"/>
      <c r="C32" s="187" t="s">
        <v>322</v>
      </c>
      <c r="D32" s="160"/>
    </row>
    <row r="33" spans="1:4" ht="12.75">
      <c r="A33" s="160">
        <v>24</v>
      </c>
      <c r="B33" s="187" t="s">
        <v>323</v>
      </c>
      <c r="C33" s="159" t="s">
        <v>324</v>
      </c>
      <c r="D33" s="160"/>
    </row>
    <row r="34" spans="1:4" ht="12.75">
      <c r="A34" s="160">
        <v>25</v>
      </c>
      <c r="B34" s="187" t="s">
        <v>323</v>
      </c>
      <c r="C34" s="159" t="s">
        <v>325</v>
      </c>
      <c r="D34" s="160"/>
    </row>
    <row r="35" spans="1:4" ht="12.75">
      <c r="A35" s="160">
        <v>26</v>
      </c>
      <c r="B35" s="187" t="s">
        <v>323</v>
      </c>
      <c r="C35" s="159" t="s">
        <v>326</v>
      </c>
      <c r="D35" s="160"/>
    </row>
    <row r="36" spans="1:4" ht="12.75">
      <c r="A36" s="160">
        <v>27</v>
      </c>
      <c r="B36" s="187" t="s">
        <v>323</v>
      </c>
      <c r="C36" s="159" t="s">
        <v>327</v>
      </c>
      <c r="D36" s="160"/>
    </row>
    <row r="37" spans="1:4" ht="12.75">
      <c r="A37" s="160">
        <v>28</v>
      </c>
      <c r="B37" s="187" t="s">
        <v>323</v>
      </c>
      <c r="C37" s="159" t="s">
        <v>328</v>
      </c>
      <c r="D37" s="159"/>
    </row>
    <row r="38" spans="1:4" ht="12.75">
      <c r="A38" s="160">
        <v>29</v>
      </c>
      <c r="B38" s="187" t="s">
        <v>323</v>
      </c>
      <c r="C38" s="189" t="s">
        <v>329</v>
      </c>
      <c r="D38" s="160"/>
    </row>
    <row r="39" spans="1:4" ht="12.75">
      <c r="A39" s="160">
        <v>30</v>
      </c>
      <c r="B39" s="187" t="s">
        <v>323</v>
      </c>
      <c r="C39" s="159" t="s">
        <v>330</v>
      </c>
      <c r="D39" s="160"/>
    </row>
    <row r="40" spans="1:4" ht="12.75">
      <c r="A40" s="160">
        <v>31</v>
      </c>
      <c r="B40" s="187" t="s">
        <v>323</v>
      </c>
      <c r="C40" s="159" t="s">
        <v>331</v>
      </c>
      <c r="D40" s="160"/>
    </row>
    <row r="41" spans="1:4" ht="12.75">
      <c r="A41" s="160">
        <v>32</v>
      </c>
      <c r="B41" s="187" t="s">
        <v>323</v>
      </c>
      <c r="C41" s="159" t="s">
        <v>332</v>
      </c>
      <c r="D41" s="160"/>
    </row>
    <row r="42" spans="1:4" ht="12.75">
      <c r="A42" s="160">
        <v>33</v>
      </c>
      <c r="B42" s="187" t="s">
        <v>323</v>
      </c>
      <c r="C42" s="159" t="s">
        <v>333</v>
      </c>
      <c r="D42" s="160"/>
    </row>
    <row r="43" spans="1:4" ht="12.75">
      <c r="A43" s="190">
        <v>34</v>
      </c>
      <c r="B43" s="187" t="s">
        <v>323</v>
      </c>
      <c r="C43" s="159" t="s">
        <v>334</v>
      </c>
      <c r="D43" s="160">
        <v>2189</v>
      </c>
    </row>
    <row r="44" spans="1:4" ht="12.75">
      <c r="A44" s="187" t="s">
        <v>335</v>
      </c>
      <c r="B44" s="160"/>
      <c r="C44" s="187" t="s">
        <v>336</v>
      </c>
      <c r="D44" s="187">
        <f>SUM(D43)</f>
        <v>2189</v>
      </c>
    </row>
    <row r="45" spans="1:4" ht="12.75">
      <c r="A45" s="160"/>
      <c r="B45" s="160"/>
      <c r="C45" s="187" t="s">
        <v>337</v>
      </c>
      <c r="D45" s="191">
        <f>D44+D14</f>
        <v>2189</v>
      </c>
    </row>
    <row r="47" spans="2:4" ht="12.75">
      <c r="B47" s="187" t="s">
        <v>338</v>
      </c>
      <c r="C47" s="160"/>
      <c r="D47" s="187" t="s">
        <v>339</v>
      </c>
    </row>
    <row r="48" spans="2:4" ht="12.75">
      <c r="B48" s="160" t="s">
        <v>340</v>
      </c>
      <c r="C48" s="160"/>
      <c r="D48" s="160"/>
    </row>
    <row r="49" spans="2:4" ht="12.75">
      <c r="B49" s="160" t="s">
        <v>341</v>
      </c>
      <c r="C49" s="160"/>
      <c r="D49" s="160">
        <v>1</v>
      </c>
    </row>
    <row r="50" spans="2:4" ht="12.75">
      <c r="B50" s="160" t="s">
        <v>342</v>
      </c>
      <c r="C50" s="160"/>
      <c r="D50" s="160">
        <v>1</v>
      </c>
    </row>
    <row r="51" spans="2:4" ht="12.75">
      <c r="B51" s="160" t="s">
        <v>343</v>
      </c>
      <c r="C51" s="160"/>
      <c r="D51" s="160"/>
    </row>
    <row r="52" spans="2:4" ht="12.75">
      <c r="B52" s="192" t="s">
        <v>344</v>
      </c>
      <c r="C52" s="177"/>
      <c r="D52" s="160"/>
    </row>
    <row r="53" spans="2:4" ht="12.75">
      <c r="B53" s="193"/>
      <c r="C53" s="194" t="s">
        <v>345</v>
      </c>
      <c r="D53" s="194">
        <v>2</v>
      </c>
    </row>
    <row r="54" spans="4:5" ht="12.75">
      <c r="D54" s="188" t="s">
        <v>286</v>
      </c>
      <c r="E54" s="188"/>
    </row>
    <row r="55" spans="4:5" ht="12.75">
      <c r="D55" s="188"/>
      <c r="E55" s="188"/>
    </row>
    <row r="56" spans="4:5" ht="12.75">
      <c r="D56" s="188" t="s">
        <v>353</v>
      </c>
      <c r="E56" s="188"/>
    </row>
    <row r="57" ht="12.75">
      <c r="D57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5.421875" style="0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3" spans="2:4" ht="12.75">
      <c r="B3" s="170" t="s">
        <v>351</v>
      </c>
      <c r="C3" s="186"/>
      <c r="D3" s="186"/>
    </row>
    <row r="4" spans="2:4" ht="12.75">
      <c r="B4" s="170" t="s">
        <v>352</v>
      </c>
      <c r="C4" s="186"/>
      <c r="D4" s="186"/>
    </row>
    <row r="5" ht="12.75">
      <c r="G5" s="71" t="s">
        <v>346</v>
      </c>
    </row>
    <row r="9" spans="4:5" ht="15.75">
      <c r="D9" s="111" t="s">
        <v>347</v>
      </c>
      <c r="E9" s="111"/>
    </row>
    <row r="10" spans="4:5" ht="15.75">
      <c r="D10" s="111"/>
      <c r="E10" s="111"/>
    </row>
    <row r="11" spans="4:5" ht="15.75">
      <c r="D11" s="111"/>
      <c r="E11" s="111"/>
    </row>
    <row r="13" spans="2:10" ht="15.75">
      <c r="B13" s="112" t="s">
        <v>354</v>
      </c>
      <c r="C13" s="112"/>
      <c r="D13" s="112"/>
      <c r="E13" s="112"/>
      <c r="F13" s="112"/>
      <c r="G13" s="112"/>
      <c r="H13" s="112"/>
      <c r="I13" s="112"/>
      <c r="J13" s="112"/>
    </row>
    <row r="14" spans="2:10" ht="15">
      <c r="B14" s="112"/>
      <c r="C14" s="112"/>
      <c r="D14" s="112"/>
      <c r="E14" s="112"/>
      <c r="F14" s="112"/>
      <c r="G14" s="112"/>
      <c r="H14" s="112"/>
      <c r="I14" s="112"/>
      <c r="J14" s="112"/>
    </row>
    <row r="15" spans="2:10" ht="15.75">
      <c r="B15" s="112" t="s">
        <v>355</v>
      </c>
      <c r="C15" s="112"/>
      <c r="D15" s="112"/>
      <c r="E15" s="112"/>
      <c r="F15" s="112"/>
      <c r="G15" s="112"/>
      <c r="H15" s="112"/>
      <c r="I15" s="112"/>
      <c r="J15" s="112"/>
    </row>
    <row r="16" spans="2:10" ht="15">
      <c r="B16" s="112"/>
      <c r="C16" s="112"/>
      <c r="D16" s="112"/>
      <c r="E16" s="112"/>
      <c r="F16" s="112"/>
      <c r="G16" s="112"/>
      <c r="H16" s="112"/>
      <c r="I16" s="112"/>
      <c r="J16" s="112"/>
    </row>
    <row r="17" spans="2:10" ht="15">
      <c r="B17" s="112" t="s">
        <v>394</v>
      </c>
      <c r="C17" s="112"/>
      <c r="D17" s="112"/>
      <c r="E17" s="112"/>
      <c r="F17" s="112"/>
      <c r="G17" s="112"/>
      <c r="H17" s="112"/>
      <c r="I17" s="112"/>
      <c r="J17" s="112"/>
    </row>
    <row r="18" spans="2:10" ht="15">
      <c r="B18" s="112"/>
      <c r="C18" s="112"/>
      <c r="D18" s="112"/>
      <c r="E18" s="112"/>
      <c r="F18" s="112"/>
      <c r="G18" s="112"/>
      <c r="H18" s="112"/>
      <c r="I18" s="112"/>
      <c r="J18" s="112"/>
    </row>
    <row r="19" spans="2:10" ht="15">
      <c r="B19" s="112" t="s">
        <v>348</v>
      </c>
      <c r="C19" s="112"/>
      <c r="D19" s="112"/>
      <c r="E19" s="112"/>
      <c r="F19" s="112"/>
      <c r="G19" s="112"/>
      <c r="H19" s="112"/>
      <c r="I19" s="112"/>
      <c r="J19" s="112"/>
    </row>
    <row r="20" spans="2:10" ht="15">
      <c r="B20" s="112"/>
      <c r="C20" s="112"/>
      <c r="D20" s="112"/>
      <c r="E20" s="112"/>
      <c r="F20" s="112"/>
      <c r="G20" s="112"/>
      <c r="H20" s="112"/>
      <c r="I20" s="112"/>
      <c r="J20" s="112"/>
    </row>
    <row r="21" spans="2:10" ht="15">
      <c r="B21" s="112"/>
      <c r="C21" s="112"/>
      <c r="D21" s="112"/>
      <c r="E21" s="112"/>
      <c r="F21" s="112"/>
      <c r="G21" s="112"/>
      <c r="H21" s="112"/>
      <c r="I21" s="112"/>
      <c r="J21" s="112"/>
    </row>
    <row r="22" spans="2:10" ht="15">
      <c r="B22" s="112" t="s">
        <v>349</v>
      </c>
      <c r="C22" s="112"/>
      <c r="D22" s="112"/>
      <c r="E22" s="112"/>
      <c r="F22" s="112"/>
      <c r="G22" s="112"/>
      <c r="H22" s="112"/>
      <c r="I22" s="112"/>
      <c r="J22" s="112"/>
    </row>
    <row r="23" spans="2:10" ht="15">
      <c r="B23" s="112"/>
      <c r="C23" s="112"/>
      <c r="D23" s="112"/>
      <c r="E23" s="112"/>
      <c r="F23" s="112"/>
      <c r="G23" s="112"/>
      <c r="H23" s="112"/>
      <c r="I23" s="112"/>
      <c r="J23" s="112"/>
    </row>
    <row r="24" spans="2:10" ht="15.75">
      <c r="B24" s="121" t="s">
        <v>350</v>
      </c>
      <c r="C24" s="121"/>
      <c r="D24" s="121"/>
      <c r="E24" s="121"/>
      <c r="F24" s="121"/>
      <c r="G24" s="112"/>
      <c r="H24" s="112"/>
      <c r="I24" s="112"/>
      <c r="J24" s="112"/>
    </row>
    <row r="37" spans="6:7" ht="12.75">
      <c r="F37" s="188" t="s">
        <v>286</v>
      </c>
      <c r="G37" s="188"/>
    </row>
    <row r="38" spans="6:7" ht="12.75">
      <c r="F38" s="188"/>
      <c r="G38" s="188"/>
    </row>
    <row r="39" spans="6:7" ht="12.75">
      <c r="F39" s="188" t="s">
        <v>353</v>
      </c>
      <c r="G39" s="188"/>
    </row>
    <row r="54" spans="1:10" ht="12.75">
      <c r="A54" s="8"/>
      <c r="B54" s="8"/>
      <c r="C54" s="8"/>
      <c r="D54" s="8"/>
      <c r="E54" s="8"/>
      <c r="F54" s="8"/>
      <c r="G54" s="8"/>
      <c r="H54" s="8"/>
      <c r="I54" s="8"/>
      <c r="J5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0"/>
  <sheetViews>
    <sheetView zoomScalePageLayoutView="0" workbookViewId="0" topLeftCell="A19">
      <selection activeCell="K40" sqref="K40"/>
    </sheetView>
  </sheetViews>
  <sheetFormatPr defaultColWidth="9.140625" defaultRowHeight="12.75"/>
  <cols>
    <col min="1" max="1" width="9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7" width="14.8515625" style="18" customWidth="1"/>
    <col min="8" max="8" width="13.421875" style="18" customWidth="1"/>
    <col min="9" max="9" width="1.421875" style="0" customWidth="1"/>
  </cols>
  <sheetData>
    <row r="1" ht="17.25" customHeight="1"/>
    <row r="2" spans="2:8" s="27" customFormat="1" ht="18">
      <c r="B2" s="94" t="s">
        <v>202</v>
      </c>
      <c r="C2" s="95"/>
      <c r="D2" s="95"/>
      <c r="E2" s="96"/>
      <c r="G2" s="218" t="s">
        <v>167</v>
      </c>
      <c r="H2" s="218"/>
    </row>
    <row r="3" spans="2:8" s="27" customFormat="1" ht="9" customHeight="1">
      <c r="B3" s="41"/>
      <c r="C3" s="42"/>
      <c r="D3" s="42"/>
      <c r="E3" s="43"/>
      <c r="G3" s="56"/>
      <c r="H3" s="56"/>
    </row>
    <row r="4" spans="2:8" s="27" customFormat="1" ht="18" customHeight="1">
      <c r="B4" s="219" t="s">
        <v>358</v>
      </c>
      <c r="C4" s="219"/>
      <c r="D4" s="219"/>
      <c r="E4" s="219"/>
      <c r="F4" s="219"/>
      <c r="G4" s="219"/>
      <c r="H4" s="219"/>
    </row>
    <row r="5" spans="2:8" s="27" customFormat="1" ht="18" customHeight="1">
      <c r="B5" s="92"/>
      <c r="C5" s="92"/>
      <c r="D5" s="92"/>
      <c r="E5" s="92"/>
      <c r="F5" s="92"/>
      <c r="G5" s="92"/>
      <c r="H5" s="92"/>
    </row>
    <row r="6" ht="6.75" customHeight="1"/>
    <row r="7" spans="2:8" ht="18.75" customHeight="1">
      <c r="B7" s="223" t="s">
        <v>4</v>
      </c>
      <c r="C7" s="225" t="s">
        <v>15</v>
      </c>
      <c r="D7" s="226"/>
      <c r="E7" s="227"/>
      <c r="F7" s="223" t="s">
        <v>16</v>
      </c>
      <c r="G7" s="86" t="s">
        <v>17</v>
      </c>
      <c r="H7" s="86" t="s">
        <v>17</v>
      </c>
    </row>
    <row r="8" spans="2:8" ht="18" customHeight="1">
      <c r="B8" s="224"/>
      <c r="C8" s="228"/>
      <c r="D8" s="229"/>
      <c r="E8" s="230"/>
      <c r="F8" s="224"/>
      <c r="G8" s="87" t="s">
        <v>18</v>
      </c>
      <c r="H8" s="88" t="s">
        <v>19</v>
      </c>
    </row>
    <row r="9" spans="2:8" s="27" customFormat="1" ht="19.5" customHeight="1">
      <c r="B9" s="44" t="s">
        <v>5</v>
      </c>
      <c r="C9" s="220" t="s">
        <v>20</v>
      </c>
      <c r="D9" s="221"/>
      <c r="E9" s="222"/>
      <c r="F9" s="75"/>
      <c r="G9" s="107">
        <f>G10+G16+G21</f>
        <v>4787689</v>
      </c>
      <c r="H9" s="107">
        <f>H10+H16+H21</f>
        <v>3215197</v>
      </c>
    </row>
    <row r="10" spans="2:8" s="27" customFormat="1" ht="15" customHeight="1">
      <c r="B10" s="28"/>
      <c r="C10" s="30">
        <v>1</v>
      </c>
      <c r="D10" s="31" t="s">
        <v>21</v>
      </c>
      <c r="E10" s="32"/>
      <c r="F10" s="28">
        <v>1</v>
      </c>
      <c r="G10" s="107">
        <f>G11+G12</f>
        <v>1743748</v>
      </c>
      <c r="H10" s="107">
        <f>H11+H12</f>
        <v>234239</v>
      </c>
    </row>
    <row r="11" spans="2:8" s="27" customFormat="1" ht="15" customHeight="1">
      <c r="B11" s="28"/>
      <c r="C11" s="30"/>
      <c r="D11" s="46" t="s">
        <v>23</v>
      </c>
      <c r="E11" s="35" t="s">
        <v>66</v>
      </c>
      <c r="F11" s="84" t="s">
        <v>181</v>
      </c>
      <c r="G11" s="21">
        <v>22500</v>
      </c>
      <c r="H11" s="21">
        <v>188292</v>
      </c>
    </row>
    <row r="12" spans="2:8" s="27" customFormat="1" ht="15" customHeight="1">
      <c r="B12" s="28"/>
      <c r="C12" s="30"/>
      <c r="D12" s="46" t="s">
        <v>24</v>
      </c>
      <c r="E12" s="35" t="s">
        <v>67</v>
      </c>
      <c r="F12" s="84" t="s">
        <v>182</v>
      </c>
      <c r="G12" s="21">
        <v>1721248</v>
      </c>
      <c r="H12" s="21">
        <v>45947</v>
      </c>
    </row>
    <row r="13" spans="2:8" s="27" customFormat="1" ht="15" customHeight="1">
      <c r="B13" s="28"/>
      <c r="C13" s="30">
        <v>2</v>
      </c>
      <c r="D13" s="31" t="s">
        <v>22</v>
      </c>
      <c r="E13" s="32"/>
      <c r="F13" s="28"/>
      <c r="G13" s="21"/>
      <c r="H13" s="21"/>
    </row>
    <row r="14" spans="2:8" s="27" customFormat="1" ht="15" customHeight="1">
      <c r="B14" s="28"/>
      <c r="C14" s="33"/>
      <c r="D14" s="34" t="s">
        <v>23</v>
      </c>
      <c r="E14" s="35" t="s">
        <v>25</v>
      </c>
      <c r="F14" s="28"/>
      <c r="G14" s="21"/>
      <c r="H14" s="21"/>
    </row>
    <row r="15" spans="2:8" s="27" customFormat="1" ht="15" customHeight="1">
      <c r="B15" s="28"/>
      <c r="C15" s="33"/>
      <c r="D15" s="34" t="s">
        <v>24</v>
      </c>
      <c r="E15" s="35" t="s">
        <v>26</v>
      </c>
      <c r="F15" s="28"/>
      <c r="G15" s="21"/>
      <c r="H15" s="21"/>
    </row>
    <row r="16" spans="2:8" s="27" customFormat="1" ht="15" customHeight="1">
      <c r="B16" s="28"/>
      <c r="C16" s="30">
        <v>3</v>
      </c>
      <c r="D16" s="31" t="s">
        <v>27</v>
      </c>
      <c r="E16" s="32"/>
      <c r="F16" s="28">
        <v>2</v>
      </c>
      <c r="G16" s="107">
        <f>G17</f>
        <v>1903341</v>
      </c>
      <c r="H16" s="107">
        <f>H17+H18</f>
        <v>1653147</v>
      </c>
    </row>
    <row r="17" spans="2:8" s="27" customFormat="1" ht="15" customHeight="1">
      <c r="B17" s="28"/>
      <c r="C17" s="33"/>
      <c r="D17" s="34" t="s">
        <v>23</v>
      </c>
      <c r="E17" s="35" t="s">
        <v>31</v>
      </c>
      <c r="F17" s="28" t="s">
        <v>203</v>
      </c>
      <c r="G17" s="21">
        <v>1903341</v>
      </c>
      <c r="H17" s="21">
        <v>1632800</v>
      </c>
    </row>
    <row r="18" spans="2:8" s="27" customFormat="1" ht="15" customHeight="1">
      <c r="B18" s="28"/>
      <c r="C18" s="33"/>
      <c r="D18" s="34" t="s">
        <v>24</v>
      </c>
      <c r="E18" s="35" t="s">
        <v>32</v>
      </c>
      <c r="F18" s="84"/>
      <c r="G18" s="21"/>
      <c r="H18" s="21">
        <v>20347</v>
      </c>
    </row>
    <row r="19" spans="2:8" s="27" customFormat="1" ht="15" customHeight="1">
      <c r="B19" s="28"/>
      <c r="C19" s="33"/>
      <c r="D19" s="34" t="s">
        <v>28</v>
      </c>
      <c r="E19" s="35" t="s">
        <v>33</v>
      </c>
      <c r="F19" s="28"/>
      <c r="G19" s="21"/>
      <c r="H19" s="21"/>
    </row>
    <row r="20" spans="2:8" s="27" customFormat="1" ht="15" customHeight="1">
      <c r="B20" s="28"/>
      <c r="C20" s="33"/>
      <c r="D20" s="34" t="s">
        <v>29</v>
      </c>
      <c r="E20" s="35" t="s">
        <v>34</v>
      </c>
      <c r="F20" s="28"/>
      <c r="G20" s="21"/>
      <c r="H20" s="21"/>
    </row>
    <row r="21" spans="2:8" s="27" customFormat="1" ht="15" customHeight="1">
      <c r="B21" s="28"/>
      <c r="C21" s="30">
        <v>4</v>
      </c>
      <c r="D21" s="31" t="s">
        <v>35</v>
      </c>
      <c r="E21" s="32"/>
      <c r="F21" s="28">
        <v>3</v>
      </c>
      <c r="G21" s="107">
        <f>G22</f>
        <v>1140600</v>
      </c>
      <c r="H21" s="107">
        <f>H22</f>
        <v>1327811</v>
      </c>
    </row>
    <row r="22" spans="2:8" s="27" customFormat="1" ht="15" customHeight="1">
      <c r="B22" s="28"/>
      <c r="C22" s="33"/>
      <c r="D22" s="34" t="s">
        <v>23</v>
      </c>
      <c r="E22" s="35" t="s">
        <v>36</v>
      </c>
      <c r="F22" s="28" t="s">
        <v>219</v>
      </c>
      <c r="G22" s="21">
        <v>1140600</v>
      </c>
      <c r="H22" s="21">
        <v>1327811</v>
      </c>
    </row>
    <row r="23" spans="2:8" s="27" customFormat="1" ht="15" customHeight="1">
      <c r="B23" s="28"/>
      <c r="C23" s="33"/>
      <c r="D23" s="34" t="s">
        <v>24</v>
      </c>
      <c r="E23" s="35" t="s">
        <v>37</v>
      </c>
      <c r="F23" s="28"/>
      <c r="G23" s="21"/>
      <c r="H23" s="21"/>
    </row>
    <row r="24" spans="2:8" s="27" customFormat="1" ht="15" customHeight="1">
      <c r="B24" s="28"/>
      <c r="C24" s="33"/>
      <c r="D24" s="34" t="s">
        <v>28</v>
      </c>
      <c r="E24" s="35" t="s">
        <v>38</v>
      </c>
      <c r="F24" s="28"/>
      <c r="G24" s="21"/>
      <c r="H24" s="21"/>
    </row>
    <row r="25" spans="2:8" s="27" customFormat="1" ht="15" customHeight="1">
      <c r="B25" s="28"/>
      <c r="C25" s="33"/>
      <c r="D25" s="34" t="s">
        <v>29</v>
      </c>
      <c r="E25" s="35" t="s">
        <v>39</v>
      </c>
      <c r="F25" s="84"/>
      <c r="G25" s="21"/>
      <c r="H25" s="21"/>
    </row>
    <row r="26" spans="2:8" s="27" customFormat="1" ht="15" customHeight="1">
      <c r="B26" s="28"/>
      <c r="C26" s="33"/>
      <c r="D26" s="34" t="s">
        <v>30</v>
      </c>
      <c r="E26" s="35" t="s">
        <v>40</v>
      </c>
      <c r="F26" s="28"/>
      <c r="G26" s="21"/>
      <c r="H26" s="21"/>
    </row>
    <row r="27" spans="2:8" s="27" customFormat="1" ht="15" customHeight="1">
      <c r="B27" s="28"/>
      <c r="C27" s="30">
        <v>5</v>
      </c>
      <c r="D27" s="31" t="s">
        <v>41</v>
      </c>
      <c r="E27" s="32"/>
      <c r="F27" s="28"/>
      <c r="G27" s="21"/>
      <c r="H27" s="21"/>
    </row>
    <row r="28" spans="2:8" s="27" customFormat="1" ht="15" customHeight="1">
      <c r="B28" s="28"/>
      <c r="C28" s="30">
        <v>6</v>
      </c>
      <c r="D28" s="31" t="s">
        <v>42</v>
      </c>
      <c r="E28" s="32"/>
      <c r="F28" s="28"/>
      <c r="G28" s="21"/>
      <c r="H28" s="21"/>
    </row>
    <row r="29" spans="2:8" s="27" customFormat="1" ht="15" customHeight="1">
      <c r="B29" s="28"/>
      <c r="C29" s="30">
        <v>7</v>
      </c>
      <c r="D29" s="31" t="s">
        <v>43</v>
      </c>
      <c r="E29" s="32"/>
      <c r="F29" s="28"/>
      <c r="G29" s="21"/>
      <c r="H29" s="21"/>
    </row>
    <row r="30" spans="2:8" s="27" customFormat="1" ht="19.5" customHeight="1">
      <c r="B30" s="45" t="s">
        <v>6</v>
      </c>
      <c r="C30" s="220" t="s">
        <v>44</v>
      </c>
      <c r="D30" s="221"/>
      <c r="E30" s="222"/>
      <c r="F30" s="28"/>
      <c r="G30" s="107">
        <f>G36</f>
        <v>5410887</v>
      </c>
      <c r="H30" s="107">
        <f>H36</f>
        <v>5410887</v>
      </c>
    </row>
    <row r="31" spans="2:8" s="27" customFormat="1" ht="15" customHeight="1">
      <c r="B31" s="28"/>
      <c r="C31" s="30">
        <v>1</v>
      </c>
      <c r="D31" s="31" t="s">
        <v>45</v>
      </c>
      <c r="E31" s="32"/>
      <c r="F31" s="28"/>
      <c r="G31" s="21"/>
      <c r="H31" s="21"/>
    </row>
    <row r="32" spans="2:8" s="27" customFormat="1" ht="15" customHeight="1">
      <c r="B32" s="28"/>
      <c r="C32" s="33"/>
      <c r="D32" s="34" t="s">
        <v>46</v>
      </c>
      <c r="E32" s="35" t="s">
        <v>52</v>
      </c>
      <c r="F32" s="28"/>
      <c r="G32" s="21"/>
      <c r="H32" s="21"/>
    </row>
    <row r="33" spans="2:8" s="27" customFormat="1" ht="15" customHeight="1">
      <c r="B33" s="28"/>
      <c r="C33" s="33"/>
      <c r="D33" s="34" t="s">
        <v>24</v>
      </c>
      <c r="E33" s="35" t="s">
        <v>53</v>
      </c>
      <c r="F33" s="28"/>
      <c r="G33" s="21"/>
      <c r="H33" s="21"/>
    </row>
    <row r="34" spans="2:8" s="27" customFormat="1" ht="15" customHeight="1">
      <c r="B34" s="28"/>
      <c r="C34" s="33"/>
      <c r="D34" s="34" t="s">
        <v>28</v>
      </c>
      <c r="E34" s="35" t="s">
        <v>54</v>
      </c>
      <c r="F34" s="28"/>
      <c r="G34" s="21"/>
      <c r="H34" s="21"/>
    </row>
    <row r="35" spans="2:8" s="27" customFormat="1" ht="15" customHeight="1">
      <c r="B35" s="28"/>
      <c r="C35" s="33"/>
      <c r="D35" s="34" t="s">
        <v>29</v>
      </c>
      <c r="E35" s="35" t="s">
        <v>55</v>
      </c>
      <c r="F35" s="28"/>
      <c r="G35" s="21"/>
      <c r="H35" s="21"/>
    </row>
    <row r="36" spans="2:8" s="27" customFormat="1" ht="15" customHeight="1">
      <c r="B36" s="28"/>
      <c r="C36" s="30">
        <v>2</v>
      </c>
      <c r="D36" s="31" t="s">
        <v>47</v>
      </c>
      <c r="E36" s="36"/>
      <c r="F36" s="28">
        <v>4</v>
      </c>
      <c r="G36" s="107">
        <f>G39+G40</f>
        <v>5410887</v>
      </c>
      <c r="H36" s="107">
        <f>H39+H40</f>
        <v>5410887</v>
      </c>
    </row>
    <row r="37" spans="2:8" s="27" customFormat="1" ht="15" customHeight="1">
      <c r="B37" s="28"/>
      <c r="C37" s="33"/>
      <c r="D37" s="34" t="s">
        <v>23</v>
      </c>
      <c r="E37" s="35" t="s">
        <v>56</v>
      </c>
      <c r="F37" s="84"/>
      <c r="G37" s="21"/>
      <c r="H37" s="21"/>
    </row>
    <row r="38" spans="2:8" s="27" customFormat="1" ht="15" customHeight="1">
      <c r="B38" s="28"/>
      <c r="C38" s="33"/>
      <c r="D38" s="34" t="s">
        <v>24</v>
      </c>
      <c r="E38" s="35" t="s">
        <v>7</v>
      </c>
      <c r="F38" s="84"/>
      <c r="G38" s="21"/>
      <c r="H38" s="21"/>
    </row>
    <row r="39" spans="2:8" s="27" customFormat="1" ht="15" customHeight="1">
      <c r="B39" s="28"/>
      <c r="C39" s="33"/>
      <c r="D39" s="34" t="s">
        <v>28</v>
      </c>
      <c r="E39" s="35" t="s">
        <v>189</v>
      </c>
      <c r="F39" s="84" t="s">
        <v>188</v>
      </c>
      <c r="G39" s="21">
        <v>5320887</v>
      </c>
      <c r="H39" s="21">
        <v>5320887</v>
      </c>
    </row>
    <row r="40" spans="2:8" s="27" customFormat="1" ht="15" customHeight="1">
      <c r="B40" s="28"/>
      <c r="C40" s="33"/>
      <c r="D40" s="34" t="s">
        <v>29</v>
      </c>
      <c r="E40" s="35" t="s">
        <v>59</v>
      </c>
      <c r="F40" s="28" t="s">
        <v>269</v>
      </c>
      <c r="G40" s="21">
        <v>90000</v>
      </c>
      <c r="H40" s="21">
        <v>90000</v>
      </c>
    </row>
    <row r="41" spans="2:8" s="27" customFormat="1" ht="15" customHeight="1">
      <c r="B41" s="28"/>
      <c r="C41" s="30">
        <v>3</v>
      </c>
      <c r="D41" s="31" t="s">
        <v>48</v>
      </c>
      <c r="E41" s="32"/>
      <c r="F41" s="28"/>
      <c r="G41" s="21"/>
      <c r="H41" s="21"/>
    </row>
    <row r="42" spans="2:8" s="27" customFormat="1" ht="15" customHeight="1">
      <c r="B42" s="28"/>
      <c r="C42" s="30">
        <v>4</v>
      </c>
      <c r="D42" s="31" t="s">
        <v>49</v>
      </c>
      <c r="E42" s="32"/>
      <c r="F42" s="28"/>
      <c r="G42" s="21"/>
      <c r="H42" s="21"/>
    </row>
    <row r="43" spans="2:8" s="27" customFormat="1" ht="15" customHeight="1">
      <c r="B43" s="28"/>
      <c r="C43" s="33"/>
      <c r="D43" s="34" t="s">
        <v>23</v>
      </c>
      <c r="E43" s="35" t="s">
        <v>57</v>
      </c>
      <c r="F43" s="28"/>
      <c r="G43" s="21"/>
      <c r="H43" s="21"/>
    </row>
    <row r="44" spans="2:8" s="27" customFormat="1" ht="15" customHeight="1">
      <c r="B44" s="28"/>
      <c r="C44" s="33"/>
      <c r="D44" s="34" t="s">
        <v>24</v>
      </c>
      <c r="E44" s="35" t="s">
        <v>58</v>
      </c>
      <c r="F44" s="28"/>
      <c r="G44" s="21"/>
      <c r="H44" s="21"/>
    </row>
    <row r="45" spans="2:8" s="27" customFormat="1" ht="15" customHeight="1">
      <c r="B45" s="28"/>
      <c r="C45" s="33"/>
      <c r="D45" s="34" t="s">
        <v>28</v>
      </c>
      <c r="E45" s="35" t="s">
        <v>60</v>
      </c>
      <c r="F45" s="28"/>
      <c r="G45" s="21"/>
      <c r="H45" s="21"/>
    </row>
    <row r="46" spans="2:8" s="27" customFormat="1" ht="15" customHeight="1">
      <c r="B46" s="28"/>
      <c r="C46" s="30">
        <v>5</v>
      </c>
      <c r="D46" s="31" t="s">
        <v>50</v>
      </c>
      <c r="E46" s="32"/>
      <c r="F46" s="28"/>
      <c r="G46" s="21"/>
      <c r="H46" s="21"/>
    </row>
    <row r="47" spans="2:8" s="27" customFormat="1" ht="15" customHeight="1">
      <c r="B47" s="28"/>
      <c r="C47" s="30">
        <v>6</v>
      </c>
      <c r="D47" s="31" t="s">
        <v>51</v>
      </c>
      <c r="E47" s="32"/>
      <c r="F47" s="28"/>
      <c r="G47" s="21"/>
      <c r="H47" s="21"/>
    </row>
    <row r="48" spans="2:8" s="27" customFormat="1" ht="35.25" customHeight="1">
      <c r="B48" s="29"/>
      <c r="C48" s="220" t="s">
        <v>97</v>
      </c>
      <c r="D48" s="221"/>
      <c r="E48" s="222"/>
      <c r="F48" s="28"/>
      <c r="G48" s="107">
        <f>G30+G9</f>
        <v>10198576</v>
      </c>
      <c r="H48" s="107">
        <f>H30+H9</f>
        <v>8626084</v>
      </c>
    </row>
    <row r="49" spans="2:8" s="27" customFormat="1" ht="15.75" customHeight="1">
      <c r="B49" s="38"/>
      <c r="C49" s="38"/>
      <c r="D49" s="38"/>
      <c r="E49" s="38"/>
      <c r="F49" s="39"/>
      <c r="G49" s="40"/>
      <c r="H49" s="40">
        <v>2</v>
      </c>
    </row>
    <row r="50" spans="2:8" s="27" customFormat="1" ht="15.75" customHeight="1">
      <c r="B50" s="38"/>
      <c r="C50" s="38"/>
      <c r="D50" s="38"/>
      <c r="E50" s="38"/>
      <c r="F50" s="39"/>
      <c r="G50" s="40"/>
      <c r="H50" s="40"/>
    </row>
  </sheetData>
  <sheetProtection/>
  <mergeCells count="8">
    <mergeCell ref="G2:H2"/>
    <mergeCell ref="B4:H4"/>
    <mergeCell ref="C30:E30"/>
    <mergeCell ref="C48:E48"/>
    <mergeCell ref="F7:F8"/>
    <mergeCell ref="C7:E8"/>
    <mergeCell ref="B7:B8"/>
    <mergeCell ref="C9:E9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3"/>
  <sheetViews>
    <sheetView zoomScalePageLayoutView="0" workbookViewId="0" topLeftCell="A15">
      <selection activeCell="N39" sqref="M39:N39"/>
    </sheetView>
  </sheetViews>
  <sheetFormatPr defaultColWidth="9.140625" defaultRowHeight="12.75"/>
  <cols>
    <col min="1" max="1" width="5.710937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7" width="13.7109375" style="18" customWidth="1"/>
    <col min="8" max="8" width="13.00390625" style="18" customWidth="1"/>
    <col min="9" max="9" width="1.421875" style="0" customWidth="1"/>
  </cols>
  <sheetData>
    <row r="2" spans="2:8" s="27" customFormat="1" ht="18">
      <c r="B2" s="94" t="s">
        <v>202</v>
      </c>
      <c r="C2" s="95"/>
      <c r="D2" s="95"/>
      <c r="E2" s="96"/>
      <c r="G2" s="218" t="s">
        <v>167</v>
      </c>
      <c r="H2" s="218"/>
    </row>
    <row r="3" spans="2:8" s="27" customFormat="1" ht="6" customHeight="1">
      <c r="B3" s="41"/>
      <c r="C3" s="42"/>
      <c r="D3" s="42"/>
      <c r="E3" s="43"/>
      <c r="G3" s="56"/>
      <c r="H3" s="56"/>
    </row>
    <row r="4" spans="2:8" s="27" customFormat="1" ht="18" customHeight="1">
      <c r="B4" s="219" t="s">
        <v>358</v>
      </c>
      <c r="C4" s="219"/>
      <c r="D4" s="219"/>
      <c r="E4" s="219"/>
      <c r="F4" s="219"/>
      <c r="G4" s="219"/>
      <c r="H4" s="219"/>
    </row>
    <row r="5" spans="2:8" s="27" customFormat="1" ht="18" customHeight="1">
      <c r="B5" s="92"/>
      <c r="C5" s="92"/>
      <c r="D5" s="92"/>
      <c r="E5" s="92"/>
      <c r="F5" s="92"/>
      <c r="G5" s="92"/>
      <c r="H5" s="92"/>
    </row>
    <row r="6" ht="6.75" customHeight="1"/>
    <row r="7" spans="2:8" s="27" customFormat="1" ht="15.75" customHeight="1">
      <c r="B7" s="223" t="s">
        <v>4</v>
      </c>
      <c r="C7" s="225" t="s">
        <v>92</v>
      </c>
      <c r="D7" s="226"/>
      <c r="E7" s="227"/>
      <c r="F7" s="223" t="s">
        <v>16</v>
      </c>
      <c r="G7" s="86" t="s">
        <v>17</v>
      </c>
      <c r="H7" s="86" t="s">
        <v>17</v>
      </c>
    </row>
    <row r="8" spans="2:8" s="27" customFormat="1" ht="15.75" customHeight="1">
      <c r="B8" s="224"/>
      <c r="C8" s="228"/>
      <c r="D8" s="229"/>
      <c r="E8" s="230"/>
      <c r="F8" s="224"/>
      <c r="G8" s="87" t="s">
        <v>18</v>
      </c>
      <c r="H8" s="88" t="s">
        <v>19</v>
      </c>
    </row>
    <row r="9" spans="2:8" s="27" customFormat="1" ht="24.75" customHeight="1">
      <c r="B9" s="45" t="s">
        <v>5</v>
      </c>
      <c r="C9" s="220" t="s">
        <v>93</v>
      </c>
      <c r="D9" s="221"/>
      <c r="E9" s="222"/>
      <c r="F9" s="28"/>
      <c r="G9" s="107">
        <f>G15</f>
        <v>4180847</v>
      </c>
      <c r="H9" s="107">
        <f>H15</f>
        <v>5293797</v>
      </c>
    </row>
    <row r="10" spans="2:8" s="27" customFormat="1" ht="15.75" customHeight="1">
      <c r="B10" s="28"/>
      <c r="C10" s="30">
        <v>1</v>
      </c>
      <c r="D10" s="31" t="s">
        <v>61</v>
      </c>
      <c r="E10" s="32"/>
      <c r="F10" s="28"/>
      <c r="G10" s="21"/>
      <c r="H10" s="21"/>
    </row>
    <row r="11" spans="2:8" s="27" customFormat="1" ht="15.75" customHeight="1">
      <c r="B11" s="28"/>
      <c r="C11" s="30">
        <v>2</v>
      </c>
      <c r="D11" s="31" t="s">
        <v>62</v>
      </c>
      <c r="E11" s="32"/>
      <c r="F11" s="28"/>
      <c r="G11" s="21"/>
      <c r="H11" s="21"/>
    </row>
    <row r="12" spans="2:8" s="27" customFormat="1" ht="15.75" customHeight="1">
      <c r="B12" s="28"/>
      <c r="C12" s="33"/>
      <c r="D12" s="34" t="s">
        <v>23</v>
      </c>
      <c r="E12" s="35" t="s">
        <v>71</v>
      </c>
      <c r="F12" s="28"/>
      <c r="G12" s="21"/>
      <c r="H12" s="21"/>
    </row>
    <row r="13" spans="2:8" s="27" customFormat="1" ht="15.75" customHeight="1">
      <c r="B13" s="28"/>
      <c r="C13" s="33"/>
      <c r="D13" s="34" t="s">
        <v>24</v>
      </c>
      <c r="E13" s="35" t="s">
        <v>68</v>
      </c>
      <c r="F13" s="28"/>
      <c r="G13" s="21"/>
      <c r="H13" s="21"/>
    </row>
    <row r="14" spans="2:8" s="27" customFormat="1" ht="15.75" customHeight="1">
      <c r="B14" s="28"/>
      <c r="C14" s="33"/>
      <c r="D14" s="34" t="s">
        <v>28</v>
      </c>
      <c r="E14" s="35" t="s">
        <v>69</v>
      </c>
      <c r="F14" s="28"/>
      <c r="G14" s="21"/>
      <c r="H14" s="21"/>
    </row>
    <row r="15" spans="2:8" s="27" customFormat="1" ht="15.75" customHeight="1">
      <c r="B15" s="28"/>
      <c r="C15" s="30">
        <v>3</v>
      </c>
      <c r="D15" s="31" t="s">
        <v>63</v>
      </c>
      <c r="E15" s="32"/>
      <c r="F15" s="28">
        <v>5</v>
      </c>
      <c r="G15" s="107">
        <f>G16+G18+G17</f>
        <v>4180847</v>
      </c>
      <c r="H15" s="107">
        <f>H16+H17+H18+H19</f>
        <v>5293797</v>
      </c>
    </row>
    <row r="16" spans="2:8" s="27" customFormat="1" ht="15.75" customHeight="1">
      <c r="B16" s="28"/>
      <c r="C16" s="33"/>
      <c r="D16" s="34" t="s">
        <v>23</v>
      </c>
      <c r="E16" s="35" t="s">
        <v>72</v>
      </c>
      <c r="F16" s="84" t="s">
        <v>220</v>
      </c>
      <c r="G16" s="21">
        <v>3173459</v>
      </c>
      <c r="H16" s="21">
        <v>3275639</v>
      </c>
    </row>
    <row r="17" spans="2:8" s="27" customFormat="1" ht="15.75" customHeight="1">
      <c r="B17" s="28"/>
      <c r="C17" s="33"/>
      <c r="D17" s="34" t="s">
        <v>24</v>
      </c>
      <c r="E17" s="35" t="s">
        <v>118</v>
      </c>
      <c r="F17" s="84" t="s">
        <v>221</v>
      </c>
      <c r="G17" s="21">
        <v>964286</v>
      </c>
      <c r="H17" s="21">
        <v>412769</v>
      </c>
    </row>
    <row r="18" spans="2:8" s="27" customFormat="1" ht="15.75" customHeight="1">
      <c r="B18" s="28"/>
      <c r="C18" s="33"/>
      <c r="D18" s="34" t="s">
        <v>28</v>
      </c>
      <c r="E18" s="35" t="s">
        <v>73</v>
      </c>
      <c r="F18" s="84" t="s">
        <v>222</v>
      </c>
      <c r="G18" s="21">
        <v>43102</v>
      </c>
      <c r="H18" s="21">
        <v>105389</v>
      </c>
    </row>
    <row r="19" spans="2:8" s="27" customFormat="1" ht="15.75" customHeight="1">
      <c r="B19" s="28"/>
      <c r="C19" s="33"/>
      <c r="D19" s="34" t="s">
        <v>29</v>
      </c>
      <c r="E19" s="35" t="s">
        <v>74</v>
      </c>
      <c r="F19" s="84"/>
      <c r="G19" s="21"/>
      <c r="H19" s="21">
        <v>1500000</v>
      </c>
    </row>
    <row r="20" spans="2:8" s="27" customFormat="1" ht="15.75" customHeight="1">
      <c r="B20" s="28"/>
      <c r="C20" s="33"/>
      <c r="D20" s="34" t="s">
        <v>30</v>
      </c>
      <c r="E20" s="35" t="s">
        <v>75</v>
      </c>
      <c r="F20" s="28"/>
      <c r="G20" s="21"/>
      <c r="H20" s="21"/>
    </row>
    <row r="21" spans="2:8" s="27" customFormat="1" ht="15.75" customHeight="1">
      <c r="B21" s="28"/>
      <c r="C21" s="30">
        <v>4</v>
      </c>
      <c r="D21" s="31" t="s">
        <v>64</v>
      </c>
      <c r="E21" s="32"/>
      <c r="F21" s="28"/>
      <c r="G21" s="21"/>
      <c r="H21" s="21"/>
    </row>
    <row r="22" spans="2:8" s="27" customFormat="1" ht="15.75" customHeight="1">
      <c r="B22" s="28"/>
      <c r="C22" s="30">
        <v>5</v>
      </c>
      <c r="D22" s="31" t="s">
        <v>65</v>
      </c>
      <c r="E22" s="32"/>
      <c r="F22" s="28"/>
      <c r="G22" s="21"/>
      <c r="H22" s="21"/>
    </row>
    <row r="23" spans="2:8" s="27" customFormat="1" ht="24.75" customHeight="1">
      <c r="B23" s="45" t="s">
        <v>6</v>
      </c>
      <c r="C23" s="220" t="s">
        <v>94</v>
      </c>
      <c r="D23" s="221"/>
      <c r="E23" s="222"/>
      <c r="F23" s="28"/>
      <c r="G23" s="107">
        <f>G24</f>
        <v>2083950</v>
      </c>
      <c r="H23" s="107"/>
    </row>
    <row r="24" spans="2:8" s="27" customFormat="1" ht="15.75" customHeight="1">
      <c r="B24" s="28"/>
      <c r="C24" s="30">
        <v>1</v>
      </c>
      <c r="D24" s="31" t="s">
        <v>76</v>
      </c>
      <c r="E24" s="36"/>
      <c r="F24" s="28">
        <v>6</v>
      </c>
      <c r="G24" s="107">
        <v>2083950</v>
      </c>
      <c r="H24" s="107"/>
    </row>
    <row r="25" spans="2:8" s="27" customFormat="1" ht="15.75" customHeight="1">
      <c r="B25" s="28"/>
      <c r="C25" s="33"/>
      <c r="D25" s="34" t="s">
        <v>23</v>
      </c>
      <c r="E25" s="35" t="s">
        <v>77</v>
      </c>
      <c r="F25" s="84" t="s">
        <v>363</v>
      </c>
      <c r="G25" s="21">
        <v>2083950</v>
      </c>
      <c r="H25" s="21"/>
    </row>
    <row r="26" spans="2:8" s="27" customFormat="1" ht="15.75" customHeight="1">
      <c r="B26" s="28"/>
      <c r="C26" s="33"/>
      <c r="D26" s="34" t="s">
        <v>24</v>
      </c>
      <c r="E26" s="35" t="s">
        <v>69</v>
      </c>
      <c r="F26" s="28"/>
      <c r="G26" s="21"/>
      <c r="H26" s="21"/>
    </row>
    <row r="27" spans="2:8" s="27" customFormat="1" ht="15.75" customHeight="1">
      <c r="B27" s="28"/>
      <c r="C27" s="30">
        <v>2</v>
      </c>
      <c r="D27" s="31" t="s">
        <v>78</v>
      </c>
      <c r="E27" s="32"/>
      <c r="F27" s="28"/>
      <c r="G27" s="21"/>
      <c r="H27" s="21"/>
    </row>
    <row r="28" spans="2:8" s="27" customFormat="1" ht="15.75" customHeight="1">
      <c r="B28" s="28"/>
      <c r="C28" s="30">
        <v>3</v>
      </c>
      <c r="D28" s="31" t="s">
        <v>64</v>
      </c>
      <c r="E28" s="32"/>
      <c r="F28" s="28"/>
      <c r="G28" s="21"/>
      <c r="H28" s="21"/>
    </row>
    <row r="29" spans="2:8" s="27" customFormat="1" ht="15.75" customHeight="1">
      <c r="B29" s="28"/>
      <c r="C29" s="30">
        <v>4</v>
      </c>
      <c r="D29" s="31" t="s">
        <v>79</v>
      </c>
      <c r="E29" s="32"/>
      <c r="F29" s="28"/>
      <c r="G29" s="21"/>
      <c r="H29" s="21"/>
    </row>
    <row r="30" spans="2:8" s="27" customFormat="1" ht="24.75" customHeight="1">
      <c r="B30" s="28"/>
      <c r="C30" s="220" t="s">
        <v>96</v>
      </c>
      <c r="D30" s="221"/>
      <c r="E30" s="222"/>
      <c r="F30" s="28"/>
      <c r="G30" s="107">
        <f>G23+G9</f>
        <v>6264797</v>
      </c>
      <c r="H30" s="107">
        <f>H9+H23</f>
        <v>5293797</v>
      </c>
    </row>
    <row r="31" spans="2:8" s="27" customFormat="1" ht="24.75" customHeight="1">
      <c r="B31" s="45" t="s">
        <v>80</v>
      </c>
      <c r="C31" s="220" t="s">
        <v>81</v>
      </c>
      <c r="D31" s="221"/>
      <c r="E31" s="222"/>
      <c r="F31" s="28"/>
      <c r="G31" s="107">
        <f>G34+G38+G40+G41</f>
        <v>3933779</v>
      </c>
      <c r="H31" s="107">
        <f>H34+H38+H41</f>
        <v>3332287</v>
      </c>
    </row>
    <row r="32" spans="2:8" s="27" customFormat="1" ht="15.75" customHeight="1">
      <c r="B32" s="28"/>
      <c r="C32" s="30">
        <v>1</v>
      </c>
      <c r="D32" s="31" t="s">
        <v>82</v>
      </c>
      <c r="E32" s="32"/>
      <c r="F32" s="28"/>
      <c r="G32" s="21"/>
      <c r="H32" s="21"/>
    </row>
    <row r="33" spans="2:8" s="27" customFormat="1" ht="15.75" customHeight="1">
      <c r="B33" s="28"/>
      <c r="C33" s="49">
        <v>2</v>
      </c>
      <c r="D33" s="31" t="s">
        <v>83</v>
      </c>
      <c r="E33" s="32"/>
      <c r="F33" s="28"/>
      <c r="G33" s="21"/>
      <c r="H33" s="21"/>
    </row>
    <row r="34" spans="2:8" s="27" customFormat="1" ht="15.75" customHeight="1">
      <c r="B34" s="28"/>
      <c r="C34" s="30">
        <v>3</v>
      </c>
      <c r="D34" s="31" t="s">
        <v>84</v>
      </c>
      <c r="E34" s="32"/>
      <c r="F34" s="28">
        <v>7</v>
      </c>
      <c r="G34" s="21">
        <v>3800000</v>
      </c>
      <c r="H34" s="21">
        <v>3800000</v>
      </c>
    </row>
    <row r="35" spans="2:8" s="27" customFormat="1" ht="15.75" customHeight="1">
      <c r="B35" s="28"/>
      <c r="C35" s="49">
        <v>4</v>
      </c>
      <c r="D35" s="31" t="s">
        <v>85</v>
      </c>
      <c r="E35" s="32"/>
      <c r="F35" s="28"/>
      <c r="G35" s="21"/>
      <c r="H35" s="21"/>
    </row>
    <row r="36" spans="2:8" s="27" customFormat="1" ht="15.75" customHeight="1">
      <c r="B36" s="28"/>
      <c r="C36" s="30">
        <v>5</v>
      </c>
      <c r="D36" s="31" t="s">
        <v>86</v>
      </c>
      <c r="E36" s="32"/>
      <c r="F36" s="28"/>
      <c r="G36" s="21"/>
      <c r="H36" s="21"/>
    </row>
    <row r="37" spans="2:8" s="27" customFormat="1" ht="15.75" customHeight="1">
      <c r="B37" s="28"/>
      <c r="C37" s="49">
        <v>6</v>
      </c>
      <c r="D37" s="31" t="s">
        <v>87</v>
      </c>
      <c r="E37" s="32"/>
      <c r="F37" s="28"/>
      <c r="G37" s="21"/>
      <c r="H37" s="21"/>
    </row>
    <row r="38" spans="2:8" s="27" customFormat="1" ht="15.75" customHeight="1">
      <c r="B38" s="28"/>
      <c r="C38" s="30">
        <v>7</v>
      </c>
      <c r="D38" s="31" t="s">
        <v>88</v>
      </c>
      <c r="E38" s="32"/>
      <c r="F38" s="28">
        <v>8</v>
      </c>
      <c r="G38" s="21">
        <v>113410</v>
      </c>
      <c r="H38" s="21">
        <v>113410</v>
      </c>
    </row>
    <row r="39" spans="2:8" s="27" customFormat="1" ht="15.75" customHeight="1">
      <c r="B39" s="28"/>
      <c r="C39" s="49">
        <v>8</v>
      </c>
      <c r="D39" s="31" t="s">
        <v>89</v>
      </c>
      <c r="E39" s="32"/>
      <c r="F39" s="28"/>
      <c r="G39" s="21"/>
      <c r="H39" s="21"/>
    </row>
    <row r="40" spans="2:8" s="27" customFormat="1" ht="15.75" customHeight="1">
      <c r="B40" s="28"/>
      <c r="C40" s="30">
        <v>9</v>
      </c>
      <c r="D40" s="31" t="s">
        <v>90</v>
      </c>
      <c r="E40" s="32"/>
      <c r="F40" s="28">
        <v>9</v>
      </c>
      <c r="G40" s="21">
        <v>-581123</v>
      </c>
      <c r="H40" s="21"/>
    </row>
    <row r="41" spans="2:8" s="27" customFormat="1" ht="15.75" customHeight="1">
      <c r="B41" s="28"/>
      <c r="C41" s="49">
        <v>10</v>
      </c>
      <c r="D41" s="31" t="s">
        <v>91</v>
      </c>
      <c r="E41" s="32"/>
      <c r="F41" s="28">
        <v>10</v>
      </c>
      <c r="G41" s="21">
        <v>601492</v>
      </c>
      <c r="H41" s="21">
        <v>-581123</v>
      </c>
    </row>
    <row r="42" spans="2:8" s="27" customFormat="1" ht="24.75" customHeight="1">
      <c r="B42" s="28"/>
      <c r="C42" s="220" t="s">
        <v>95</v>
      </c>
      <c r="D42" s="221"/>
      <c r="E42" s="222"/>
      <c r="F42" s="28"/>
      <c r="G42" s="107">
        <f>G30+G31</f>
        <v>10198576</v>
      </c>
      <c r="H42" s="107">
        <f>H30+H31</f>
        <v>8626084</v>
      </c>
    </row>
    <row r="43" spans="2:8" s="27" customFormat="1" ht="15.75" customHeight="1">
      <c r="B43" s="38"/>
      <c r="C43" s="38"/>
      <c r="D43" s="50"/>
      <c r="E43" s="39"/>
      <c r="F43" s="39"/>
      <c r="G43" s="40"/>
      <c r="H43" s="40">
        <v>3</v>
      </c>
    </row>
    <row r="44" spans="2:8" s="27" customFormat="1" ht="15.75" customHeight="1">
      <c r="B44" s="38"/>
      <c r="C44" s="38"/>
      <c r="D44" s="50"/>
      <c r="E44" s="39"/>
      <c r="F44" s="39"/>
      <c r="G44" s="40"/>
      <c r="H44" s="40"/>
    </row>
    <row r="45" spans="2:8" s="27" customFormat="1" ht="15.75" customHeight="1">
      <c r="B45" s="38"/>
      <c r="C45" s="38"/>
      <c r="D45" s="50"/>
      <c r="E45" s="39"/>
      <c r="F45" s="39"/>
      <c r="G45" s="40"/>
      <c r="H45" s="40"/>
    </row>
    <row r="46" spans="2:8" s="27" customFormat="1" ht="15.75" customHeight="1">
      <c r="B46" s="38"/>
      <c r="C46" s="38"/>
      <c r="D46" s="50"/>
      <c r="E46" s="39"/>
      <c r="F46" s="39"/>
      <c r="G46" s="40"/>
      <c r="H46" s="40"/>
    </row>
    <row r="47" spans="2:8" s="27" customFormat="1" ht="15.75" customHeight="1">
      <c r="B47" s="38"/>
      <c r="C47" s="38"/>
      <c r="D47" s="50"/>
      <c r="E47" s="39"/>
      <c r="F47" s="39"/>
      <c r="G47" s="40"/>
      <c r="H47" s="40"/>
    </row>
    <row r="48" spans="2:8" s="27" customFormat="1" ht="15.75" customHeight="1">
      <c r="B48" s="38"/>
      <c r="C48" s="38"/>
      <c r="D48" s="50"/>
      <c r="E48" s="39"/>
      <c r="F48" s="39"/>
      <c r="G48" s="40"/>
      <c r="H48" s="40"/>
    </row>
    <row r="49" spans="2:8" s="27" customFormat="1" ht="15.75" customHeight="1">
      <c r="B49" s="38"/>
      <c r="C49" s="38"/>
      <c r="D49" s="50"/>
      <c r="E49" s="39"/>
      <c r="F49" s="39"/>
      <c r="G49" s="40"/>
      <c r="H49" s="40"/>
    </row>
    <row r="50" spans="2:8" s="27" customFormat="1" ht="15.75" customHeight="1">
      <c r="B50" s="38"/>
      <c r="C50" s="38"/>
      <c r="D50" s="50"/>
      <c r="E50" s="39"/>
      <c r="F50" s="39"/>
      <c r="G50" s="40"/>
      <c r="H50" s="40"/>
    </row>
    <row r="51" spans="2:8" s="27" customFormat="1" ht="15.75" customHeight="1">
      <c r="B51" s="38"/>
      <c r="C51" s="38"/>
      <c r="D51" s="50"/>
      <c r="E51" s="39"/>
      <c r="F51" s="39"/>
      <c r="G51" s="40"/>
      <c r="H51" s="40"/>
    </row>
    <row r="52" spans="2:8" s="27" customFormat="1" ht="15.75" customHeight="1">
      <c r="B52" s="38"/>
      <c r="C52" s="38"/>
      <c r="D52" s="38"/>
      <c r="E52" s="38"/>
      <c r="F52" s="39"/>
      <c r="G52" s="40"/>
      <c r="H52" s="40"/>
    </row>
    <row r="53" spans="2:8" ht="12.75">
      <c r="B53" s="10"/>
      <c r="C53" s="10"/>
      <c r="D53" s="37"/>
      <c r="E53" s="5"/>
      <c r="F53" s="5"/>
      <c r="G53" s="20"/>
      <c r="H53" s="20"/>
    </row>
  </sheetData>
  <sheetProtection/>
  <mergeCells count="10">
    <mergeCell ref="C31:E31"/>
    <mergeCell ref="C42:E42"/>
    <mergeCell ref="B7:B8"/>
    <mergeCell ref="C7:E8"/>
    <mergeCell ref="C23:E23"/>
    <mergeCell ref="G2:H2"/>
    <mergeCell ref="B4:H4"/>
    <mergeCell ref="C30:E30"/>
    <mergeCell ref="C9:E9"/>
    <mergeCell ref="F7:F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5"/>
  <sheetViews>
    <sheetView zoomScalePageLayoutView="0" workbookViewId="0" topLeftCell="A1">
      <selection activeCell="L34" sqref="L34"/>
    </sheetView>
  </sheetViews>
  <sheetFormatPr defaultColWidth="9.140625" defaultRowHeight="12.75"/>
  <cols>
    <col min="1" max="1" width="3.00390625" style="0" customWidth="1"/>
    <col min="2" max="3" width="3.7109375" style="19" customWidth="1"/>
    <col min="4" max="4" width="2.7109375" style="19" customWidth="1"/>
    <col min="5" max="5" width="54.00390625" style="0" customWidth="1"/>
    <col min="6" max="6" width="8.00390625" style="0" customWidth="1"/>
    <col min="7" max="7" width="12.421875" style="18" customWidth="1"/>
    <col min="8" max="8" width="13.421875" style="18" customWidth="1"/>
    <col min="9" max="9" width="1.421875" style="0" customWidth="1"/>
    <col min="11" max="11" width="14.421875" style="0" bestFit="1" customWidth="1"/>
    <col min="14" max="14" width="14.421875" style="0" bestFit="1" customWidth="1"/>
  </cols>
  <sheetData>
    <row r="2" spans="2:8" s="27" customFormat="1" ht="18">
      <c r="B2" s="94" t="s">
        <v>202</v>
      </c>
      <c r="C2" s="95"/>
      <c r="D2" s="95"/>
      <c r="E2" s="96"/>
      <c r="F2" s="96"/>
      <c r="G2" s="56"/>
      <c r="H2" s="22"/>
    </row>
    <row r="3" spans="2:8" s="27" customFormat="1" ht="18">
      <c r="B3" s="41"/>
      <c r="C3" s="41"/>
      <c r="D3" s="42"/>
      <c r="E3" s="43"/>
      <c r="F3" s="43"/>
      <c r="G3" s="56"/>
      <c r="H3" s="22"/>
    </row>
    <row r="4" spans="2:8" s="27" customFormat="1" ht="18">
      <c r="B4" s="41"/>
      <c r="C4" s="41"/>
      <c r="D4" s="42"/>
      <c r="E4" s="43"/>
      <c r="F4" s="43"/>
      <c r="G4" s="56"/>
      <c r="H4" s="22"/>
    </row>
    <row r="5" spans="2:8" s="27" customFormat="1" ht="9" customHeight="1">
      <c r="B5" s="41"/>
      <c r="C5" s="41"/>
      <c r="D5" s="42"/>
      <c r="E5" s="43"/>
      <c r="F5" s="43"/>
      <c r="G5" s="56"/>
      <c r="H5" s="22"/>
    </row>
    <row r="6" spans="2:8" s="27" customFormat="1" ht="16.5" customHeight="1">
      <c r="B6" s="231" t="s">
        <v>359</v>
      </c>
      <c r="C6" s="231"/>
      <c r="D6" s="231"/>
      <c r="E6" s="231"/>
      <c r="F6" s="231"/>
      <c r="G6" s="231"/>
      <c r="H6" s="231"/>
    </row>
    <row r="7" spans="2:8" s="27" customFormat="1" ht="16.5" customHeight="1">
      <c r="B7" s="83"/>
      <c r="C7" s="83"/>
      <c r="D7" s="83"/>
      <c r="E7" s="83"/>
      <c r="F7" s="83"/>
      <c r="G7" s="83"/>
      <c r="H7" s="83"/>
    </row>
    <row r="8" spans="1:8" s="27" customFormat="1" ht="16.5" customHeight="1">
      <c r="A8" s="39"/>
      <c r="B8" s="76"/>
      <c r="C8" s="76"/>
      <c r="D8" s="76"/>
      <c r="E8" s="102"/>
      <c r="F8" s="102"/>
      <c r="G8" s="56" t="s">
        <v>119</v>
      </c>
      <c r="H8" s="76"/>
    </row>
    <row r="9" spans="2:8" s="27" customFormat="1" ht="16.5" customHeight="1">
      <c r="B9" s="76"/>
      <c r="C9" s="76"/>
      <c r="D9" s="76"/>
      <c r="E9" s="76"/>
      <c r="F9" s="76"/>
      <c r="G9" s="76"/>
      <c r="H9" s="76"/>
    </row>
    <row r="10" ht="6.75" customHeight="1"/>
    <row r="11" spans="2:8" s="27" customFormat="1" ht="15.75" customHeight="1">
      <c r="B11" s="223" t="s">
        <v>4</v>
      </c>
      <c r="C11" s="225"/>
      <c r="D11" s="226"/>
      <c r="E11" s="227"/>
      <c r="F11" s="223" t="s">
        <v>16</v>
      </c>
      <c r="G11" s="86" t="s">
        <v>17</v>
      </c>
      <c r="H11" s="86" t="s">
        <v>17</v>
      </c>
    </row>
    <row r="12" spans="2:8" s="27" customFormat="1" ht="15.75" customHeight="1">
      <c r="B12" s="224"/>
      <c r="C12" s="228"/>
      <c r="D12" s="229"/>
      <c r="E12" s="230"/>
      <c r="F12" s="224"/>
      <c r="G12" s="87" t="s">
        <v>18</v>
      </c>
      <c r="H12" s="88" t="s">
        <v>19</v>
      </c>
    </row>
    <row r="13" spans="2:8" s="27" customFormat="1" ht="15.75" customHeight="1">
      <c r="B13" s="45">
        <v>1</v>
      </c>
      <c r="C13" s="51" t="s">
        <v>98</v>
      </c>
      <c r="D13" s="52"/>
      <c r="E13" s="32"/>
      <c r="F13" s="123">
        <v>11</v>
      </c>
      <c r="G13" s="107">
        <v>2188518</v>
      </c>
      <c r="H13" s="107">
        <v>1063968</v>
      </c>
    </row>
    <row r="14" spans="2:8" s="27" customFormat="1" ht="15.75" customHeight="1">
      <c r="B14" s="45">
        <v>2</v>
      </c>
      <c r="C14" s="51" t="s">
        <v>159</v>
      </c>
      <c r="D14" s="52"/>
      <c r="E14" s="32"/>
      <c r="F14" s="123"/>
      <c r="G14" s="107"/>
      <c r="H14" s="107"/>
    </row>
    <row r="15" spans="2:8" s="27" customFormat="1" ht="15.75" customHeight="1">
      <c r="B15" s="93">
        <v>3</v>
      </c>
      <c r="C15" s="97" t="s">
        <v>160</v>
      </c>
      <c r="D15" s="98"/>
      <c r="E15" s="97"/>
      <c r="F15" s="124"/>
      <c r="G15" s="232"/>
      <c r="H15" s="232"/>
    </row>
    <row r="16" spans="2:8" s="27" customFormat="1" ht="15.75" customHeight="1">
      <c r="B16" s="44"/>
      <c r="C16" s="47"/>
      <c r="D16" s="85" t="s">
        <v>161</v>
      </c>
      <c r="E16" s="26"/>
      <c r="F16" s="110"/>
      <c r="G16" s="233"/>
      <c r="H16" s="233"/>
    </row>
    <row r="17" spans="2:8" s="27" customFormat="1" ht="15.75" customHeight="1">
      <c r="B17" s="93">
        <v>4</v>
      </c>
      <c r="C17" s="97" t="s">
        <v>162</v>
      </c>
      <c r="D17" s="98"/>
      <c r="E17" s="97"/>
      <c r="F17" s="124"/>
      <c r="G17" s="232"/>
      <c r="H17" s="232"/>
    </row>
    <row r="18" spans="2:15" s="27" customFormat="1" ht="15.75" customHeight="1">
      <c r="B18" s="100"/>
      <c r="C18" s="99" t="s">
        <v>163</v>
      </c>
      <c r="D18" s="100"/>
      <c r="E18" s="100"/>
      <c r="F18" s="110"/>
      <c r="G18" s="233"/>
      <c r="H18" s="233"/>
      <c r="K18" s="200"/>
      <c r="L18" s="200"/>
      <c r="M18" s="200"/>
      <c r="N18" s="200"/>
      <c r="O18" s="200"/>
    </row>
    <row r="19" spans="2:15" s="27" customFormat="1" ht="15.75" customHeight="1">
      <c r="B19" s="45">
        <v>5</v>
      </c>
      <c r="C19" s="36" t="s">
        <v>99</v>
      </c>
      <c r="D19" s="101"/>
      <c r="E19" s="101"/>
      <c r="F19" s="84">
        <v>12</v>
      </c>
      <c r="G19" s="21">
        <v>388211</v>
      </c>
      <c r="H19" s="21">
        <v>519463</v>
      </c>
      <c r="K19" s="200"/>
      <c r="L19" s="200"/>
      <c r="M19" s="200"/>
      <c r="N19" s="200"/>
      <c r="O19" s="200"/>
    </row>
    <row r="20" spans="2:15" s="27" customFormat="1" ht="15.75" customHeight="1">
      <c r="B20" s="45">
        <v>6</v>
      </c>
      <c r="C20" s="36" t="s">
        <v>100</v>
      </c>
      <c r="D20" s="98"/>
      <c r="E20" s="36"/>
      <c r="F20" s="124">
        <v>13</v>
      </c>
      <c r="G20" s="21">
        <v>322609</v>
      </c>
      <c r="H20" s="21">
        <v>178367</v>
      </c>
      <c r="K20" s="200"/>
      <c r="L20" s="200"/>
      <c r="M20" s="200"/>
      <c r="N20" s="200"/>
      <c r="O20" s="200"/>
    </row>
    <row r="21" spans="2:15" s="27" customFormat="1" ht="15.75" customHeight="1">
      <c r="B21" s="45">
        <v>7</v>
      </c>
      <c r="C21" s="31" t="s">
        <v>101</v>
      </c>
      <c r="D21" s="36"/>
      <c r="E21" s="36"/>
      <c r="F21" s="123">
        <v>14</v>
      </c>
      <c r="G21" s="21">
        <f>G22+G23</f>
        <v>809373</v>
      </c>
      <c r="H21" s="21">
        <f>H22+H23</f>
        <v>947261</v>
      </c>
      <c r="K21" s="200"/>
      <c r="L21" s="200"/>
      <c r="M21" s="200"/>
      <c r="N21" s="200"/>
      <c r="O21" s="200"/>
    </row>
    <row r="22" spans="2:15" s="27" customFormat="1" ht="15.75" customHeight="1">
      <c r="B22" s="28"/>
      <c r="C22" s="33"/>
      <c r="D22" s="53"/>
      <c r="E22" s="35" t="s">
        <v>102</v>
      </c>
      <c r="F22" s="122"/>
      <c r="G22" s="21">
        <v>693550</v>
      </c>
      <c r="H22" s="21">
        <v>811706</v>
      </c>
      <c r="K22" s="200"/>
      <c r="L22" s="200"/>
      <c r="M22" s="200"/>
      <c r="N22" s="200"/>
      <c r="O22" s="200"/>
    </row>
    <row r="23" spans="2:15" s="27" customFormat="1" ht="15.75" customHeight="1">
      <c r="B23" s="28"/>
      <c r="C23" s="33"/>
      <c r="D23" s="53"/>
      <c r="E23" s="35" t="s">
        <v>103</v>
      </c>
      <c r="F23" s="122"/>
      <c r="G23" s="21">
        <v>115823</v>
      </c>
      <c r="H23" s="21">
        <v>135555</v>
      </c>
      <c r="K23" s="200"/>
      <c r="L23" s="200"/>
      <c r="M23" s="200"/>
      <c r="N23" s="200"/>
      <c r="O23" s="200"/>
    </row>
    <row r="24" spans="2:15" s="27" customFormat="1" ht="15.75" customHeight="1">
      <c r="B24" s="28"/>
      <c r="C24" s="33"/>
      <c r="D24" s="53"/>
      <c r="E24" s="35" t="s">
        <v>104</v>
      </c>
      <c r="F24" s="122"/>
      <c r="G24" s="21"/>
      <c r="H24" s="21"/>
      <c r="K24" s="200"/>
      <c r="L24" s="200"/>
      <c r="M24" s="200"/>
      <c r="N24" s="200"/>
      <c r="O24" s="200"/>
    </row>
    <row r="25" spans="2:15" s="27" customFormat="1" ht="15.75" customHeight="1">
      <c r="B25" s="45">
        <v>8</v>
      </c>
      <c r="C25" s="31" t="s">
        <v>105</v>
      </c>
      <c r="D25" s="36"/>
      <c r="E25" s="36"/>
      <c r="F25" s="123"/>
      <c r="G25" s="21"/>
      <c r="H25" s="21"/>
      <c r="K25" s="200"/>
      <c r="L25" s="200"/>
      <c r="M25" s="200"/>
      <c r="N25" s="200"/>
      <c r="O25" s="200"/>
    </row>
    <row r="26" spans="2:15" s="27" customFormat="1" ht="15.75" customHeight="1">
      <c r="B26" s="45">
        <v>9</v>
      </c>
      <c r="C26" s="31" t="s">
        <v>164</v>
      </c>
      <c r="D26" s="58"/>
      <c r="E26" s="36"/>
      <c r="F26" s="123"/>
      <c r="G26" s="107">
        <f>G19+G20+G21</f>
        <v>1520193</v>
      </c>
      <c r="H26" s="107">
        <f>H19+H20+H21</f>
        <v>1645091</v>
      </c>
      <c r="K26" s="200"/>
      <c r="L26" s="200"/>
      <c r="M26" s="200"/>
      <c r="N26" s="200"/>
      <c r="O26" s="200"/>
    </row>
    <row r="27" spans="2:15" s="27" customFormat="1" ht="15.75" customHeight="1">
      <c r="B27" s="45">
        <v>10</v>
      </c>
      <c r="C27" s="51" t="s">
        <v>106</v>
      </c>
      <c r="D27" s="53"/>
      <c r="E27" s="32"/>
      <c r="F27" s="123">
        <v>15</v>
      </c>
      <c r="G27" s="107">
        <f>G13-G26</f>
        <v>668325</v>
      </c>
      <c r="H27" s="107">
        <f>H13-H26</f>
        <v>-581123</v>
      </c>
      <c r="K27" s="200"/>
      <c r="L27" s="200"/>
      <c r="M27" s="200"/>
      <c r="N27" s="200"/>
      <c r="O27" s="200"/>
    </row>
    <row r="28" spans="2:15" s="27" customFormat="1" ht="15.75" customHeight="1">
      <c r="B28" s="45"/>
      <c r="C28" s="51"/>
      <c r="D28" s="53"/>
      <c r="E28" s="32"/>
      <c r="F28" s="123"/>
      <c r="G28" s="21"/>
      <c r="H28" s="21"/>
      <c r="K28" s="200"/>
      <c r="L28" s="200"/>
      <c r="M28" s="200"/>
      <c r="N28" s="200"/>
      <c r="O28" s="200"/>
    </row>
    <row r="29" spans="2:15" s="27" customFormat="1" ht="15.75" customHeight="1">
      <c r="B29" s="45">
        <v>11</v>
      </c>
      <c r="C29" s="53" t="s">
        <v>107</v>
      </c>
      <c r="D29" s="32"/>
      <c r="E29" s="32"/>
      <c r="F29" s="123"/>
      <c r="G29" s="21"/>
      <c r="H29" s="21"/>
      <c r="K29" s="200"/>
      <c r="L29" s="200"/>
      <c r="M29" s="200"/>
      <c r="N29" s="200"/>
      <c r="O29" s="200"/>
    </row>
    <row r="30" spans="2:8" s="27" customFormat="1" ht="15.75" customHeight="1">
      <c r="B30" s="45">
        <v>12</v>
      </c>
      <c r="C30" s="53" t="s">
        <v>107</v>
      </c>
      <c r="D30" s="32"/>
      <c r="E30" s="32"/>
      <c r="F30" s="123"/>
      <c r="G30" s="21"/>
      <c r="H30" s="21"/>
    </row>
    <row r="31" spans="2:8" s="27" customFormat="1" ht="15.75" customHeight="1">
      <c r="B31" s="45">
        <v>13</v>
      </c>
      <c r="C31" s="53" t="s">
        <v>108</v>
      </c>
      <c r="D31" s="32"/>
      <c r="E31" s="32"/>
      <c r="F31" s="123"/>
      <c r="G31" s="21"/>
      <c r="H31" s="21"/>
    </row>
    <row r="32" spans="2:8" s="27" customFormat="1" ht="15.75" customHeight="1">
      <c r="B32" s="45"/>
      <c r="C32" s="33"/>
      <c r="D32" s="53"/>
      <c r="E32" s="35" t="s">
        <v>109</v>
      </c>
      <c r="F32" s="122"/>
      <c r="G32" s="21"/>
      <c r="H32" s="21"/>
    </row>
    <row r="33" spans="2:8" s="27" customFormat="1" ht="15.75" customHeight="1">
      <c r="B33" s="45"/>
      <c r="C33" s="33"/>
      <c r="D33" s="53"/>
      <c r="E33" s="35" t="s">
        <v>110</v>
      </c>
      <c r="F33" s="122"/>
      <c r="G33" s="21"/>
      <c r="H33" s="21"/>
    </row>
    <row r="34" spans="2:8" s="27" customFormat="1" ht="15.75" customHeight="1">
      <c r="B34" s="45"/>
      <c r="C34" s="33"/>
      <c r="D34" s="53"/>
      <c r="E34" s="35" t="s">
        <v>111</v>
      </c>
      <c r="F34" s="122"/>
      <c r="G34" s="21"/>
      <c r="H34" s="21"/>
    </row>
    <row r="35" spans="2:8" s="27" customFormat="1" ht="15.75" customHeight="1">
      <c r="B35" s="45"/>
      <c r="C35" s="33"/>
      <c r="D35" s="53"/>
      <c r="E35" s="35" t="s">
        <v>112</v>
      </c>
      <c r="F35" s="122"/>
      <c r="G35" s="21"/>
      <c r="H35" s="21"/>
    </row>
    <row r="36" spans="2:8" s="27" customFormat="1" ht="15" customHeight="1">
      <c r="B36" s="45"/>
      <c r="C36" s="220"/>
      <c r="D36" s="221"/>
      <c r="E36" s="222"/>
      <c r="F36" s="123"/>
      <c r="G36" s="21"/>
      <c r="H36" s="21"/>
    </row>
    <row r="37" spans="2:8" s="27" customFormat="1" ht="15.75" customHeight="1">
      <c r="B37" s="45">
        <v>14</v>
      </c>
      <c r="C37" s="51" t="s">
        <v>113</v>
      </c>
      <c r="D37" s="53"/>
      <c r="E37" s="32"/>
      <c r="F37" s="123"/>
      <c r="G37" s="107">
        <f>G27</f>
        <v>668325</v>
      </c>
      <c r="H37" s="107">
        <v>-581123</v>
      </c>
    </row>
    <row r="38" spans="2:8" s="27" customFormat="1" ht="15.75" customHeight="1">
      <c r="B38" s="45">
        <v>15</v>
      </c>
      <c r="C38" s="53" t="s">
        <v>114</v>
      </c>
      <c r="D38" s="32"/>
      <c r="E38" s="32"/>
      <c r="F38" s="123">
        <v>16</v>
      </c>
      <c r="G38" s="21">
        <f>G37*10%</f>
        <v>66832.5</v>
      </c>
      <c r="H38" s="21">
        <v>0</v>
      </c>
    </row>
    <row r="39" spans="2:8" s="27" customFormat="1" ht="15.75" customHeight="1">
      <c r="B39" s="45"/>
      <c r="C39" s="54"/>
      <c r="D39" s="53"/>
      <c r="E39" s="32"/>
      <c r="F39" s="123"/>
      <c r="G39" s="21"/>
      <c r="H39" s="21"/>
    </row>
    <row r="40" spans="2:8" s="27" customFormat="1" ht="15.75" customHeight="1">
      <c r="B40" s="45">
        <v>16</v>
      </c>
      <c r="C40" s="51" t="s">
        <v>115</v>
      </c>
      <c r="D40" s="53"/>
      <c r="E40" s="32"/>
      <c r="F40" s="123">
        <v>17</v>
      </c>
      <c r="G40" s="107">
        <v>601492</v>
      </c>
      <c r="H40" s="107">
        <v>-581123</v>
      </c>
    </row>
    <row r="41" spans="2:8" s="27" customFormat="1" ht="15.75" customHeight="1">
      <c r="B41" s="45"/>
      <c r="C41" s="47"/>
      <c r="D41" s="55" t="s">
        <v>116</v>
      </c>
      <c r="E41" s="32"/>
      <c r="F41" s="123"/>
      <c r="G41" s="21"/>
      <c r="H41" s="21"/>
    </row>
    <row r="42" spans="2:8" s="27" customFormat="1" ht="15.75" customHeight="1">
      <c r="B42" s="28"/>
      <c r="C42" s="47"/>
      <c r="D42" s="55" t="s">
        <v>117</v>
      </c>
      <c r="E42" s="32"/>
      <c r="F42" s="123"/>
      <c r="G42" s="21"/>
      <c r="H42" s="21"/>
    </row>
    <row r="43" spans="2:8" s="27" customFormat="1" ht="15.75" customHeight="1">
      <c r="B43" s="28"/>
      <c r="C43" s="47"/>
      <c r="D43" s="55"/>
      <c r="E43" s="32"/>
      <c r="F43" s="123"/>
      <c r="G43" s="21"/>
      <c r="H43" s="21"/>
    </row>
    <row r="44" spans="2:8" s="27" customFormat="1" ht="24.75" customHeight="1">
      <c r="B44" s="28"/>
      <c r="C44" s="33"/>
      <c r="D44" s="221"/>
      <c r="E44" s="222"/>
      <c r="F44" s="123"/>
      <c r="G44" s="21"/>
      <c r="H44" s="21"/>
    </row>
    <row r="45" spans="2:8" s="27" customFormat="1" ht="15.75" customHeight="1">
      <c r="B45" s="38"/>
      <c r="C45" s="38"/>
      <c r="D45" s="38"/>
      <c r="E45" s="39"/>
      <c r="F45" s="39"/>
      <c r="G45" s="40"/>
      <c r="H45" s="40">
        <v>4</v>
      </c>
    </row>
    <row r="46" spans="2:8" s="27" customFormat="1" ht="15.75" customHeight="1">
      <c r="B46" s="38"/>
      <c r="C46" s="38"/>
      <c r="D46" s="38"/>
      <c r="E46" s="39"/>
      <c r="F46" s="39"/>
      <c r="G46" s="40"/>
      <c r="H46" s="40"/>
    </row>
    <row r="47" spans="2:8" s="27" customFormat="1" ht="15.75" customHeight="1">
      <c r="B47" s="38"/>
      <c r="C47" s="38"/>
      <c r="D47" s="38"/>
      <c r="E47" s="39"/>
      <c r="F47" s="39"/>
      <c r="G47" s="40"/>
      <c r="H47" s="40"/>
    </row>
    <row r="48" spans="2:8" s="27" customFormat="1" ht="15.75" customHeight="1">
      <c r="B48" s="38"/>
      <c r="C48" s="38"/>
      <c r="D48" s="38"/>
      <c r="E48" s="39"/>
      <c r="F48" s="39"/>
      <c r="G48" s="40"/>
      <c r="H48" s="40"/>
    </row>
    <row r="49" spans="2:8" s="27" customFormat="1" ht="15.75" customHeight="1">
      <c r="B49" s="38"/>
      <c r="C49" s="38"/>
      <c r="D49" s="38"/>
      <c r="E49" s="39"/>
      <c r="F49" s="39"/>
      <c r="G49" s="40"/>
      <c r="H49" s="40"/>
    </row>
    <row r="50" spans="2:8" s="27" customFormat="1" ht="15.75" customHeight="1">
      <c r="B50" s="38"/>
      <c r="C50" s="38"/>
      <c r="D50" s="38"/>
      <c r="E50" s="39"/>
      <c r="F50" s="39"/>
      <c r="G50" s="40"/>
      <c r="H50" s="40"/>
    </row>
    <row r="51" spans="2:8" s="27" customFormat="1" ht="15.75" customHeight="1">
      <c r="B51" s="38"/>
      <c r="C51" s="38"/>
      <c r="D51" s="38"/>
      <c r="E51" s="39"/>
      <c r="F51" s="39"/>
      <c r="G51" s="40"/>
      <c r="H51" s="40"/>
    </row>
    <row r="52" spans="2:8" s="27" customFormat="1" ht="15.75" customHeight="1">
      <c r="B52" s="38"/>
      <c r="C52" s="38"/>
      <c r="D52" s="38"/>
      <c r="E52" s="39"/>
      <c r="F52" s="39"/>
      <c r="G52" s="40"/>
      <c r="H52" s="40"/>
    </row>
    <row r="53" spans="2:8" s="27" customFormat="1" ht="15.75" customHeight="1">
      <c r="B53" s="38"/>
      <c r="C53" s="38"/>
      <c r="D53" s="38"/>
      <c r="E53" s="39"/>
      <c r="F53" s="39"/>
      <c r="G53" s="40"/>
      <c r="H53" s="40"/>
    </row>
    <row r="54" spans="2:8" s="27" customFormat="1" ht="15.75" customHeight="1">
      <c r="B54" s="38"/>
      <c r="C54" s="38"/>
      <c r="D54" s="38"/>
      <c r="E54" s="38"/>
      <c r="F54" s="38"/>
      <c r="G54" s="40"/>
      <c r="H54" s="40"/>
    </row>
    <row r="55" spans="2:8" ht="12.75">
      <c r="B55" s="10"/>
      <c r="C55" s="10"/>
      <c r="D55" s="10"/>
      <c r="E55" s="5"/>
      <c r="F55" s="5"/>
      <c r="G55" s="20"/>
      <c r="H55" s="20"/>
    </row>
  </sheetData>
  <sheetProtection/>
  <mergeCells count="10">
    <mergeCell ref="B6:H6"/>
    <mergeCell ref="C36:E36"/>
    <mergeCell ref="C11:E12"/>
    <mergeCell ref="B11:B12"/>
    <mergeCell ref="D44:E44"/>
    <mergeCell ref="G15:G16"/>
    <mergeCell ref="H15:H16"/>
    <mergeCell ref="G17:G18"/>
    <mergeCell ref="H17:H18"/>
    <mergeCell ref="F11:F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52"/>
  <sheetViews>
    <sheetView zoomScalePageLayoutView="0" workbookViewId="0" topLeftCell="A21">
      <selection activeCell="J16" sqref="J16:L27"/>
    </sheetView>
  </sheetViews>
  <sheetFormatPr defaultColWidth="9.140625" defaultRowHeight="12.75"/>
  <cols>
    <col min="1" max="1" width="7.140625" style="0" customWidth="1"/>
    <col min="2" max="3" width="3.7109375" style="19" customWidth="1"/>
    <col min="4" max="4" width="2.7109375" style="19" customWidth="1"/>
    <col min="5" max="5" width="48.140625" style="0" customWidth="1"/>
    <col min="6" max="6" width="13.57421875" style="18" customWidth="1"/>
    <col min="7" max="7" width="13.7109375" style="18" customWidth="1"/>
    <col min="8" max="8" width="1.421875" style="0" customWidth="1"/>
    <col min="10" max="10" width="9.57421875" style="0" bestFit="1" customWidth="1"/>
  </cols>
  <sheetData>
    <row r="2" spans="2:7" s="27" customFormat="1" ht="18">
      <c r="B2" s="94" t="s">
        <v>202</v>
      </c>
      <c r="C2" s="95"/>
      <c r="D2" s="95"/>
      <c r="E2" s="96"/>
      <c r="F2" s="59"/>
      <c r="G2" s="59"/>
    </row>
    <row r="3" spans="2:7" s="27" customFormat="1" ht="18">
      <c r="B3" s="41"/>
      <c r="C3" s="41"/>
      <c r="D3" s="42"/>
      <c r="E3" s="43"/>
      <c r="F3" s="59"/>
      <c r="G3" s="74"/>
    </row>
    <row r="4" spans="2:7" s="27" customFormat="1" ht="18">
      <c r="B4" s="41"/>
      <c r="C4" s="41"/>
      <c r="D4" s="42"/>
      <c r="E4" s="43"/>
      <c r="F4" s="59"/>
      <c r="G4" s="74"/>
    </row>
    <row r="5" spans="2:7" s="27" customFormat="1" ht="18">
      <c r="B5" s="41"/>
      <c r="C5" s="41"/>
      <c r="D5" s="42"/>
      <c r="E5" s="43"/>
      <c r="F5" s="59"/>
      <c r="G5" s="74"/>
    </row>
    <row r="6" spans="2:7" s="27" customFormat="1" ht="8.25" customHeight="1">
      <c r="B6" s="41"/>
      <c r="C6" s="41"/>
      <c r="D6" s="42"/>
      <c r="E6" s="43"/>
      <c r="F6" s="56"/>
      <c r="G6" s="22"/>
    </row>
    <row r="7" spans="2:7" s="27" customFormat="1" ht="18" customHeight="1">
      <c r="B7" s="231" t="s">
        <v>360</v>
      </c>
      <c r="C7" s="231"/>
      <c r="D7" s="231"/>
      <c r="E7" s="231"/>
      <c r="F7" s="231"/>
      <c r="G7" s="231"/>
    </row>
    <row r="8" spans="2:7" s="27" customFormat="1" ht="18" customHeight="1">
      <c r="B8" s="76"/>
      <c r="C8" s="76"/>
      <c r="D8" s="76"/>
      <c r="E8" s="76"/>
      <c r="F8" s="76"/>
      <c r="G8" s="76"/>
    </row>
    <row r="9" spans="2:7" s="27" customFormat="1" ht="18" customHeight="1">
      <c r="B9" s="76"/>
      <c r="C9" s="76"/>
      <c r="D9" s="76"/>
      <c r="E9" s="43"/>
      <c r="F9" s="59"/>
      <c r="G9" s="74" t="s">
        <v>168</v>
      </c>
    </row>
    <row r="10" spans="2:7" s="27" customFormat="1" ht="18" customHeight="1">
      <c r="B10" s="76"/>
      <c r="C10" s="76"/>
      <c r="D10" s="76"/>
      <c r="E10" s="76"/>
      <c r="F10" s="76"/>
      <c r="G10" s="76"/>
    </row>
    <row r="11" spans="2:7" s="27" customFormat="1" ht="18" customHeight="1">
      <c r="B11" s="76"/>
      <c r="C11" s="76"/>
      <c r="D11" s="76"/>
      <c r="E11" s="76"/>
      <c r="F11" s="76"/>
      <c r="G11" s="76"/>
    </row>
    <row r="12" ht="6.75" customHeight="1"/>
    <row r="13" spans="2:7" s="27" customFormat="1" ht="15.75" customHeight="1">
      <c r="B13" s="223" t="s">
        <v>4</v>
      </c>
      <c r="C13" s="225" t="s">
        <v>158</v>
      </c>
      <c r="D13" s="226"/>
      <c r="E13" s="227"/>
      <c r="F13" s="86" t="s">
        <v>17</v>
      </c>
      <c r="G13" s="86" t="s">
        <v>17</v>
      </c>
    </row>
    <row r="14" spans="2:7" s="27" customFormat="1" ht="15.75" customHeight="1">
      <c r="B14" s="224"/>
      <c r="C14" s="228"/>
      <c r="D14" s="229"/>
      <c r="E14" s="230"/>
      <c r="F14" s="87" t="s">
        <v>18</v>
      </c>
      <c r="G14" s="88" t="s">
        <v>19</v>
      </c>
    </row>
    <row r="15" spans="2:7" s="27" customFormat="1" ht="15.75" customHeight="1">
      <c r="B15" s="45" t="s">
        <v>5</v>
      </c>
      <c r="C15" s="57" t="s">
        <v>135</v>
      </c>
      <c r="D15" s="58"/>
      <c r="E15" s="36"/>
      <c r="F15" s="21"/>
      <c r="G15" s="21"/>
    </row>
    <row r="16" spans="2:12" s="27" customFormat="1" ht="15.75" customHeight="1">
      <c r="B16" s="28">
        <v>1</v>
      </c>
      <c r="C16" s="79" t="s">
        <v>136</v>
      </c>
      <c r="D16" s="73"/>
      <c r="E16" s="80"/>
      <c r="F16" s="21">
        <v>1938324</v>
      </c>
      <c r="G16" s="21">
        <v>1937231</v>
      </c>
      <c r="J16" s="22"/>
      <c r="L16" s="22"/>
    </row>
    <row r="17" spans="2:12" s="27" customFormat="1" ht="15.75" customHeight="1">
      <c r="B17" s="28">
        <v>2</v>
      </c>
      <c r="C17" s="79" t="s">
        <v>137</v>
      </c>
      <c r="D17" s="73"/>
      <c r="E17" s="80"/>
      <c r="F17" s="21">
        <v>-361982</v>
      </c>
      <c r="G17" s="21">
        <v>-1927988</v>
      </c>
      <c r="J17" s="22"/>
      <c r="L17" s="22"/>
    </row>
    <row r="18" spans="2:12" s="27" customFormat="1" ht="15.75" customHeight="1">
      <c r="B18" s="28">
        <v>3</v>
      </c>
      <c r="C18" s="79" t="s">
        <v>138</v>
      </c>
      <c r="D18" s="73"/>
      <c r="E18" s="80"/>
      <c r="F18" s="21"/>
      <c r="G18" s="21"/>
      <c r="J18" s="22"/>
      <c r="L18" s="22"/>
    </row>
    <row r="19" spans="2:12" s="27" customFormat="1" ht="15.75" customHeight="1">
      <c r="B19" s="28">
        <v>4</v>
      </c>
      <c r="C19" s="79" t="s">
        <v>139</v>
      </c>
      <c r="D19" s="73"/>
      <c r="E19" s="80"/>
      <c r="F19" s="21"/>
      <c r="G19" s="21"/>
      <c r="L19" s="22"/>
    </row>
    <row r="20" spans="2:12" s="27" customFormat="1" ht="15.75" customHeight="1">
      <c r="B20" s="28">
        <v>5</v>
      </c>
      <c r="C20" s="79" t="s">
        <v>140</v>
      </c>
      <c r="D20" s="73"/>
      <c r="E20" s="80"/>
      <c r="F20" s="21">
        <v>-66833</v>
      </c>
      <c r="G20" s="21"/>
      <c r="L20" s="22"/>
    </row>
    <row r="21" spans="2:12" s="27" customFormat="1" ht="15.75" customHeight="1">
      <c r="B21" s="28"/>
      <c r="C21" s="81" t="s">
        <v>141</v>
      </c>
      <c r="D21" s="82"/>
      <c r="E21" s="35"/>
      <c r="F21" s="107">
        <f>SUM(F16:F20)</f>
        <v>1509509</v>
      </c>
      <c r="G21" s="107">
        <f>SUM(G16:G20)</f>
        <v>9243</v>
      </c>
      <c r="L21" s="22"/>
    </row>
    <row r="22" spans="2:12" s="27" customFormat="1" ht="15.75" customHeight="1">
      <c r="B22" s="28"/>
      <c r="C22" s="57"/>
      <c r="D22" s="58"/>
      <c r="E22" s="36"/>
      <c r="F22" s="21"/>
      <c r="G22" s="21"/>
      <c r="L22" s="22"/>
    </row>
    <row r="23" spans="2:7" s="27" customFormat="1" ht="15.75" customHeight="1">
      <c r="B23" s="45" t="s">
        <v>6</v>
      </c>
      <c r="C23" s="57" t="s">
        <v>142</v>
      </c>
      <c r="D23" s="58"/>
      <c r="E23" s="36"/>
      <c r="F23" s="21"/>
      <c r="G23" s="21"/>
    </row>
    <row r="24" spans="2:12" s="27" customFormat="1" ht="15.75" customHeight="1">
      <c r="B24" s="28">
        <v>1</v>
      </c>
      <c r="C24" s="79" t="s">
        <v>143</v>
      </c>
      <c r="D24" s="73"/>
      <c r="E24" s="80"/>
      <c r="F24" s="21"/>
      <c r="G24" s="21"/>
      <c r="J24" s="22"/>
      <c r="L24" s="22"/>
    </row>
    <row r="25" spans="2:7" s="27" customFormat="1" ht="15.75" customHeight="1">
      <c r="B25" s="28">
        <v>2</v>
      </c>
      <c r="C25" s="79" t="s">
        <v>144</v>
      </c>
      <c r="D25" s="73"/>
      <c r="E25" s="80"/>
      <c r="F25" s="21"/>
      <c r="G25" s="21">
        <v>-90000</v>
      </c>
    </row>
    <row r="26" spans="2:7" s="27" customFormat="1" ht="15.75" customHeight="1">
      <c r="B26" s="28">
        <v>3</v>
      </c>
      <c r="C26" s="79" t="s">
        <v>145</v>
      </c>
      <c r="D26" s="73"/>
      <c r="E26" s="80"/>
      <c r="F26" s="21"/>
      <c r="G26" s="21"/>
    </row>
    <row r="27" spans="2:7" s="27" customFormat="1" ht="15.75" customHeight="1">
      <c r="B27" s="28">
        <v>4</v>
      </c>
      <c r="C27" s="79" t="s">
        <v>146</v>
      </c>
      <c r="D27" s="73"/>
      <c r="E27" s="80"/>
      <c r="F27" s="21"/>
      <c r="G27" s="21"/>
    </row>
    <row r="28" spans="2:7" s="27" customFormat="1" ht="15.75" customHeight="1">
      <c r="B28" s="28">
        <v>5</v>
      </c>
      <c r="C28" s="79" t="s">
        <v>147</v>
      </c>
      <c r="D28" s="73"/>
      <c r="E28" s="80"/>
      <c r="F28" s="21"/>
      <c r="G28" s="21"/>
    </row>
    <row r="29" spans="2:7" s="27" customFormat="1" ht="15.75" customHeight="1">
      <c r="B29" s="28"/>
      <c r="C29" s="81" t="s">
        <v>148</v>
      </c>
      <c r="D29" s="82"/>
      <c r="E29" s="35"/>
      <c r="F29" s="107">
        <v>0</v>
      </c>
      <c r="G29" s="107">
        <f>SUM(G24:G28)</f>
        <v>-90000</v>
      </c>
    </row>
    <row r="30" spans="2:7" s="27" customFormat="1" ht="15.75" customHeight="1">
      <c r="B30" s="28"/>
      <c r="C30" s="57"/>
      <c r="D30" s="58"/>
      <c r="E30" s="36"/>
      <c r="F30" s="21"/>
      <c r="G30" s="21"/>
    </row>
    <row r="31" spans="2:7" s="27" customFormat="1" ht="15.75" customHeight="1">
      <c r="B31" s="45" t="s">
        <v>80</v>
      </c>
      <c r="C31" s="57" t="s">
        <v>149</v>
      </c>
      <c r="D31" s="58"/>
      <c r="E31" s="36"/>
      <c r="F31" s="21"/>
      <c r="G31" s="21"/>
    </row>
    <row r="32" spans="2:7" s="27" customFormat="1" ht="15.75" customHeight="1">
      <c r="B32" s="28">
        <v>1</v>
      </c>
      <c r="C32" s="79" t="s">
        <v>150</v>
      </c>
      <c r="D32" s="73"/>
      <c r="E32" s="80"/>
      <c r="F32" s="21"/>
      <c r="G32" s="21"/>
    </row>
    <row r="33" spans="2:7" s="27" customFormat="1" ht="15.75" customHeight="1">
      <c r="B33" s="28">
        <v>2</v>
      </c>
      <c r="C33" s="79" t="s">
        <v>151</v>
      </c>
      <c r="D33" s="73"/>
      <c r="E33" s="80"/>
      <c r="F33" s="21"/>
      <c r="G33" s="21"/>
    </row>
    <row r="34" spans="2:7" s="27" customFormat="1" ht="15.75" customHeight="1">
      <c r="B34" s="28">
        <v>3</v>
      </c>
      <c r="C34" s="79" t="s">
        <v>152</v>
      </c>
      <c r="D34" s="73"/>
      <c r="E34" s="80"/>
      <c r="F34" s="21"/>
      <c r="G34" s="21"/>
    </row>
    <row r="35" spans="2:7" s="27" customFormat="1" ht="15.75" customHeight="1">
      <c r="B35" s="28">
        <v>4</v>
      </c>
      <c r="C35" s="79" t="s">
        <v>153</v>
      </c>
      <c r="D35" s="73"/>
      <c r="E35" s="80"/>
      <c r="F35" s="21"/>
      <c r="G35" s="21"/>
    </row>
    <row r="36" spans="2:7" s="27" customFormat="1" ht="15.75" customHeight="1">
      <c r="B36" s="28"/>
      <c r="C36" s="81" t="s">
        <v>154</v>
      </c>
      <c r="D36" s="82"/>
      <c r="E36" s="35"/>
      <c r="F36" s="21">
        <v>0</v>
      </c>
      <c r="G36" s="21">
        <v>0</v>
      </c>
    </row>
    <row r="37" spans="2:7" s="27" customFormat="1" ht="15.75" customHeight="1">
      <c r="B37" s="28"/>
      <c r="C37" s="57"/>
      <c r="D37" s="58"/>
      <c r="E37" s="36"/>
      <c r="F37" s="21"/>
      <c r="G37" s="21"/>
    </row>
    <row r="38" spans="2:11" s="27" customFormat="1" ht="15.75" customHeight="1">
      <c r="B38" s="28"/>
      <c r="C38" s="57" t="s">
        <v>155</v>
      </c>
      <c r="D38" s="58"/>
      <c r="E38" s="36"/>
      <c r="F38" s="21">
        <f>F21+F29+F36</f>
        <v>1509509</v>
      </c>
      <c r="G38" s="21">
        <f>G21+G29</f>
        <v>-80757</v>
      </c>
      <c r="K38" s="22"/>
    </row>
    <row r="39" spans="2:7" s="27" customFormat="1" ht="15.75" customHeight="1">
      <c r="B39" s="28"/>
      <c r="C39" s="57" t="s">
        <v>156</v>
      </c>
      <c r="D39" s="58"/>
      <c r="E39" s="36"/>
      <c r="F39" s="21">
        <f>G40</f>
        <v>234239</v>
      </c>
      <c r="G39" s="21">
        <v>314996</v>
      </c>
    </row>
    <row r="40" spans="2:7" s="27" customFormat="1" ht="15.75" customHeight="1">
      <c r="B40" s="28"/>
      <c r="C40" s="57" t="s">
        <v>157</v>
      </c>
      <c r="D40" s="58"/>
      <c r="E40" s="36"/>
      <c r="F40" s="107">
        <f>SUM(F38:F39)</f>
        <v>1743748</v>
      </c>
      <c r="G40" s="107">
        <f>SUM(G38:G39)</f>
        <v>234239</v>
      </c>
    </row>
    <row r="41" spans="2:7" s="27" customFormat="1" ht="15.75" customHeight="1">
      <c r="B41" s="28"/>
      <c r="C41" s="51"/>
      <c r="D41" s="52"/>
      <c r="E41" s="32"/>
      <c r="F41" s="21"/>
      <c r="G41" s="21"/>
    </row>
    <row r="42" spans="2:7" s="27" customFormat="1" ht="15.75" customHeight="1">
      <c r="B42" s="38"/>
      <c r="C42" s="38"/>
      <c r="D42" s="38"/>
      <c r="E42" s="39"/>
      <c r="F42" s="40"/>
      <c r="G42" s="40">
        <v>5</v>
      </c>
    </row>
    <row r="43" spans="2:7" s="27" customFormat="1" ht="15.75" customHeight="1">
      <c r="B43" s="38"/>
      <c r="C43" s="38"/>
      <c r="D43" s="38"/>
      <c r="E43" s="39"/>
      <c r="F43" s="40"/>
      <c r="G43" s="40"/>
    </row>
    <row r="44" spans="2:7" s="27" customFormat="1" ht="15.75" customHeight="1">
      <c r="B44" s="38"/>
      <c r="C44" s="38"/>
      <c r="D44" s="38"/>
      <c r="E44" s="39"/>
      <c r="F44" s="40"/>
      <c r="G44" s="40"/>
    </row>
    <row r="45" spans="2:7" s="27" customFormat="1" ht="15.75" customHeight="1">
      <c r="B45" s="38"/>
      <c r="C45" s="38"/>
      <c r="D45" s="38"/>
      <c r="E45" s="39"/>
      <c r="F45" s="40"/>
      <c r="G45" s="40"/>
    </row>
    <row r="46" spans="2:7" s="27" customFormat="1" ht="15.75" customHeight="1">
      <c r="B46" s="38"/>
      <c r="C46" s="38"/>
      <c r="D46" s="38"/>
      <c r="E46" s="39"/>
      <c r="F46" s="40"/>
      <c r="G46" s="40"/>
    </row>
    <row r="47" spans="2:7" s="27" customFormat="1" ht="15.75" customHeight="1">
      <c r="B47" s="38"/>
      <c r="C47" s="38"/>
      <c r="D47" s="38"/>
      <c r="E47" s="39"/>
      <c r="F47" s="40"/>
      <c r="G47" s="40"/>
    </row>
    <row r="48" spans="2:7" s="27" customFormat="1" ht="15.75" customHeight="1">
      <c r="B48" s="38"/>
      <c r="C48" s="38"/>
      <c r="D48" s="38"/>
      <c r="E48" s="39"/>
      <c r="F48" s="40"/>
      <c r="G48" s="40"/>
    </row>
    <row r="49" spans="2:7" s="27" customFormat="1" ht="15.75" customHeight="1">
      <c r="B49" s="38"/>
      <c r="C49" s="38"/>
      <c r="D49" s="38"/>
      <c r="E49" s="39"/>
      <c r="F49" s="40"/>
      <c r="G49" s="40"/>
    </row>
    <row r="50" spans="2:7" s="27" customFormat="1" ht="15.75" customHeight="1">
      <c r="B50" s="38"/>
      <c r="C50" s="38"/>
      <c r="D50" s="38"/>
      <c r="E50" s="39"/>
      <c r="F50" s="40"/>
      <c r="G50" s="40"/>
    </row>
    <row r="51" spans="2:7" s="27" customFormat="1" ht="15.75" customHeight="1">
      <c r="B51" s="38"/>
      <c r="C51" s="38"/>
      <c r="D51" s="38"/>
      <c r="E51" s="38"/>
      <c r="F51" s="40"/>
      <c r="G51" s="40"/>
    </row>
    <row r="52" spans="2:7" ht="12.75">
      <c r="B52" s="10"/>
      <c r="C52" s="10"/>
      <c r="D52" s="10"/>
      <c r="E52" s="5"/>
      <c r="F52" s="20"/>
      <c r="G52" s="20"/>
    </row>
  </sheetData>
  <sheetProtection/>
  <mergeCells count="3">
    <mergeCell ref="B7:G7"/>
    <mergeCell ref="C13:E14"/>
    <mergeCell ref="B13:B14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0">
      <selection activeCell="J22" sqref="J22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6.28125" style="0" customWidth="1"/>
    <col min="4" max="4" width="13.00390625" style="0" customWidth="1"/>
    <col min="5" max="5" width="14.57421875" style="0" customWidth="1"/>
    <col min="6" max="6" width="18.00390625" style="0" customWidth="1"/>
    <col min="7" max="7" width="19.140625" style="0" customWidth="1"/>
    <col min="8" max="8" width="12.140625" style="0" customWidth="1"/>
    <col min="9" max="9" width="2.7109375" style="0" customWidth="1"/>
  </cols>
  <sheetData>
    <row r="2" spans="2:5" ht="18">
      <c r="B2" s="94" t="s">
        <v>202</v>
      </c>
      <c r="C2" s="95"/>
      <c r="D2" s="95"/>
      <c r="E2" s="96"/>
    </row>
    <row r="3" ht="6.75" customHeight="1"/>
    <row r="4" spans="1:8" ht="25.5" customHeight="1">
      <c r="A4" s="234" t="s">
        <v>361</v>
      </c>
      <c r="B4" s="234"/>
      <c r="C4" s="234"/>
      <c r="D4" s="234"/>
      <c r="E4" s="234"/>
      <c r="F4" s="234"/>
      <c r="G4" s="234"/>
      <c r="H4" s="234"/>
    </row>
    <row r="5" spans="1:8" ht="25.5" customHeight="1">
      <c r="A5" s="77"/>
      <c r="B5" s="77"/>
      <c r="C5" s="77"/>
      <c r="D5" s="77"/>
      <c r="E5" s="77"/>
      <c r="F5" s="77"/>
      <c r="G5" s="77"/>
      <c r="H5" s="77"/>
    </row>
    <row r="6" spans="1:8" ht="25.5" customHeight="1">
      <c r="A6" s="77"/>
      <c r="B6" s="77"/>
      <c r="C6" s="77"/>
      <c r="D6" s="77"/>
      <c r="E6" s="77"/>
      <c r="F6" s="77"/>
      <c r="G6" s="77"/>
      <c r="H6" s="77"/>
    </row>
    <row r="7" ht="6.75" customHeight="1"/>
    <row r="8" spans="2:7" ht="12.75" customHeight="1">
      <c r="B8" s="69" t="s">
        <v>126</v>
      </c>
      <c r="G8" s="60" t="s">
        <v>169</v>
      </c>
    </row>
    <row r="9" ht="6.75" customHeight="1" thickBot="1"/>
    <row r="10" spans="1:8" s="61" customFormat="1" ht="36.75" customHeight="1" thickTop="1">
      <c r="A10" s="235"/>
      <c r="B10" s="236"/>
      <c r="C10" s="89" t="s">
        <v>84</v>
      </c>
      <c r="D10" s="89" t="s">
        <v>85</v>
      </c>
      <c r="E10" s="90" t="s">
        <v>128</v>
      </c>
      <c r="F10" s="90" t="s">
        <v>127</v>
      </c>
      <c r="G10" s="89" t="s">
        <v>129</v>
      </c>
      <c r="H10" s="91" t="s">
        <v>121</v>
      </c>
    </row>
    <row r="11" spans="1:8" s="65" customFormat="1" ht="30" customHeight="1">
      <c r="A11" s="103" t="s">
        <v>5</v>
      </c>
      <c r="B11" s="57" t="s">
        <v>218</v>
      </c>
      <c r="C11" s="64">
        <v>100000</v>
      </c>
      <c r="D11" s="64"/>
      <c r="E11" s="64"/>
      <c r="F11" s="64"/>
      <c r="G11" s="64">
        <v>3813410</v>
      </c>
      <c r="H11" s="64">
        <f>SUM(C11:G11)</f>
        <v>3913410</v>
      </c>
    </row>
    <row r="12" spans="1:8" s="65" customFormat="1" ht="19.5" customHeight="1">
      <c r="A12" s="62">
        <v>1</v>
      </c>
      <c r="B12" s="63" t="s">
        <v>122</v>
      </c>
      <c r="C12" s="64"/>
      <c r="D12" s="64"/>
      <c r="E12" s="64"/>
      <c r="F12" s="64"/>
      <c r="G12" s="64"/>
      <c r="H12" s="64"/>
    </row>
    <row r="13" spans="1:8" s="65" customFormat="1" ht="19.5" customHeight="1">
      <c r="A13" s="62">
        <v>2</v>
      </c>
      <c r="B13" s="63" t="s">
        <v>120</v>
      </c>
      <c r="C13" s="64"/>
      <c r="D13" s="64"/>
      <c r="E13" s="64"/>
      <c r="F13" s="64"/>
      <c r="G13" s="64"/>
      <c r="H13" s="64"/>
    </row>
    <row r="14" spans="1:8" s="65" customFormat="1" ht="19.5" customHeight="1">
      <c r="A14" s="68">
        <v>3</v>
      </c>
      <c r="B14" s="66" t="s">
        <v>124</v>
      </c>
      <c r="C14" s="67"/>
      <c r="D14" s="67"/>
      <c r="E14" s="67"/>
      <c r="F14" s="67"/>
      <c r="G14" s="67">
        <v>-581123</v>
      </c>
      <c r="H14" s="67">
        <f>SUM(G14)</f>
        <v>-581123</v>
      </c>
    </row>
    <row r="15" spans="1:8" s="65" customFormat="1" ht="19.5" customHeight="1">
      <c r="A15" s="68">
        <v>4</v>
      </c>
      <c r="B15" s="66" t="s">
        <v>123</v>
      </c>
      <c r="C15" s="67"/>
      <c r="D15" s="67"/>
      <c r="E15" s="67"/>
      <c r="F15" s="67"/>
      <c r="G15" s="67"/>
      <c r="H15" s="67"/>
    </row>
    <row r="16" spans="1:8" s="65" customFormat="1" ht="19.5" customHeight="1">
      <c r="A16" s="68">
        <v>5</v>
      </c>
      <c r="B16" s="66" t="s">
        <v>130</v>
      </c>
      <c r="C16" s="67"/>
      <c r="D16" s="67"/>
      <c r="E16" s="67"/>
      <c r="F16" s="67"/>
      <c r="G16" s="67"/>
      <c r="H16" s="67"/>
    </row>
    <row r="17" spans="1:8" s="65" customFormat="1" ht="19.5" customHeight="1">
      <c r="A17" s="68">
        <v>6</v>
      </c>
      <c r="B17" s="66" t="s">
        <v>131</v>
      </c>
      <c r="C17" s="67"/>
      <c r="D17" s="67"/>
      <c r="E17" s="67"/>
      <c r="F17" s="67"/>
      <c r="G17" s="67"/>
      <c r="H17" s="67"/>
    </row>
    <row r="18" spans="1:8" s="65" customFormat="1" ht="30" customHeight="1">
      <c r="A18" s="103" t="s">
        <v>6</v>
      </c>
      <c r="B18" s="57" t="s">
        <v>270</v>
      </c>
      <c r="C18" s="109">
        <f>SUM(C11:C17)</f>
        <v>100000</v>
      </c>
      <c r="D18" s="109"/>
      <c r="E18" s="109"/>
      <c r="F18" s="109"/>
      <c r="G18" s="109">
        <f>SUM(G11:G17)</f>
        <v>3232287</v>
      </c>
      <c r="H18" s="109">
        <f>SUM(C18:G18)</f>
        <v>3332287</v>
      </c>
    </row>
    <row r="19" spans="1:8" s="65" customFormat="1" ht="19.5" customHeight="1">
      <c r="A19" s="62">
        <v>1</v>
      </c>
      <c r="B19" s="66" t="s">
        <v>124</v>
      </c>
      <c r="C19" s="67"/>
      <c r="D19" s="67"/>
      <c r="E19" s="67"/>
      <c r="F19" s="67"/>
      <c r="G19" s="67">
        <v>601492</v>
      </c>
      <c r="H19" s="67">
        <f>SUM(G19)</f>
        <v>601492</v>
      </c>
    </row>
    <row r="20" spans="1:8" s="65" customFormat="1" ht="19.5" customHeight="1">
      <c r="A20" s="62">
        <v>2</v>
      </c>
      <c r="B20" s="66" t="s">
        <v>123</v>
      </c>
      <c r="C20" s="67"/>
      <c r="D20" s="67"/>
      <c r="E20" s="67"/>
      <c r="F20" s="67"/>
      <c r="G20" s="67"/>
      <c r="H20" s="67"/>
    </row>
    <row r="21" spans="1:8" s="65" customFormat="1" ht="19.5" customHeight="1">
      <c r="A21" s="62">
        <v>3</v>
      </c>
      <c r="B21" s="66" t="s">
        <v>132</v>
      </c>
      <c r="C21" s="67"/>
      <c r="D21" s="67"/>
      <c r="E21" s="67"/>
      <c r="F21" s="67"/>
      <c r="G21" s="67"/>
      <c r="H21" s="67"/>
    </row>
    <row r="22" spans="1:8" s="65" customFormat="1" ht="19.5" customHeight="1">
      <c r="A22" s="62">
        <v>4</v>
      </c>
      <c r="B22" s="66" t="s">
        <v>125</v>
      </c>
      <c r="C22" s="67"/>
      <c r="D22" s="67"/>
      <c r="E22" s="67"/>
      <c r="F22" s="67"/>
      <c r="G22" s="67"/>
      <c r="H22" s="67"/>
    </row>
    <row r="23" spans="1:8" s="65" customFormat="1" ht="30" customHeight="1" thickBot="1">
      <c r="A23" s="104" t="s">
        <v>80</v>
      </c>
      <c r="B23" s="105" t="s">
        <v>362</v>
      </c>
      <c r="C23" s="108">
        <f>SUM(C18:C22)</f>
        <v>100000</v>
      </c>
      <c r="D23" s="108"/>
      <c r="E23" s="108"/>
      <c r="F23" s="108"/>
      <c r="G23" s="108">
        <f>SUM(G18:G22)</f>
        <v>3833779</v>
      </c>
      <c r="H23" s="108">
        <f>SUM(C23:G23)</f>
        <v>3933779</v>
      </c>
    </row>
    <row r="24" ht="13.5" customHeight="1" thickTop="1">
      <c r="H24">
        <v>6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1"/>
  <sheetViews>
    <sheetView tabSelected="1" zoomScalePageLayoutView="0" workbookViewId="0" topLeftCell="A58">
      <selection activeCell="E16" sqref="E16"/>
    </sheetView>
  </sheetViews>
  <sheetFormatPr defaultColWidth="9.140625" defaultRowHeight="12.75"/>
  <cols>
    <col min="1" max="1" width="4.7109375" style="0" customWidth="1"/>
    <col min="2" max="3" width="5.421875" style="0" customWidth="1"/>
    <col min="4" max="4" width="3.8515625" style="0" customWidth="1"/>
    <col min="5" max="5" width="13.8515625" style="0" customWidth="1"/>
    <col min="6" max="6" width="11.140625" style="0" customWidth="1"/>
    <col min="7" max="7" width="14.421875" style="0" customWidth="1"/>
    <col min="8" max="8" width="14.28125" style="0" customWidth="1"/>
    <col min="9" max="9" width="15.00390625" style="0" customWidth="1"/>
    <col min="10" max="10" width="12.421875" style="0" customWidth="1"/>
    <col min="11" max="11" width="8.57421875" style="0" hidden="1" customWidth="1"/>
    <col min="12" max="12" width="4.28125" style="0" hidden="1" customWidth="1"/>
    <col min="13" max="13" width="4.7109375" style="0" customWidth="1"/>
    <col min="14" max="14" width="14.140625" style="0" customWidth="1"/>
  </cols>
  <sheetData>
    <row r="1" spans="2:12" ht="12.75">
      <c r="B1" s="8"/>
      <c r="C1" s="8"/>
      <c r="D1" s="8"/>
      <c r="E1" s="8"/>
      <c r="F1" s="8"/>
      <c r="G1" s="8"/>
      <c r="H1" s="8"/>
      <c r="I1" s="8"/>
      <c r="J1" s="8"/>
      <c r="K1" s="8"/>
      <c r="L1" s="5"/>
    </row>
    <row r="2" spans="1:12" ht="12.75">
      <c r="A2" s="6"/>
      <c r="B2" s="5"/>
      <c r="C2" s="5"/>
      <c r="D2" s="5"/>
      <c r="E2" s="5"/>
      <c r="F2" s="5"/>
      <c r="G2" s="5"/>
      <c r="H2" s="5"/>
      <c r="I2" s="5"/>
      <c r="J2" s="3"/>
      <c r="K2" s="5"/>
      <c r="L2" s="5"/>
    </row>
    <row r="3" spans="1:13" ht="18">
      <c r="A3" s="6"/>
      <c r="B3" s="5"/>
      <c r="C3" s="94" t="s">
        <v>202</v>
      </c>
      <c r="D3" s="95"/>
      <c r="E3" s="95"/>
      <c r="F3" s="96"/>
      <c r="G3" s="5"/>
      <c r="H3" s="5"/>
      <c r="I3" s="5"/>
      <c r="J3" s="5"/>
      <c r="K3" s="6"/>
      <c r="L3" s="5"/>
      <c r="M3" s="4"/>
    </row>
    <row r="4" spans="1:13" ht="15.75">
      <c r="A4" s="6"/>
      <c r="B4" s="5"/>
      <c r="C4" s="94"/>
      <c r="D4" s="95"/>
      <c r="E4" s="94"/>
      <c r="F4" s="95"/>
      <c r="G4" s="5"/>
      <c r="H4" s="5"/>
      <c r="I4" s="5"/>
      <c r="J4" s="5"/>
      <c r="K4" s="6"/>
      <c r="L4" s="5"/>
      <c r="M4" s="4"/>
    </row>
    <row r="5" spans="1:13" s="27" customFormat="1" ht="33" customHeight="1">
      <c r="A5" s="136"/>
      <c r="B5" s="237" t="s">
        <v>133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138"/>
    </row>
    <row r="6" spans="1:13" ht="12.75">
      <c r="A6" s="6"/>
      <c r="B6" s="5"/>
      <c r="C6" s="5"/>
      <c r="D6" s="5"/>
      <c r="E6" s="5"/>
      <c r="F6" s="5"/>
      <c r="G6" s="5"/>
      <c r="H6" s="5"/>
      <c r="I6" s="5"/>
      <c r="J6" s="5"/>
      <c r="K6" s="6"/>
      <c r="L6" s="5"/>
      <c r="M6" s="4"/>
    </row>
    <row r="7" spans="1:12" ht="12.75">
      <c r="A7" s="6"/>
      <c r="B7" s="5"/>
      <c r="C7" s="5" t="s">
        <v>207</v>
      </c>
      <c r="D7" s="5"/>
      <c r="E7" s="5"/>
      <c r="F7" s="5"/>
      <c r="G7" s="5"/>
      <c r="H7" s="5"/>
      <c r="I7" s="5"/>
      <c r="J7" s="6"/>
      <c r="K7" s="5"/>
      <c r="L7" s="4"/>
    </row>
    <row r="8" spans="1:12" ht="12.75">
      <c r="A8" s="6"/>
      <c r="B8" s="5"/>
      <c r="C8" s="5" t="s">
        <v>206</v>
      </c>
      <c r="D8" s="5"/>
      <c r="E8" s="5"/>
      <c r="F8" s="5"/>
      <c r="G8" s="5"/>
      <c r="H8" s="5"/>
      <c r="I8" s="5"/>
      <c r="J8" s="6"/>
      <c r="K8" s="5"/>
      <c r="L8" s="4"/>
    </row>
    <row r="9" spans="1:12" ht="12.75">
      <c r="A9" s="6"/>
      <c r="B9" s="5"/>
      <c r="C9" s="5" t="s">
        <v>223</v>
      </c>
      <c r="D9" s="5"/>
      <c r="E9" s="5"/>
      <c r="F9" s="5"/>
      <c r="G9" s="5"/>
      <c r="H9" s="5"/>
      <c r="I9" s="5"/>
      <c r="J9" s="6"/>
      <c r="K9" s="5"/>
      <c r="L9" s="4"/>
    </row>
    <row r="10" spans="1:12" ht="12.75">
      <c r="A10" s="6"/>
      <c r="B10" s="5"/>
      <c r="C10" s="5" t="s">
        <v>204</v>
      </c>
      <c r="D10" s="5"/>
      <c r="E10" s="5"/>
      <c r="F10" s="5"/>
      <c r="G10" s="5"/>
      <c r="H10" s="5"/>
      <c r="I10" s="5"/>
      <c r="J10" s="6"/>
      <c r="K10" s="5"/>
      <c r="L10" s="4"/>
    </row>
    <row r="11" spans="1:12" ht="12.75">
      <c r="A11" s="6"/>
      <c r="B11" s="5"/>
      <c r="C11" s="5" t="s">
        <v>205</v>
      </c>
      <c r="D11" s="5"/>
      <c r="E11" s="5"/>
      <c r="F11" s="5"/>
      <c r="G11" s="5"/>
      <c r="H11" s="5"/>
      <c r="I11" s="5"/>
      <c r="J11" s="6"/>
      <c r="K11" s="5"/>
      <c r="L11" s="4"/>
    </row>
    <row r="12" spans="1:13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6"/>
      <c r="L12" s="5"/>
      <c r="M12" s="4"/>
    </row>
    <row r="13" spans="1:14" ht="12.75">
      <c r="A13" s="6"/>
      <c r="B13" s="5"/>
      <c r="C13" s="113" t="s">
        <v>208</v>
      </c>
      <c r="D13" s="113"/>
      <c r="E13" s="113"/>
      <c r="F13" s="113"/>
      <c r="J13" s="5"/>
      <c r="K13" s="6"/>
      <c r="L13" s="6"/>
      <c r="M13" s="4"/>
      <c r="N13" s="5"/>
    </row>
    <row r="14" spans="1:14" ht="12.75">
      <c r="A14" s="6"/>
      <c r="B14" s="5"/>
      <c r="C14" s="113"/>
      <c r="D14" s="113"/>
      <c r="E14" s="113"/>
      <c r="F14" s="113"/>
      <c r="J14" s="5"/>
      <c r="K14" s="6"/>
      <c r="L14" s="6"/>
      <c r="M14" s="4"/>
      <c r="N14" s="5"/>
    </row>
    <row r="15" spans="1:14" ht="15.75">
      <c r="A15" s="6"/>
      <c r="B15" s="5"/>
      <c r="C15" s="5"/>
      <c r="D15" s="5"/>
      <c r="E15" s="130" t="s">
        <v>170</v>
      </c>
      <c r="F15" s="130"/>
      <c r="G15" s="5"/>
      <c r="H15" s="5"/>
      <c r="I15" s="5"/>
      <c r="J15" s="5"/>
      <c r="K15" s="6"/>
      <c r="L15" s="6"/>
      <c r="M15" s="4"/>
      <c r="N15" s="5"/>
    </row>
    <row r="16" spans="1:14" ht="12.75">
      <c r="A16" s="6"/>
      <c r="B16" s="5"/>
      <c r="C16" s="5"/>
      <c r="D16" s="129" t="s">
        <v>173</v>
      </c>
      <c r="E16" s="5"/>
      <c r="F16" s="5"/>
      <c r="G16" s="5"/>
      <c r="H16" s="5"/>
      <c r="I16" s="5"/>
      <c r="J16" s="5"/>
      <c r="K16" s="5"/>
      <c r="L16" s="5"/>
      <c r="M16" s="4"/>
      <c r="N16" s="5"/>
    </row>
    <row r="17" spans="1:13" ht="12.75">
      <c r="A17" s="6"/>
      <c r="B17" s="5"/>
      <c r="C17" s="5"/>
      <c r="D17" s="70" t="s">
        <v>364</v>
      </c>
      <c r="E17" s="70"/>
      <c r="F17" s="5"/>
      <c r="G17" s="5"/>
      <c r="H17" s="5"/>
      <c r="I17" s="5"/>
      <c r="J17" s="5"/>
      <c r="K17" s="5"/>
      <c r="L17" s="5"/>
      <c r="M17" s="4"/>
    </row>
    <row r="18" spans="1:13" ht="12.75">
      <c r="A18" s="6"/>
      <c r="B18" s="5"/>
      <c r="C18" s="5"/>
      <c r="D18" s="70"/>
      <c r="E18" s="70"/>
      <c r="F18" s="5"/>
      <c r="G18" s="5"/>
      <c r="H18" s="5"/>
      <c r="I18" s="5"/>
      <c r="J18" s="5"/>
      <c r="K18" s="5"/>
      <c r="L18" s="5"/>
      <c r="M18" s="4"/>
    </row>
    <row r="19" spans="1:13" ht="12.75">
      <c r="A19" s="6"/>
      <c r="B19" s="5"/>
      <c r="C19" s="5"/>
      <c r="D19" s="129" t="s">
        <v>171</v>
      </c>
      <c r="E19" s="5"/>
      <c r="F19" s="5"/>
      <c r="G19" s="5"/>
      <c r="H19" s="5"/>
      <c r="I19" s="5"/>
      <c r="J19" s="5"/>
      <c r="K19" s="5"/>
      <c r="L19" s="5"/>
      <c r="M19" s="4"/>
    </row>
    <row r="20" spans="1:13" ht="12.75">
      <c r="A20" s="6"/>
      <c r="B20" s="5"/>
      <c r="C20" s="5"/>
      <c r="D20" s="131" t="s">
        <v>365</v>
      </c>
      <c r="E20" s="132"/>
      <c r="F20" s="132"/>
      <c r="G20" s="132"/>
      <c r="H20" s="132"/>
      <c r="I20" s="132"/>
      <c r="J20" s="132"/>
      <c r="K20" s="5"/>
      <c r="L20" s="5"/>
      <c r="M20" s="4"/>
    </row>
    <row r="21" spans="1:13" ht="12.75">
      <c r="A21" s="6"/>
      <c r="B21" s="5"/>
      <c r="C21" s="5"/>
      <c r="D21" s="131"/>
      <c r="E21" s="132"/>
      <c r="F21" s="132"/>
      <c r="G21" s="132"/>
      <c r="H21" s="132"/>
      <c r="I21" s="132"/>
      <c r="J21" s="132"/>
      <c r="K21" s="5"/>
      <c r="L21" s="5"/>
      <c r="M21" s="4"/>
    </row>
    <row r="22" spans="1:13" ht="12.75">
      <c r="A22" s="6"/>
      <c r="B22" s="5"/>
      <c r="C22" s="5"/>
      <c r="D22" s="129" t="s">
        <v>180</v>
      </c>
      <c r="E22" s="129"/>
      <c r="F22" s="129"/>
      <c r="G22" s="129"/>
      <c r="H22" s="5"/>
      <c r="I22" s="5"/>
      <c r="J22" s="5"/>
      <c r="K22" s="5"/>
      <c r="L22" s="5"/>
      <c r="M22" s="4"/>
    </row>
    <row r="23" spans="1:13" ht="12.75">
      <c r="A23" s="6"/>
      <c r="B23" s="5"/>
      <c r="C23" s="5"/>
      <c r="D23" s="129"/>
      <c r="E23" s="129"/>
      <c r="F23" s="129"/>
      <c r="G23" s="129"/>
      <c r="H23" s="5"/>
      <c r="I23" s="5"/>
      <c r="J23" s="5"/>
      <c r="K23" s="5"/>
      <c r="L23" s="5"/>
      <c r="M23" s="4"/>
    </row>
    <row r="24" spans="1:13" ht="12.75">
      <c r="A24" s="6"/>
      <c r="B24" s="5"/>
      <c r="C24" s="5"/>
      <c r="D24" s="201" t="s">
        <v>209</v>
      </c>
      <c r="E24" s="201"/>
      <c r="F24" s="201"/>
      <c r="G24" s="201"/>
      <c r="H24" s="202"/>
      <c r="I24" s="5"/>
      <c r="J24" s="5"/>
      <c r="K24" s="5"/>
      <c r="L24" s="5"/>
      <c r="M24" s="4"/>
    </row>
    <row r="25" spans="1:13" ht="12.75">
      <c r="A25" s="6"/>
      <c r="B25" s="5"/>
      <c r="C25" s="5"/>
      <c r="D25" s="202">
        <v>1</v>
      </c>
      <c r="E25" s="202" t="s">
        <v>357</v>
      </c>
      <c r="F25" s="202"/>
      <c r="G25" s="203">
        <v>1903341</v>
      </c>
      <c r="H25" s="202" t="s">
        <v>174</v>
      </c>
      <c r="I25" s="195"/>
      <c r="J25" s="5"/>
      <c r="K25" s="5"/>
      <c r="L25" s="5"/>
      <c r="M25" s="4"/>
    </row>
    <row r="26" spans="1:13" ht="12.75">
      <c r="A26" s="6"/>
      <c r="B26" s="5"/>
      <c r="C26" s="5"/>
      <c r="D26" s="195"/>
      <c r="E26" s="195"/>
      <c r="F26" s="195"/>
      <c r="G26" s="196"/>
      <c r="H26" s="195"/>
      <c r="I26" s="5"/>
      <c r="J26" s="5"/>
      <c r="K26" s="5"/>
      <c r="L26" s="5"/>
      <c r="M26" s="4"/>
    </row>
    <row r="27" spans="1:13" ht="12.75">
      <c r="A27" s="6"/>
      <c r="B27" s="5"/>
      <c r="C27" s="5"/>
      <c r="D27" s="129">
        <v>3</v>
      </c>
      <c r="E27" s="129" t="s">
        <v>224</v>
      </c>
      <c r="F27" s="129"/>
      <c r="G27" s="133"/>
      <c r="H27" s="70"/>
      <c r="I27" s="135"/>
      <c r="K27" s="6"/>
      <c r="L27" s="6"/>
      <c r="M27" s="4"/>
    </row>
    <row r="28" spans="1:13" ht="12.75">
      <c r="A28" s="6"/>
      <c r="B28" s="5"/>
      <c r="C28" s="5"/>
      <c r="D28" s="129" t="s">
        <v>219</v>
      </c>
      <c r="E28" s="155" t="s">
        <v>225</v>
      </c>
      <c r="F28" s="129"/>
      <c r="G28" s="133"/>
      <c r="H28" s="133">
        <v>1140600</v>
      </c>
      <c r="I28" s="135" t="s">
        <v>174</v>
      </c>
      <c r="K28" s="6"/>
      <c r="L28" s="6"/>
      <c r="M28" s="4"/>
    </row>
    <row r="29" spans="1:13" ht="12.75">
      <c r="A29" s="6"/>
      <c r="B29" s="5"/>
      <c r="C29" s="5"/>
      <c r="D29" s="5"/>
      <c r="E29" s="70"/>
      <c r="F29" s="129"/>
      <c r="G29" s="133"/>
      <c r="H29" s="70"/>
      <c r="I29" s="135"/>
      <c r="K29" s="6"/>
      <c r="L29" s="6"/>
      <c r="M29" s="4"/>
    </row>
    <row r="30" spans="1:13" ht="12.75">
      <c r="A30" s="6"/>
      <c r="B30" s="5"/>
      <c r="C30" s="5"/>
      <c r="D30" s="129" t="s">
        <v>226</v>
      </c>
      <c r="E30" s="129"/>
      <c r="F30" s="129"/>
      <c r="G30" s="133"/>
      <c r="H30" s="129"/>
      <c r="I30" s="133"/>
      <c r="J30" s="135"/>
      <c r="K30" s="5"/>
      <c r="L30" s="5"/>
      <c r="M30" s="4"/>
    </row>
    <row r="31" spans="1:13" ht="12.75">
      <c r="A31" s="6"/>
      <c r="B31" s="5"/>
      <c r="C31" s="5"/>
      <c r="D31" s="70" t="s">
        <v>227</v>
      </c>
      <c r="E31" s="70"/>
      <c r="F31" s="70"/>
      <c r="G31" s="137"/>
      <c r="H31" s="70"/>
      <c r="I31" s="137"/>
      <c r="J31" s="135"/>
      <c r="K31" s="5"/>
      <c r="L31" s="5"/>
      <c r="M31" s="4"/>
    </row>
    <row r="32" spans="1:13" ht="12.75">
      <c r="A32" s="6"/>
      <c r="B32" s="5"/>
      <c r="C32" s="5"/>
      <c r="D32" s="70"/>
      <c r="E32" s="70"/>
      <c r="F32" s="70"/>
      <c r="G32" s="137"/>
      <c r="H32" s="70"/>
      <c r="I32" s="137"/>
      <c r="J32" s="135"/>
      <c r="K32" s="5"/>
      <c r="L32" s="5"/>
      <c r="M32" s="4"/>
    </row>
    <row r="33" spans="1:13" ht="12.75">
      <c r="A33" s="6"/>
      <c r="B33" s="5"/>
      <c r="C33" s="5"/>
      <c r="D33" s="129" t="s">
        <v>228</v>
      </c>
      <c r="E33" s="129"/>
      <c r="F33" s="129"/>
      <c r="G33" s="133"/>
      <c r="H33" s="129"/>
      <c r="I33" s="133"/>
      <c r="J33" s="135"/>
      <c r="K33" s="5"/>
      <c r="L33" s="5"/>
      <c r="M33" s="4"/>
    </row>
    <row r="34" spans="1:13" ht="12.75">
      <c r="A34" s="6"/>
      <c r="B34" s="5"/>
      <c r="C34" s="5"/>
      <c r="D34" s="129"/>
      <c r="E34" s="129"/>
      <c r="G34" s="141" t="s">
        <v>191</v>
      </c>
      <c r="H34" s="142" t="s">
        <v>192</v>
      </c>
      <c r="I34" s="141" t="s">
        <v>193</v>
      </c>
      <c r="J34" s="135"/>
      <c r="K34" s="5"/>
      <c r="L34" s="5"/>
      <c r="M34" s="4"/>
    </row>
    <row r="35" spans="1:13" ht="12.75">
      <c r="A35" s="6"/>
      <c r="B35" s="5"/>
      <c r="C35" s="5"/>
      <c r="D35" s="70" t="s">
        <v>210</v>
      </c>
      <c r="E35" s="71"/>
      <c r="F35" s="71"/>
      <c r="G35" s="134">
        <v>2206980</v>
      </c>
      <c r="H35" s="137">
        <v>367830</v>
      </c>
      <c r="I35" s="143">
        <f>G35-H35</f>
        <v>1839150</v>
      </c>
      <c r="J35" s="135"/>
      <c r="K35" s="5"/>
      <c r="L35" s="5"/>
      <c r="M35" s="4"/>
    </row>
    <row r="36" spans="1:13" ht="12.75">
      <c r="A36" s="6"/>
      <c r="B36" s="5"/>
      <c r="C36" s="5"/>
      <c r="D36" s="70" t="s">
        <v>196</v>
      </c>
      <c r="E36" s="71"/>
      <c r="F36" s="71"/>
      <c r="G36" s="150">
        <v>4771220</v>
      </c>
      <c r="H36" s="151">
        <v>1319408</v>
      </c>
      <c r="I36" s="143">
        <f>G36-H36</f>
        <v>3451812</v>
      </c>
      <c r="J36" s="135"/>
      <c r="K36" s="5"/>
      <c r="L36" s="5"/>
      <c r="M36" s="4"/>
    </row>
    <row r="37" spans="1:13" ht="12.75">
      <c r="A37" s="6"/>
      <c r="B37" s="5"/>
      <c r="C37" s="5"/>
      <c r="D37" s="70" t="s">
        <v>211</v>
      </c>
      <c r="F37" s="71"/>
      <c r="G37" s="150">
        <v>40750</v>
      </c>
      <c r="H37" s="151">
        <v>10825</v>
      </c>
      <c r="I37" s="143">
        <f>G37-H37</f>
        <v>29925</v>
      </c>
      <c r="J37" s="135"/>
      <c r="K37" s="5"/>
      <c r="L37" s="5"/>
      <c r="M37" s="4"/>
    </row>
    <row r="38" spans="1:13" ht="12.75">
      <c r="A38" s="6"/>
      <c r="B38" s="5"/>
      <c r="C38" s="5"/>
      <c r="D38" s="70"/>
      <c r="F38" s="113" t="s">
        <v>121</v>
      </c>
      <c r="G38" s="144">
        <f>SUM(G35:G37)</f>
        <v>7018950</v>
      </c>
      <c r="H38" s="145">
        <f>SUM(H35:H37)</f>
        <v>1698063</v>
      </c>
      <c r="I38" s="139">
        <f>SUM(I35:I37)</f>
        <v>5320887</v>
      </c>
      <c r="J38" s="135"/>
      <c r="K38" s="5"/>
      <c r="L38" s="5"/>
      <c r="M38" s="4"/>
    </row>
    <row r="39" spans="1:13" ht="12.75">
      <c r="A39" s="6"/>
      <c r="B39" s="5"/>
      <c r="C39" s="5"/>
      <c r="D39" s="70"/>
      <c r="F39" s="113"/>
      <c r="G39" s="144"/>
      <c r="H39" s="145"/>
      <c r="I39" s="139"/>
      <c r="J39" s="135"/>
      <c r="K39" s="5"/>
      <c r="L39" s="5"/>
      <c r="M39" s="4"/>
    </row>
    <row r="40" spans="1:13" ht="12.75">
      <c r="A40" s="6"/>
      <c r="B40" s="5"/>
      <c r="C40" s="5"/>
      <c r="D40" s="129" t="s">
        <v>269</v>
      </c>
      <c r="E40" s="113" t="s">
        <v>271</v>
      </c>
      <c r="F40" s="113"/>
      <c r="G40" s="144"/>
      <c r="H40" s="145"/>
      <c r="I40" s="139"/>
      <c r="J40" s="135"/>
      <c r="K40" s="5"/>
      <c r="L40" s="5"/>
      <c r="M40" s="4"/>
    </row>
    <row r="41" spans="1:13" ht="12.75">
      <c r="A41" s="6"/>
      <c r="B41" s="5"/>
      <c r="C41" s="5"/>
      <c r="D41" s="70"/>
      <c r="E41" s="71" t="s">
        <v>272</v>
      </c>
      <c r="F41" s="113"/>
      <c r="G41" s="144">
        <v>90000</v>
      </c>
      <c r="H41" s="145" t="s">
        <v>174</v>
      </c>
      <c r="I41" s="139"/>
      <c r="J41" s="135"/>
      <c r="K41" s="5"/>
      <c r="L41" s="5"/>
      <c r="M41" s="4"/>
    </row>
    <row r="42" spans="1:13" ht="12.75">
      <c r="A42" s="6"/>
      <c r="B42" s="5"/>
      <c r="C42" s="5"/>
      <c r="D42" s="70"/>
      <c r="F42" s="113"/>
      <c r="G42" s="144"/>
      <c r="H42" s="145"/>
      <c r="I42" s="139"/>
      <c r="J42" s="135"/>
      <c r="K42" s="5"/>
      <c r="L42" s="5"/>
      <c r="M42" s="4"/>
    </row>
    <row r="43" spans="1:13" ht="12.75">
      <c r="A43" s="6"/>
      <c r="B43" s="5"/>
      <c r="C43" s="5"/>
      <c r="D43" s="129" t="s">
        <v>230</v>
      </c>
      <c r="E43" s="129"/>
      <c r="F43" s="129"/>
      <c r="G43" s="5"/>
      <c r="H43" s="5"/>
      <c r="I43" s="5"/>
      <c r="J43" s="135"/>
      <c r="K43" s="5"/>
      <c r="L43" s="5"/>
      <c r="M43" s="4"/>
    </row>
    <row r="44" spans="1:13" ht="12.75">
      <c r="A44" s="6"/>
      <c r="B44" s="5"/>
      <c r="C44" s="5"/>
      <c r="D44" s="201" t="s">
        <v>231</v>
      </c>
      <c r="E44" s="201"/>
      <c r="F44" s="201"/>
      <c r="G44" s="202"/>
      <c r="H44" s="202"/>
      <c r="I44" s="5"/>
      <c r="J44" s="135"/>
      <c r="K44" s="5"/>
      <c r="L44" s="5"/>
      <c r="M44" s="4"/>
    </row>
    <row r="45" spans="1:13" ht="12.75">
      <c r="A45" s="6"/>
      <c r="B45" s="5"/>
      <c r="C45" s="5"/>
      <c r="D45" s="202" t="s">
        <v>194</v>
      </c>
      <c r="E45" s="202"/>
      <c r="F45" s="202"/>
      <c r="G45" s="202"/>
      <c r="H45" s="202"/>
      <c r="I45" s="5"/>
      <c r="J45" s="135"/>
      <c r="K45" s="5"/>
      <c r="L45" s="5"/>
      <c r="M45" s="4"/>
    </row>
    <row r="46" spans="1:13" ht="12.75">
      <c r="A46" s="6"/>
      <c r="B46" s="5"/>
      <c r="C46" s="5"/>
      <c r="D46" s="202">
        <v>1</v>
      </c>
      <c r="E46" s="204" t="s">
        <v>212</v>
      </c>
      <c r="F46" s="202"/>
      <c r="G46" s="205">
        <v>1097359</v>
      </c>
      <c r="H46" s="202" t="s">
        <v>186</v>
      </c>
      <c r="J46" s="135"/>
      <c r="K46" s="5"/>
      <c r="L46" s="5"/>
      <c r="M46" s="4"/>
    </row>
    <row r="47" spans="1:13" ht="12.75">
      <c r="A47" s="6"/>
      <c r="B47" s="5"/>
      <c r="C47" s="5"/>
      <c r="D47" s="202">
        <v>2</v>
      </c>
      <c r="E47" s="204" t="s">
        <v>213</v>
      </c>
      <c r="F47" s="202"/>
      <c r="G47" s="205">
        <v>1318025</v>
      </c>
      <c r="H47" s="202" t="s">
        <v>186</v>
      </c>
      <c r="I47" s="197"/>
      <c r="J47" s="135"/>
      <c r="K47" s="5"/>
      <c r="L47" s="5"/>
      <c r="M47" s="4"/>
    </row>
    <row r="48" spans="1:13" ht="12.75">
      <c r="A48" s="6"/>
      <c r="B48" s="5"/>
      <c r="C48" s="5"/>
      <c r="D48" s="202">
        <v>3</v>
      </c>
      <c r="E48" s="204" t="s">
        <v>229</v>
      </c>
      <c r="F48" s="202"/>
      <c r="G48" s="205">
        <v>302760</v>
      </c>
      <c r="H48" s="202" t="s">
        <v>186</v>
      </c>
      <c r="J48" s="135"/>
      <c r="K48" s="5"/>
      <c r="L48" s="5"/>
      <c r="M48" s="4"/>
    </row>
    <row r="49" spans="1:13" ht="12.75">
      <c r="A49" s="6"/>
      <c r="B49" s="5"/>
      <c r="C49" s="5"/>
      <c r="D49" s="204">
        <v>4</v>
      </c>
      <c r="E49" s="204" t="s">
        <v>256</v>
      </c>
      <c r="F49" s="202"/>
      <c r="G49" s="205">
        <v>455315</v>
      </c>
      <c r="H49" s="202" t="s">
        <v>186</v>
      </c>
      <c r="J49" s="135"/>
      <c r="K49" s="5"/>
      <c r="L49" s="5"/>
      <c r="M49" s="4"/>
    </row>
    <row r="50" spans="1:13" ht="12.75">
      <c r="A50" s="6"/>
      <c r="B50" s="5"/>
      <c r="C50" s="5"/>
      <c r="D50" s="201"/>
      <c r="E50" s="201"/>
      <c r="F50" s="201" t="s">
        <v>172</v>
      </c>
      <c r="G50" s="206">
        <f>SUM(G46:G49)</f>
        <v>3173459</v>
      </c>
      <c r="H50" s="202" t="s">
        <v>186</v>
      </c>
      <c r="J50" s="135"/>
      <c r="K50" s="5"/>
      <c r="L50" s="5"/>
      <c r="M50" s="4"/>
    </row>
    <row r="51" spans="1:13" ht="12.75">
      <c r="A51" s="6"/>
      <c r="B51" s="5"/>
      <c r="C51" s="5"/>
      <c r="D51" s="202"/>
      <c r="E51" s="207"/>
      <c r="F51" s="208"/>
      <c r="G51" s="209"/>
      <c r="H51" s="210"/>
      <c r="I51" s="139"/>
      <c r="J51" s="167"/>
      <c r="K51" s="5"/>
      <c r="L51" s="5"/>
      <c r="M51" s="4"/>
    </row>
    <row r="52" spans="1:13" ht="12.75">
      <c r="A52" s="6"/>
      <c r="B52" s="5"/>
      <c r="C52" s="5"/>
      <c r="D52" s="129" t="s">
        <v>232</v>
      </c>
      <c r="E52" s="129"/>
      <c r="F52" s="129"/>
      <c r="G52" s="5"/>
      <c r="H52" s="133"/>
      <c r="I52" s="70"/>
      <c r="J52" s="167"/>
      <c r="K52" s="5"/>
      <c r="L52" s="5"/>
      <c r="M52" s="5"/>
    </row>
    <row r="53" spans="1:13" ht="12.75">
      <c r="A53" s="6"/>
      <c r="B53" s="5"/>
      <c r="C53" s="5"/>
      <c r="D53" s="129"/>
      <c r="E53" s="70" t="s">
        <v>366</v>
      </c>
      <c r="F53" s="70"/>
      <c r="G53" s="70"/>
      <c r="H53" s="137"/>
      <c r="I53" s="70"/>
      <c r="J53" s="167"/>
      <c r="K53" s="5"/>
      <c r="L53" s="5"/>
      <c r="M53" s="5"/>
    </row>
    <row r="54" spans="1:13" ht="12.75">
      <c r="A54" s="6"/>
      <c r="B54" s="5"/>
      <c r="C54" s="5"/>
      <c r="D54" s="70"/>
      <c r="F54" s="113"/>
      <c r="G54" s="144"/>
      <c r="H54" s="145"/>
      <c r="I54" s="139"/>
      <c r="J54" s="167"/>
      <c r="K54" s="5"/>
      <c r="L54" s="5"/>
      <c r="M54" s="5"/>
    </row>
    <row r="55" spans="1:13" ht="12.75">
      <c r="A55" s="6"/>
      <c r="B55" s="5"/>
      <c r="C55" s="5"/>
      <c r="D55" s="113" t="s">
        <v>233</v>
      </c>
      <c r="E55" s="113"/>
      <c r="J55" s="167"/>
      <c r="K55" s="5"/>
      <c r="L55" s="5"/>
      <c r="M55" s="5"/>
    </row>
    <row r="56" spans="1:13" ht="12.75">
      <c r="A56" s="6"/>
      <c r="B56" s="5"/>
      <c r="C56" s="5"/>
      <c r="D56" s="71" t="s">
        <v>367</v>
      </c>
      <c r="H56" s="140">
        <v>19726</v>
      </c>
      <c r="I56" s="70" t="s">
        <v>174</v>
      </c>
      <c r="J56" s="167"/>
      <c r="K56" s="5"/>
      <c r="L56" s="5"/>
      <c r="M56" s="5"/>
    </row>
    <row r="57" spans="1:13" ht="12.75">
      <c r="A57" s="6"/>
      <c r="B57" s="5"/>
      <c r="C57" s="5"/>
      <c r="D57" s="71" t="s">
        <v>214</v>
      </c>
      <c r="H57" s="140">
        <v>6070</v>
      </c>
      <c r="I57" s="70" t="s">
        <v>186</v>
      </c>
      <c r="J57" s="167"/>
      <c r="K57" s="5"/>
      <c r="L57" s="5"/>
      <c r="M57" s="5"/>
    </row>
    <row r="58" spans="1:13" ht="12.75">
      <c r="A58" s="6"/>
      <c r="B58" s="5"/>
      <c r="C58" s="5"/>
      <c r="D58" s="71" t="s">
        <v>368</v>
      </c>
      <c r="E58" s="71"/>
      <c r="H58" s="140">
        <v>17306</v>
      </c>
      <c r="I58" s="70" t="s">
        <v>186</v>
      </c>
      <c r="J58" s="167"/>
      <c r="K58" s="5"/>
      <c r="L58" s="5"/>
      <c r="M58" s="5"/>
    </row>
    <row r="59" spans="1:13" ht="12.75">
      <c r="A59" s="6"/>
      <c r="B59" s="7"/>
      <c r="C59" s="8"/>
      <c r="D59" s="8"/>
      <c r="E59" s="8"/>
      <c r="F59" s="8"/>
      <c r="G59" s="106" t="s">
        <v>172</v>
      </c>
      <c r="H59" s="149">
        <f>SUM(H56:H58)</f>
        <v>43102</v>
      </c>
      <c r="I59" s="128" t="s">
        <v>186</v>
      </c>
      <c r="J59" s="168"/>
      <c r="K59" s="5"/>
      <c r="L59" s="5"/>
      <c r="M59" s="5"/>
    </row>
    <row r="60" spans="1:13" ht="12.75">
      <c r="A60" s="5"/>
      <c r="B60" s="5"/>
      <c r="C60" s="5"/>
      <c r="D60" s="70"/>
      <c r="F60" s="113"/>
      <c r="G60" s="144"/>
      <c r="H60" s="145"/>
      <c r="I60" s="139"/>
      <c r="J60" s="135">
        <v>7</v>
      </c>
      <c r="K60" s="5"/>
      <c r="L60" s="5"/>
      <c r="M60" s="5"/>
    </row>
    <row r="61" spans="1:13" ht="12.75">
      <c r="A61" s="5"/>
      <c r="B61" s="8"/>
      <c r="C61" s="8"/>
      <c r="D61" s="128"/>
      <c r="E61" s="8"/>
      <c r="F61" s="8"/>
      <c r="G61" s="153"/>
      <c r="H61" s="149"/>
      <c r="I61" s="154"/>
      <c r="J61" s="149"/>
      <c r="K61" s="5"/>
      <c r="L61" s="5"/>
      <c r="M61" s="5"/>
    </row>
    <row r="62" spans="1:13" ht="12.75">
      <c r="A62" s="6"/>
      <c r="B62" s="5"/>
      <c r="C62" s="5"/>
      <c r="D62" s="70"/>
      <c r="E62" s="5"/>
      <c r="F62" s="5"/>
      <c r="G62" s="144"/>
      <c r="H62" s="135"/>
      <c r="I62" s="139"/>
      <c r="J62" s="135"/>
      <c r="K62" s="5"/>
      <c r="L62" s="5"/>
      <c r="M62" s="4"/>
    </row>
    <row r="63" spans="1:13" ht="18">
      <c r="A63" s="6"/>
      <c r="B63" s="5"/>
      <c r="C63" s="94" t="s">
        <v>202</v>
      </c>
      <c r="D63" s="95"/>
      <c r="E63" s="95"/>
      <c r="F63" s="96"/>
      <c r="G63" s="5"/>
      <c r="H63" s="5"/>
      <c r="I63" s="5"/>
      <c r="J63" s="5"/>
      <c r="K63" s="6"/>
      <c r="L63" s="5"/>
      <c r="M63" s="4"/>
    </row>
    <row r="64" spans="1:13" ht="15.75">
      <c r="A64" s="6"/>
      <c r="B64" s="5"/>
      <c r="C64" s="94"/>
      <c r="D64" s="95"/>
      <c r="E64" s="94"/>
      <c r="F64" s="95"/>
      <c r="G64" s="5"/>
      <c r="H64" s="5"/>
      <c r="I64" s="5"/>
      <c r="J64" s="5"/>
      <c r="K64" s="6"/>
      <c r="L64" s="5"/>
      <c r="M64" s="4"/>
    </row>
    <row r="65" spans="1:13" ht="18">
      <c r="A65" s="6"/>
      <c r="B65" s="237" t="s">
        <v>215</v>
      </c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4"/>
    </row>
    <row r="66" spans="1:13" ht="12.75">
      <c r="A66" s="6"/>
      <c r="B66" s="5"/>
      <c r="C66" s="5"/>
      <c r="D66" s="70"/>
      <c r="G66" s="144"/>
      <c r="H66" s="145"/>
      <c r="I66" s="139"/>
      <c r="J66" s="135"/>
      <c r="K66" s="5"/>
      <c r="L66" s="5"/>
      <c r="M66" s="4"/>
    </row>
    <row r="67" spans="1:13" ht="12.75">
      <c r="A67" s="6"/>
      <c r="B67" s="5"/>
      <c r="C67" s="5"/>
      <c r="D67" s="113" t="s">
        <v>370</v>
      </c>
      <c r="E67" s="113"/>
      <c r="I67" s="113"/>
      <c r="J67" s="113"/>
      <c r="K67" s="147"/>
      <c r="L67" s="5"/>
      <c r="M67" s="4"/>
    </row>
    <row r="68" spans="1:13" ht="12.75">
      <c r="A68" s="6"/>
      <c r="B68" s="5"/>
      <c r="C68" s="5"/>
      <c r="D68" s="71" t="s">
        <v>369</v>
      </c>
      <c r="I68" s="113"/>
      <c r="J68" s="113"/>
      <c r="K68" s="147"/>
      <c r="L68" s="5"/>
      <c r="M68" s="4"/>
    </row>
    <row r="69" spans="1:13" ht="12.75">
      <c r="A69" s="6"/>
      <c r="B69" s="5"/>
      <c r="C69" s="5"/>
      <c r="I69" s="113"/>
      <c r="J69" s="113"/>
      <c r="K69" s="147"/>
      <c r="L69" s="5"/>
      <c r="M69" s="4"/>
    </row>
    <row r="70" spans="1:13" ht="12.75">
      <c r="A70" s="6"/>
      <c r="B70" s="5"/>
      <c r="C70" s="5"/>
      <c r="D70" s="113" t="s">
        <v>371</v>
      </c>
      <c r="E70" s="113"/>
      <c r="I70" s="113"/>
      <c r="J70" s="113"/>
      <c r="K70" s="147"/>
      <c r="L70" s="5"/>
      <c r="M70" s="4"/>
    </row>
    <row r="71" spans="1:13" ht="12.75">
      <c r="A71" s="6"/>
      <c r="B71" s="5"/>
      <c r="C71" s="5"/>
      <c r="D71" s="71" t="s">
        <v>273</v>
      </c>
      <c r="I71" s="113"/>
      <c r="J71" s="113"/>
      <c r="K71" s="147"/>
      <c r="L71" s="5"/>
      <c r="M71" s="4"/>
    </row>
    <row r="72" spans="1:13" ht="12.75">
      <c r="A72" s="6"/>
      <c r="B72" s="5"/>
      <c r="C72" s="5"/>
      <c r="D72" s="71"/>
      <c r="I72" s="113"/>
      <c r="J72" s="113"/>
      <c r="K72" s="147"/>
      <c r="L72" s="5"/>
      <c r="M72" s="4"/>
    </row>
    <row r="73" spans="1:13" ht="12.75">
      <c r="A73" s="6"/>
      <c r="B73" s="5"/>
      <c r="C73" s="5"/>
      <c r="D73" s="113" t="s">
        <v>372</v>
      </c>
      <c r="E73" s="113"/>
      <c r="I73" s="113"/>
      <c r="J73" s="113"/>
      <c r="K73" s="147"/>
      <c r="L73" s="5"/>
      <c r="M73" s="4"/>
    </row>
    <row r="74" spans="1:13" ht="12.75">
      <c r="A74" s="6"/>
      <c r="B74" s="5"/>
      <c r="C74" s="5"/>
      <c r="D74" s="71"/>
      <c r="I74" s="113"/>
      <c r="J74" s="113"/>
      <c r="K74" s="147"/>
      <c r="L74" s="5"/>
      <c r="M74" s="4"/>
    </row>
    <row r="75" spans="1:13" ht="12.75">
      <c r="A75" s="6"/>
      <c r="B75" s="5"/>
      <c r="C75" s="5"/>
      <c r="D75" s="113" t="s">
        <v>373</v>
      </c>
      <c r="E75" s="113"/>
      <c r="F75" s="113"/>
      <c r="I75" s="113"/>
      <c r="J75" s="113"/>
      <c r="K75" s="147"/>
      <c r="L75" s="5"/>
      <c r="M75" s="4"/>
    </row>
    <row r="76" spans="1:13" ht="12.75">
      <c r="A76" s="6"/>
      <c r="B76" s="5"/>
      <c r="C76" s="5"/>
      <c r="D76" s="71" t="s">
        <v>374</v>
      </c>
      <c r="I76" s="113"/>
      <c r="J76" s="113"/>
      <c r="K76" s="147"/>
      <c r="L76" s="5"/>
      <c r="M76" s="4"/>
    </row>
    <row r="77" spans="1:13" ht="12.75">
      <c r="A77" s="6"/>
      <c r="B77" s="5"/>
      <c r="C77" s="5"/>
      <c r="D77" s="71"/>
      <c r="I77" s="113"/>
      <c r="J77" s="113"/>
      <c r="K77" s="147"/>
      <c r="L77" s="5"/>
      <c r="M77" s="4"/>
    </row>
    <row r="78" spans="1:13" ht="12.75">
      <c r="A78" s="6"/>
      <c r="D78" s="113" t="s">
        <v>375</v>
      </c>
      <c r="E78" s="113"/>
      <c r="F78" s="113"/>
      <c r="K78" s="5"/>
      <c r="L78" s="5"/>
      <c r="M78" s="4"/>
    </row>
    <row r="79" spans="1:13" ht="12.75">
      <c r="A79" s="6"/>
      <c r="D79" s="71" t="s">
        <v>376</v>
      </c>
      <c r="K79" s="5"/>
      <c r="L79" s="6"/>
      <c r="M79" s="4"/>
    </row>
    <row r="80" spans="1:13" ht="12.75">
      <c r="A80" s="6"/>
      <c r="K80" s="5"/>
      <c r="L80" s="6"/>
      <c r="M80" s="4"/>
    </row>
    <row r="81" spans="1:13" ht="15.75">
      <c r="A81" s="6"/>
      <c r="F81" s="119" t="s">
        <v>175</v>
      </c>
      <c r="G81" s="120"/>
      <c r="H81" s="120"/>
      <c r="I81" s="120"/>
      <c r="J81" s="120"/>
      <c r="K81" s="148"/>
      <c r="L81" s="6"/>
      <c r="M81" s="4"/>
    </row>
    <row r="82" spans="1:13" ht="12.75">
      <c r="A82" s="6"/>
      <c r="K82" s="5"/>
      <c r="L82" s="6"/>
      <c r="M82" s="4"/>
    </row>
    <row r="83" spans="1:13" ht="12.75">
      <c r="A83" s="6"/>
      <c r="D83" s="113" t="s">
        <v>377</v>
      </c>
      <c r="E83" s="113"/>
      <c r="K83" s="5"/>
      <c r="L83" s="6"/>
      <c r="M83" s="4"/>
    </row>
    <row r="84" spans="1:13" ht="12.75">
      <c r="A84" s="6"/>
      <c r="D84">
        <v>1</v>
      </c>
      <c r="E84" s="71" t="s">
        <v>195</v>
      </c>
      <c r="H84" s="114">
        <v>2188518</v>
      </c>
      <c r="I84" s="71" t="s">
        <v>174</v>
      </c>
      <c r="J84" s="117"/>
      <c r="K84" s="5"/>
      <c r="L84" s="6"/>
      <c r="M84" s="4"/>
    </row>
    <row r="85" spans="1:13" ht="12.75">
      <c r="A85" s="6"/>
      <c r="E85" s="71"/>
      <c r="G85" s="113"/>
      <c r="H85" s="114"/>
      <c r="I85" s="71"/>
      <c r="J85" s="117"/>
      <c r="K85" s="5"/>
      <c r="L85" s="6"/>
      <c r="M85" s="4"/>
    </row>
    <row r="86" spans="1:13" ht="12.75">
      <c r="A86" s="6"/>
      <c r="D86" s="113" t="s">
        <v>378</v>
      </c>
      <c r="E86" s="113"/>
      <c r="F86" s="113"/>
      <c r="G86" s="113"/>
      <c r="H86" s="115"/>
      <c r="I86" s="71"/>
      <c r="K86" s="5"/>
      <c r="L86" s="6"/>
      <c r="M86" s="4"/>
    </row>
    <row r="87" spans="1:13" ht="12.75">
      <c r="A87" s="6"/>
      <c r="D87" s="71">
        <v>1</v>
      </c>
      <c r="E87" s="71" t="s">
        <v>234</v>
      </c>
      <c r="F87" s="71"/>
      <c r="G87" s="113"/>
      <c r="H87" s="114">
        <v>388211</v>
      </c>
      <c r="I87" s="71" t="s">
        <v>174</v>
      </c>
      <c r="K87" s="5"/>
      <c r="L87" s="6"/>
      <c r="M87" s="4"/>
    </row>
    <row r="88" spans="1:13" ht="12.75">
      <c r="A88" s="6"/>
      <c r="H88" s="114"/>
      <c r="J88" s="117"/>
      <c r="K88" s="5"/>
      <c r="L88" s="6"/>
      <c r="M88" s="4"/>
    </row>
    <row r="89" spans="1:13" ht="12.75">
      <c r="A89" s="6"/>
      <c r="D89" s="113" t="s">
        <v>379</v>
      </c>
      <c r="E89" s="113"/>
      <c r="F89" s="113"/>
      <c r="G89" s="113"/>
      <c r="H89" s="114"/>
      <c r="I89" s="71"/>
      <c r="K89" s="5"/>
      <c r="L89" s="6"/>
      <c r="M89" s="4"/>
    </row>
    <row r="90" spans="1:13" ht="12.75">
      <c r="A90" s="6"/>
      <c r="D90" s="71">
        <v>1</v>
      </c>
      <c r="E90" s="71" t="s">
        <v>274</v>
      </c>
      <c r="F90" s="71"/>
      <c r="G90" s="71"/>
      <c r="H90" s="146">
        <v>287992</v>
      </c>
      <c r="I90" s="71" t="s">
        <v>174</v>
      </c>
      <c r="K90" s="5"/>
      <c r="L90" s="6"/>
      <c r="M90" s="4"/>
    </row>
    <row r="91" spans="1:13" ht="12.75">
      <c r="A91" s="6"/>
      <c r="D91">
        <v>2</v>
      </c>
      <c r="E91" s="71" t="s">
        <v>185</v>
      </c>
      <c r="H91" s="115">
        <v>24617</v>
      </c>
      <c r="I91" s="71" t="s">
        <v>186</v>
      </c>
      <c r="J91" s="117"/>
      <c r="K91" s="5"/>
      <c r="L91" s="6"/>
      <c r="M91" s="4"/>
    </row>
    <row r="92" spans="1:17" ht="12.75">
      <c r="A92" s="6"/>
      <c r="D92">
        <v>4</v>
      </c>
      <c r="E92" s="71" t="s">
        <v>380</v>
      </c>
      <c r="H92" s="115">
        <v>10000</v>
      </c>
      <c r="I92" s="71" t="s">
        <v>186</v>
      </c>
      <c r="J92" s="117"/>
      <c r="K92" s="5"/>
      <c r="L92" s="6"/>
      <c r="M92" s="4"/>
      <c r="O92" s="113"/>
      <c r="P92" s="113"/>
      <c r="Q92" s="113"/>
    </row>
    <row r="93" spans="1:21" ht="12.75">
      <c r="A93" s="6"/>
      <c r="E93" s="71"/>
      <c r="G93" s="113" t="s">
        <v>172</v>
      </c>
      <c r="H93" s="114">
        <f>SUM(H90:H92)</f>
        <v>322609</v>
      </c>
      <c r="I93" s="71" t="s">
        <v>186</v>
      </c>
      <c r="J93" s="117"/>
      <c r="K93" s="5"/>
      <c r="L93" s="6"/>
      <c r="M93" s="4"/>
      <c r="U93" s="117"/>
    </row>
    <row r="94" spans="1:21" ht="12.75">
      <c r="A94" s="6"/>
      <c r="E94" s="71"/>
      <c r="G94" s="113"/>
      <c r="H94" s="114"/>
      <c r="I94" s="71"/>
      <c r="J94" s="117"/>
      <c r="K94" s="5"/>
      <c r="L94" s="6"/>
      <c r="M94" s="4"/>
      <c r="P94" s="113"/>
      <c r="Q94" s="113"/>
      <c r="R94" s="113"/>
      <c r="S94" s="113"/>
      <c r="T94" s="113"/>
      <c r="U94" s="118"/>
    </row>
    <row r="95" spans="1:21" ht="12.75">
      <c r="A95" s="6"/>
      <c r="D95" s="113" t="s">
        <v>381</v>
      </c>
      <c r="E95" s="113"/>
      <c r="F95" s="113"/>
      <c r="H95" s="115"/>
      <c r="K95" s="5"/>
      <c r="L95" s="6"/>
      <c r="M95" s="4"/>
      <c r="U95" s="115"/>
    </row>
    <row r="96" spans="1:21" ht="12.75">
      <c r="A96" s="6"/>
      <c r="D96" s="71">
        <v>1</v>
      </c>
      <c r="E96" s="71" t="s">
        <v>275</v>
      </c>
      <c r="F96" s="113"/>
      <c r="H96" s="115">
        <v>693550</v>
      </c>
      <c r="I96" s="71" t="s">
        <v>174</v>
      </c>
      <c r="K96" s="5"/>
      <c r="L96" s="6"/>
      <c r="M96" s="4"/>
      <c r="O96" s="113"/>
      <c r="P96" s="113"/>
      <c r="Q96" s="113"/>
      <c r="U96" s="115"/>
    </row>
    <row r="97" spans="1:22" ht="12.75">
      <c r="A97" s="6"/>
      <c r="D97">
        <v>2</v>
      </c>
      <c r="E97" t="s">
        <v>176</v>
      </c>
      <c r="H97" s="146">
        <v>115823</v>
      </c>
      <c r="I97" s="71" t="s">
        <v>186</v>
      </c>
      <c r="J97" s="117"/>
      <c r="K97" s="5"/>
      <c r="L97" s="6"/>
      <c r="M97" s="4"/>
      <c r="U97" s="117"/>
      <c r="V97" s="71"/>
    </row>
    <row r="98" spans="1:21" ht="12.75">
      <c r="A98" s="6"/>
      <c r="B98" s="4"/>
      <c r="C98" s="5"/>
      <c r="D98" s="5"/>
      <c r="E98" s="5"/>
      <c r="F98" s="5"/>
      <c r="G98" s="129" t="s">
        <v>172</v>
      </c>
      <c r="H98" s="133">
        <f>SUM(H96:H97)</f>
        <v>809373</v>
      </c>
      <c r="I98" s="71" t="s">
        <v>186</v>
      </c>
      <c r="J98" s="144"/>
      <c r="K98" s="5"/>
      <c r="L98" s="6"/>
      <c r="M98" s="4"/>
      <c r="P98" s="71"/>
      <c r="U98" s="117"/>
    </row>
    <row r="99" spans="1:21" ht="12.75">
      <c r="A99" s="6"/>
      <c r="B99" s="5"/>
      <c r="C99" s="5"/>
      <c r="D99" s="5"/>
      <c r="E99" s="5"/>
      <c r="F99" s="5"/>
      <c r="G99" s="129"/>
      <c r="H99" s="133"/>
      <c r="I99" s="70"/>
      <c r="J99" s="144"/>
      <c r="K99" s="5"/>
      <c r="L99" s="5"/>
      <c r="M99" s="4"/>
      <c r="P99" s="113"/>
      <c r="Q99" s="113"/>
      <c r="R99" s="113"/>
      <c r="S99" s="113"/>
      <c r="T99" s="113"/>
      <c r="U99" s="118"/>
    </row>
    <row r="100" spans="1:21" ht="12.75">
      <c r="A100" s="6"/>
      <c r="D100" s="113" t="s">
        <v>382</v>
      </c>
      <c r="E100" s="113"/>
      <c r="F100" s="113"/>
      <c r="G100" s="113"/>
      <c r="H100" s="113"/>
      <c r="I100" s="115"/>
      <c r="K100" s="5"/>
      <c r="L100" s="5"/>
      <c r="M100" s="4"/>
      <c r="U100" s="115"/>
    </row>
    <row r="101" spans="1:21" ht="12.75">
      <c r="A101" s="6"/>
      <c r="D101" t="s">
        <v>165</v>
      </c>
      <c r="E101" t="s">
        <v>177</v>
      </c>
      <c r="H101" s="115">
        <f>H84</f>
        <v>2188518</v>
      </c>
      <c r="I101" s="71" t="s">
        <v>174</v>
      </c>
      <c r="J101" s="117"/>
      <c r="K101" s="5"/>
      <c r="L101" s="5"/>
      <c r="M101" s="4"/>
      <c r="O101" s="113"/>
      <c r="P101" s="113"/>
      <c r="Q101" s="113"/>
      <c r="R101" s="113"/>
      <c r="U101" s="115"/>
    </row>
    <row r="102" spans="1:21" ht="12.75">
      <c r="A102" s="6"/>
      <c r="E102" t="s">
        <v>178</v>
      </c>
      <c r="H102" s="115">
        <f>H87+H93+H98</f>
        <v>1520193</v>
      </c>
      <c r="I102" s="71" t="s">
        <v>186</v>
      </c>
      <c r="J102" s="117"/>
      <c r="K102" s="5"/>
      <c r="L102" s="5"/>
      <c r="M102" s="4"/>
      <c r="U102" s="115"/>
    </row>
    <row r="103" spans="1:21" ht="12.75">
      <c r="A103" s="6"/>
      <c r="E103" s="113" t="s">
        <v>179</v>
      </c>
      <c r="F103" s="113"/>
      <c r="G103" s="113"/>
      <c r="H103" s="114">
        <f>H101-H102</f>
        <v>668325</v>
      </c>
      <c r="I103" s="71" t="s">
        <v>186</v>
      </c>
      <c r="J103" s="118"/>
      <c r="K103" s="5"/>
      <c r="L103" s="5"/>
      <c r="M103" s="4"/>
      <c r="U103" s="117"/>
    </row>
    <row r="104" spans="1:21" ht="12.75">
      <c r="A104" s="6"/>
      <c r="H104" s="115"/>
      <c r="K104" s="5"/>
      <c r="L104" s="5"/>
      <c r="M104" s="4"/>
      <c r="U104" s="117"/>
    </row>
    <row r="105" spans="1:21" ht="12.75">
      <c r="A105" s="6"/>
      <c r="D105" s="113" t="s">
        <v>383</v>
      </c>
      <c r="E105" s="113"/>
      <c r="F105" s="113"/>
      <c r="J105" s="115"/>
      <c r="K105" s="5"/>
      <c r="L105" s="5"/>
      <c r="M105" s="4"/>
      <c r="P105" s="113"/>
      <c r="Q105" s="113"/>
      <c r="R105" s="113"/>
      <c r="S105" s="113"/>
      <c r="T105" s="113"/>
      <c r="U105" s="118"/>
    </row>
    <row r="106" spans="1:13" ht="12.75">
      <c r="A106" s="6"/>
      <c r="E106" s="71" t="s">
        <v>385</v>
      </c>
      <c r="H106" s="211">
        <f>H103</f>
        <v>668325</v>
      </c>
      <c r="I106" s="71" t="s">
        <v>186</v>
      </c>
      <c r="J106" s="117"/>
      <c r="K106" s="5"/>
      <c r="L106" s="5"/>
      <c r="M106" s="4"/>
    </row>
    <row r="107" spans="1:13" ht="12.75">
      <c r="A107" s="6"/>
      <c r="E107" s="113" t="s">
        <v>386</v>
      </c>
      <c r="F107" s="113"/>
      <c r="G107" s="113"/>
      <c r="H107" s="114">
        <f>H106*10%</f>
        <v>66832.5</v>
      </c>
      <c r="I107" s="71" t="s">
        <v>186</v>
      </c>
      <c r="J107" s="118"/>
      <c r="K107" s="5"/>
      <c r="L107" s="5"/>
      <c r="M107" s="4"/>
    </row>
    <row r="108" spans="1:13" ht="12.75">
      <c r="A108" s="6"/>
      <c r="J108" s="115"/>
      <c r="K108" s="5"/>
      <c r="L108" s="5"/>
      <c r="M108" s="4"/>
    </row>
    <row r="109" spans="1:13" ht="12.75">
      <c r="A109" s="6"/>
      <c r="D109" s="113" t="s">
        <v>387</v>
      </c>
      <c r="E109" s="113"/>
      <c r="F109" s="113"/>
      <c r="G109" s="113"/>
      <c r="J109" s="115"/>
      <c r="K109" s="5"/>
      <c r="L109" s="5"/>
      <c r="M109" s="4"/>
    </row>
    <row r="110" spans="1:13" ht="12.75">
      <c r="A110" s="6"/>
      <c r="E110" t="s">
        <v>384</v>
      </c>
      <c r="H110" s="211">
        <f>H106</f>
        <v>668325</v>
      </c>
      <c r="I110" s="71" t="s">
        <v>174</v>
      </c>
      <c r="J110" s="117"/>
      <c r="K110" s="5"/>
      <c r="L110" s="5"/>
      <c r="M110" s="4"/>
    </row>
    <row r="111" spans="1:13" ht="12.75">
      <c r="A111" s="6"/>
      <c r="E111" t="s">
        <v>388</v>
      </c>
      <c r="H111" s="211">
        <f>H107</f>
        <v>66832.5</v>
      </c>
      <c r="I111" s="71" t="s">
        <v>186</v>
      </c>
      <c r="J111" s="117"/>
      <c r="K111" s="5"/>
      <c r="L111" s="5"/>
      <c r="M111" s="4"/>
    </row>
    <row r="112" spans="1:13" ht="12.75">
      <c r="A112" s="6"/>
      <c r="E112" s="113" t="s">
        <v>389</v>
      </c>
      <c r="F112" s="113"/>
      <c r="G112" s="113"/>
      <c r="H112" s="114">
        <v>601492</v>
      </c>
      <c r="I112" s="71" t="s">
        <v>186</v>
      </c>
      <c r="J112" s="118"/>
      <c r="K112" s="5"/>
      <c r="L112" s="5"/>
      <c r="M112" s="4"/>
    </row>
    <row r="113" spans="1:13" ht="12.75">
      <c r="A113" s="6"/>
      <c r="E113" s="113"/>
      <c r="F113" s="113"/>
      <c r="G113" s="113"/>
      <c r="H113" s="114"/>
      <c r="I113" s="71"/>
      <c r="J113" s="118"/>
      <c r="K113" s="5"/>
      <c r="L113" s="5"/>
      <c r="M113" s="4"/>
    </row>
    <row r="114" spans="1:13" ht="12.75">
      <c r="A114" s="6"/>
      <c r="E114" s="113"/>
      <c r="F114" s="113"/>
      <c r="G114" s="113"/>
      <c r="H114" s="114"/>
      <c r="I114" s="71"/>
      <c r="J114" s="118"/>
      <c r="K114" s="5"/>
      <c r="L114" s="5"/>
      <c r="M114" s="4"/>
    </row>
    <row r="115" spans="1:13" ht="15.75">
      <c r="A115" s="6"/>
      <c r="D115" s="121" t="s">
        <v>190</v>
      </c>
      <c r="E115" s="121"/>
      <c r="F115" s="112"/>
      <c r="G115" s="121" t="s">
        <v>216</v>
      </c>
      <c r="H115" s="121"/>
      <c r="I115" s="112"/>
      <c r="J115" s="5"/>
      <c r="K115" s="5"/>
      <c r="L115" s="5"/>
      <c r="M115" s="4"/>
    </row>
    <row r="116" spans="1:13" ht="15.75">
      <c r="A116" s="6"/>
      <c r="D116" s="121"/>
      <c r="E116" s="121"/>
      <c r="F116" s="112"/>
      <c r="G116" s="112"/>
      <c r="H116" s="112"/>
      <c r="I116" s="112"/>
      <c r="J116" s="5"/>
      <c r="K116" s="5"/>
      <c r="L116" s="5"/>
      <c r="M116" s="4"/>
    </row>
    <row r="117" spans="1:13" ht="15.75">
      <c r="A117" s="6"/>
      <c r="D117" s="72" t="s">
        <v>276</v>
      </c>
      <c r="E117" s="72"/>
      <c r="F117" s="13"/>
      <c r="G117" s="72"/>
      <c r="H117" s="72" t="s">
        <v>217</v>
      </c>
      <c r="I117" s="72"/>
      <c r="J117" s="5"/>
      <c r="K117" s="5"/>
      <c r="L117" s="5"/>
      <c r="M117" s="4"/>
    </row>
    <row r="118" spans="1:13" ht="12.75">
      <c r="A118" s="6"/>
      <c r="E118" s="113"/>
      <c r="F118" s="113"/>
      <c r="G118" s="113"/>
      <c r="H118" s="114"/>
      <c r="I118" s="71"/>
      <c r="J118" s="118"/>
      <c r="K118" s="5"/>
      <c r="L118" s="5"/>
      <c r="M118" s="4"/>
    </row>
    <row r="119" spans="1:13" ht="15.75">
      <c r="A119" s="6"/>
      <c r="B119" s="4"/>
      <c r="C119" s="5"/>
      <c r="D119" s="72"/>
      <c r="E119" s="72"/>
      <c r="F119" s="13"/>
      <c r="G119" s="72"/>
      <c r="H119" s="72"/>
      <c r="I119" s="72"/>
      <c r="J119" s="5"/>
      <c r="K119" s="6"/>
      <c r="M119" s="4"/>
    </row>
    <row r="120" spans="1:13" ht="15.75">
      <c r="A120" s="6"/>
      <c r="B120" s="7"/>
      <c r="C120" s="8"/>
      <c r="D120" s="152"/>
      <c r="E120" s="152"/>
      <c r="F120" s="15"/>
      <c r="G120" s="152"/>
      <c r="H120" s="15"/>
      <c r="I120" s="15"/>
      <c r="J120" s="8"/>
      <c r="K120" s="6"/>
      <c r="M120" s="4"/>
    </row>
    <row r="121" spans="1:11" ht="15">
      <c r="A121" s="5"/>
      <c r="B121" s="5"/>
      <c r="C121" s="5"/>
      <c r="D121" s="13"/>
      <c r="E121" s="5"/>
      <c r="F121" s="5"/>
      <c r="G121" s="5"/>
      <c r="H121" s="5"/>
      <c r="I121" s="5"/>
      <c r="J121" s="5">
        <v>9</v>
      </c>
      <c r="K121" s="6"/>
    </row>
  </sheetData>
  <sheetProtection/>
  <mergeCells count="2">
    <mergeCell ref="B5:L5"/>
    <mergeCell ref="B65:L6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4.00390625" style="0" customWidth="1"/>
    <col min="3" max="3" width="20.28125" style="0" customWidth="1"/>
    <col min="4" max="4" width="6.421875" style="0" customWidth="1"/>
    <col min="7" max="7" width="14.8515625" style="0" customWidth="1"/>
  </cols>
  <sheetData>
    <row r="1" spans="1:9" ht="12.75">
      <c r="A1" s="8"/>
      <c r="B1" s="8"/>
      <c r="C1" s="8"/>
      <c r="D1" s="8"/>
      <c r="E1" s="8"/>
      <c r="F1" s="8"/>
      <c r="G1" s="8"/>
      <c r="H1" s="8"/>
      <c r="I1" s="8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4" spans="3:6" ht="18">
      <c r="C4" s="156" t="s">
        <v>237</v>
      </c>
      <c r="E4" s="163" t="s">
        <v>255</v>
      </c>
      <c r="F4" s="163"/>
    </row>
    <row r="6" ht="12.75">
      <c r="G6" s="113" t="s">
        <v>356</v>
      </c>
    </row>
    <row r="9" spans="2:5" ht="15.75">
      <c r="B9" s="113" t="s">
        <v>238</v>
      </c>
      <c r="C9" s="113"/>
      <c r="D9" s="121" t="s">
        <v>251</v>
      </c>
      <c r="E9" s="121"/>
    </row>
    <row r="10" spans="2:4" ht="12.75">
      <c r="B10" s="113" t="s">
        <v>235</v>
      </c>
      <c r="C10" s="113"/>
      <c r="D10" s="71" t="s">
        <v>199</v>
      </c>
    </row>
    <row r="11" spans="2:4" ht="12.75">
      <c r="B11" s="113" t="s">
        <v>239</v>
      </c>
      <c r="C11" s="113"/>
      <c r="D11" s="116"/>
    </row>
    <row r="12" spans="2:4" ht="12.75">
      <c r="B12" s="113" t="s">
        <v>240</v>
      </c>
      <c r="C12" s="113"/>
      <c r="D12" s="71"/>
    </row>
    <row r="13" spans="2:4" ht="12.75">
      <c r="B13" s="113"/>
      <c r="C13" s="113"/>
      <c r="D13" s="164"/>
    </row>
    <row r="15" spans="2:7" ht="26.25" customHeight="1">
      <c r="B15" s="45" t="s">
        <v>236</v>
      </c>
      <c r="C15" s="45" t="s">
        <v>241</v>
      </c>
      <c r="D15" s="45" t="s">
        <v>242</v>
      </c>
      <c r="E15" s="45" t="s">
        <v>243</v>
      </c>
      <c r="F15" s="45" t="s">
        <v>244</v>
      </c>
      <c r="G15" s="45" t="s">
        <v>245</v>
      </c>
    </row>
    <row r="16" spans="2:7" ht="12.75">
      <c r="B16" s="160">
        <v>1</v>
      </c>
      <c r="C16" s="160" t="s">
        <v>257</v>
      </c>
      <c r="D16" s="160" t="s">
        <v>258</v>
      </c>
      <c r="E16" s="160">
        <v>5420</v>
      </c>
      <c r="F16" s="160">
        <v>138</v>
      </c>
      <c r="G16" s="161">
        <f>E16*F16</f>
        <v>747960</v>
      </c>
    </row>
    <row r="17" spans="2:7" ht="12.75">
      <c r="B17" s="160">
        <v>2</v>
      </c>
      <c r="C17" s="160" t="s">
        <v>259</v>
      </c>
      <c r="D17" s="160" t="s">
        <v>277</v>
      </c>
      <c r="E17" s="160">
        <v>124</v>
      </c>
      <c r="F17" s="160">
        <v>2710</v>
      </c>
      <c r="G17" s="161">
        <f>E17*F17</f>
        <v>336040</v>
      </c>
    </row>
    <row r="18" spans="2:7" ht="12.75">
      <c r="B18" s="160">
        <v>3</v>
      </c>
      <c r="C18" s="160" t="s">
        <v>261</v>
      </c>
      <c r="D18" s="160" t="s">
        <v>260</v>
      </c>
      <c r="E18" s="160">
        <v>200</v>
      </c>
      <c r="F18" s="160">
        <v>283</v>
      </c>
      <c r="G18" s="161">
        <f>E18*F18</f>
        <v>56600</v>
      </c>
    </row>
    <row r="19" spans="2:7" ht="12.75">
      <c r="B19" s="160"/>
      <c r="C19" s="160"/>
      <c r="D19" s="160"/>
      <c r="E19" s="160"/>
      <c r="F19" s="160"/>
      <c r="G19" s="161"/>
    </row>
    <row r="20" spans="2:7" ht="12.75">
      <c r="B20" s="160"/>
      <c r="C20" s="160"/>
      <c r="D20" s="160"/>
      <c r="E20" s="160"/>
      <c r="F20" s="160"/>
      <c r="G20" s="160"/>
    </row>
    <row r="21" spans="2:7" ht="12.75">
      <c r="B21" s="160"/>
      <c r="C21" s="160"/>
      <c r="D21" s="160"/>
      <c r="E21" s="160"/>
      <c r="F21" s="160"/>
      <c r="G21" s="160"/>
    </row>
    <row r="22" spans="2:7" ht="12.75">
      <c r="B22" s="160"/>
      <c r="C22" s="160"/>
      <c r="D22" s="160"/>
      <c r="E22" s="160"/>
      <c r="F22" s="160"/>
      <c r="G22" s="160"/>
    </row>
    <row r="23" spans="2:7" ht="12.75">
      <c r="B23" s="160"/>
      <c r="C23" s="160"/>
      <c r="D23" s="160"/>
      <c r="E23" s="160"/>
      <c r="F23" s="160"/>
      <c r="G23" s="160"/>
    </row>
    <row r="24" spans="2:7" ht="12.75">
      <c r="B24" s="160"/>
      <c r="C24" s="160"/>
      <c r="D24" s="160"/>
      <c r="E24" s="160"/>
      <c r="F24" s="160"/>
      <c r="G24" s="160"/>
    </row>
    <row r="25" spans="2:7" ht="12.75">
      <c r="B25" s="160"/>
      <c r="C25" s="160"/>
      <c r="D25" s="160"/>
      <c r="E25" s="160"/>
      <c r="F25" s="160"/>
      <c r="G25" s="160"/>
    </row>
    <row r="26" spans="2:7" ht="12.75">
      <c r="B26" s="160"/>
      <c r="C26" s="160"/>
      <c r="D26" s="160"/>
      <c r="E26" s="160"/>
      <c r="F26" s="160"/>
      <c r="G26" s="160"/>
    </row>
    <row r="27" spans="2:7" ht="12.75">
      <c r="B27" s="160"/>
      <c r="C27" s="160"/>
      <c r="D27" s="160"/>
      <c r="E27" s="160"/>
      <c r="F27" s="160"/>
      <c r="G27" s="160"/>
    </row>
    <row r="28" spans="2:7" ht="12.75">
      <c r="B28" s="160"/>
      <c r="C28" s="160"/>
      <c r="D28" s="160"/>
      <c r="E28" s="160"/>
      <c r="F28" s="160"/>
      <c r="G28" s="160"/>
    </row>
    <row r="29" spans="2:7" ht="12.75">
      <c r="B29" s="238" t="s">
        <v>172</v>
      </c>
      <c r="C29" s="239"/>
      <c r="D29" s="239"/>
      <c r="E29" s="239"/>
      <c r="F29" s="240"/>
      <c r="G29" s="165">
        <f>SUM(G16:G28)</f>
        <v>1140600</v>
      </c>
    </row>
    <row r="34" spans="5:7" ht="12.75">
      <c r="E34" s="113" t="s">
        <v>252</v>
      </c>
      <c r="F34" s="113"/>
      <c r="G34" s="113"/>
    </row>
    <row r="35" spans="5:7" ht="12.75">
      <c r="E35" s="113"/>
      <c r="F35" s="113"/>
      <c r="G35" s="113"/>
    </row>
    <row r="36" spans="5:8" ht="12.75">
      <c r="E36" s="113"/>
      <c r="F36" s="113" t="s">
        <v>253</v>
      </c>
      <c r="G36" s="113"/>
      <c r="H36" s="166"/>
    </row>
    <row r="37" spans="5:7" ht="12.75">
      <c r="E37" s="113"/>
      <c r="F37" s="113"/>
      <c r="G37" s="113"/>
    </row>
    <row r="38" spans="5:7" ht="12.75">
      <c r="E38" s="113" t="s">
        <v>254</v>
      </c>
      <c r="F38" s="113"/>
      <c r="G38" s="113"/>
    </row>
    <row r="39" spans="6:7" ht="12.75">
      <c r="F39" s="113"/>
      <c r="G39" s="113"/>
    </row>
    <row r="40" spans="5:7" ht="12.75">
      <c r="E40" s="113"/>
      <c r="F40" s="113"/>
      <c r="G40" s="113"/>
    </row>
    <row r="41" spans="5:7" ht="12.75">
      <c r="E41" s="113"/>
      <c r="F41" s="113"/>
      <c r="G41" s="113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ht="12.75">
      <c r="H47">
        <v>11</v>
      </c>
    </row>
  </sheetData>
  <sheetProtection/>
  <mergeCells count="1">
    <mergeCell ref="B29:F29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I8" sqref="I8"/>
    </sheetView>
  </sheetViews>
  <sheetFormatPr defaultColWidth="9.140625" defaultRowHeight="12.75"/>
  <cols>
    <col min="2" max="2" width="17.28125" style="0" customWidth="1"/>
    <col min="4" max="4" width="11.00390625" style="0" customWidth="1"/>
    <col min="7" max="7" width="13.00390625" style="0" customWidth="1"/>
  </cols>
  <sheetData>
    <row r="1" ht="15">
      <c r="B1" s="169" t="s">
        <v>287</v>
      </c>
    </row>
    <row r="2" ht="12.75">
      <c r="B2" s="170" t="s">
        <v>288</v>
      </c>
    </row>
    <row r="3" ht="12.75">
      <c r="B3" s="170"/>
    </row>
    <row r="4" spans="2:7" ht="15.75">
      <c r="B4" s="234" t="s">
        <v>390</v>
      </c>
      <c r="C4" s="234"/>
      <c r="D4" s="234"/>
      <c r="E4" s="234"/>
      <c r="F4" s="234"/>
      <c r="G4" s="234"/>
    </row>
    <row r="6" spans="1:7" ht="12.75">
      <c r="A6" s="241" t="s">
        <v>4</v>
      </c>
      <c r="B6" s="243" t="s">
        <v>278</v>
      </c>
      <c r="C6" s="241" t="s">
        <v>243</v>
      </c>
      <c r="D6" s="171" t="s">
        <v>279</v>
      </c>
      <c r="E6" s="241" t="s">
        <v>246</v>
      </c>
      <c r="F6" s="241" t="s">
        <v>247</v>
      </c>
      <c r="G6" s="171" t="s">
        <v>279</v>
      </c>
    </row>
    <row r="7" spans="1:7" ht="12.75">
      <c r="A7" s="242"/>
      <c r="B7" s="244"/>
      <c r="C7" s="242"/>
      <c r="D7" s="172">
        <v>40544</v>
      </c>
      <c r="E7" s="242"/>
      <c r="F7" s="242"/>
      <c r="G7" s="172">
        <v>40908</v>
      </c>
    </row>
    <row r="8" spans="1:7" ht="12.75">
      <c r="A8" s="158">
        <v>1</v>
      </c>
      <c r="B8" s="175" t="s">
        <v>56</v>
      </c>
      <c r="C8" s="158"/>
      <c r="D8" s="174">
        <v>0</v>
      </c>
      <c r="E8" s="174">
        <v>0</v>
      </c>
      <c r="F8" s="174">
        <v>0</v>
      </c>
      <c r="G8" s="174">
        <f aca="true" t="shared" si="0" ref="G8:G13">D8+E8-F8</f>
        <v>0</v>
      </c>
    </row>
    <row r="9" spans="1:7" ht="12.75">
      <c r="A9" s="158">
        <v>2</v>
      </c>
      <c r="B9" s="175" t="s">
        <v>280</v>
      </c>
      <c r="C9" s="158"/>
      <c r="D9" s="174">
        <v>0</v>
      </c>
      <c r="E9" s="174">
        <v>0</v>
      </c>
      <c r="F9" s="174">
        <v>0</v>
      </c>
      <c r="G9" s="174">
        <f t="shared" si="0"/>
        <v>0</v>
      </c>
    </row>
    <row r="10" spans="1:7" ht="12.75">
      <c r="A10" s="158">
        <v>3</v>
      </c>
      <c r="B10" s="175" t="s">
        <v>281</v>
      </c>
      <c r="C10" s="158"/>
      <c r="D10" s="174">
        <v>2206980</v>
      </c>
      <c r="E10" s="174">
        <v>0</v>
      </c>
      <c r="F10" s="174">
        <v>0</v>
      </c>
      <c r="G10" s="174">
        <f t="shared" si="0"/>
        <v>2206980</v>
      </c>
    </row>
    <row r="11" spans="1:7" ht="12.75">
      <c r="A11" s="158">
        <v>4</v>
      </c>
      <c r="B11" s="175" t="s">
        <v>196</v>
      </c>
      <c r="C11" s="158"/>
      <c r="D11" s="174">
        <v>4771220</v>
      </c>
      <c r="E11" s="174">
        <v>0</v>
      </c>
      <c r="F11" s="174">
        <v>0</v>
      </c>
      <c r="G11" s="174">
        <f t="shared" si="0"/>
        <v>4771220</v>
      </c>
    </row>
    <row r="12" spans="1:7" ht="12.75">
      <c r="A12" s="158">
        <v>5</v>
      </c>
      <c r="B12" s="175" t="s">
        <v>282</v>
      </c>
      <c r="C12" s="158"/>
      <c r="D12" s="174">
        <v>40750</v>
      </c>
      <c r="E12" s="174">
        <v>0</v>
      </c>
      <c r="F12" s="174">
        <v>0</v>
      </c>
      <c r="G12" s="174">
        <f t="shared" si="0"/>
        <v>40750</v>
      </c>
    </row>
    <row r="13" spans="1:7" ht="12.75">
      <c r="A13" s="158">
        <v>1</v>
      </c>
      <c r="B13" s="175" t="s">
        <v>283</v>
      </c>
      <c r="C13" s="158"/>
      <c r="D13" s="174">
        <v>0</v>
      </c>
      <c r="E13" s="174">
        <v>0</v>
      </c>
      <c r="F13" s="174">
        <v>0</v>
      </c>
      <c r="G13" s="174">
        <f t="shared" si="0"/>
        <v>0</v>
      </c>
    </row>
    <row r="14" spans="1:7" ht="12.75">
      <c r="A14" s="158">
        <v>2</v>
      </c>
      <c r="B14" s="160"/>
      <c r="C14" s="158"/>
      <c r="D14" s="174"/>
      <c r="E14" s="174"/>
      <c r="F14" s="174"/>
      <c r="G14" s="174"/>
    </row>
    <row r="15" spans="1:7" ht="12.75">
      <c r="A15" s="158">
        <v>3</v>
      </c>
      <c r="B15" s="160"/>
      <c r="C15" s="158"/>
      <c r="D15" s="174"/>
      <c r="E15" s="174"/>
      <c r="F15" s="174"/>
      <c r="G15" s="174"/>
    </row>
    <row r="16" spans="1:7" ht="13.5" thickBot="1">
      <c r="A16" s="176">
        <v>4</v>
      </c>
      <c r="B16" s="177"/>
      <c r="C16" s="176"/>
      <c r="D16" s="178"/>
      <c r="E16" s="178"/>
      <c r="F16" s="178"/>
      <c r="G16" s="178"/>
    </row>
    <row r="17" spans="1:7" ht="13.5" thickBot="1">
      <c r="A17" s="179"/>
      <c r="B17" s="180" t="s">
        <v>284</v>
      </c>
      <c r="C17" s="181"/>
      <c r="D17" s="182">
        <f>SUM(D8:D16)</f>
        <v>7018950</v>
      </c>
      <c r="E17" s="182">
        <f>SUM(E8:E16)</f>
        <v>0</v>
      </c>
      <c r="F17" s="182">
        <f>SUM(F8:F16)</f>
        <v>0</v>
      </c>
      <c r="G17" s="183">
        <f>SUM(G8:G16)</f>
        <v>7018950</v>
      </c>
    </row>
    <row r="20" spans="2:7" ht="15.75">
      <c r="B20" s="234" t="s">
        <v>391</v>
      </c>
      <c r="C20" s="234"/>
      <c r="D20" s="234"/>
      <c r="E20" s="234"/>
      <c r="F20" s="234"/>
      <c r="G20" s="234"/>
    </row>
    <row r="22" spans="1:7" ht="12.75">
      <c r="A22" s="241" t="s">
        <v>4</v>
      </c>
      <c r="B22" s="243" t="s">
        <v>278</v>
      </c>
      <c r="C22" s="241" t="s">
        <v>243</v>
      </c>
      <c r="D22" s="171" t="s">
        <v>279</v>
      </c>
      <c r="E22" s="241" t="s">
        <v>246</v>
      </c>
      <c r="F22" s="241" t="s">
        <v>247</v>
      </c>
      <c r="G22" s="171" t="s">
        <v>279</v>
      </c>
    </row>
    <row r="23" spans="1:7" ht="12.75">
      <c r="A23" s="242"/>
      <c r="B23" s="244"/>
      <c r="C23" s="242"/>
      <c r="D23" s="172">
        <v>40544</v>
      </c>
      <c r="E23" s="242"/>
      <c r="F23" s="242"/>
      <c r="G23" s="172">
        <v>40908</v>
      </c>
    </row>
    <row r="24" spans="1:7" ht="12.75">
      <c r="A24" s="158">
        <v>1</v>
      </c>
      <c r="B24" s="175" t="s">
        <v>56</v>
      </c>
      <c r="C24" s="158"/>
      <c r="D24" s="174">
        <v>0</v>
      </c>
      <c r="E24" s="174">
        <v>0</v>
      </c>
      <c r="F24" s="174">
        <v>0</v>
      </c>
      <c r="G24" s="174">
        <f aca="true" t="shared" si="1" ref="G24:G29">D24+E24</f>
        <v>0</v>
      </c>
    </row>
    <row r="25" spans="1:7" ht="12.75">
      <c r="A25" s="158">
        <v>2</v>
      </c>
      <c r="B25" s="175" t="s">
        <v>280</v>
      </c>
      <c r="C25" s="158"/>
      <c r="D25" s="174">
        <v>0</v>
      </c>
      <c r="E25" s="174">
        <v>0</v>
      </c>
      <c r="F25" s="174">
        <v>0</v>
      </c>
      <c r="G25" s="174">
        <f t="shared" si="1"/>
        <v>0</v>
      </c>
    </row>
    <row r="26" spans="1:7" ht="12.75">
      <c r="A26" s="158">
        <v>3</v>
      </c>
      <c r="B26" s="175" t="s">
        <v>285</v>
      </c>
      <c r="C26" s="158"/>
      <c r="D26" s="174">
        <v>367830</v>
      </c>
      <c r="E26" s="174">
        <v>0</v>
      </c>
      <c r="F26" s="174">
        <v>0</v>
      </c>
      <c r="G26" s="174">
        <f t="shared" si="1"/>
        <v>367830</v>
      </c>
    </row>
    <row r="27" spans="1:7" ht="12.75">
      <c r="A27" s="158">
        <v>4</v>
      </c>
      <c r="B27" s="175" t="s">
        <v>196</v>
      </c>
      <c r="C27" s="158"/>
      <c r="D27" s="174">
        <v>1319408</v>
      </c>
      <c r="E27" s="174">
        <v>0</v>
      </c>
      <c r="F27" s="174">
        <v>0</v>
      </c>
      <c r="G27" s="174">
        <f t="shared" si="1"/>
        <v>1319408</v>
      </c>
    </row>
    <row r="28" spans="1:7" ht="12.75">
      <c r="A28" s="158">
        <v>5</v>
      </c>
      <c r="B28" s="175" t="s">
        <v>282</v>
      </c>
      <c r="C28" s="158"/>
      <c r="D28" s="174">
        <v>10825</v>
      </c>
      <c r="E28" s="174">
        <v>0</v>
      </c>
      <c r="F28" s="174">
        <v>0</v>
      </c>
      <c r="G28" s="174">
        <f t="shared" si="1"/>
        <v>10825</v>
      </c>
    </row>
    <row r="29" spans="1:7" ht="12.75">
      <c r="A29" s="158">
        <v>1</v>
      </c>
      <c r="B29" s="175" t="s">
        <v>283</v>
      </c>
      <c r="C29" s="158"/>
      <c r="D29" s="174">
        <v>0</v>
      </c>
      <c r="E29" s="174">
        <v>0</v>
      </c>
      <c r="F29" s="174">
        <v>0</v>
      </c>
      <c r="G29" s="174">
        <f t="shared" si="1"/>
        <v>0</v>
      </c>
    </row>
    <row r="30" spans="1:7" ht="12.75">
      <c r="A30" s="158">
        <v>2</v>
      </c>
      <c r="B30" s="160"/>
      <c r="C30" s="158"/>
      <c r="D30" s="174"/>
      <c r="E30" s="174"/>
      <c r="F30" s="174"/>
      <c r="G30" s="174"/>
    </row>
    <row r="31" spans="1:7" ht="12.75">
      <c r="A31" s="158">
        <v>3</v>
      </c>
      <c r="B31" s="160"/>
      <c r="C31" s="158"/>
      <c r="D31" s="174"/>
      <c r="E31" s="174"/>
      <c r="F31" s="174"/>
      <c r="G31" s="174"/>
    </row>
    <row r="32" spans="1:7" ht="13.5" thickBot="1">
      <c r="A32" s="176">
        <v>4</v>
      </c>
      <c r="B32" s="177"/>
      <c r="C32" s="176"/>
      <c r="D32" s="178"/>
      <c r="E32" s="178"/>
      <c r="F32" s="178"/>
      <c r="G32" s="178"/>
    </row>
    <row r="33" spans="1:7" ht="13.5" thickBot="1">
      <c r="A33" s="179"/>
      <c r="B33" s="180" t="s">
        <v>284</v>
      </c>
      <c r="C33" s="181"/>
      <c r="D33" s="182">
        <f>SUM(D24:D32)</f>
        <v>1698063</v>
      </c>
      <c r="E33" s="182">
        <f>SUM(E24:E32)</f>
        <v>0</v>
      </c>
      <c r="F33" s="182">
        <f>SUM(F24:F32)</f>
        <v>0</v>
      </c>
      <c r="G33" s="183">
        <f>SUM(G24:G32)</f>
        <v>1698063</v>
      </c>
    </row>
    <row r="34" ht="12.75">
      <c r="G34" s="184"/>
    </row>
    <row r="36" spans="2:7" ht="15.75">
      <c r="B36" s="234" t="s">
        <v>392</v>
      </c>
      <c r="C36" s="234"/>
      <c r="D36" s="234"/>
      <c r="E36" s="234"/>
      <c r="F36" s="234"/>
      <c r="G36" s="234"/>
    </row>
    <row r="38" spans="1:7" ht="12.75">
      <c r="A38" s="241" t="s">
        <v>4</v>
      </c>
      <c r="B38" s="243" t="s">
        <v>278</v>
      </c>
      <c r="C38" s="241" t="s">
        <v>243</v>
      </c>
      <c r="D38" s="171" t="s">
        <v>279</v>
      </c>
      <c r="E38" s="241" t="s">
        <v>246</v>
      </c>
      <c r="F38" s="241" t="s">
        <v>247</v>
      </c>
      <c r="G38" s="171" t="s">
        <v>279</v>
      </c>
    </row>
    <row r="39" spans="1:7" ht="12.75">
      <c r="A39" s="242"/>
      <c r="B39" s="244"/>
      <c r="C39" s="242"/>
      <c r="D39" s="172">
        <v>40544</v>
      </c>
      <c r="E39" s="242"/>
      <c r="F39" s="242"/>
      <c r="G39" s="172">
        <v>40908</v>
      </c>
    </row>
    <row r="40" spans="1:7" ht="12.75">
      <c r="A40" s="158">
        <v>1</v>
      </c>
      <c r="B40" s="173" t="s">
        <v>56</v>
      </c>
      <c r="C40" s="158"/>
      <c r="D40" s="174">
        <v>0</v>
      </c>
      <c r="E40" s="174">
        <v>0</v>
      </c>
      <c r="F40" s="174">
        <v>0</v>
      </c>
      <c r="G40" s="174">
        <f aca="true" t="shared" si="2" ref="G40:G45">D40+E40-F40</f>
        <v>0</v>
      </c>
    </row>
    <row r="41" spans="1:7" ht="12.75">
      <c r="A41" s="158">
        <v>2</v>
      </c>
      <c r="B41" s="175" t="s">
        <v>280</v>
      </c>
      <c r="C41" s="158"/>
      <c r="D41" s="174">
        <v>0</v>
      </c>
      <c r="E41" s="174">
        <v>0</v>
      </c>
      <c r="F41" s="174">
        <v>0</v>
      </c>
      <c r="G41" s="174">
        <f t="shared" si="2"/>
        <v>0</v>
      </c>
    </row>
    <row r="42" spans="1:7" ht="12.75">
      <c r="A42" s="158">
        <v>3</v>
      </c>
      <c r="B42" s="175" t="s">
        <v>285</v>
      </c>
      <c r="C42" s="158"/>
      <c r="D42" s="174">
        <v>1839150</v>
      </c>
      <c r="E42" s="174">
        <v>0</v>
      </c>
      <c r="F42" s="174">
        <v>0</v>
      </c>
      <c r="G42" s="174">
        <f t="shared" si="2"/>
        <v>1839150</v>
      </c>
    </row>
    <row r="43" spans="1:7" ht="12.75">
      <c r="A43" s="158">
        <v>4</v>
      </c>
      <c r="B43" s="175" t="s">
        <v>196</v>
      </c>
      <c r="C43" s="158"/>
      <c r="D43" s="174">
        <v>3451812</v>
      </c>
      <c r="E43" s="174">
        <v>0</v>
      </c>
      <c r="F43" s="174">
        <v>0</v>
      </c>
      <c r="G43" s="174">
        <f t="shared" si="2"/>
        <v>3451812</v>
      </c>
    </row>
    <row r="44" spans="1:7" ht="12.75">
      <c r="A44" s="158">
        <v>5</v>
      </c>
      <c r="B44" s="175" t="s">
        <v>282</v>
      </c>
      <c r="C44" s="158"/>
      <c r="D44" s="174">
        <v>29925</v>
      </c>
      <c r="E44" s="174">
        <v>0</v>
      </c>
      <c r="F44" s="174">
        <v>0</v>
      </c>
      <c r="G44" s="174">
        <f t="shared" si="2"/>
        <v>29925</v>
      </c>
    </row>
    <row r="45" spans="1:7" ht="12.75">
      <c r="A45" s="158">
        <v>1</v>
      </c>
      <c r="B45" s="175" t="s">
        <v>283</v>
      </c>
      <c r="C45" s="158"/>
      <c r="D45" s="174">
        <v>0</v>
      </c>
      <c r="E45" s="174">
        <v>0</v>
      </c>
      <c r="F45" s="174">
        <v>0</v>
      </c>
      <c r="G45" s="174">
        <f t="shared" si="2"/>
        <v>0</v>
      </c>
    </row>
    <row r="46" spans="1:7" ht="12.75">
      <c r="A46" s="158">
        <v>2</v>
      </c>
      <c r="B46" s="175"/>
      <c r="C46" s="158"/>
      <c r="D46" s="174"/>
      <c r="E46" s="174"/>
      <c r="F46" s="174"/>
      <c r="G46" s="174"/>
    </row>
    <row r="47" spans="1:7" ht="12.75">
      <c r="A47" s="158">
        <v>3</v>
      </c>
      <c r="B47" s="160"/>
      <c r="C47" s="158"/>
      <c r="D47" s="174"/>
      <c r="E47" s="174"/>
      <c r="F47" s="174"/>
      <c r="G47" s="174"/>
    </row>
    <row r="48" spans="1:7" ht="13.5" thickBot="1">
      <c r="A48" s="176">
        <v>4</v>
      </c>
      <c r="B48" s="177"/>
      <c r="C48" s="176"/>
      <c r="D48" s="178"/>
      <c r="E48" s="178"/>
      <c r="F48" s="178"/>
      <c r="G48" s="178"/>
    </row>
    <row r="49" spans="1:7" ht="13.5" thickBot="1">
      <c r="A49" s="179"/>
      <c r="B49" s="180" t="s">
        <v>284</v>
      </c>
      <c r="C49" s="181"/>
      <c r="D49" s="182">
        <f>SUM(D40:D48)</f>
        <v>5320887</v>
      </c>
      <c r="E49" s="182">
        <f>SUM(E40:E48)</f>
        <v>0</v>
      </c>
      <c r="F49" s="182">
        <f>SUM(F40:F48)</f>
        <v>0</v>
      </c>
      <c r="G49" s="183">
        <f>SUM(G40:G48)</f>
        <v>5320887</v>
      </c>
    </row>
    <row r="50" spans="1:7" ht="12.75">
      <c r="A50" s="5"/>
      <c r="B50" s="5"/>
      <c r="C50" s="5"/>
      <c r="D50" s="5"/>
      <c r="E50" s="5"/>
      <c r="F50" s="20"/>
      <c r="G50" s="185"/>
    </row>
    <row r="51" spans="5:7" ht="15.75">
      <c r="E51" s="245" t="s">
        <v>286</v>
      </c>
      <c r="F51" s="245"/>
      <c r="G51" s="245"/>
    </row>
    <row r="52" spans="5:7" ht="12.75">
      <c r="E52" s="246"/>
      <c r="F52" s="246"/>
      <c r="G52" s="246"/>
    </row>
    <row r="53" spans="6:8" ht="12.75">
      <c r="F53" s="113" t="s">
        <v>217</v>
      </c>
      <c r="G53" s="113"/>
      <c r="H53">
        <v>12</v>
      </c>
    </row>
  </sheetData>
  <sheetProtection/>
  <mergeCells count="20">
    <mergeCell ref="E51:G51"/>
    <mergeCell ref="E52:G52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2012-03-29T22:11:18Z</cp:lastPrinted>
  <dcterms:created xsi:type="dcterms:W3CDTF">2002-02-16T18:16:52Z</dcterms:created>
  <dcterms:modified xsi:type="dcterms:W3CDTF">2012-03-29T22:12:38Z</dcterms:modified>
  <cp:category/>
  <cp:version/>
  <cp:contentType/>
  <cp:contentStatus/>
</cp:coreProperties>
</file>