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BIL. KONTABEL" sheetId="1" r:id="rId1"/>
    <sheet name="P.ARDH. SHP." sheetId="2" r:id="rId2"/>
    <sheet name="P. FLUK. MONETARE (D)" sheetId="3" r:id="rId3"/>
    <sheet name="Amortizimi" sheetId="4" r:id="rId4"/>
    <sheet name="AAMGJ" sheetId="5" r:id="rId5"/>
    <sheet name="pasq 1&amp;2" sheetId="6" r:id="rId6"/>
    <sheet name="Pasq 3" sheetId="7" r:id="rId7"/>
  </sheets>
  <definedNames/>
  <calcPr fullCalcOnLoad="1"/>
</workbook>
</file>

<file path=xl/sharedStrings.xml><?xml version="1.0" encoding="utf-8"?>
<sst xmlns="http://schemas.openxmlformats.org/spreadsheetml/2006/main" count="465" uniqueCount="345">
  <si>
    <t>AKTIVET</t>
  </si>
  <si>
    <t>Shen</t>
  </si>
  <si>
    <t>I</t>
  </si>
  <si>
    <t>Aktivet afatshkurtëra</t>
  </si>
  <si>
    <t>Aktivet monetare</t>
  </si>
  <si>
    <t>Derivative dhe aktive të mbajtura për tregtim</t>
  </si>
  <si>
    <t>(i)</t>
  </si>
  <si>
    <t>-Derivativet</t>
  </si>
  <si>
    <t>(ii)</t>
  </si>
  <si>
    <t>-aktivet e mbajtura për tregtim</t>
  </si>
  <si>
    <t>Totali 2</t>
  </si>
  <si>
    <t>Aktive të tjera financiare afatshkurtëra</t>
  </si>
  <si>
    <t>Llogari/kërkesa të arkëtueshme</t>
  </si>
  <si>
    <t>(iii)</t>
  </si>
  <si>
    <t>(iv)</t>
  </si>
  <si>
    <t>Investime të tjera financiare</t>
  </si>
  <si>
    <t>Totali 3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</si>
  <si>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</si>
  <si>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</si>
  <si>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</si>
  <si>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</si>
  <si>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</si>
  <si>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</si>
  <si>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</si>
  <si>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</si>
  <si>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Aktivet bologjike afatshkurtëra</t>
  </si>
  <si>
    <t>Aktivet afatshkurtëra të mbajtura për shitje</t>
  </si>
  <si>
    <t>Parapagimet dhe shpenzimet e shtyra</t>
  </si>
  <si>
    <t>II</t>
  </si>
  <si>
    <t>Aktivet afatgjata</t>
  </si>
  <si>
    <t>Investimet financiare</t>
  </si>
  <si>
    <t>Pjesëmarrje të tjera në njësi të kontrolluara</t>
  </si>
  <si>
    <t>Aksione dhe investime të tjera në pjesëmarrje</t>
  </si>
  <si>
    <t>Aksione dhe letra të tjera me vlerë</t>
  </si>
  <si>
    <t>Llogari/Kërkesa të arkëtueshme afatgjata</t>
  </si>
  <si>
    <t>Totali 1.</t>
  </si>
  <si>
    <t>Aktive afatgjata materiale</t>
  </si>
  <si>
    <t>Toka</t>
  </si>
  <si>
    <t>Ndërtesa</t>
  </si>
  <si>
    <t>Makineri dhe pajisje</t>
  </si>
  <si>
    <t>Aktive të tjera afatgjata materiale (me vl 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</si>
  <si>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</si>
  <si>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</si>
  <si>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</si>
  <si>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</si>
  <si>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</si>
  <si>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</si>
  <si>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</t>
  </si>
  <si>
    <t>Totali I aktiveve afatgjata (II)</t>
  </si>
  <si>
    <t>TOTALI I AKTIVEVE (I  + II)</t>
  </si>
  <si>
    <t>DETYRIMET DHE KAPITALI</t>
  </si>
  <si>
    <t>Detyrimet afatshkurtëra</t>
  </si>
  <si>
    <t>Derivativët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</si>
  <si>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</si>
  <si>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</si>
  <si>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</si>
  <si>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</si>
  <si>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</si>
  <si>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</si>
  <si>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</si>
  <si>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Hua të tjera</t>
  </si>
  <si>
    <t>Parapagimet e arkëtuara</t>
  </si>
  <si>
    <t>Grantet dhe të ardhur. E shtyra</t>
  </si>
  <si>
    <t>Provizionet afatshkurtëra</t>
  </si>
  <si>
    <t>Totali I detyr. Afatshkurt.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</si>
  <si>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</si>
  <si>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</si>
  <si>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</si>
  <si>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</si>
  <si>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</si>
  <si>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</si>
  <si>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</si>
  <si>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ardhur. Shtyra</t>
  </si>
  <si>
    <t>Totali I detyr. Afatgjata  (II)</t>
  </si>
  <si>
    <t>Totali I detyrimeve</t>
  </si>
  <si>
    <t>III</t>
  </si>
  <si>
    <t>Kapitali</t>
  </si>
  <si>
    <t>Aksionet e pakicës (përdoret vetëm në PF të konsoliduara)</t>
  </si>
  <si>
    <t>Kapitali që I përket aksionarëve të shoqërisë mëmë (përdoret vetëm në PF të konsoliduara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</si>
  <si>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</si>
  <si>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</si>
  <si>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</si>
  <si>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</si>
  <si>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</si>
  <si>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</si>
  <si>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</si>
  <si>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</si>
  <si>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</si>
  <si>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KAPITALIT (I, II, III)</t>
  </si>
  <si>
    <t>Pasqyra e fluksit monetar - Metoda direkte</t>
  </si>
  <si>
    <t>Periudha raportuese</t>
  </si>
  <si>
    <t>Periudha paraardhese</t>
  </si>
  <si>
    <t>Fluksi monetar nga veprimtaritë e shfrytëzimit</t>
  </si>
  <si>
    <t>Mjetet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</si>
  <si>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</si>
  <si>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</si>
  <si>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</si>
  <si>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</si>
  <si>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</si>
  <si>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monetar nga veprimtaritë investuese</t>
  </si>
  <si>
    <t>Blerja e njesise se kontrolluar X minus parate e Arketuara</t>
  </si>
  <si>
    <t>Blerja e aktiveve afatgjata materiale</t>
  </si>
  <si>
    <t>Te ardhurat nga shitja e paisjeve</t>
  </si>
  <si>
    <t>Interesi I arketuar</t>
  </si>
  <si>
    <t>Dividentet e arketuar</t>
  </si>
  <si>
    <t>MM neto te perdorura ne veprimtarine investuese</t>
  </si>
  <si>
    <t>Fluksi monetar nga aktivitetet financiare</t>
  </si>
  <si>
    <t>Te ardhurat nga emetimi i kapitalit aksionar</t>
  </si>
  <si>
    <t>Te ardhurat nga huamarrje afatgjata</t>
  </si>
  <si>
    <t>Pagesat e detyrimeve te qirase financiare</t>
  </si>
  <si>
    <t>Dividente te paguar</t>
  </si>
  <si>
    <t>MM neto e perdorur ne veprimtarite financiare</t>
  </si>
  <si>
    <t>Rritje/rënia neto e mjeteve monetare</t>
  </si>
  <si>
    <t>Mjetet monetare ne fillim te periudhes kontabel</t>
  </si>
  <si>
    <t>Mjetet monetare ne fund te periudhes kontabel</t>
  </si>
  <si>
    <t>Nr.</t>
  </si>
  <si>
    <t>Përshkrimi I elementëve</t>
  </si>
  <si>
    <t xml:space="preserve">Shënime </t>
  </si>
  <si>
    <t>Viti ushtrimor</t>
  </si>
  <si>
    <t>Viti Paraardhës</t>
  </si>
  <si>
    <t>Shitjet neto</t>
  </si>
  <si>
    <t>Të ardhura të tjera nga veprimtaritë e shfrytëzimit</t>
  </si>
  <si>
    <t>Ndryshimet në inventarin e produkteve të gatshme dhe prodhimit në proces</t>
  </si>
  <si>
    <t>Materialet e konsumuara</t>
  </si>
  <si>
    <t>Kosto e punës</t>
  </si>
  <si>
    <t>-pagat e personelit-</t>
  </si>
  <si>
    <t>Tjera personeli</t>
  </si>
  <si>
    <t>-Shpenzimet për sigurimet shoqërore e shëndetësore</t>
  </si>
  <si>
    <t>Amortizimi dhe zhvlerësimet</t>
  </si>
  <si>
    <t>Shpenzime të tjera</t>
  </si>
  <si>
    <t>Totali I shpenzimeve (shuma 4-7)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</si>
  <si>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</si>
  <si>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</si>
  <si>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</si>
  <si>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nga shpenzimet financiare:</t>
  </si>
  <si>
    <t>Të ardhurat nga shpenzimet financiare nga investime të tjera financiare afatgjata</t>
  </si>
  <si>
    <t>Të ardhurat nga shpenzimet nga interesi</t>
  </si>
  <si>
    <t>Fitimet (humbjet) nga kursi I këmbimit</t>
  </si>
  <si>
    <t>Të ardhura dhe shpenz të tjera financiare</t>
  </si>
  <si>
    <t>Totali I të ardhurave dhe shpenzimeve (12.1+/-12.2+/-12.3+/-12.4)</t>
  </si>
  <si>
    <t>Fitimi (humbja) para tatimit (9+/-13)</t>
  </si>
  <si>
    <t>Shpenzimet e tatimit mbi fitimin</t>
  </si>
  <si>
    <t>Fitimi (humbja) neto e vitit financiar (14-15)</t>
  </si>
  <si>
    <t>Elementet e pasqyrave të konsoliduara</t>
  </si>
  <si>
    <t>Total I aktiveve afatshkurtëra (I)</t>
  </si>
  <si>
    <t xml:space="preserve">               Aktivet  Afatgjata Materiale  (A.A.M)</t>
  </si>
  <si>
    <t>Ndertesa</t>
  </si>
  <si>
    <t>Makineri e paisje</t>
  </si>
  <si>
    <t>SHUMA</t>
  </si>
  <si>
    <t>31.12.2012</t>
  </si>
  <si>
    <t>SHOQERIA _SHKODRA INTEL</t>
  </si>
  <si>
    <t>NIPT _K 97209002 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</si>
  <si>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</si>
  <si>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</si>
  <si>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</si>
  <si>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</si>
  <si>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</si>
  <si>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</si>
  <si>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2012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</si>
  <si>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</si>
  <si>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</si>
  <si>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</si>
  <si>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</si>
  <si>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</si>
  <si>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</si>
  <si>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</si>
  <si>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</si>
  <si>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</si>
  <si>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</si>
  <si>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</si>
  <si>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</si>
  <si>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</si>
  <si>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</si>
  <si>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</si>
  <si>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</si>
  <si>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</si>
  <si>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</si>
  <si>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</si>
  <si>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</si>
  <si>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</si>
  <si>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</si>
  <si>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</si>
  <si>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</si>
  <si>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</si>
  <si>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</si>
  <si>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</si>
  <si>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</si>
  <si>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</si>
  <si>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</si>
  <si>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</si>
  <si>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</si>
  <si>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</si>
  <si>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</si>
  <si>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</si>
  <si>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</si>
  <si>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</si>
  <si>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</si>
  <si>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</si>
  <si>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</si>
  <si>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</si>
  <si>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</si>
  <si>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</si>
  <si>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</si>
  <si>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</si>
  <si>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</si>
  <si>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</si>
  <si>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</si>
  <si>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</si>
  <si>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</si>
  <si>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</si>
  <si>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</si>
  <si>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</si>
  <si>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</si>
  <si>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</si>
  <si>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</si>
  <si>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</si>
  <si>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</si>
  <si>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</si>
  <si>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</si>
  <si>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</si>
  <si>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</si>
  <si>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</si>
  <si>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</si>
  <si>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</si>
  <si>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</si>
  <si>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</si>
  <si>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</si>
  <si>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</si>
  <si>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</si>
  <si>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</si>
  <si>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</si>
  <si>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</si>
  <si>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</si>
  <si>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</si>
  <si>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</si>
  <si>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</si>
  <si>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</si>
  <si>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</si>
  <si>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</si>
  <si>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</si>
  <si>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>VITI 2012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</si>
  <si>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</si>
  <si>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</si>
  <si>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</si>
  <si>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</si>
  <si>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</si>
  <si>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</si>
  <si>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Administratori</t>
  </si>
  <si>
    <t>Mark Kroqi</t>
  </si>
  <si>
    <t>SHOQERIA_SHKODRA INTEL</t>
  </si>
  <si>
    <t>NIPTI K 97209002 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</si>
  <si>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</si>
  <si>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</si>
  <si>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</si>
  <si>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</si>
  <si>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</si>
  <si>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</si>
  <si>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</si>
  <si>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</si>
  <si>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</si>
  <si>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</si>
  <si>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</si>
  <si>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</si>
  <si>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</si>
  <si>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</si>
  <si>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</si>
  <si>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</si>
  <si>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</si>
  <si>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</si>
  <si>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</si>
  <si>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</si>
  <si>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</si>
  <si>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</si>
  <si>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</si>
  <si>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</si>
  <si>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</si>
  <si>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</si>
  <si>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 mobilerie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</si>
  <si>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</si>
  <si>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</si>
  <si>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</si>
  <si>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</si>
  <si>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</si>
  <si>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</si>
  <si>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</si>
  <si>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</si>
  <si>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</si>
  <si>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</si>
  <si>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</si>
  <si>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</si>
  <si>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</si>
  <si>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</si>
  <si>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</si>
  <si>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</si>
  <si>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</si>
  <si>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</si>
  <si>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</si>
  <si>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</si>
  <si>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</si>
  <si>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</si>
  <si>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</si>
  <si>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2012:</t>
  </si>
  <si>
    <t>Nr. I te punesuarve</t>
  </si>
  <si>
    <t>Me page deri ne 21.000 leke</t>
  </si>
  <si>
    <t>Me page nga 21.001 deri ne 30.000 leke</t>
  </si>
  <si>
    <t>Me page nga 30.001 deri  ne 66.500 leke</t>
  </si>
  <si>
    <t>Me page nga 66.501 deri ne 87700 leke</t>
  </si>
  <si>
    <t>Me page me te larte se 87.700 leke</t>
  </si>
  <si>
    <t>Totali</t>
  </si>
  <si>
    <t>MARK KROQI</t>
  </si>
  <si>
    <r>
      <t xml:space="preserve">Shenim: </t>
    </r>
    <r>
      <rPr>
        <sz val="10"/>
        <rFont val="Arial"/>
        <family val="2"/>
      </rPr>
      <t>Kjo pasqyre plotesohet edhe on-line.</t>
    </r>
  </si>
  <si>
    <t>Person Juridik SHKODRA INTEL.TV</t>
  </si>
  <si>
    <t>NIPTI__K 97209002 I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</si>
  <si>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</si>
  <si>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</si>
  <si>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</si>
  <si>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</si>
  <si>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</si>
  <si>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</si>
  <si>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</si>
  <si>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</si>
  <si>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</si>
  <si>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</si>
  <si>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</si>
  <si>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</si>
  <si>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2012</t>
  </si>
  <si>
    <t>Amortizime</t>
  </si>
  <si>
    <t>Makineri,paisje,vegla</t>
  </si>
  <si>
    <t>Vlera Kontabel Neto e A.A.Materiale  2012</t>
  </si>
  <si>
    <t>Amortizimi</t>
  </si>
  <si>
    <t xml:space="preserve">        Aktivet Afatgjata Materiale  me vlere fillestare   2012</t>
  </si>
  <si>
    <t>PASQYRA E Të ARDHURAVE DHE SHPENZIMEVE PERIUDHA 1 JANAR - 31 DHJETOR 2013</t>
  </si>
  <si>
    <t>31.12.2013</t>
  </si>
  <si>
    <t>Bilanci kontabël I datës 31 dhjetor 2013</t>
  </si>
  <si>
    <t xml:space="preserve">                            PASQYRA E AMORTIZIMEVE - PERIUDHA 1 JANAR - 31 DHJETOR 2013</t>
  </si>
  <si>
    <t>Vlera 01.01.2013</t>
  </si>
  <si>
    <t>Blere _ 31.12.13</t>
  </si>
  <si>
    <t>Amortiz _ 31.12.13</t>
  </si>
  <si>
    <t>Vlera 31.12.13</t>
  </si>
  <si>
    <t>Detyrime tatimore sig + tap</t>
  </si>
  <si>
    <t xml:space="preserve">Instrumenta të tjera borxhi     tvsh  </t>
  </si>
  <si>
    <t>Llogari/kërkesa të tjera të arkëtueshme t fitimi</t>
  </si>
  <si>
    <t>Tap + sig i paguar</t>
  </si>
  <si>
    <t>Kompjuterike</t>
  </si>
  <si>
    <t>Dedin Gjinaj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</si>
</sst>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ugustus"/>
      <family val="0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4" fillId="0" borderId="1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2" xfId="0" applyBorder="1" applyAlignment="1">
      <alignment wrapText="1"/>
    </xf>
    <xf numFmtId="49" fontId="18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3" fontId="0" fillId="24" borderId="10" xfId="0" applyNumberFormat="1" applyFill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0" fontId="25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0" fontId="28" fillId="0" borderId="11" xfId="56" applyFont="1" applyBorder="1" applyAlignment="1">
      <alignment horizontal="center"/>
      <protection/>
    </xf>
    <xf numFmtId="2" fontId="30" fillId="0" borderId="14" xfId="56" applyNumberFormat="1" applyFont="1" applyBorder="1" applyAlignment="1">
      <alignment horizontal="center" wrapText="1"/>
      <protection/>
    </xf>
    <xf numFmtId="3" fontId="31" fillId="0" borderId="15" xfId="56" applyNumberFormat="1" applyFont="1" applyBorder="1" applyAlignment="1">
      <alignment horizontal="center" vertical="center" wrapText="1"/>
      <protection/>
    </xf>
    <xf numFmtId="0" fontId="28" fillId="0" borderId="16" xfId="56" applyFont="1" applyBorder="1" applyAlignment="1">
      <alignment horizontal="center"/>
      <protection/>
    </xf>
    <xf numFmtId="0" fontId="28" fillId="0" borderId="17" xfId="56" applyFont="1" applyBorder="1" applyAlignment="1">
      <alignment horizontal="left" wrapText="1"/>
      <protection/>
    </xf>
    <xf numFmtId="3" fontId="28" fillId="0" borderId="17" xfId="56" applyNumberFormat="1" applyFont="1" applyBorder="1" applyAlignment="1">
      <alignment horizontal="right"/>
      <protection/>
    </xf>
    <xf numFmtId="0" fontId="25" fillId="0" borderId="18" xfId="56" applyFont="1" applyBorder="1" applyAlignment="1">
      <alignment horizontal="center"/>
      <protection/>
    </xf>
    <xf numFmtId="0" fontId="25" fillId="0" borderId="19" xfId="56" applyFont="1" applyBorder="1" applyAlignment="1">
      <alignment horizontal="left" wrapText="1"/>
      <protection/>
    </xf>
    <xf numFmtId="3" fontId="28" fillId="0" borderId="10" xfId="56" applyNumberFormat="1" applyFont="1" applyBorder="1" applyAlignment="1">
      <alignment horizontal="right"/>
      <protection/>
    </xf>
    <xf numFmtId="0" fontId="25" fillId="0" borderId="20" xfId="56" applyFont="1" applyBorder="1" applyAlignment="1">
      <alignment horizontal="center"/>
      <protection/>
    </xf>
    <xf numFmtId="0" fontId="27" fillId="0" borderId="19" xfId="56" applyFont="1" applyBorder="1" applyAlignment="1">
      <alignment horizontal="left" wrapText="1"/>
      <protection/>
    </xf>
    <xf numFmtId="0" fontId="28" fillId="0" borderId="21" xfId="56" applyFont="1" applyBorder="1" applyAlignment="1">
      <alignment horizontal="center"/>
      <protection/>
    </xf>
    <xf numFmtId="0" fontId="28" fillId="0" borderId="19" xfId="56" applyFont="1" applyBorder="1" applyAlignment="1">
      <alignment horizontal="left" wrapText="1"/>
      <protection/>
    </xf>
    <xf numFmtId="0" fontId="25" fillId="0" borderId="22" xfId="56" applyFont="1" applyBorder="1" applyAlignment="1">
      <alignment horizontal="left" wrapText="1"/>
      <protection/>
    </xf>
    <xf numFmtId="0" fontId="25" fillId="0" borderId="23" xfId="56" applyFont="1" applyBorder="1" applyAlignment="1">
      <alignment horizontal="center"/>
      <protection/>
    </xf>
    <xf numFmtId="0" fontId="25" fillId="0" borderId="24" xfId="56" applyFont="1" applyBorder="1" applyAlignment="1">
      <alignment horizontal="left" wrapText="1"/>
      <protection/>
    </xf>
    <xf numFmtId="0" fontId="28" fillId="0" borderId="21" xfId="56" applyFont="1" applyBorder="1" applyAlignment="1">
      <alignment horizontal="center" vertical="center"/>
      <protection/>
    </xf>
    <xf numFmtId="0" fontId="28" fillId="0" borderId="20" xfId="56" applyFont="1" applyBorder="1" applyAlignment="1">
      <alignment horizontal="center" vertical="center"/>
      <protection/>
    </xf>
    <xf numFmtId="0" fontId="25" fillId="0" borderId="19" xfId="56" applyFont="1" applyBorder="1" applyAlignment="1">
      <alignment horizontal="center" wrapText="1"/>
      <protection/>
    </xf>
    <xf numFmtId="0" fontId="28" fillId="0" borderId="18" xfId="56" applyFont="1" applyBorder="1" applyAlignment="1">
      <alignment horizontal="center"/>
      <protection/>
    </xf>
    <xf numFmtId="0" fontId="26" fillId="0" borderId="10" xfId="56" applyFont="1" applyBorder="1" applyAlignment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8" fillId="0" borderId="20" xfId="56" applyFont="1" applyBorder="1" applyAlignment="1">
      <alignment horizontal="center"/>
      <protection/>
    </xf>
    <xf numFmtId="0" fontId="28" fillId="0" borderId="10" xfId="56" applyFont="1" applyBorder="1" applyAlignment="1">
      <alignment horizontal="left" wrapText="1"/>
      <protection/>
    </xf>
    <xf numFmtId="0" fontId="28" fillId="0" borderId="23" xfId="56" applyFont="1" applyBorder="1" applyAlignment="1">
      <alignment horizontal="center"/>
      <protection/>
    </xf>
    <xf numFmtId="0" fontId="28" fillId="0" borderId="22" xfId="56" applyFont="1" applyBorder="1" applyAlignment="1">
      <alignment horizontal="left" wrapText="1"/>
      <protection/>
    </xf>
    <xf numFmtId="0" fontId="28" fillId="0" borderId="25" xfId="56" applyFont="1" applyBorder="1" applyAlignment="1">
      <alignment horizontal="center"/>
      <protection/>
    </xf>
    <xf numFmtId="0" fontId="28" fillId="0" borderId="26" xfId="56" applyFont="1" applyBorder="1" applyAlignment="1">
      <alignment horizontal="left" wrapText="1"/>
      <protection/>
    </xf>
    <xf numFmtId="3" fontId="28" fillId="0" borderId="26" xfId="56" applyNumberFormat="1" applyFont="1" applyBorder="1" applyAlignment="1">
      <alignment horizontal="right"/>
      <protection/>
    </xf>
    <xf numFmtId="0" fontId="28" fillId="0" borderId="0" xfId="56" applyFont="1" applyBorder="1" applyAlignment="1">
      <alignment horizontal="center"/>
      <protection/>
    </xf>
    <xf numFmtId="0" fontId="28" fillId="0" borderId="0" xfId="56" applyFont="1" applyBorder="1" applyAlignment="1">
      <alignment horizontal="left" wrapText="1"/>
      <protection/>
    </xf>
    <xf numFmtId="3" fontId="28" fillId="0" borderId="0" xfId="56" applyNumberFormat="1" applyFont="1" applyBorder="1" applyAlignment="1">
      <alignment horizontal="right"/>
      <protection/>
    </xf>
    <xf numFmtId="0" fontId="32" fillId="0" borderId="11" xfId="56" applyFont="1" applyBorder="1">
      <alignment/>
      <protection/>
    </xf>
    <xf numFmtId="2" fontId="30" fillId="0" borderId="11" xfId="56" applyNumberFormat="1" applyFont="1" applyBorder="1" applyAlignment="1">
      <alignment horizontal="center" wrapText="1"/>
      <protection/>
    </xf>
    <xf numFmtId="3" fontId="31" fillId="0" borderId="11" xfId="56" applyNumberFormat="1" applyFont="1" applyBorder="1" applyAlignment="1">
      <alignment horizontal="right" vertical="center" wrapText="1"/>
      <protection/>
    </xf>
    <xf numFmtId="0" fontId="31" fillId="0" borderId="27" xfId="56" applyFont="1" applyBorder="1" applyAlignment="1">
      <alignment horizontal="center"/>
      <protection/>
    </xf>
    <xf numFmtId="0" fontId="31" fillId="0" borderId="17" xfId="56" applyFont="1" applyBorder="1" applyAlignment="1">
      <alignment horizontal="left" wrapText="1"/>
      <protection/>
    </xf>
    <xf numFmtId="3" fontId="31" fillId="0" borderId="17" xfId="56" applyNumberFormat="1" applyFont="1" applyBorder="1" applyAlignment="1">
      <alignment horizontal="right"/>
      <protection/>
    </xf>
    <xf numFmtId="3" fontId="31" fillId="0" borderId="28" xfId="56" applyNumberFormat="1" applyFont="1" applyBorder="1" applyAlignment="1">
      <alignment horizontal="right"/>
      <protection/>
    </xf>
    <xf numFmtId="0" fontId="32" fillId="0" borderId="21" xfId="56" applyFont="1" applyBorder="1" applyAlignment="1">
      <alignment horizontal="left"/>
      <protection/>
    </xf>
    <xf numFmtId="0" fontId="32" fillId="0" borderId="10" xfId="57" applyFont="1" applyFill="1" applyBorder="1" applyAlignment="1">
      <alignment horizontal="left" wrapText="1"/>
      <protection/>
    </xf>
    <xf numFmtId="3" fontId="31" fillId="0" borderId="10" xfId="56" applyNumberFormat="1" applyFont="1" applyBorder="1" applyAlignment="1">
      <alignment horizontal="right"/>
      <protection/>
    </xf>
    <xf numFmtId="0" fontId="32" fillId="0" borderId="10" xfId="56" applyFont="1" applyBorder="1" applyAlignment="1">
      <alignment horizontal="left" wrapText="1"/>
      <protection/>
    </xf>
    <xf numFmtId="0" fontId="31" fillId="0" borderId="21" xfId="56" applyFont="1" applyBorder="1" applyAlignment="1">
      <alignment horizontal="center"/>
      <protection/>
    </xf>
    <xf numFmtId="0" fontId="31" fillId="0" borderId="10" xfId="56" applyFont="1" applyBorder="1" applyAlignment="1">
      <alignment horizontal="left" wrapText="1"/>
      <protection/>
    </xf>
    <xf numFmtId="0" fontId="32" fillId="0" borderId="21" xfId="56" applyFont="1" applyBorder="1" applyAlignment="1">
      <alignment horizontal="center"/>
      <protection/>
    </xf>
    <xf numFmtId="0" fontId="32" fillId="0" borderId="10" xfId="56" applyFont="1" applyBorder="1" applyAlignment="1">
      <alignment horizontal="left"/>
      <protection/>
    </xf>
    <xf numFmtId="3" fontId="31" fillId="0" borderId="10" xfId="56" applyNumberFormat="1" applyFont="1" applyBorder="1" applyAlignment="1">
      <alignment horizontal="right" wrapText="1"/>
      <protection/>
    </xf>
    <xf numFmtId="0" fontId="32" fillId="0" borderId="21" xfId="56" applyFont="1" applyFill="1" applyBorder="1" applyAlignment="1">
      <alignment horizontal="center"/>
      <protection/>
    </xf>
    <xf numFmtId="0" fontId="31" fillId="0" borderId="10" xfId="56" applyFont="1" applyBorder="1" applyAlignment="1">
      <alignment horizontal="left"/>
      <protection/>
    </xf>
    <xf numFmtId="0" fontId="32" fillId="0" borderId="29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49" fontId="31" fillId="0" borderId="22" xfId="56" applyNumberFormat="1" applyFont="1" applyBorder="1" applyAlignment="1">
      <alignment horizontal="right" vertical="center" wrapText="1"/>
      <protection/>
    </xf>
    <xf numFmtId="0" fontId="31" fillId="0" borderId="21" xfId="56" applyFont="1" applyBorder="1">
      <alignment/>
      <protection/>
    </xf>
    <xf numFmtId="0" fontId="32" fillId="0" borderId="21" xfId="0" applyFont="1" applyBorder="1" applyAlignment="1">
      <alignment/>
    </xf>
    <xf numFmtId="0" fontId="32" fillId="0" borderId="21" xfId="56" applyFont="1" applyBorder="1">
      <alignment/>
      <protection/>
    </xf>
    <xf numFmtId="0" fontId="32" fillId="0" borderId="25" xfId="56" applyFont="1" applyBorder="1">
      <alignment/>
      <protection/>
    </xf>
    <xf numFmtId="0" fontId="31" fillId="0" borderId="26" xfId="56" applyFont="1" applyBorder="1" applyAlignment="1">
      <alignment horizontal="left"/>
      <protection/>
    </xf>
    <xf numFmtId="0" fontId="32" fillId="0" borderId="26" xfId="56" applyFont="1" applyBorder="1" applyAlignment="1">
      <alignment horizontal="left"/>
      <protection/>
    </xf>
    <xf numFmtId="3" fontId="31" fillId="0" borderId="26" xfId="56" applyNumberFormat="1" applyFont="1" applyBorder="1" applyAlignment="1">
      <alignment horizontal="right"/>
      <protection/>
    </xf>
    <xf numFmtId="0" fontId="32" fillId="0" borderId="0" xfId="0" applyFont="1" applyAlignment="1">
      <alignment/>
    </xf>
    <xf numFmtId="3" fontId="31" fillId="0" borderId="0" xfId="56" applyNumberFormat="1" applyFont="1" applyBorder="1" applyAlignment="1">
      <alignment horizontal="right"/>
      <protection/>
    </xf>
    <xf numFmtId="3" fontId="34" fillId="0" borderId="0" xfId="56" applyNumberFormat="1" applyFont="1" applyBorder="1" applyAlignment="1">
      <alignment horizontal="right"/>
      <protection/>
    </xf>
    <xf numFmtId="3" fontId="28" fillId="0" borderId="0" xfId="0" applyNumberFormat="1" applyFont="1" applyAlignment="1">
      <alignment/>
    </xf>
    <xf numFmtId="3" fontId="28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2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25" fillId="0" borderId="11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19" xfId="0" applyFont="1" applyBorder="1" applyAlignment="1">
      <alignment/>
    </xf>
    <xf numFmtId="3" fontId="28" fillId="0" borderId="19" xfId="0" applyNumberFormat="1" applyFont="1" applyBorder="1" applyAlignment="1">
      <alignment/>
    </xf>
    <xf numFmtId="0" fontId="35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center"/>
    </xf>
    <xf numFmtId="14" fontId="25" fillId="0" borderId="2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25" fillId="0" borderId="10" xfId="44" applyNumberFormat="1" applyBorder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3" fontId="25" fillId="0" borderId="11" xfId="44" applyNumberFormat="1" applyBorder="1" applyAlignment="1">
      <alignment/>
    </xf>
    <xf numFmtId="0" fontId="25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3" fontId="27" fillId="0" borderId="32" xfId="44" applyNumberFormat="1" applyFont="1" applyBorder="1" applyAlignment="1">
      <alignment vertical="center"/>
    </xf>
    <xf numFmtId="3" fontId="27" fillId="0" borderId="33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27" fillId="0" borderId="34" xfId="44" applyNumberFormat="1" applyFont="1" applyBorder="1" applyAlignment="1">
      <alignment vertical="center"/>
    </xf>
    <xf numFmtId="3" fontId="27" fillId="0" borderId="10" xfId="44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5" fillId="0" borderId="0" xfId="44" applyNumberFormat="1" applyFill="1" applyBorder="1" applyAlignment="1">
      <alignment/>
    </xf>
    <xf numFmtId="0" fontId="36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3" fontId="0" fillId="0" borderId="30" xfId="0" applyNumberFormat="1" applyBorder="1" applyAlignment="1">
      <alignment wrapText="1"/>
    </xf>
    <xf numFmtId="3" fontId="39" fillId="0" borderId="3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3" fontId="15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wrapText="1"/>
    </xf>
    <xf numFmtId="3" fontId="15" fillId="0" borderId="30" xfId="0" applyNumberFormat="1" applyFont="1" applyBorder="1" applyAlignment="1">
      <alignment wrapText="1"/>
    </xf>
    <xf numFmtId="3" fontId="0" fillId="0" borderId="37" xfId="0" applyNumberFormat="1" applyBorder="1" applyAlignment="1">
      <alignment wrapText="1"/>
    </xf>
    <xf numFmtId="0" fontId="0" fillId="0" borderId="30" xfId="0" applyBorder="1" applyAlignment="1">
      <alignment wrapText="1"/>
    </xf>
    <xf numFmtId="3" fontId="0" fillId="24" borderId="30" xfId="0" applyNumberFormat="1" applyFill="1" applyBorder="1" applyAlignment="1">
      <alignment wrapText="1"/>
    </xf>
    <xf numFmtId="3" fontId="0" fillId="0" borderId="35" xfId="0" applyNumberForma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8" fillId="0" borderId="30" xfId="56" applyNumberFormat="1" applyFont="1" applyBorder="1" applyAlignment="1">
      <alignment horizontal="center" wrapText="1"/>
      <protection/>
    </xf>
    <xf numFmtId="2" fontId="28" fillId="0" borderId="38" xfId="56" applyNumberFormat="1" applyFont="1" applyBorder="1" applyAlignment="1">
      <alignment horizontal="center" wrapText="1"/>
      <protection/>
    </xf>
    <xf numFmtId="2" fontId="28" fillId="0" borderId="19" xfId="56" applyNumberFormat="1" applyFont="1" applyBorder="1" applyAlignment="1">
      <alignment horizontal="center" wrapText="1"/>
      <protection/>
    </xf>
    <xf numFmtId="2" fontId="30" fillId="0" borderId="0" xfId="56" applyNumberFormat="1" applyFont="1" applyBorder="1" applyAlignment="1">
      <alignment horizontal="center" wrapText="1"/>
      <protection/>
    </xf>
    <xf numFmtId="2" fontId="30" fillId="0" borderId="14" xfId="56" applyNumberFormat="1" applyFont="1" applyBorder="1" applyAlignment="1">
      <alignment horizontal="center" wrapText="1"/>
      <protection/>
    </xf>
    <xf numFmtId="0" fontId="28" fillId="0" borderId="39" xfId="56" applyFont="1" applyBorder="1" applyAlignment="1">
      <alignment horizontal="left" wrapText="1"/>
      <protection/>
    </xf>
    <xf numFmtId="0" fontId="28" fillId="0" borderId="17" xfId="56" applyFont="1" applyBorder="1" applyAlignment="1">
      <alignment horizontal="left" wrapText="1"/>
      <protection/>
    </xf>
    <xf numFmtId="0" fontId="25" fillId="0" borderId="38" xfId="56" applyFont="1" applyBorder="1" applyAlignment="1">
      <alignment horizontal="left" wrapText="1"/>
      <protection/>
    </xf>
    <xf numFmtId="0" fontId="25" fillId="0" borderId="19" xfId="56" applyFont="1" applyBorder="1" applyAlignment="1">
      <alignment horizontal="left" wrapText="1"/>
      <protection/>
    </xf>
    <xf numFmtId="0" fontId="28" fillId="0" borderId="38" xfId="56" applyFont="1" applyBorder="1" applyAlignment="1">
      <alignment horizontal="left" wrapText="1"/>
      <protection/>
    </xf>
    <xf numFmtId="0" fontId="28" fillId="0" borderId="19" xfId="56" applyFont="1" applyBorder="1" applyAlignment="1">
      <alignment horizontal="left" wrapText="1"/>
      <protection/>
    </xf>
    <xf numFmtId="0" fontId="25" fillId="0" borderId="38" xfId="56" applyFont="1" applyBorder="1" applyAlignment="1">
      <alignment horizontal="center" wrapText="1"/>
      <protection/>
    </xf>
    <xf numFmtId="0" fontId="25" fillId="0" borderId="19" xfId="56" applyFont="1" applyBorder="1" applyAlignment="1">
      <alignment horizontal="center" wrapText="1"/>
      <protection/>
    </xf>
    <xf numFmtId="0" fontId="27" fillId="0" borderId="19" xfId="56" applyFont="1" applyBorder="1" applyAlignment="1">
      <alignment horizontal="left" wrapText="1"/>
      <protection/>
    </xf>
    <xf numFmtId="0" fontId="27" fillId="0" borderId="10" xfId="56" applyFont="1" applyBorder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8" fillId="0" borderId="26" xfId="56" applyFont="1" applyBorder="1" applyAlignment="1">
      <alignment horizontal="left" wrapText="1"/>
      <protection/>
    </xf>
    <xf numFmtId="0" fontId="30" fillId="0" borderId="37" xfId="56" applyFont="1" applyBorder="1" applyAlignment="1">
      <alignment horizontal="center" wrapText="1"/>
      <protection/>
    </xf>
    <xf numFmtId="0" fontId="30" fillId="0" borderId="40" xfId="56" applyFont="1" applyBorder="1" applyAlignment="1">
      <alignment horizontal="center" wrapText="1"/>
      <protection/>
    </xf>
    <xf numFmtId="0" fontId="30" fillId="0" borderId="41" xfId="56" applyFont="1" applyBorder="1" applyAlignment="1">
      <alignment horizontal="center" wrapText="1"/>
      <protection/>
    </xf>
    <xf numFmtId="0" fontId="31" fillId="0" borderId="39" xfId="56" applyFont="1" applyBorder="1" applyAlignment="1">
      <alignment horizontal="left" wrapText="1"/>
      <protection/>
    </xf>
    <xf numFmtId="0" fontId="31" fillId="0" borderId="17" xfId="56" applyFont="1" applyBorder="1" applyAlignment="1">
      <alignment horizontal="left" wrapText="1"/>
      <protection/>
    </xf>
    <xf numFmtId="0" fontId="32" fillId="0" borderId="10" xfId="57" applyFont="1" applyFill="1" applyBorder="1" applyAlignment="1">
      <alignment horizontal="left" wrapText="1"/>
      <protection/>
    </xf>
    <xf numFmtId="0" fontId="31" fillId="0" borderId="10" xfId="57" applyFont="1" applyFill="1" applyBorder="1" applyAlignment="1">
      <alignment horizontal="left" wrapText="1"/>
      <protection/>
    </xf>
    <xf numFmtId="0" fontId="31" fillId="0" borderId="10" xfId="56" applyFont="1" applyBorder="1" applyAlignment="1">
      <alignment horizontal="left" wrapText="1"/>
      <protection/>
    </xf>
    <xf numFmtId="0" fontId="32" fillId="0" borderId="10" xfId="56" applyFont="1" applyBorder="1" applyAlignment="1">
      <alignment horizontal="left" wrapText="1"/>
      <protection/>
    </xf>
    <xf numFmtId="0" fontId="32" fillId="0" borderId="10" xfId="56" applyFont="1" applyBorder="1" applyAlignment="1">
      <alignment horizontal="left"/>
      <protection/>
    </xf>
    <xf numFmtId="0" fontId="31" fillId="0" borderId="10" xfId="56" applyFont="1" applyBorder="1" applyAlignment="1">
      <alignment horizontal="left"/>
      <protection/>
    </xf>
    <xf numFmtId="0" fontId="33" fillId="0" borderId="10" xfId="57" applyFont="1" applyFill="1" applyBorder="1" applyAlignment="1">
      <alignment horizontal="left" wrapText="1"/>
      <protection/>
    </xf>
    <xf numFmtId="0" fontId="33" fillId="0" borderId="10" xfId="56" applyFont="1" applyBorder="1" applyAlignment="1">
      <alignment horizontal="left"/>
      <protection/>
    </xf>
    <xf numFmtId="0" fontId="33" fillId="0" borderId="26" xfId="56" applyFont="1" applyBorder="1" applyAlignment="1">
      <alignment horizontal="left"/>
      <protection/>
    </xf>
    <xf numFmtId="0" fontId="2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8">
      <selection activeCell="F64" sqref="F64"/>
    </sheetView>
  </sheetViews>
  <sheetFormatPr defaultColWidth="42.57421875" defaultRowHeight="15"/>
  <cols>
    <col min="1" max="1" width="4.140625" style="1" bestFit="1" customWidth="1"/>
    <col min="2" max="2" width="42.28125" style="1" customWidth="1"/>
    <col min="3" max="3" width="6.00390625" style="1" customWidth="1"/>
    <col min="4" max="5" width="12.7109375" style="1" bestFit="1" customWidth="1"/>
    <col min="6" max="16384" width="42.57421875" style="1" customWidth="1"/>
  </cols>
  <sheetData>
    <row r="1" spans="1:6" ht="15">
      <c r="A1" s="169" t="s">
        <v>333</v>
      </c>
      <c r="B1" s="169"/>
      <c r="C1" s="169"/>
      <c r="D1" s="169"/>
      <c r="E1" s="170"/>
      <c r="F1" s="160"/>
    </row>
    <row r="2" spans="1:6" ht="16.5" thickBot="1">
      <c r="A2" s="30"/>
      <c r="B2" s="31" t="s">
        <v>0</v>
      </c>
      <c r="C2" s="32" t="s">
        <v>1</v>
      </c>
      <c r="D2" s="32">
        <v>2013</v>
      </c>
      <c r="E2" s="163">
        <v>2012</v>
      </c>
      <c r="F2" s="160"/>
    </row>
    <row r="3" spans="1:6" ht="15">
      <c r="A3" s="2" t="s">
        <v>2</v>
      </c>
      <c r="B3" s="3" t="s">
        <v>3</v>
      </c>
      <c r="C3" s="4"/>
      <c r="D3" s="5"/>
      <c r="E3" s="157"/>
      <c r="F3" s="160"/>
    </row>
    <row r="4" spans="1:6" ht="15">
      <c r="A4" s="4">
        <v>1</v>
      </c>
      <c r="B4" s="3" t="s">
        <v>4</v>
      </c>
      <c r="C4" s="4">
        <v>3</v>
      </c>
      <c r="D4" s="40">
        <v>900000</v>
      </c>
      <c r="E4" s="158">
        <v>9756</v>
      </c>
      <c r="F4" s="160"/>
    </row>
    <row r="5" spans="1:6" ht="15">
      <c r="A5" s="4">
        <v>2</v>
      </c>
      <c r="B5" s="3" t="s">
        <v>5</v>
      </c>
      <c r="C5" s="4"/>
      <c r="D5" s="5"/>
      <c r="E5" s="157"/>
      <c r="F5" s="160"/>
    </row>
    <row r="6" spans="1:6" ht="15">
      <c r="A6" s="4" t="s">
        <v>6</v>
      </c>
      <c r="B6" s="7" t="s">
        <v>7</v>
      </c>
      <c r="C6" s="4"/>
      <c r="D6" s="5"/>
      <c r="E6" s="157"/>
      <c r="F6" s="160"/>
    </row>
    <row r="7" spans="1:6" ht="15">
      <c r="A7" s="4" t="s">
        <v>8</v>
      </c>
      <c r="B7" s="7" t="s">
        <v>9</v>
      </c>
      <c r="C7" s="4"/>
      <c r="D7" s="5"/>
      <c r="E7" s="157"/>
      <c r="F7" s="160"/>
    </row>
    <row r="8" spans="1:6" ht="18" customHeight="1">
      <c r="A8" s="4"/>
      <c r="B8" s="3" t="s">
        <v>10</v>
      </c>
      <c r="C8" s="4"/>
      <c r="D8" s="6"/>
      <c r="E8" s="164"/>
      <c r="F8" s="160"/>
    </row>
    <row r="9" spans="1:6" ht="18" customHeight="1">
      <c r="A9" s="4">
        <v>3</v>
      </c>
      <c r="B9" s="3" t="s">
        <v>11</v>
      </c>
      <c r="C9" s="4"/>
      <c r="D9" s="5"/>
      <c r="E9" s="157"/>
      <c r="F9" s="160"/>
    </row>
    <row r="10" spans="1:6" ht="18" customHeight="1">
      <c r="A10" s="4" t="s">
        <v>6</v>
      </c>
      <c r="B10" s="7" t="s">
        <v>12</v>
      </c>
      <c r="C10" s="4"/>
      <c r="D10" s="5">
        <v>1099394</v>
      </c>
      <c r="E10" s="157">
        <v>913701</v>
      </c>
      <c r="F10" s="160"/>
    </row>
    <row r="11" spans="1:6" ht="19.5" customHeight="1">
      <c r="A11" s="4" t="s">
        <v>8</v>
      </c>
      <c r="B11" s="7" t="s">
        <v>341</v>
      </c>
      <c r="C11" s="4"/>
      <c r="D11" s="5">
        <v>518553</v>
      </c>
      <c r="E11" s="157">
        <v>344591</v>
      </c>
      <c r="F11" s="160"/>
    </row>
    <row r="12" spans="1:6" ht="17.25" customHeight="1">
      <c r="A12" s="4" t="s">
        <v>13</v>
      </c>
      <c r="B12" s="7" t="s">
        <v>340</v>
      </c>
      <c r="C12" s="4"/>
      <c r="D12" s="5">
        <v>437805</v>
      </c>
      <c r="E12" s="157"/>
      <c r="F12" s="160"/>
    </row>
    <row r="13" spans="1:6" ht="15.75" customHeight="1">
      <c r="A13" s="4" t="s">
        <v>14</v>
      </c>
      <c r="B13" s="7" t="s">
        <v>15</v>
      </c>
      <c r="C13" s="4"/>
      <c r="D13" s="5"/>
      <c r="E13" s="157"/>
      <c r="F13" s="160"/>
    </row>
    <row r="14" spans="1:6" ht="15">
      <c r="A14" s="4"/>
      <c r="B14" s="3" t="s">
        <v>16</v>
      </c>
      <c r="C14" s="4"/>
      <c r="D14" s="41">
        <f>SUM(D10:D13)</f>
        <v>2055752</v>
      </c>
      <c r="E14" s="158">
        <f>SUM(E10:E13)</f>
        <v>1258292</v>
      </c>
      <c r="F14" s="160"/>
    </row>
    <row r="15" spans="1:6" ht="15">
      <c r="A15" s="4">
        <v>4</v>
      </c>
      <c r="B15" s="8" t="s">
        <v>17</v>
      </c>
      <c r="C15" s="4">
        <v>4</v>
      </c>
      <c r="D15" s="5"/>
      <c r="E15" s="157"/>
      <c r="F15" s="160"/>
    </row>
    <row r="16" spans="1:6" ht="15">
      <c r="A16" s="4" t="s">
        <v>6</v>
      </c>
      <c r="B16" s="7" t="s">
        <v>18</v>
      </c>
      <c r="C16" s="4"/>
      <c r="D16" s="5">
        <v>7521026</v>
      </c>
      <c r="E16" s="157">
        <v>1720776</v>
      </c>
      <c r="F16" s="160"/>
    </row>
    <row r="17" spans="1:6" ht="15">
      <c r="A17" s="4" t="s">
        <v>8</v>
      </c>
      <c r="B17" s="7" t="s">
        <v>19</v>
      </c>
      <c r="C17" s="4"/>
      <c r="D17" s="5"/>
      <c r="E17" s="157"/>
      <c r="F17" s="160"/>
    </row>
    <row r="18" spans="1:6" ht="15">
      <c r="A18" s="4" t="s">
        <v>13</v>
      </c>
      <c r="B18" s="7" t="s">
        <v>20</v>
      </c>
      <c r="C18" s="4"/>
      <c r="D18" s="5"/>
      <c r="E18" s="157"/>
      <c r="F18" s="160"/>
    </row>
    <row r="19" spans="1:6" ht="15">
      <c r="A19" s="4" t="s">
        <v>14</v>
      </c>
      <c r="B19" s="7" t="s">
        <v>21</v>
      </c>
      <c r="C19" s="4"/>
      <c r="D19" s="5"/>
      <c r="E19" s="157"/>
      <c r="F19" s="160"/>
    </row>
    <row r="20" spans="1:6" ht="15">
      <c r="A20" s="4" t="s">
        <v>22</v>
      </c>
      <c r="B20" s="7" t="s">
        <v>23</v>
      </c>
      <c r="C20" s="4"/>
      <c r="D20" s="5"/>
      <c r="E20" s="157"/>
      <c r="F20" s="160"/>
    </row>
    <row r="21" spans="1:6" ht="15">
      <c r="A21" s="4"/>
      <c r="B21" s="3" t="s">
        <v>24</v>
      </c>
      <c r="C21" s="4"/>
      <c r="D21" s="41">
        <f>SUM(D16:D20)</f>
        <v>7521026</v>
      </c>
      <c r="E21" s="158">
        <f>SUM(E16:E20)</f>
        <v>1720776</v>
      </c>
      <c r="F21" s="160"/>
    </row>
    <row r="22" spans="1:6" ht="15">
      <c r="A22" s="4">
        <v>5</v>
      </c>
      <c r="B22" s="3" t="s">
        <v>25</v>
      </c>
      <c r="C22" s="4"/>
      <c r="D22" s="5"/>
      <c r="E22" s="157"/>
      <c r="F22" s="160"/>
    </row>
    <row r="23" spans="1:6" ht="15">
      <c r="A23" s="4">
        <v>6</v>
      </c>
      <c r="B23" s="3" t="s">
        <v>26</v>
      </c>
      <c r="C23" s="4"/>
      <c r="D23" s="5"/>
      <c r="E23" s="157"/>
      <c r="F23" s="160"/>
    </row>
    <row r="24" spans="1:6" ht="15">
      <c r="A24" s="4">
        <v>7</v>
      </c>
      <c r="B24" s="3" t="s">
        <v>27</v>
      </c>
      <c r="C24" s="4"/>
      <c r="D24" s="5"/>
      <c r="E24" s="157"/>
      <c r="F24" s="160"/>
    </row>
    <row r="25" spans="1:6" ht="15">
      <c r="A25" s="4"/>
      <c r="B25" s="3" t="s">
        <v>144</v>
      </c>
      <c r="C25" s="4"/>
      <c r="D25" s="6">
        <f>D21+D14+D4</f>
        <v>10476778</v>
      </c>
      <c r="E25" s="164">
        <f>E4+E14+E21</f>
        <v>2988824</v>
      </c>
      <c r="F25" s="160"/>
    </row>
    <row r="26" spans="1:6" ht="15">
      <c r="A26" s="2" t="s">
        <v>28</v>
      </c>
      <c r="B26" s="3" t="s">
        <v>29</v>
      </c>
      <c r="C26" s="4"/>
      <c r="D26" s="5"/>
      <c r="E26" s="157"/>
      <c r="F26" s="160"/>
    </row>
    <row r="27" spans="1:6" ht="15">
      <c r="A27" s="4">
        <v>1</v>
      </c>
      <c r="B27" s="3" t="s">
        <v>30</v>
      </c>
      <c r="C27" s="4"/>
      <c r="D27" s="5"/>
      <c r="E27" s="157"/>
      <c r="F27" s="160"/>
    </row>
    <row r="28" spans="1:6" ht="15">
      <c r="A28" s="4" t="s">
        <v>6</v>
      </c>
      <c r="B28" s="7" t="s">
        <v>31</v>
      </c>
      <c r="C28" s="4"/>
      <c r="D28" s="5"/>
      <c r="E28" s="157"/>
      <c r="F28" s="160"/>
    </row>
    <row r="29" spans="1:6" ht="15">
      <c r="A29" s="4" t="s">
        <v>8</v>
      </c>
      <c r="B29" s="7" t="s">
        <v>32</v>
      </c>
      <c r="C29" s="4"/>
      <c r="D29" s="5"/>
      <c r="E29" s="157"/>
      <c r="F29" s="160"/>
    </row>
    <row r="30" spans="1:6" ht="15">
      <c r="A30" s="4" t="s">
        <v>13</v>
      </c>
      <c r="B30" s="7" t="s">
        <v>33</v>
      </c>
      <c r="C30" s="4"/>
      <c r="D30" s="5"/>
      <c r="E30" s="157"/>
      <c r="F30" s="160"/>
    </row>
    <row r="31" spans="1:6" ht="15">
      <c r="A31" s="4" t="s">
        <v>14</v>
      </c>
      <c r="B31" s="7" t="s">
        <v>34</v>
      </c>
      <c r="C31" s="4"/>
      <c r="D31" s="5"/>
      <c r="E31" s="157"/>
      <c r="F31" s="160"/>
    </row>
    <row r="32" spans="1:6" ht="15">
      <c r="A32" s="4"/>
      <c r="B32" s="3" t="s">
        <v>35</v>
      </c>
      <c r="C32" s="4"/>
      <c r="D32" s="6"/>
      <c r="E32" s="164"/>
      <c r="F32" s="160"/>
    </row>
    <row r="33" spans="1:6" ht="15">
      <c r="A33" s="4">
        <v>2</v>
      </c>
      <c r="B33" s="3" t="s">
        <v>36</v>
      </c>
      <c r="C33" s="4"/>
      <c r="D33" s="5"/>
      <c r="E33" s="157"/>
      <c r="F33" s="160"/>
    </row>
    <row r="34" spans="1:6" ht="15">
      <c r="A34" s="4" t="s">
        <v>6</v>
      </c>
      <c r="B34" s="7" t="s">
        <v>37</v>
      </c>
      <c r="C34" s="4"/>
      <c r="D34" s="5"/>
      <c r="E34" s="157"/>
      <c r="F34" s="160"/>
    </row>
    <row r="35" spans="1:6" ht="15">
      <c r="A35" s="4" t="s">
        <v>8</v>
      </c>
      <c r="B35" s="7" t="s">
        <v>38</v>
      </c>
      <c r="C35" s="4"/>
      <c r="D35" s="5"/>
      <c r="E35" s="157"/>
      <c r="F35" s="160"/>
    </row>
    <row r="36" spans="1:6" ht="15" customHeight="1">
      <c r="A36" s="4" t="s">
        <v>13</v>
      </c>
      <c r="B36" s="7" t="s">
        <v>39</v>
      </c>
      <c r="C36" s="4"/>
      <c r="D36" s="5">
        <v>3762298</v>
      </c>
      <c r="E36" s="157">
        <v>4702871</v>
      </c>
      <c r="F36" s="162"/>
    </row>
    <row r="37" spans="1:6" ht="30">
      <c r="A37" s="4" t="s">
        <v>14</v>
      </c>
      <c r="B37" s="7" t="s">
        <v>40</v>
      </c>
      <c r="C37" s="4"/>
      <c r="D37" s="5"/>
      <c r="E37" s="157"/>
      <c r="F37" s="162"/>
    </row>
    <row r="38" spans="1:6" ht="15">
      <c r="A38" s="4"/>
      <c r="B38" s="3" t="s">
        <v>10</v>
      </c>
      <c r="C38" s="4"/>
      <c r="D38" s="41">
        <f>SUM(D34:D37)</f>
        <v>3762298</v>
      </c>
      <c r="E38" s="158">
        <f>SUM(E34:E37)</f>
        <v>4702871</v>
      </c>
      <c r="F38" s="161"/>
    </row>
    <row r="39" spans="1:6" ht="15">
      <c r="A39" s="4">
        <v>3</v>
      </c>
      <c r="B39" s="3" t="s">
        <v>41</v>
      </c>
      <c r="C39" s="4"/>
      <c r="D39" s="5"/>
      <c r="E39" s="157"/>
      <c r="F39" s="160"/>
    </row>
    <row r="40" spans="1:6" ht="15">
      <c r="A40" s="4">
        <v>4</v>
      </c>
      <c r="B40" s="3" t="s">
        <v>42</v>
      </c>
      <c r="C40" s="4"/>
      <c r="D40" s="5"/>
      <c r="E40" s="157"/>
      <c r="F40" s="160"/>
    </row>
    <row r="41" spans="1:6" ht="15">
      <c r="A41" s="4" t="s">
        <v>6</v>
      </c>
      <c r="B41" s="7" t="s">
        <v>43</v>
      </c>
      <c r="C41" s="4"/>
      <c r="D41" s="5"/>
      <c r="E41" s="157"/>
      <c r="F41" s="160"/>
    </row>
    <row r="42" spans="1:6" ht="15">
      <c r="A42" s="4" t="s">
        <v>8</v>
      </c>
      <c r="B42" s="7" t="s">
        <v>44</v>
      </c>
      <c r="C42" s="4">
        <v>5</v>
      </c>
      <c r="D42" s="5"/>
      <c r="E42" s="157">
        <v>779625</v>
      </c>
      <c r="F42" s="160"/>
    </row>
    <row r="43" spans="1:6" ht="15">
      <c r="A43" s="4" t="s">
        <v>13</v>
      </c>
      <c r="B43" s="7" t="s">
        <v>45</v>
      </c>
      <c r="C43" s="4"/>
      <c r="D43" s="5"/>
      <c r="E43" s="157"/>
      <c r="F43" s="160"/>
    </row>
    <row r="44" spans="1:6" ht="15">
      <c r="A44" s="4"/>
      <c r="B44" s="3" t="s">
        <v>24</v>
      </c>
      <c r="C44" s="4"/>
      <c r="D44" s="6"/>
      <c r="E44" s="164">
        <f>SUM(E42:E43)</f>
        <v>779625</v>
      </c>
      <c r="F44" s="160"/>
    </row>
    <row r="45" spans="1:6" ht="15">
      <c r="A45" s="4">
        <v>5</v>
      </c>
      <c r="B45" s="3" t="s">
        <v>46</v>
      </c>
      <c r="C45" s="4"/>
      <c r="D45" s="5"/>
      <c r="E45" s="157"/>
      <c r="F45" s="160"/>
    </row>
    <row r="46" spans="1:6" ht="15">
      <c r="A46" s="4">
        <v>6</v>
      </c>
      <c r="B46" s="3" t="s">
        <v>47</v>
      </c>
      <c r="C46" s="4"/>
      <c r="D46" s="5"/>
      <c r="E46" s="157"/>
      <c r="F46" s="160"/>
    </row>
    <row r="47" spans="1:6" ht="15">
      <c r="A47" s="10"/>
      <c r="B47" s="11" t="s">
        <v>48</v>
      </c>
      <c r="C47" s="10"/>
      <c r="D47" s="12">
        <f>SUM(D38:D46)</f>
        <v>3762298</v>
      </c>
      <c r="E47" s="165">
        <f>E38+E44</f>
        <v>5482496</v>
      </c>
      <c r="F47" s="160"/>
    </row>
    <row r="48" spans="1:6" ht="16.5" customHeight="1">
      <c r="A48" s="4"/>
      <c r="B48" s="3" t="s">
        <v>49</v>
      </c>
      <c r="C48" s="4"/>
      <c r="D48" s="6">
        <f>D47+D25</f>
        <v>14239076</v>
      </c>
      <c r="E48" s="164">
        <f>E47+E25</f>
        <v>8471320</v>
      </c>
      <c r="F48" s="160"/>
    </row>
    <row r="49" spans="1:6" ht="15">
      <c r="A49" s="13"/>
      <c r="B49" s="14"/>
      <c r="C49" s="13"/>
      <c r="D49" s="15"/>
      <c r="E49" s="15"/>
      <c r="F49" s="160"/>
    </row>
    <row r="50" spans="1:6" ht="15">
      <c r="A50" s="13"/>
      <c r="B50" s="14"/>
      <c r="C50" s="13"/>
      <c r="D50" s="15"/>
      <c r="E50" s="15"/>
      <c r="F50" s="160"/>
    </row>
    <row r="51" spans="1:6" ht="15">
      <c r="A51" s="4"/>
      <c r="B51" s="16" t="s">
        <v>50</v>
      </c>
      <c r="C51" s="4"/>
      <c r="D51" s="5"/>
      <c r="E51" s="157"/>
      <c r="F51" s="160"/>
    </row>
    <row r="52" spans="1:6" ht="15">
      <c r="A52" s="4"/>
      <c r="B52" s="4"/>
      <c r="C52" s="4"/>
      <c r="D52" s="5"/>
      <c r="E52" s="157"/>
      <c r="F52" s="160"/>
    </row>
    <row r="53" spans="1:6" ht="15">
      <c r="A53" s="4" t="s">
        <v>2</v>
      </c>
      <c r="B53" s="3" t="s">
        <v>51</v>
      </c>
      <c r="C53" s="4"/>
      <c r="D53" s="5"/>
      <c r="E53" s="157"/>
      <c r="F53" s="160"/>
    </row>
    <row r="54" spans="1:6" ht="15">
      <c r="A54" s="4">
        <v>1</v>
      </c>
      <c r="B54" s="3" t="s">
        <v>52</v>
      </c>
      <c r="C54" s="4"/>
      <c r="D54" s="5"/>
      <c r="E54" s="157"/>
      <c r="F54" s="160"/>
    </row>
    <row r="55" spans="1:6" ht="15">
      <c r="A55" s="4">
        <v>2</v>
      </c>
      <c r="B55" s="3" t="s">
        <v>53</v>
      </c>
      <c r="C55" s="4"/>
      <c r="D55" s="5"/>
      <c r="E55" s="157"/>
      <c r="F55" s="160"/>
    </row>
    <row r="56" spans="1:6" ht="15">
      <c r="A56" s="4" t="s">
        <v>6</v>
      </c>
      <c r="B56" s="7" t="s">
        <v>54</v>
      </c>
      <c r="C56" s="4"/>
      <c r="D56" s="5"/>
      <c r="E56" s="157"/>
      <c r="F56" s="160"/>
    </row>
    <row r="57" spans="1:6" ht="15">
      <c r="A57" s="4" t="s">
        <v>8</v>
      </c>
      <c r="B57" s="7" t="s">
        <v>55</v>
      </c>
      <c r="C57" s="4"/>
      <c r="D57" s="5"/>
      <c r="E57" s="157"/>
      <c r="F57" s="160"/>
    </row>
    <row r="58" spans="1:6" ht="15">
      <c r="A58" s="4" t="s">
        <v>13</v>
      </c>
      <c r="B58" s="7" t="s">
        <v>56</v>
      </c>
      <c r="C58" s="4"/>
      <c r="D58" s="5"/>
      <c r="E58" s="157"/>
      <c r="F58" s="160"/>
    </row>
    <row r="59" spans="1:6" ht="15">
      <c r="A59" s="4"/>
      <c r="B59" s="3" t="s">
        <v>10</v>
      </c>
      <c r="C59" s="4"/>
      <c r="D59" s="6"/>
      <c r="E59" s="164"/>
      <c r="F59" s="160"/>
    </row>
    <row r="60" spans="1:6" ht="15">
      <c r="A60" s="4">
        <v>3</v>
      </c>
      <c r="B60" s="3" t="s">
        <v>57</v>
      </c>
      <c r="C60" s="4"/>
      <c r="D60" s="4"/>
      <c r="E60" s="166"/>
      <c r="F60" s="160"/>
    </row>
    <row r="61" spans="1:6" ht="12.75" customHeight="1">
      <c r="A61" s="4" t="s">
        <v>6</v>
      </c>
      <c r="B61" s="7" t="s">
        <v>58</v>
      </c>
      <c r="C61" s="4"/>
      <c r="D61" s="5">
        <v>9456333</v>
      </c>
      <c r="E61" s="157">
        <v>4309680</v>
      </c>
      <c r="F61" s="160"/>
    </row>
    <row r="62" spans="1:6" ht="15">
      <c r="A62" s="4" t="s">
        <v>8</v>
      </c>
      <c r="B62" s="7" t="s">
        <v>59</v>
      </c>
      <c r="C62" s="4"/>
      <c r="D62" s="5">
        <v>218210</v>
      </c>
      <c r="E62" s="157"/>
      <c r="F62" s="160"/>
    </row>
    <row r="63" spans="1:6" ht="15">
      <c r="A63" s="4" t="s">
        <v>13</v>
      </c>
      <c r="B63" s="7" t="s">
        <v>339</v>
      </c>
      <c r="C63" s="4"/>
      <c r="D63" s="5">
        <v>68172</v>
      </c>
      <c r="E63" s="157">
        <v>79618</v>
      </c>
      <c r="F63" s="160"/>
    </row>
    <row r="64" spans="1:6" ht="15">
      <c r="A64" s="4" t="s">
        <v>14</v>
      </c>
      <c r="B64" s="7" t="s">
        <v>60</v>
      </c>
      <c r="C64" s="4"/>
      <c r="D64" s="5">
        <v>3304182</v>
      </c>
      <c r="E64" s="157">
        <v>3304182</v>
      </c>
      <c r="F64" s="160"/>
    </row>
    <row r="65" spans="1:6" ht="15">
      <c r="A65" s="4" t="s">
        <v>22</v>
      </c>
      <c r="B65" s="7" t="s">
        <v>61</v>
      </c>
      <c r="C65" s="4"/>
      <c r="D65" s="5"/>
      <c r="E65" s="157"/>
      <c r="F65" s="160"/>
    </row>
    <row r="66" spans="1:6" ht="15">
      <c r="A66" s="4"/>
      <c r="B66" s="3" t="s">
        <v>16</v>
      </c>
      <c r="C66" s="4"/>
      <c r="D66" s="6">
        <f>SUM(D61:D65)</f>
        <v>13046897</v>
      </c>
      <c r="E66" s="164">
        <f>SUM(E61:E65)</f>
        <v>7693480</v>
      </c>
      <c r="F66" s="160"/>
    </row>
    <row r="67" spans="1:6" ht="15">
      <c r="A67" s="4">
        <v>4</v>
      </c>
      <c r="B67" s="3" t="s">
        <v>62</v>
      </c>
      <c r="C67" s="4"/>
      <c r="D67" s="5"/>
      <c r="E67" s="157"/>
      <c r="F67" s="160"/>
    </row>
    <row r="68" spans="1:6" ht="15">
      <c r="A68" s="4">
        <v>5</v>
      </c>
      <c r="B68" s="3" t="s">
        <v>63</v>
      </c>
      <c r="C68" s="4"/>
      <c r="D68" s="5"/>
      <c r="E68" s="157"/>
      <c r="F68" s="160"/>
    </row>
    <row r="69" spans="1:6" ht="15">
      <c r="A69" s="4"/>
      <c r="B69" s="3" t="s">
        <v>64</v>
      </c>
      <c r="C69" s="4"/>
      <c r="D69" s="6">
        <f>SUM(D66:D68)</f>
        <v>13046897</v>
      </c>
      <c r="E69" s="164">
        <f>SUM(E66:E68)</f>
        <v>7693480</v>
      </c>
      <c r="F69" s="160"/>
    </row>
    <row r="70" spans="1:6" ht="15">
      <c r="A70" s="4"/>
      <c r="B70" s="9"/>
      <c r="C70" s="4"/>
      <c r="D70" s="5"/>
      <c r="E70" s="157"/>
      <c r="F70" s="160"/>
    </row>
    <row r="71" spans="1:6" ht="15">
      <c r="A71" s="4" t="s">
        <v>28</v>
      </c>
      <c r="B71" s="3" t="s">
        <v>65</v>
      </c>
      <c r="C71" s="4"/>
      <c r="D71" s="5"/>
      <c r="E71" s="157"/>
      <c r="F71" s="160"/>
    </row>
    <row r="72" spans="1:6" ht="15">
      <c r="A72" s="4">
        <v>1</v>
      </c>
      <c r="B72" s="9" t="s">
        <v>66</v>
      </c>
      <c r="C72" s="4"/>
      <c r="D72" s="5"/>
      <c r="E72" s="157"/>
      <c r="F72" s="160"/>
    </row>
    <row r="73" spans="1:6" ht="15">
      <c r="A73" s="4" t="s">
        <v>6</v>
      </c>
      <c r="B73" s="7" t="s">
        <v>67</v>
      </c>
      <c r="C73" s="4"/>
      <c r="D73" s="5"/>
      <c r="E73" s="157"/>
      <c r="F73" s="160"/>
    </row>
    <row r="74" spans="1:6" ht="15">
      <c r="A74" s="4" t="s">
        <v>8</v>
      </c>
      <c r="B74" s="7" t="s">
        <v>68</v>
      </c>
      <c r="C74" s="4"/>
      <c r="D74" s="5"/>
      <c r="E74" s="157"/>
      <c r="F74" s="160"/>
    </row>
    <row r="75" spans="1:6" ht="15">
      <c r="A75" s="4"/>
      <c r="B75" s="3" t="s">
        <v>69</v>
      </c>
      <c r="C75" s="4"/>
      <c r="D75" s="6"/>
      <c r="E75" s="164"/>
      <c r="F75" s="160"/>
    </row>
    <row r="76" spans="1:6" ht="15">
      <c r="A76" s="4">
        <v>2</v>
      </c>
      <c r="B76" s="9" t="s">
        <v>70</v>
      </c>
      <c r="C76" s="4"/>
      <c r="D76" s="5"/>
      <c r="E76" s="157"/>
      <c r="F76" s="160"/>
    </row>
    <row r="77" spans="1:6" ht="15">
      <c r="A77" s="4">
        <v>3</v>
      </c>
      <c r="B77" s="9" t="s">
        <v>71</v>
      </c>
      <c r="C77" s="4"/>
      <c r="D77" s="5"/>
      <c r="E77" s="157"/>
      <c r="F77" s="160"/>
    </row>
    <row r="78" spans="1:6" ht="15">
      <c r="A78" s="4">
        <v>4</v>
      </c>
      <c r="B78" s="9" t="s">
        <v>72</v>
      </c>
      <c r="C78" s="4"/>
      <c r="D78" s="5"/>
      <c r="E78" s="157"/>
      <c r="F78" s="160"/>
    </row>
    <row r="79" spans="1:6" ht="15">
      <c r="A79" s="4"/>
      <c r="B79" s="3" t="s">
        <v>73</v>
      </c>
      <c r="C79" s="4"/>
      <c r="D79" s="6"/>
      <c r="E79" s="164"/>
      <c r="F79" s="160"/>
    </row>
    <row r="80" spans="1:6" ht="15">
      <c r="A80" s="4"/>
      <c r="B80" s="3" t="s">
        <v>74</v>
      </c>
      <c r="C80" s="4"/>
      <c r="D80" s="5"/>
      <c r="E80" s="157"/>
      <c r="F80" s="160"/>
    </row>
    <row r="81" spans="1:6" ht="15">
      <c r="A81" s="4"/>
      <c r="B81" s="9"/>
      <c r="C81" s="4"/>
      <c r="D81" s="5"/>
      <c r="E81" s="157"/>
      <c r="F81" s="160"/>
    </row>
    <row r="82" spans="1:6" ht="15">
      <c r="A82" s="4" t="s">
        <v>75</v>
      </c>
      <c r="B82" s="3" t="s">
        <v>76</v>
      </c>
      <c r="C82" s="4"/>
      <c r="D82" s="5"/>
      <c r="E82" s="157"/>
      <c r="F82" s="160"/>
    </row>
    <row r="83" spans="1:6" ht="30">
      <c r="A83" s="4">
        <v>1</v>
      </c>
      <c r="B83" s="9" t="s">
        <v>77</v>
      </c>
      <c r="C83" s="4"/>
      <c r="D83" s="5"/>
      <c r="E83" s="157"/>
      <c r="F83" s="160"/>
    </row>
    <row r="84" spans="1:6" ht="45">
      <c r="A84" s="4">
        <v>2</v>
      </c>
      <c r="B84" s="9" t="s">
        <v>78</v>
      </c>
      <c r="C84" s="4"/>
      <c r="D84" s="5"/>
      <c r="E84" s="157"/>
      <c r="F84" s="160"/>
    </row>
    <row r="85" spans="1:6" ht="15">
      <c r="A85" s="4">
        <v>3</v>
      </c>
      <c r="B85" s="9" t="s">
        <v>79</v>
      </c>
      <c r="C85" s="4">
        <v>1</v>
      </c>
      <c r="D85" s="5">
        <v>100000</v>
      </c>
      <c r="E85" s="157">
        <v>100000</v>
      </c>
      <c r="F85" s="160"/>
    </row>
    <row r="86" spans="1:6" ht="15">
      <c r="A86" s="4">
        <v>4</v>
      </c>
      <c r="B86" s="9" t="s">
        <v>80</v>
      </c>
      <c r="C86" s="4"/>
      <c r="D86" s="5"/>
      <c r="E86" s="157"/>
      <c r="F86" s="160"/>
    </row>
    <row r="87" spans="1:6" ht="15">
      <c r="A87" s="4">
        <v>5</v>
      </c>
      <c r="B87" s="9" t="s">
        <v>81</v>
      </c>
      <c r="C87" s="4"/>
      <c r="D87" s="5"/>
      <c r="E87" s="157"/>
      <c r="F87" s="160"/>
    </row>
    <row r="88" spans="1:6" ht="15">
      <c r="A88" s="4">
        <v>6</v>
      </c>
      <c r="B88" s="9" t="s">
        <v>82</v>
      </c>
      <c r="C88" s="4"/>
      <c r="D88" s="5"/>
      <c r="E88" s="157"/>
      <c r="F88" s="160"/>
    </row>
    <row r="89" spans="1:6" ht="15">
      <c r="A89" s="4">
        <v>7</v>
      </c>
      <c r="B89" s="9" t="s">
        <v>83</v>
      </c>
      <c r="C89" s="4">
        <v>1</v>
      </c>
      <c r="D89" s="5">
        <v>43892</v>
      </c>
      <c r="E89" s="157">
        <v>31069</v>
      </c>
      <c r="F89" s="160"/>
    </row>
    <row r="90" spans="1:6" ht="15">
      <c r="A90" s="4">
        <v>8</v>
      </c>
      <c r="B90" s="9" t="s">
        <v>84</v>
      </c>
      <c r="C90" s="4"/>
      <c r="D90" s="5">
        <v>633948</v>
      </c>
      <c r="E90" s="157">
        <v>390304</v>
      </c>
      <c r="F90" s="160"/>
    </row>
    <row r="91" spans="1:6" ht="15">
      <c r="A91" s="4">
        <v>9</v>
      </c>
      <c r="B91" s="9" t="s">
        <v>85</v>
      </c>
      <c r="C91" s="4"/>
      <c r="D91" s="39"/>
      <c r="E91" s="167"/>
      <c r="F91" s="160"/>
    </row>
    <row r="92" spans="1:6" ht="15">
      <c r="A92" s="4">
        <v>10</v>
      </c>
      <c r="B92" s="9" t="s">
        <v>86</v>
      </c>
      <c r="C92" s="4">
        <v>1</v>
      </c>
      <c r="D92" s="5">
        <v>414339</v>
      </c>
      <c r="E92" s="157">
        <v>256467</v>
      </c>
      <c r="F92" s="160"/>
    </row>
    <row r="93" spans="1:6" ht="15">
      <c r="A93" s="4"/>
      <c r="B93" s="17" t="s">
        <v>87</v>
      </c>
      <c r="C93" s="4"/>
      <c r="D93" s="41">
        <f>SUM(D85:D92)</f>
        <v>1192179</v>
      </c>
      <c r="E93" s="158">
        <f>SUM(E85:E92)</f>
        <v>777840</v>
      </c>
      <c r="F93" s="168"/>
    </row>
    <row r="94" spans="1:6" ht="15">
      <c r="A94" s="4"/>
      <c r="B94" s="4"/>
      <c r="C94" s="4"/>
      <c r="D94" s="5"/>
      <c r="E94" s="157"/>
      <c r="F94" s="160"/>
    </row>
    <row r="95" spans="1:6" ht="15">
      <c r="A95" s="4"/>
      <c r="B95" s="17" t="s">
        <v>88</v>
      </c>
      <c r="C95" s="4"/>
      <c r="D95" s="6">
        <f>D69+D93</f>
        <v>14239076</v>
      </c>
      <c r="E95" s="164">
        <f>E93+E69</f>
        <v>8471320</v>
      </c>
      <c r="F95" s="160"/>
    </row>
    <row r="96" spans="1:6" ht="15">
      <c r="A96" s="4"/>
      <c r="B96" s="4"/>
      <c r="C96" s="4"/>
      <c r="D96" s="4"/>
      <c r="E96" s="166"/>
      <c r="F96" s="160"/>
    </row>
    <row r="97" ht="15">
      <c r="F97" s="160"/>
    </row>
    <row r="98" ht="15">
      <c r="F98" s="160"/>
    </row>
    <row r="99" ht="15">
      <c r="F99" s="160"/>
    </row>
    <row r="100" ht="15">
      <c r="F100" s="160"/>
    </row>
    <row r="101" ht="15">
      <c r="F101" s="160"/>
    </row>
    <row r="102" ht="15">
      <c r="F102" s="160"/>
    </row>
    <row r="103" ht="15">
      <c r="F103" s="160"/>
    </row>
    <row r="104" ht="15">
      <c r="F104" s="160"/>
    </row>
    <row r="105" ht="15">
      <c r="F105" s="160"/>
    </row>
    <row r="106" ht="15">
      <c r="F106" s="160"/>
    </row>
    <row r="107" ht="15">
      <c r="F107" s="160"/>
    </row>
    <row r="108" ht="15">
      <c r="F108" s="160"/>
    </row>
    <row r="109" ht="15">
      <c r="F109" s="160"/>
    </row>
    <row r="110" ht="15">
      <c r="F110" s="160"/>
    </row>
    <row r="111" ht="15">
      <c r="F111" s="160"/>
    </row>
    <row r="112" ht="15">
      <c r="F112" s="160"/>
    </row>
  </sheetData>
  <sheetProtection/>
  <mergeCells count="1">
    <mergeCell ref="A1:E1"/>
  </mergeCells>
  <printOptions/>
  <pageMargins left="0.7" right="0.7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5">
      <selection activeCell="G23" sqref="G23"/>
    </sheetView>
  </sheetViews>
  <sheetFormatPr defaultColWidth="14.8515625" defaultRowHeight="15"/>
  <cols>
    <col min="1" max="1" width="5.140625" style="1" customWidth="1"/>
    <col min="2" max="2" width="33.8515625" style="29" bestFit="1" customWidth="1"/>
    <col min="3" max="3" width="8.8515625" style="1" bestFit="1" customWidth="1"/>
    <col min="4" max="4" width="13.57421875" style="1" bestFit="1" customWidth="1"/>
    <col min="5" max="5" width="20.00390625" style="1" customWidth="1"/>
    <col min="6" max="16384" width="14.8515625" style="1" customWidth="1"/>
  </cols>
  <sheetData>
    <row r="1" spans="1:9" ht="15">
      <c r="A1" s="171" t="s">
        <v>331</v>
      </c>
      <c r="B1" s="171"/>
      <c r="C1" s="171"/>
      <c r="D1" s="171"/>
      <c r="E1" s="171"/>
      <c r="F1" s="171"/>
      <c r="G1" s="171"/>
      <c r="H1" s="171"/>
      <c r="I1" s="171"/>
    </row>
    <row r="2" spans="1:9" ht="15">
      <c r="A2" s="173" t="s">
        <v>115</v>
      </c>
      <c r="B2" s="172" t="s">
        <v>116</v>
      </c>
      <c r="C2" s="173" t="s">
        <v>117</v>
      </c>
      <c r="D2" s="26" t="s">
        <v>118</v>
      </c>
      <c r="E2" s="26" t="s">
        <v>119</v>
      </c>
      <c r="F2" s="27"/>
      <c r="G2" s="27"/>
      <c r="H2" s="27"/>
      <c r="I2" s="27"/>
    </row>
    <row r="3" spans="1:5" ht="15">
      <c r="A3" s="173"/>
      <c r="B3" s="172"/>
      <c r="C3" s="173"/>
      <c r="D3" s="17" t="s">
        <v>332</v>
      </c>
      <c r="E3" s="17" t="s">
        <v>149</v>
      </c>
    </row>
    <row r="4" spans="1:5" ht="15">
      <c r="A4" s="4">
        <v>1</v>
      </c>
      <c r="B4" s="9" t="s">
        <v>120</v>
      </c>
      <c r="C4" s="4"/>
      <c r="D4" s="5">
        <v>11310792</v>
      </c>
      <c r="E4" s="6">
        <v>13436326</v>
      </c>
    </row>
    <row r="5" spans="1:5" ht="30">
      <c r="A5" s="4">
        <v>2</v>
      </c>
      <c r="B5" s="9" t="s">
        <v>121</v>
      </c>
      <c r="C5" s="4"/>
      <c r="D5" s="5"/>
      <c r="E5" s="5"/>
    </row>
    <row r="6" spans="1:7" ht="45">
      <c r="A6" s="4">
        <v>3</v>
      </c>
      <c r="B6" s="9" t="s">
        <v>122</v>
      </c>
      <c r="C6" s="4"/>
      <c r="D6" s="5">
        <v>-5800250</v>
      </c>
      <c r="E6" s="5"/>
      <c r="G6" s="25"/>
    </row>
    <row r="7" spans="1:5" ht="15">
      <c r="A7" s="4">
        <v>4</v>
      </c>
      <c r="B7" s="9" t="s">
        <v>123</v>
      </c>
      <c r="C7" s="4"/>
      <c r="D7" s="6">
        <v>10906232</v>
      </c>
      <c r="E7" s="6">
        <v>8651595</v>
      </c>
    </row>
    <row r="8" spans="1:5" ht="15">
      <c r="A8" s="4">
        <v>5</v>
      </c>
      <c r="B8" s="9" t="s">
        <v>124</v>
      </c>
      <c r="C8" s="4"/>
      <c r="D8" s="6"/>
      <c r="E8" s="6"/>
    </row>
    <row r="9" spans="1:5" ht="15">
      <c r="A9" s="4"/>
      <c r="B9" s="9" t="s">
        <v>125</v>
      </c>
      <c r="C9" s="4"/>
      <c r="D9" s="5">
        <v>2645891</v>
      </c>
      <c r="E9" s="5">
        <v>2612292</v>
      </c>
    </row>
    <row r="10" spans="1:5" ht="15">
      <c r="A10" s="4"/>
      <c r="B10" s="9" t="s">
        <v>126</v>
      </c>
      <c r="C10" s="4"/>
      <c r="D10" s="5">
        <v>4000</v>
      </c>
      <c r="E10" s="5"/>
    </row>
    <row r="11" spans="1:5" ht="30">
      <c r="A11" s="4"/>
      <c r="B11" s="9" t="s">
        <v>127</v>
      </c>
      <c r="C11" s="4"/>
      <c r="D11" s="5">
        <v>441864</v>
      </c>
      <c r="E11" s="5">
        <v>436251</v>
      </c>
    </row>
    <row r="12" spans="1:5" ht="15">
      <c r="A12" s="4">
        <v>6</v>
      </c>
      <c r="B12" s="9" t="s">
        <v>128</v>
      </c>
      <c r="C12" s="4"/>
      <c r="D12" s="6">
        <v>940573</v>
      </c>
      <c r="E12" s="159">
        <v>1136043</v>
      </c>
    </row>
    <row r="13" spans="1:5" ht="15">
      <c r="A13" s="4">
        <v>7</v>
      </c>
      <c r="B13" s="9" t="s">
        <v>129</v>
      </c>
      <c r="C13" s="4"/>
      <c r="D13" s="6">
        <v>1712105</v>
      </c>
      <c r="E13" s="159">
        <v>143520</v>
      </c>
    </row>
    <row r="14" spans="1:5" ht="15">
      <c r="A14" s="4">
        <v>8</v>
      </c>
      <c r="B14" s="3" t="s">
        <v>130</v>
      </c>
      <c r="C14" s="4"/>
      <c r="D14" s="6">
        <f>SUM(D6:D13)</f>
        <v>10850415</v>
      </c>
      <c r="E14" s="6">
        <f>SUM(E6:E13)</f>
        <v>12979701</v>
      </c>
    </row>
    <row r="15" spans="1:5" ht="30">
      <c r="A15" s="4">
        <v>9</v>
      </c>
      <c r="B15" s="3" t="s">
        <v>131</v>
      </c>
      <c r="C15" s="4"/>
      <c r="D15" s="5">
        <f>D4-D14</f>
        <v>460377</v>
      </c>
      <c r="E15" s="5">
        <f>E4-E14</f>
        <v>456625</v>
      </c>
    </row>
    <row r="16" spans="1:5" ht="30">
      <c r="A16" s="4">
        <v>10</v>
      </c>
      <c r="B16" s="9" t="s">
        <v>132</v>
      </c>
      <c r="C16" s="4"/>
      <c r="D16" s="5"/>
      <c r="E16" s="5">
        <v>-157250</v>
      </c>
    </row>
    <row r="17" spans="1:5" ht="30">
      <c r="A17" s="4">
        <v>11</v>
      </c>
      <c r="B17" s="9" t="s">
        <v>133</v>
      </c>
      <c r="C17" s="4"/>
      <c r="D17" s="5"/>
      <c r="E17" s="5"/>
    </row>
    <row r="18" spans="1:5" ht="30">
      <c r="A18" s="4">
        <v>12</v>
      </c>
      <c r="B18" s="9" t="s">
        <v>134</v>
      </c>
      <c r="C18" s="4"/>
      <c r="D18" s="5"/>
      <c r="E18" s="5"/>
    </row>
    <row r="19" spans="1:5" ht="45">
      <c r="A19" s="4">
        <v>12.1</v>
      </c>
      <c r="B19" s="9" t="s">
        <v>135</v>
      </c>
      <c r="C19" s="4"/>
      <c r="D19" s="5"/>
      <c r="E19" s="5"/>
    </row>
    <row r="20" spans="1:5" ht="30">
      <c r="A20" s="4">
        <v>12.2</v>
      </c>
      <c r="B20" s="9" t="s">
        <v>136</v>
      </c>
      <c r="C20" s="4"/>
      <c r="D20" s="5">
        <v>577</v>
      </c>
      <c r="E20" s="5">
        <v>7</v>
      </c>
    </row>
    <row r="21" spans="1:5" ht="30">
      <c r="A21" s="4">
        <v>12.3</v>
      </c>
      <c r="B21" s="9" t="s">
        <v>137</v>
      </c>
      <c r="C21" s="4"/>
      <c r="D21" s="5"/>
      <c r="E21" s="5"/>
    </row>
    <row r="22" spans="1:5" ht="30">
      <c r="A22" s="4">
        <v>12.4</v>
      </c>
      <c r="B22" s="9" t="s">
        <v>138</v>
      </c>
      <c r="C22" s="4"/>
      <c r="D22" s="5"/>
      <c r="E22" s="5"/>
    </row>
    <row r="23" spans="1:5" ht="45">
      <c r="A23" s="4">
        <v>13</v>
      </c>
      <c r="B23" s="3" t="s">
        <v>139</v>
      </c>
      <c r="C23" s="4"/>
      <c r="D23" s="6"/>
      <c r="E23" s="6"/>
    </row>
    <row r="24" spans="1:5" ht="30">
      <c r="A24" s="4">
        <v>14</v>
      </c>
      <c r="B24" s="28" t="s">
        <v>140</v>
      </c>
      <c r="C24" s="4"/>
      <c r="D24" s="6">
        <f>D15</f>
        <v>460377</v>
      </c>
      <c r="E24" s="6">
        <f>SUM(E15:E23)</f>
        <v>299382</v>
      </c>
    </row>
    <row r="25" spans="1:5" ht="15">
      <c r="A25" s="4">
        <v>15</v>
      </c>
      <c r="B25" s="9" t="s">
        <v>141</v>
      </c>
      <c r="C25" s="4"/>
      <c r="D25" s="6">
        <f>D24*10%</f>
        <v>46037.700000000004</v>
      </c>
      <c r="E25" s="6">
        <v>42915</v>
      </c>
    </row>
    <row r="26" spans="1:5" ht="30">
      <c r="A26" s="4">
        <v>16</v>
      </c>
      <c r="B26" s="3" t="s">
        <v>142</v>
      </c>
      <c r="C26" s="4"/>
      <c r="D26" s="5">
        <f>D24-D25</f>
        <v>414339.3</v>
      </c>
      <c r="E26" s="5">
        <v>256467</v>
      </c>
    </row>
    <row r="27" spans="1:5" ht="30">
      <c r="A27" s="4">
        <v>17</v>
      </c>
      <c r="B27" s="9" t="s">
        <v>143</v>
      </c>
      <c r="C27" s="4"/>
      <c r="D27" s="5"/>
      <c r="E27" s="5"/>
    </row>
  </sheetData>
  <sheetProtection/>
  <mergeCells count="4">
    <mergeCell ref="A1:I1"/>
    <mergeCell ref="B2:B3"/>
    <mergeCell ref="C2:C3"/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">
      <selection activeCell="C10" sqref="C10"/>
    </sheetView>
  </sheetViews>
  <sheetFormatPr defaultColWidth="37.00390625" defaultRowHeight="15"/>
  <cols>
    <col min="1" max="1" width="5.00390625" style="1" customWidth="1"/>
    <col min="2" max="2" width="49.28125" style="1" customWidth="1"/>
    <col min="3" max="3" width="12.421875" style="1" customWidth="1"/>
    <col min="4" max="4" width="12.7109375" style="1" customWidth="1"/>
    <col min="5" max="5" width="6.57421875" style="1" customWidth="1"/>
    <col min="6" max="16384" width="37.00390625" style="1" customWidth="1"/>
  </cols>
  <sheetData>
    <row r="1" spans="1:4" ht="34.5" customHeight="1">
      <c r="A1" s="4"/>
      <c r="B1" s="18" t="s">
        <v>89</v>
      </c>
      <c r="C1" s="19" t="s">
        <v>90</v>
      </c>
      <c r="D1" s="19" t="s">
        <v>91</v>
      </c>
    </row>
    <row r="2" spans="1:4" ht="22.5" customHeight="1">
      <c r="A2" s="4"/>
      <c r="B2" s="20" t="s">
        <v>92</v>
      </c>
      <c r="C2" s="5"/>
      <c r="D2" s="5"/>
    </row>
    <row r="3" spans="1:4" ht="21.75" customHeight="1">
      <c r="A3" s="4"/>
      <c r="B3" s="21" t="s">
        <v>93</v>
      </c>
      <c r="C3" s="5">
        <v>13387257</v>
      </c>
      <c r="D3" s="5">
        <v>16147757</v>
      </c>
    </row>
    <row r="4" spans="1:4" ht="20.25" customHeight="1">
      <c r="A4" s="4"/>
      <c r="B4" s="21" t="s">
        <v>94</v>
      </c>
      <c r="C4" s="5">
        <f>C3-C6-C7-C8-C26</f>
        <v>11427171</v>
      </c>
      <c r="D4" s="5">
        <v>16239881</v>
      </c>
    </row>
    <row r="5" spans="1:4" ht="20.25" customHeight="1">
      <c r="A5" s="4"/>
      <c r="B5" s="21" t="s">
        <v>95</v>
      </c>
      <c r="C5" s="5"/>
      <c r="D5" s="5"/>
    </row>
    <row r="6" spans="1:4" ht="20.25" customHeight="1">
      <c r="A6" s="4"/>
      <c r="B6" s="21" t="s">
        <v>96</v>
      </c>
      <c r="C6" s="5">
        <v>16475</v>
      </c>
      <c r="D6" s="5">
        <v>23276</v>
      </c>
    </row>
    <row r="7" spans="1:4" ht="20.25" customHeight="1">
      <c r="A7" s="4"/>
      <c r="B7" s="21" t="s">
        <v>342</v>
      </c>
      <c r="C7" s="5">
        <v>833367</v>
      </c>
      <c r="D7" s="5"/>
    </row>
    <row r="8" spans="1:4" ht="21" customHeight="1">
      <c r="A8" s="4"/>
      <c r="B8" s="21" t="s">
        <v>97</v>
      </c>
      <c r="C8" s="5">
        <v>220000</v>
      </c>
      <c r="D8" s="5">
        <v>240000</v>
      </c>
    </row>
    <row r="9" spans="1:4" ht="18" customHeight="1">
      <c r="A9" s="4"/>
      <c r="B9" s="22" t="s">
        <v>98</v>
      </c>
      <c r="C9" s="5">
        <f>C3-C4-C6-C7-C8</f>
        <v>890244</v>
      </c>
      <c r="D9" s="5">
        <v>355340</v>
      </c>
    </row>
    <row r="10" spans="1:4" ht="19.5" customHeight="1">
      <c r="A10" s="4"/>
      <c r="B10" s="21"/>
      <c r="C10" s="5"/>
      <c r="D10" s="5"/>
    </row>
    <row r="11" spans="1:4" ht="18" customHeight="1">
      <c r="A11" s="4"/>
      <c r="B11" s="20" t="s">
        <v>99</v>
      </c>
      <c r="C11" s="5"/>
      <c r="D11" s="5"/>
    </row>
    <row r="12" spans="1:4" ht="18" customHeight="1">
      <c r="A12" s="4"/>
      <c r="B12" s="21" t="s">
        <v>100</v>
      </c>
      <c r="C12" s="5"/>
      <c r="D12" s="5"/>
    </row>
    <row r="13" spans="1:4" ht="20.25" customHeight="1">
      <c r="A13" s="4"/>
      <c r="B13" s="21" t="s">
        <v>101</v>
      </c>
      <c r="C13" s="5"/>
      <c r="D13" s="5"/>
    </row>
    <row r="14" spans="1:4" ht="19.5" customHeight="1">
      <c r="A14" s="4"/>
      <c r="B14" s="21" t="s">
        <v>102</v>
      </c>
      <c r="C14" s="5"/>
      <c r="D14" s="5"/>
    </row>
    <row r="15" spans="1:4" ht="18" customHeight="1">
      <c r="A15" s="4"/>
      <c r="B15" s="21" t="s">
        <v>103</v>
      </c>
      <c r="C15" s="5"/>
      <c r="D15" s="5"/>
    </row>
    <row r="16" spans="1:4" ht="18.75" customHeight="1">
      <c r="A16" s="4"/>
      <c r="B16" s="21" t="s">
        <v>104</v>
      </c>
      <c r="C16" s="5"/>
      <c r="D16" s="5"/>
    </row>
    <row r="17" spans="1:4" ht="18.75" customHeight="1">
      <c r="A17" s="4"/>
      <c r="B17" s="23" t="s">
        <v>105</v>
      </c>
      <c r="C17" s="5"/>
      <c r="D17" s="5"/>
    </row>
    <row r="18" spans="1:4" ht="21.75" customHeight="1">
      <c r="A18" s="4"/>
      <c r="B18" s="21"/>
      <c r="C18" s="5"/>
      <c r="D18" s="5"/>
    </row>
    <row r="19" spans="1:4" ht="18.75" customHeight="1">
      <c r="A19" s="4"/>
      <c r="B19" s="20" t="s">
        <v>106</v>
      </c>
      <c r="C19" s="5"/>
      <c r="D19" s="5"/>
    </row>
    <row r="20" spans="1:4" ht="21" customHeight="1">
      <c r="A20" s="4"/>
      <c r="B20" s="21" t="s">
        <v>107</v>
      </c>
      <c r="C20" s="5"/>
      <c r="D20" s="5"/>
    </row>
    <row r="21" spans="1:4" ht="19.5" customHeight="1">
      <c r="A21" s="4"/>
      <c r="B21" s="21" t="s">
        <v>108</v>
      </c>
      <c r="C21" s="24"/>
      <c r="D21" s="24">
        <v>808030</v>
      </c>
    </row>
    <row r="22" spans="1:4" ht="18.75" customHeight="1">
      <c r="A22" s="4"/>
      <c r="B22" s="22" t="s">
        <v>109</v>
      </c>
      <c r="C22" s="5"/>
      <c r="D22" s="5">
        <v>-270693</v>
      </c>
    </row>
    <row r="23" spans="1:4" ht="21" customHeight="1">
      <c r="A23" s="4"/>
      <c r="B23" s="21" t="s">
        <v>110</v>
      </c>
      <c r="C23" s="5"/>
      <c r="D23" s="5">
        <v>-200000</v>
      </c>
    </row>
    <row r="24" spans="1:4" ht="18.75" customHeight="1">
      <c r="A24" s="4"/>
      <c r="B24" s="23" t="s">
        <v>111</v>
      </c>
      <c r="C24" s="5"/>
      <c r="D24" s="5">
        <v>337337</v>
      </c>
    </row>
    <row r="25" spans="1:4" ht="20.25" customHeight="1">
      <c r="A25" s="4"/>
      <c r="B25" s="21"/>
      <c r="C25" s="5"/>
      <c r="D25" s="5"/>
    </row>
    <row r="26" spans="1:6" ht="20.25" customHeight="1">
      <c r="A26" s="4"/>
      <c r="B26" s="20" t="s">
        <v>112</v>
      </c>
      <c r="C26" s="5">
        <f>C28-C27</f>
        <v>890244</v>
      </c>
      <c r="D26" s="5">
        <v>-18063</v>
      </c>
      <c r="F26" s="25"/>
    </row>
    <row r="27" spans="1:4" ht="19.5" customHeight="1">
      <c r="A27" s="4"/>
      <c r="B27" s="20" t="s">
        <v>113</v>
      </c>
      <c r="C27" s="5">
        <v>9756</v>
      </c>
      <c r="D27" s="5">
        <v>27818</v>
      </c>
    </row>
    <row r="28" spans="1:4" ht="21.75" customHeight="1">
      <c r="A28" s="4"/>
      <c r="B28" s="20" t="s">
        <v>114</v>
      </c>
      <c r="C28" s="5">
        <v>900000</v>
      </c>
      <c r="D28" s="5">
        <v>9756</v>
      </c>
    </row>
    <row r="31" ht="22.5" customHeight="1"/>
    <row r="82" spans="3:4" ht="15">
      <c r="C82" s="25"/>
      <c r="D82" s="25"/>
    </row>
    <row r="83" spans="3:4" ht="15">
      <c r="C83" s="25"/>
      <c r="D83" s="25"/>
    </row>
    <row r="84" spans="3:4" ht="15">
      <c r="C84" s="25"/>
      <c r="D84" s="25"/>
    </row>
    <row r="85" spans="3:4" ht="15">
      <c r="C85" s="25"/>
      <c r="D85" s="25"/>
    </row>
    <row r="86" spans="3:4" ht="15">
      <c r="C86" s="25"/>
      <c r="D86" s="25"/>
    </row>
    <row r="87" spans="3:4" ht="15">
      <c r="C87" s="25"/>
      <c r="D87" s="25"/>
    </row>
    <row r="88" spans="3:4" ht="15">
      <c r="C88" s="25"/>
      <c r="D88" s="25"/>
    </row>
    <row r="89" spans="3:4" ht="15">
      <c r="C89" s="25"/>
      <c r="D89" s="25"/>
    </row>
    <row r="90" spans="3:4" ht="15">
      <c r="C90" s="25"/>
      <c r="D90" s="25"/>
    </row>
    <row r="91" spans="3:4" ht="15">
      <c r="C91" s="25"/>
      <c r="D91" s="25"/>
    </row>
    <row r="92" spans="3:4" ht="15">
      <c r="C92" s="25"/>
      <c r="D92" s="25"/>
    </row>
    <row r="93" spans="3:4" ht="15">
      <c r="C93" s="25"/>
      <c r="D93" s="25"/>
    </row>
    <row r="94" spans="3:4" ht="15">
      <c r="C94" s="25"/>
      <c r="D94" s="25"/>
    </row>
    <row r="95" spans="3:4" ht="15">
      <c r="C95" s="25"/>
      <c r="D95" s="25"/>
    </row>
    <row r="96" spans="3:4" ht="15">
      <c r="C96" s="25"/>
      <c r="D96" s="25"/>
    </row>
    <row r="97" spans="3:4" ht="15">
      <c r="C97" s="25"/>
      <c r="D97" s="25"/>
    </row>
    <row r="98" spans="3:4" ht="15">
      <c r="C98" s="25"/>
      <c r="D98" s="25"/>
    </row>
    <row r="99" spans="3:4" ht="15">
      <c r="C99" s="25"/>
      <c r="D99" s="25"/>
    </row>
    <row r="100" spans="3:4" ht="15">
      <c r="C100" s="25"/>
      <c r="D100" s="25"/>
    </row>
    <row r="101" spans="3:4" ht="15">
      <c r="C101" s="25"/>
      <c r="D101" s="25"/>
    </row>
    <row r="102" spans="3:4" ht="15">
      <c r="C102" s="25"/>
      <c r="D102" s="25"/>
    </row>
    <row r="103" spans="3:4" ht="15">
      <c r="C103" s="25"/>
      <c r="D103" s="25"/>
    </row>
    <row r="104" spans="3:4" ht="15">
      <c r="C104" s="25"/>
      <c r="D104" s="25"/>
    </row>
    <row r="105" spans="3:4" ht="15">
      <c r="C105" s="25"/>
      <c r="D105" s="25"/>
    </row>
    <row r="106" spans="3:4" ht="15">
      <c r="C106" s="25"/>
      <c r="D106" s="25"/>
    </row>
    <row r="107" spans="3:4" ht="15">
      <c r="C107" s="25"/>
      <c r="D107" s="25"/>
    </row>
    <row r="108" spans="3:4" ht="15">
      <c r="C108" s="25"/>
      <c r="D108" s="25"/>
    </row>
    <row r="109" spans="3:4" ht="15">
      <c r="C109" s="25"/>
      <c r="D109" s="25"/>
    </row>
    <row r="110" spans="3:4" ht="15">
      <c r="C110" s="25"/>
      <c r="D110" s="25"/>
    </row>
    <row r="111" spans="3:4" ht="15">
      <c r="C111" s="25"/>
      <c r="D111" s="25"/>
    </row>
    <row r="112" spans="3:4" ht="15">
      <c r="C112" s="25"/>
      <c r="D112" s="25"/>
    </row>
    <row r="113" spans="3:4" ht="15">
      <c r="C113" s="25"/>
      <c r="D113" s="25"/>
    </row>
    <row r="114" spans="3:4" ht="15">
      <c r="C114" s="25"/>
      <c r="D114" s="25"/>
    </row>
    <row r="115" spans="3:4" ht="15">
      <c r="C115" s="25"/>
      <c r="D115" s="25"/>
    </row>
    <row r="116" spans="3:4" ht="15">
      <c r="C116" s="25"/>
      <c r="D116" s="25"/>
    </row>
    <row r="117" spans="3:4" ht="15">
      <c r="C117" s="25"/>
      <c r="D117" s="25"/>
    </row>
    <row r="118" spans="3:4" ht="15">
      <c r="C118" s="25"/>
      <c r="D118" s="25"/>
    </row>
    <row r="119" spans="3:4" ht="15">
      <c r="C119" s="25"/>
      <c r="D119" s="25"/>
    </row>
    <row r="120" spans="3:4" ht="15">
      <c r="C120" s="25"/>
      <c r="D120" s="25"/>
    </row>
    <row r="121" spans="3:4" ht="15">
      <c r="C121" s="25"/>
      <c r="D121" s="25"/>
    </row>
    <row r="122" spans="3:4" ht="15">
      <c r="C122" s="25"/>
      <c r="D122" s="25"/>
    </row>
    <row r="123" spans="3:4" ht="15">
      <c r="C123" s="25"/>
      <c r="D123" s="25"/>
    </row>
    <row r="124" spans="3:4" ht="15">
      <c r="C124" s="25"/>
      <c r="D124" s="25"/>
    </row>
    <row r="125" spans="3:4" ht="15">
      <c r="C125" s="25"/>
      <c r="D125" s="25"/>
    </row>
    <row r="126" spans="3:4" ht="15">
      <c r="C126" s="25"/>
      <c r="D126" s="25"/>
    </row>
    <row r="127" spans="3:4" ht="15">
      <c r="C127" s="25"/>
      <c r="D127" s="25"/>
    </row>
    <row r="128" spans="3:4" ht="15">
      <c r="C128" s="25"/>
      <c r="D128" s="25"/>
    </row>
    <row r="129" spans="3:4" ht="15">
      <c r="C129" s="25"/>
      <c r="D129" s="25"/>
    </row>
    <row r="130" spans="3:4" ht="15">
      <c r="C130" s="25"/>
      <c r="D130" s="25"/>
    </row>
    <row r="131" spans="3:4" ht="15">
      <c r="C131" s="25"/>
      <c r="D131" s="25"/>
    </row>
    <row r="132" spans="3:4" ht="15">
      <c r="C132" s="25"/>
      <c r="D132" s="25"/>
    </row>
    <row r="133" spans="3:4" ht="15">
      <c r="C133" s="25"/>
      <c r="D133" s="25"/>
    </row>
    <row r="134" spans="3:4" ht="15">
      <c r="C134" s="25"/>
      <c r="D134" s="25"/>
    </row>
    <row r="135" spans="3:4" ht="15">
      <c r="C135" s="25"/>
      <c r="D135" s="25"/>
    </row>
    <row r="136" spans="3:4" ht="15">
      <c r="C136" s="25"/>
      <c r="D136" s="25"/>
    </row>
    <row r="137" spans="3:4" ht="15">
      <c r="C137" s="25"/>
      <c r="D137" s="25"/>
    </row>
    <row r="138" spans="3:4" ht="15">
      <c r="C138" s="25"/>
      <c r="D138" s="25"/>
    </row>
    <row r="139" spans="3:4" ht="15">
      <c r="C139" s="25"/>
      <c r="D139" s="25"/>
    </row>
    <row r="140" spans="3:4" ht="15">
      <c r="C140" s="25"/>
      <c r="D140" s="25"/>
    </row>
    <row r="141" spans="3:4" ht="15">
      <c r="C141" s="25"/>
      <c r="D141" s="25"/>
    </row>
    <row r="142" spans="3:4" ht="15">
      <c r="C142" s="25"/>
      <c r="D142" s="25"/>
    </row>
    <row r="143" spans="3:4" ht="15">
      <c r="C143" s="25"/>
      <c r="D143" s="25"/>
    </row>
    <row r="144" spans="3:4" ht="15">
      <c r="C144" s="25"/>
      <c r="D144" s="25"/>
    </row>
    <row r="145" spans="3:4" ht="15">
      <c r="C145" s="25"/>
      <c r="D145" s="25"/>
    </row>
    <row r="146" spans="3:4" ht="15">
      <c r="C146" s="25"/>
      <c r="D146" s="25"/>
    </row>
    <row r="147" spans="3:4" ht="15">
      <c r="C147" s="25"/>
      <c r="D147" s="25"/>
    </row>
    <row r="148" spans="3:4" ht="15">
      <c r="C148" s="25"/>
      <c r="D148" s="25"/>
    </row>
    <row r="149" spans="3:4" ht="15">
      <c r="C149" s="25"/>
      <c r="D149" s="25"/>
    </row>
    <row r="150" spans="3:4" ht="15">
      <c r="C150" s="25"/>
      <c r="D150" s="25"/>
    </row>
    <row r="151" spans="3:4" ht="15">
      <c r="C151" s="25"/>
      <c r="D151" s="25"/>
    </row>
    <row r="152" spans="3:4" ht="15">
      <c r="C152" s="25"/>
      <c r="D152" s="25"/>
    </row>
    <row r="153" spans="3:4" ht="15">
      <c r="C153" s="25"/>
      <c r="D153" s="25"/>
    </row>
    <row r="154" spans="3:4" ht="15">
      <c r="C154" s="25"/>
      <c r="D154" s="25"/>
    </row>
    <row r="155" spans="3:4" ht="15">
      <c r="C155" s="25"/>
      <c r="D155" s="25"/>
    </row>
    <row r="156" spans="3:4" ht="15">
      <c r="C156" s="25"/>
      <c r="D156" s="25"/>
    </row>
    <row r="157" spans="3:4" ht="15">
      <c r="C157" s="25"/>
      <c r="D157" s="25"/>
    </row>
    <row r="158" spans="3:4" ht="15">
      <c r="C158" s="25"/>
      <c r="D158" s="25"/>
    </row>
    <row r="159" spans="3:4" ht="15">
      <c r="C159" s="25"/>
      <c r="D159" s="25"/>
    </row>
    <row r="160" spans="3:4" ht="15">
      <c r="C160" s="25"/>
      <c r="D160" s="25"/>
    </row>
    <row r="161" spans="3:4" ht="15">
      <c r="C161" s="25"/>
      <c r="D161" s="25"/>
    </row>
    <row r="162" spans="3:4" ht="15">
      <c r="C162" s="25"/>
      <c r="D162" s="25"/>
    </row>
    <row r="163" spans="3:4" ht="15">
      <c r="C163" s="25"/>
      <c r="D163" s="25"/>
    </row>
    <row r="164" spans="3:4" ht="15">
      <c r="C164" s="25"/>
      <c r="D164" s="25"/>
    </row>
    <row r="165" spans="3:4" ht="15">
      <c r="C165" s="25"/>
      <c r="D165" s="25"/>
    </row>
    <row r="166" spans="3:4" ht="15">
      <c r="C166" s="25"/>
      <c r="D166" s="25"/>
    </row>
    <row r="167" spans="3:4" ht="15">
      <c r="C167" s="25"/>
      <c r="D167" s="25"/>
    </row>
    <row r="168" spans="3:4" ht="15">
      <c r="C168" s="25"/>
      <c r="D168" s="25"/>
    </row>
    <row r="169" spans="3:4" ht="15">
      <c r="C169" s="25"/>
      <c r="D169" s="25"/>
    </row>
    <row r="170" spans="3:4" ht="15">
      <c r="C170" s="25"/>
      <c r="D170" s="25"/>
    </row>
    <row r="171" spans="3:4" ht="15">
      <c r="C171" s="25"/>
      <c r="D171" s="25"/>
    </row>
    <row r="172" spans="3:4" ht="15">
      <c r="C172" s="25"/>
      <c r="D172" s="25"/>
    </row>
    <row r="173" spans="3:4" ht="15">
      <c r="C173" s="25"/>
      <c r="D173" s="25"/>
    </row>
    <row r="174" spans="3:4" ht="15">
      <c r="C174" s="25"/>
      <c r="D174" s="25"/>
    </row>
    <row r="175" spans="3:4" ht="15">
      <c r="C175" s="25"/>
      <c r="D175" s="25"/>
    </row>
    <row r="176" spans="3:4" ht="15">
      <c r="C176" s="25"/>
      <c r="D176" s="25"/>
    </row>
    <row r="177" spans="3:4" ht="15">
      <c r="C177" s="25"/>
      <c r="D177" s="25"/>
    </row>
    <row r="178" spans="3:4" ht="15">
      <c r="C178" s="25"/>
      <c r="D178" s="25"/>
    </row>
    <row r="179" spans="3:4" ht="15">
      <c r="C179" s="25"/>
      <c r="D179" s="25"/>
    </row>
    <row r="180" spans="3:4" ht="15">
      <c r="C180" s="25"/>
      <c r="D180" s="25"/>
    </row>
    <row r="181" spans="3:4" ht="15">
      <c r="C181" s="25"/>
      <c r="D181" s="25"/>
    </row>
    <row r="182" spans="3:4" ht="15">
      <c r="C182" s="25"/>
      <c r="D182" s="25"/>
    </row>
    <row r="183" spans="3:4" ht="15">
      <c r="C183" s="25"/>
      <c r="D183" s="25"/>
    </row>
    <row r="184" spans="3:4" ht="15">
      <c r="C184" s="25"/>
      <c r="D184" s="25"/>
    </row>
    <row r="185" spans="3:4" ht="15">
      <c r="C185" s="25"/>
      <c r="D185" s="25"/>
    </row>
    <row r="186" spans="3:4" ht="15">
      <c r="C186" s="25"/>
      <c r="D186" s="25"/>
    </row>
    <row r="187" spans="3:4" ht="15">
      <c r="C187" s="25"/>
      <c r="D187" s="25"/>
    </row>
    <row r="188" spans="3:4" ht="15">
      <c r="C188" s="25"/>
      <c r="D188" s="25"/>
    </row>
    <row r="189" spans="3:4" ht="15">
      <c r="C189" s="25"/>
      <c r="D189" s="25"/>
    </row>
    <row r="190" spans="3:4" ht="15">
      <c r="C190" s="25"/>
      <c r="D190" s="25"/>
    </row>
    <row r="191" spans="3:4" ht="15">
      <c r="C191" s="25"/>
      <c r="D191" s="25"/>
    </row>
    <row r="192" spans="3:4" ht="15">
      <c r="C192" s="25"/>
      <c r="D192" s="25"/>
    </row>
    <row r="193" spans="3:4" ht="15">
      <c r="C193" s="25"/>
      <c r="D193" s="25"/>
    </row>
    <row r="194" spans="3:4" ht="15">
      <c r="C194" s="25"/>
      <c r="D194" s="25"/>
    </row>
    <row r="195" spans="3:4" ht="15">
      <c r="C195" s="25"/>
      <c r="D195" s="25"/>
    </row>
    <row r="196" spans="3:4" ht="15">
      <c r="C196" s="25"/>
      <c r="D196" s="25"/>
    </row>
    <row r="197" spans="3:4" ht="15">
      <c r="C197" s="25"/>
      <c r="D197" s="25"/>
    </row>
    <row r="198" spans="3:4" ht="15">
      <c r="C198" s="25"/>
      <c r="D198" s="25"/>
    </row>
    <row r="199" spans="3:4" ht="15">
      <c r="C199" s="25"/>
      <c r="D199" s="25"/>
    </row>
    <row r="200" spans="3:4" ht="15">
      <c r="C200" s="25"/>
      <c r="D200" s="25"/>
    </row>
    <row r="201" spans="3:4" ht="15">
      <c r="C201" s="25"/>
      <c r="D201" s="25"/>
    </row>
    <row r="202" spans="3:4" ht="15">
      <c r="C202" s="25"/>
      <c r="D202" s="25"/>
    </row>
    <row r="203" spans="3:4" ht="15">
      <c r="C203" s="25"/>
      <c r="D203" s="25"/>
    </row>
    <row r="204" spans="3:4" ht="15">
      <c r="C204" s="25"/>
      <c r="D204" s="25"/>
    </row>
    <row r="205" spans="3:4" ht="15">
      <c r="C205" s="25"/>
      <c r="D205" s="25"/>
    </row>
    <row r="206" spans="3:4" ht="15">
      <c r="C206" s="25"/>
      <c r="D206" s="25"/>
    </row>
    <row r="207" spans="3:4" ht="15">
      <c r="C207" s="25"/>
      <c r="D207" s="25"/>
    </row>
    <row r="208" spans="3:4" ht="15">
      <c r="C208" s="25"/>
      <c r="D208" s="25"/>
    </row>
    <row r="209" spans="3:4" ht="15">
      <c r="C209" s="25"/>
      <c r="D209" s="25"/>
    </row>
    <row r="210" spans="3:4" ht="15">
      <c r="C210" s="25"/>
      <c r="D210" s="25"/>
    </row>
    <row r="211" spans="3:4" ht="15">
      <c r="C211" s="25"/>
      <c r="D211" s="25"/>
    </row>
    <row r="212" spans="3:4" ht="15">
      <c r="C212" s="25"/>
      <c r="D212" s="25"/>
    </row>
    <row r="213" spans="3:4" ht="15">
      <c r="C213" s="25"/>
      <c r="D213" s="25"/>
    </row>
    <row r="214" spans="3:4" ht="15">
      <c r="C214" s="25"/>
      <c r="D214" s="25"/>
    </row>
    <row r="215" spans="3:4" ht="15">
      <c r="C215" s="25"/>
      <c r="D215" s="25"/>
    </row>
    <row r="216" spans="3:4" ht="15">
      <c r="C216" s="25"/>
      <c r="D216" s="25"/>
    </row>
    <row r="217" spans="3:4" ht="15">
      <c r="C217" s="25"/>
      <c r="D217" s="25"/>
    </row>
    <row r="218" spans="3:4" ht="15">
      <c r="C218" s="25"/>
      <c r="D218" s="25"/>
    </row>
    <row r="219" spans="3:4" ht="15">
      <c r="C219" s="25"/>
      <c r="D219" s="25"/>
    </row>
    <row r="220" spans="3:4" ht="15">
      <c r="C220" s="25"/>
      <c r="D220" s="25"/>
    </row>
    <row r="221" spans="3:4" ht="15">
      <c r="C221" s="25"/>
      <c r="D221" s="25"/>
    </row>
    <row r="222" spans="3:4" ht="15">
      <c r="C222" s="25"/>
      <c r="D222" s="25"/>
    </row>
    <row r="223" spans="3:4" ht="15">
      <c r="C223" s="25"/>
      <c r="D223" s="25"/>
    </row>
    <row r="224" spans="3:4" ht="15">
      <c r="C224" s="25"/>
      <c r="D224" s="25"/>
    </row>
    <row r="225" spans="3:4" ht="15">
      <c r="C225" s="25"/>
      <c r="D225" s="25"/>
    </row>
    <row r="226" spans="3:4" ht="15">
      <c r="C226" s="25"/>
      <c r="D226" s="25"/>
    </row>
    <row r="227" spans="3:4" ht="15">
      <c r="C227" s="25"/>
      <c r="D227" s="25"/>
    </row>
    <row r="228" spans="3:4" ht="15">
      <c r="C228" s="25"/>
      <c r="D228" s="25"/>
    </row>
    <row r="229" spans="3:4" ht="15">
      <c r="C229" s="25"/>
      <c r="D229" s="25"/>
    </row>
    <row r="230" spans="3:4" ht="15">
      <c r="C230" s="25"/>
      <c r="D230" s="25"/>
    </row>
    <row r="231" spans="3:4" ht="15">
      <c r="C231" s="25"/>
      <c r="D231" s="25"/>
    </row>
    <row r="232" spans="3:4" ht="15">
      <c r="C232" s="25"/>
      <c r="D232" s="25"/>
    </row>
    <row r="233" spans="3:4" ht="15">
      <c r="C233" s="25"/>
      <c r="D233" s="25"/>
    </row>
    <row r="234" spans="3:4" ht="15">
      <c r="C234" s="25"/>
      <c r="D234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5.7109375" style="0" customWidth="1"/>
    <col min="2" max="2" width="16.00390625" style="0" customWidth="1"/>
    <col min="3" max="3" width="14.421875" style="0" customWidth="1"/>
    <col min="4" max="4" width="18.140625" style="0" customWidth="1"/>
    <col min="5" max="5" width="14.57421875" style="0" customWidth="1"/>
  </cols>
  <sheetData>
    <row r="2" ht="15">
      <c r="A2" t="s">
        <v>334</v>
      </c>
    </row>
    <row r="3" ht="15">
      <c r="B3" t="s">
        <v>145</v>
      </c>
    </row>
    <row r="4" spans="1:6" ht="15">
      <c r="A4" s="34"/>
      <c r="B4" s="34" t="s">
        <v>335</v>
      </c>
      <c r="C4" s="34" t="s">
        <v>336</v>
      </c>
      <c r="D4" s="34" t="s">
        <v>337</v>
      </c>
      <c r="E4" s="34" t="s">
        <v>338</v>
      </c>
      <c r="F4" s="34"/>
    </row>
    <row r="5" spans="1:6" ht="15">
      <c r="A5" s="34" t="s">
        <v>146</v>
      </c>
      <c r="B5" s="35">
        <v>0</v>
      </c>
      <c r="C5" s="34">
        <v>0</v>
      </c>
      <c r="D5" s="35">
        <v>0</v>
      </c>
      <c r="E5" s="35">
        <v>0</v>
      </c>
      <c r="F5" s="34"/>
    </row>
    <row r="6" spans="1:6" ht="15">
      <c r="A6" s="34" t="s">
        <v>147</v>
      </c>
      <c r="B6" s="35">
        <v>4385399</v>
      </c>
      <c r="C6" s="34">
        <v>0</v>
      </c>
      <c r="D6" s="35">
        <f>B6*20%</f>
        <v>877079.8</v>
      </c>
      <c r="E6" s="35">
        <f>B6-D6</f>
        <v>3508319.2</v>
      </c>
      <c r="F6" s="34"/>
    </row>
    <row r="7" spans="1:6" ht="15">
      <c r="A7" s="34" t="s">
        <v>343</v>
      </c>
      <c r="B7" s="35">
        <v>317472</v>
      </c>
      <c r="C7" s="35">
        <v>0</v>
      </c>
      <c r="D7" s="35">
        <v>63493</v>
      </c>
      <c r="E7" s="35">
        <f>B7-D7</f>
        <v>253979</v>
      </c>
      <c r="F7" s="34"/>
    </row>
    <row r="8" spans="1:6" ht="15">
      <c r="A8" s="36" t="s">
        <v>148</v>
      </c>
      <c r="B8" s="37">
        <f>SUM(B6:B7)</f>
        <v>4702871</v>
      </c>
      <c r="C8" s="38">
        <v>0</v>
      </c>
      <c r="D8" s="37">
        <f>SUM(D6:D7)</f>
        <v>940572.8</v>
      </c>
      <c r="E8" s="37">
        <f>B8-D8</f>
        <v>3762298.2</v>
      </c>
      <c r="F8" s="34"/>
    </row>
    <row r="9" spans="1:6" ht="15">
      <c r="A9" s="34"/>
      <c r="B9" s="34"/>
      <c r="C9" s="34"/>
      <c r="D9" s="34"/>
      <c r="E9" s="34"/>
      <c r="F9" s="34"/>
    </row>
    <row r="10" spans="1:6" ht="15">
      <c r="A10" s="34"/>
      <c r="B10" s="34"/>
      <c r="C10" s="34"/>
      <c r="D10" s="34"/>
      <c r="E10" s="34"/>
      <c r="F10" s="34"/>
    </row>
    <row r="11" spans="1:6" ht="15">
      <c r="A11" s="34"/>
      <c r="B11" s="34"/>
      <c r="C11" s="34"/>
      <c r="D11" s="34"/>
      <c r="E11" s="34"/>
      <c r="F11" s="34"/>
    </row>
    <row r="12" ht="15">
      <c r="B12" s="33"/>
    </row>
    <row r="14" ht="18.75">
      <c r="D14" s="208" t="s">
        <v>344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9.140625" style="0" customWidth="1"/>
    <col min="6" max="6" width="12.28125" style="0" customWidth="1"/>
    <col min="7" max="7" width="12.57421875" style="0" customWidth="1"/>
  </cols>
  <sheetData>
    <row r="1" ht="15">
      <c r="B1" s="132" t="s">
        <v>311</v>
      </c>
    </row>
    <row r="2" ht="15">
      <c r="B2" s="43" t="s">
        <v>312</v>
      </c>
    </row>
    <row r="3" ht="15">
      <c r="B3" s="43"/>
    </row>
    <row r="4" spans="2:7" ht="15.75">
      <c r="B4" s="152" t="s">
        <v>330</v>
      </c>
      <c r="C4" s="152"/>
      <c r="D4" s="152"/>
      <c r="E4" s="152"/>
      <c r="F4" s="152"/>
      <c r="G4" s="152"/>
    </row>
    <row r="6" spans="1:7" ht="15">
      <c r="A6" s="153" t="s">
        <v>313</v>
      </c>
      <c r="B6" s="155" t="s">
        <v>314</v>
      </c>
      <c r="C6" s="153" t="s">
        <v>315</v>
      </c>
      <c r="D6" s="133" t="s">
        <v>316</v>
      </c>
      <c r="E6" s="153" t="s">
        <v>317</v>
      </c>
      <c r="F6" s="153" t="s">
        <v>318</v>
      </c>
      <c r="G6" s="133" t="s">
        <v>316</v>
      </c>
    </row>
    <row r="7" spans="1:7" ht="15">
      <c r="A7" s="154"/>
      <c r="B7" s="156"/>
      <c r="C7" s="154"/>
      <c r="D7" s="134">
        <v>40909</v>
      </c>
      <c r="E7" s="154"/>
      <c r="F7" s="154"/>
      <c r="G7" s="134">
        <v>41274</v>
      </c>
    </row>
    <row r="8" spans="1:7" ht="15">
      <c r="A8" s="135">
        <v>1</v>
      </c>
      <c r="B8" s="113" t="s">
        <v>37</v>
      </c>
      <c r="C8" s="135"/>
      <c r="D8" s="136"/>
      <c r="E8" s="136"/>
      <c r="F8" s="136"/>
      <c r="G8" s="136">
        <f>D8+E8-F8</f>
        <v>0</v>
      </c>
    </row>
    <row r="9" spans="1:7" ht="15">
      <c r="A9" s="135">
        <v>2</v>
      </c>
      <c r="B9" s="113" t="s">
        <v>319</v>
      </c>
      <c r="C9" s="135"/>
      <c r="D9" s="136"/>
      <c r="E9" s="136"/>
      <c r="F9" s="136"/>
      <c r="G9" s="136"/>
    </row>
    <row r="10" spans="1:7" ht="15">
      <c r="A10" s="135">
        <v>3</v>
      </c>
      <c r="B10" s="137" t="s">
        <v>320</v>
      </c>
      <c r="C10" s="135"/>
      <c r="D10" s="136">
        <v>3536775</v>
      </c>
      <c r="E10" s="136">
        <v>0</v>
      </c>
      <c r="F10" s="136"/>
      <c r="G10" s="136">
        <v>3536775</v>
      </c>
    </row>
    <row r="11" spans="1:7" ht="15">
      <c r="A11" s="135">
        <v>4</v>
      </c>
      <c r="B11" s="137" t="s">
        <v>321</v>
      </c>
      <c r="C11" s="135"/>
      <c r="D11" s="136"/>
      <c r="E11" s="136"/>
      <c r="F11" s="136"/>
      <c r="G11" s="136"/>
    </row>
    <row r="12" spans="1:7" ht="15">
      <c r="A12" s="135">
        <v>5</v>
      </c>
      <c r="B12" s="137" t="s">
        <v>322</v>
      </c>
      <c r="C12" s="135"/>
      <c r="D12" s="136"/>
      <c r="E12" s="72"/>
      <c r="F12" s="136"/>
      <c r="G12" s="136"/>
    </row>
    <row r="13" spans="1:7" ht="15">
      <c r="A13" s="135">
        <v>1</v>
      </c>
      <c r="B13" s="137" t="s">
        <v>323</v>
      </c>
      <c r="C13" s="135"/>
      <c r="D13" s="136"/>
      <c r="E13" s="136"/>
      <c r="F13" s="136"/>
      <c r="G13" s="136"/>
    </row>
    <row r="14" spans="1:7" ht="15">
      <c r="A14" s="135">
        <v>2</v>
      </c>
      <c r="B14" s="34"/>
      <c r="C14" s="135"/>
      <c r="D14" s="136"/>
      <c r="E14" s="136"/>
      <c r="F14" s="136"/>
      <c r="G14" s="136"/>
    </row>
    <row r="15" spans="1:7" ht="15">
      <c r="A15" s="135">
        <v>3</v>
      </c>
      <c r="B15" s="34"/>
      <c r="C15" s="135"/>
      <c r="D15" s="136"/>
      <c r="E15" s="136"/>
      <c r="F15" s="136"/>
      <c r="G15" s="136"/>
    </row>
    <row r="16" spans="1:7" ht="15.75" thickBot="1">
      <c r="A16" s="138">
        <v>4</v>
      </c>
      <c r="B16" s="123"/>
      <c r="C16" s="138"/>
      <c r="D16" s="139"/>
      <c r="E16" s="139"/>
      <c r="F16" s="139"/>
      <c r="G16" s="139"/>
    </row>
    <row r="17" spans="1:7" ht="15.75" thickBot="1">
      <c r="A17" s="140"/>
      <c r="B17" s="141" t="s">
        <v>324</v>
      </c>
      <c r="C17" s="142"/>
      <c r="D17" s="143">
        <f>SUM(D8:D16)</f>
        <v>3536775</v>
      </c>
      <c r="E17" s="143">
        <f>SUM(E8:E16)</f>
        <v>0</v>
      </c>
      <c r="F17" s="143">
        <f>SUM(F8:F16)</f>
        <v>0</v>
      </c>
      <c r="G17" s="144">
        <f>SUM(G9:G16)</f>
        <v>3536775</v>
      </c>
    </row>
    <row r="20" spans="2:7" ht="15.75">
      <c r="B20" s="152" t="s">
        <v>325</v>
      </c>
      <c r="C20" s="152"/>
      <c r="D20" s="152"/>
      <c r="E20" s="152"/>
      <c r="F20" s="152"/>
      <c r="G20" s="152"/>
    </row>
    <row r="22" spans="1:7" ht="15">
      <c r="A22" s="153" t="s">
        <v>313</v>
      </c>
      <c r="B22" s="155" t="s">
        <v>314</v>
      </c>
      <c r="C22" s="153" t="s">
        <v>315</v>
      </c>
      <c r="D22" s="133" t="s">
        <v>316</v>
      </c>
      <c r="E22" s="153" t="s">
        <v>317</v>
      </c>
      <c r="F22" s="153" t="s">
        <v>326</v>
      </c>
      <c r="G22" s="133" t="s">
        <v>316</v>
      </c>
    </row>
    <row r="23" spans="1:7" ht="15">
      <c r="A23" s="154"/>
      <c r="B23" s="156"/>
      <c r="C23" s="154"/>
      <c r="D23" s="134">
        <v>40909</v>
      </c>
      <c r="E23" s="154"/>
      <c r="F23" s="154"/>
      <c r="G23" s="134">
        <v>41274</v>
      </c>
    </row>
    <row r="24" spans="1:7" ht="15">
      <c r="A24" s="135">
        <v>1</v>
      </c>
      <c r="B24" s="113" t="s">
        <v>37</v>
      </c>
      <c r="C24" s="135"/>
      <c r="D24" s="136">
        <v>0</v>
      </c>
      <c r="E24" s="136">
        <v>0</v>
      </c>
      <c r="F24" s="136"/>
      <c r="G24" s="136">
        <f>D24+E24</f>
        <v>0</v>
      </c>
    </row>
    <row r="25" spans="1:7" ht="15">
      <c r="A25" s="135">
        <v>2</v>
      </c>
      <c r="B25" s="113" t="s">
        <v>319</v>
      </c>
      <c r="C25" s="135"/>
      <c r="D25" s="136"/>
      <c r="E25" s="136"/>
      <c r="F25" s="136"/>
      <c r="G25" s="136"/>
    </row>
    <row r="26" spans="1:7" ht="15">
      <c r="A26" s="135">
        <v>3</v>
      </c>
      <c r="B26" s="137" t="s">
        <v>327</v>
      </c>
      <c r="C26" s="135"/>
      <c r="D26" s="136">
        <v>545135</v>
      </c>
      <c r="E26" s="145"/>
      <c r="F26" s="136">
        <v>598328</v>
      </c>
      <c r="G26" s="136">
        <f>D26+F26</f>
        <v>1143463</v>
      </c>
    </row>
    <row r="27" spans="1:7" ht="15">
      <c r="A27" s="135">
        <v>4</v>
      </c>
      <c r="B27" s="137" t="s">
        <v>321</v>
      </c>
      <c r="C27" s="135"/>
      <c r="D27" s="136">
        <v>0</v>
      </c>
      <c r="E27" s="136"/>
      <c r="F27" s="136">
        <v>0</v>
      </c>
      <c r="G27" s="136">
        <v>0</v>
      </c>
    </row>
    <row r="28" spans="1:7" ht="15">
      <c r="A28" s="135">
        <v>5</v>
      </c>
      <c r="B28" s="137" t="s">
        <v>322</v>
      </c>
      <c r="C28" s="135"/>
      <c r="D28" s="136"/>
      <c r="E28" s="145"/>
      <c r="F28" s="136"/>
      <c r="G28" s="136"/>
    </row>
    <row r="29" spans="1:7" ht="15">
      <c r="A29" s="135">
        <v>1</v>
      </c>
      <c r="B29" s="137" t="s">
        <v>323</v>
      </c>
      <c r="C29" s="135"/>
      <c r="D29" s="136"/>
      <c r="E29" s="136"/>
      <c r="F29" s="136"/>
      <c r="G29" s="136"/>
    </row>
    <row r="30" spans="1:7" ht="15">
      <c r="A30" s="135">
        <v>2</v>
      </c>
      <c r="B30" s="34"/>
      <c r="C30" s="135"/>
      <c r="D30" s="136"/>
      <c r="E30" s="136"/>
      <c r="F30" s="136"/>
      <c r="G30" s="136"/>
    </row>
    <row r="31" spans="1:7" ht="15">
      <c r="A31" s="135">
        <v>3</v>
      </c>
      <c r="B31" s="34"/>
      <c r="C31" s="135"/>
      <c r="D31" s="136"/>
      <c r="E31" s="136"/>
      <c r="F31" s="136"/>
      <c r="G31" s="136"/>
    </row>
    <row r="32" spans="1:7" ht="15.75" thickBot="1">
      <c r="A32" s="138">
        <v>4</v>
      </c>
      <c r="B32" s="123"/>
      <c r="C32" s="138"/>
      <c r="D32" s="139"/>
      <c r="E32" s="139"/>
      <c r="F32" s="139"/>
      <c r="G32" s="139">
        <f>D32+E32-F32</f>
        <v>0</v>
      </c>
    </row>
    <row r="33" spans="1:7" ht="15.75" thickBot="1">
      <c r="A33" s="140"/>
      <c r="B33" s="141" t="s">
        <v>324</v>
      </c>
      <c r="C33" s="142"/>
      <c r="D33" s="143">
        <f>SUM(D24:D32)</f>
        <v>545135</v>
      </c>
      <c r="E33" s="143">
        <f>SUM(E24:E32)</f>
        <v>0</v>
      </c>
      <c r="F33" s="143">
        <f>SUM(F24:F32)</f>
        <v>598328</v>
      </c>
      <c r="G33" s="144">
        <f>SUM(G24:G32)</f>
        <v>1143463</v>
      </c>
    </row>
    <row r="34" ht="15">
      <c r="G34" s="146"/>
    </row>
    <row r="36" spans="2:7" ht="15.75">
      <c r="B36" s="152" t="s">
        <v>328</v>
      </c>
      <c r="C36" s="152"/>
      <c r="D36" s="152"/>
      <c r="E36" s="152"/>
      <c r="F36" s="152"/>
      <c r="G36" s="152"/>
    </row>
    <row r="38" spans="1:7" ht="15">
      <c r="A38" s="153" t="s">
        <v>313</v>
      </c>
      <c r="B38" s="155" t="s">
        <v>314</v>
      </c>
      <c r="C38" s="153" t="s">
        <v>315</v>
      </c>
      <c r="D38" s="133" t="s">
        <v>316</v>
      </c>
      <c r="E38" s="153" t="s">
        <v>317</v>
      </c>
      <c r="F38" s="153" t="s">
        <v>329</v>
      </c>
      <c r="G38" s="133" t="s">
        <v>316</v>
      </c>
    </row>
    <row r="39" spans="1:7" ht="15">
      <c r="A39" s="154"/>
      <c r="B39" s="156"/>
      <c r="C39" s="154"/>
      <c r="D39" s="134">
        <v>40909</v>
      </c>
      <c r="E39" s="154"/>
      <c r="F39" s="154"/>
      <c r="G39" s="134">
        <v>41274</v>
      </c>
    </row>
    <row r="40" spans="1:7" ht="15">
      <c r="A40" s="135">
        <v>1</v>
      </c>
      <c r="B40" s="113" t="s">
        <v>37</v>
      </c>
      <c r="C40" s="135"/>
      <c r="D40" s="136">
        <v>0</v>
      </c>
      <c r="E40" s="136"/>
      <c r="F40" s="136">
        <v>0</v>
      </c>
      <c r="G40" s="136">
        <f>D40+E40-F40</f>
        <v>0</v>
      </c>
    </row>
    <row r="41" spans="1:7" ht="15">
      <c r="A41" s="135">
        <v>2</v>
      </c>
      <c r="B41" s="137" t="s">
        <v>319</v>
      </c>
      <c r="C41" s="135"/>
      <c r="D41" s="136"/>
      <c r="E41" s="136"/>
      <c r="F41" s="136"/>
      <c r="G41" s="136">
        <f aca="true" t="shared" si="0" ref="G41:G49">D41+E41-F41</f>
        <v>0</v>
      </c>
    </row>
    <row r="42" spans="1:7" ht="15">
      <c r="A42" s="135">
        <v>3</v>
      </c>
      <c r="B42" s="137" t="s">
        <v>327</v>
      </c>
      <c r="C42" s="135"/>
      <c r="D42" s="136">
        <v>3536775</v>
      </c>
      <c r="E42" s="146"/>
      <c r="F42" s="136">
        <v>1143463</v>
      </c>
      <c r="G42" s="136">
        <f>D42-F42</f>
        <v>2393312</v>
      </c>
    </row>
    <row r="43" spans="1:7" ht="15">
      <c r="A43" s="135">
        <v>4</v>
      </c>
      <c r="B43" s="137" t="s">
        <v>321</v>
      </c>
      <c r="C43" s="135"/>
      <c r="D43" s="136"/>
      <c r="E43" s="136"/>
      <c r="F43" s="136"/>
      <c r="G43" s="136">
        <f t="shared" si="0"/>
        <v>0</v>
      </c>
    </row>
    <row r="44" spans="1:7" ht="15">
      <c r="A44" s="135">
        <v>5</v>
      </c>
      <c r="B44" s="137" t="s">
        <v>322</v>
      </c>
      <c r="C44" s="135"/>
      <c r="D44" s="136"/>
      <c r="E44" s="136"/>
      <c r="F44" s="136"/>
      <c r="G44" s="136">
        <f t="shared" si="0"/>
        <v>0</v>
      </c>
    </row>
    <row r="45" spans="1:7" ht="15">
      <c r="A45" s="135">
        <v>1</v>
      </c>
      <c r="B45" s="137" t="s">
        <v>323</v>
      </c>
      <c r="C45" s="135"/>
      <c r="D45" s="136"/>
      <c r="E45" s="136"/>
      <c r="F45" s="136"/>
      <c r="G45" s="136">
        <f t="shared" si="0"/>
        <v>0</v>
      </c>
    </row>
    <row r="46" spans="1:7" ht="15">
      <c r="A46" s="135">
        <v>2</v>
      </c>
      <c r="B46" s="137"/>
      <c r="C46" s="135"/>
      <c r="D46" s="136"/>
      <c r="E46" s="136"/>
      <c r="F46" s="136"/>
      <c r="G46" s="136">
        <f t="shared" si="0"/>
        <v>0</v>
      </c>
    </row>
    <row r="47" spans="1:7" ht="15">
      <c r="A47" s="135">
        <v>3</v>
      </c>
      <c r="B47" s="34"/>
      <c r="C47" s="135"/>
      <c r="D47" s="136"/>
      <c r="E47" s="136"/>
      <c r="F47" s="136"/>
      <c r="G47" s="136">
        <f t="shared" si="0"/>
        <v>0</v>
      </c>
    </row>
    <row r="48" spans="1:7" ht="15.75" thickBot="1">
      <c r="A48" s="138">
        <v>4</v>
      </c>
      <c r="B48" s="123"/>
      <c r="C48" s="138"/>
      <c r="D48" s="139"/>
      <c r="E48" s="139"/>
      <c r="F48" s="139"/>
      <c r="G48" s="136">
        <f t="shared" si="0"/>
        <v>0</v>
      </c>
    </row>
    <row r="49" spans="1:7" ht="15.75" thickBot="1">
      <c r="A49" s="140"/>
      <c r="B49" s="141" t="s">
        <v>324</v>
      </c>
      <c r="C49" s="142"/>
      <c r="D49" s="147">
        <f>SUM(D41:D48)</f>
        <v>3536775</v>
      </c>
      <c r="E49" s="148">
        <f>SUM(E40:E48)</f>
        <v>0</v>
      </c>
      <c r="F49" s="148">
        <f>SUM(F40:F48)</f>
        <v>1143463</v>
      </c>
      <c r="G49" s="136">
        <f t="shared" si="0"/>
        <v>2393312</v>
      </c>
    </row>
    <row r="50" spans="1:7" ht="15">
      <c r="A50" s="149"/>
      <c r="B50" s="149"/>
      <c r="C50" s="149"/>
      <c r="D50" s="149"/>
      <c r="E50" s="149"/>
      <c r="F50" s="150"/>
      <c r="G50" s="151"/>
    </row>
    <row r="51" spans="4:7" ht="15">
      <c r="D51" s="33"/>
      <c r="G51" s="33"/>
    </row>
    <row r="52" spans="4:7" ht="15">
      <c r="D52" s="33"/>
      <c r="G52" s="33"/>
    </row>
    <row r="53" spans="5:7" ht="15.75">
      <c r="E53" s="174" t="s">
        <v>247</v>
      </c>
      <c r="F53" s="174"/>
      <c r="G53" s="174"/>
    </row>
    <row r="54" spans="5:7" ht="15">
      <c r="E54" s="175" t="s">
        <v>309</v>
      </c>
      <c r="F54" s="176"/>
      <c r="G54" s="176"/>
    </row>
  </sheetData>
  <sheetProtection/>
  <mergeCells count="2">
    <mergeCell ref="E53:G53"/>
    <mergeCell ref="E54:G5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61">
      <selection activeCell="J86" sqref="J86"/>
    </sheetView>
  </sheetViews>
  <sheetFormatPr defaultColWidth="9.140625" defaultRowHeight="15"/>
  <cols>
    <col min="10" max="10" width="10.28125" style="0" customWidth="1"/>
  </cols>
  <sheetData>
    <row r="1" spans="1:10" ht="15">
      <c r="A1" s="42"/>
      <c r="B1" s="43" t="s">
        <v>150</v>
      </c>
      <c r="C1" s="44"/>
      <c r="D1" s="44"/>
      <c r="E1" s="42"/>
      <c r="F1" s="42"/>
      <c r="G1" s="42"/>
      <c r="H1" s="42"/>
      <c r="I1" s="45"/>
      <c r="J1" s="45"/>
    </row>
    <row r="2" spans="1:10" ht="15">
      <c r="A2" s="42"/>
      <c r="B2" s="43" t="s">
        <v>151</v>
      </c>
      <c r="C2" s="44"/>
      <c r="D2" s="44"/>
      <c r="E2" s="42"/>
      <c r="F2" s="42"/>
      <c r="G2" s="42"/>
      <c r="H2" s="42"/>
      <c r="I2" s="45"/>
      <c r="J2" s="45"/>
    </row>
    <row r="3" spans="1:10" ht="15">
      <c r="A3" s="42"/>
      <c r="B3" s="46"/>
      <c r="C3" s="42"/>
      <c r="D3" s="42"/>
      <c r="E3" s="42"/>
      <c r="F3" s="42"/>
      <c r="G3" s="42"/>
      <c r="H3" s="42"/>
      <c r="I3" s="47" t="s">
        <v>152</v>
      </c>
      <c r="J3" s="45"/>
    </row>
    <row r="4" spans="1:10" ht="15">
      <c r="A4" s="42"/>
      <c r="B4" s="46"/>
      <c r="C4" s="42"/>
      <c r="D4" s="42"/>
      <c r="E4" s="42"/>
      <c r="F4" s="42"/>
      <c r="G4" s="42"/>
      <c r="H4" s="42"/>
      <c r="I4" s="45"/>
      <c r="J4" s="45"/>
    </row>
    <row r="5" spans="1:10" ht="15">
      <c r="A5" s="48"/>
      <c r="B5" s="48"/>
      <c r="C5" s="48"/>
      <c r="D5" s="48"/>
      <c r="E5" s="48"/>
      <c r="F5" s="48"/>
      <c r="G5" s="48"/>
      <c r="H5" s="48"/>
      <c r="I5" s="49"/>
      <c r="J5" s="49" t="s">
        <v>153</v>
      </c>
    </row>
    <row r="6" spans="1:10" ht="15">
      <c r="A6" s="177" t="s">
        <v>154</v>
      </c>
      <c r="B6" s="178"/>
      <c r="C6" s="178"/>
      <c r="D6" s="178"/>
      <c r="E6" s="178"/>
      <c r="F6" s="178"/>
      <c r="G6" s="178"/>
      <c r="H6" s="178"/>
      <c r="I6" s="178"/>
      <c r="J6" s="179"/>
    </row>
    <row r="7" spans="1:10" ht="33.75" thickBot="1">
      <c r="A7" s="50"/>
      <c r="B7" s="180" t="s">
        <v>155</v>
      </c>
      <c r="C7" s="180"/>
      <c r="D7" s="180"/>
      <c r="E7" s="180"/>
      <c r="F7" s="181"/>
      <c r="G7" s="51" t="s">
        <v>156</v>
      </c>
      <c r="H7" s="51" t="s">
        <v>157</v>
      </c>
      <c r="I7" s="52" t="s">
        <v>158</v>
      </c>
      <c r="J7" s="52" t="s">
        <v>159</v>
      </c>
    </row>
    <row r="8" spans="1:10" ht="15">
      <c r="A8" s="53">
        <v>1</v>
      </c>
      <c r="B8" s="182" t="s">
        <v>160</v>
      </c>
      <c r="C8" s="183"/>
      <c r="D8" s="183"/>
      <c r="E8" s="183"/>
      <c r="F8" s="183"/>
      <c r="G8" s="54">
        <v>70</v>
      </c>
      <c r="H8" s="54">
        <v>11100</v>
      </c>
      <c r="I8" s="55"/>
      <c r="J8" s="55">
        <v>0</v>
      </c>
    </row>
    <row r="9" spans="1:10" ht="26.25">
      <c r="A9" s="56" t="s">
        <v>161</v>
      </c>
      <c r="B9" s="184" t="s">
        <v>162</v>
      </c>
      <c r="C9" s="184"/>
      <c r="D9" s="184"/>
      <c r="E9" s="184"/>
      <c r="F9" s="185"/>
      <c r="G9" s="57" t="s">
        <v>163</v>
      </c>
      <c r="H9" s="57">
        <v>11101</v>
      </c>
      <c r="I9" s="58"/>
      <c r="J9" s="58"/>
    </row>
    <row r="10" spans="1:10" ht="15">
      <c r="A10" s="59" t="s">
        <v>164</v>
      </c>
      <c r="B10" s="184" t="s">
        <v>165</v>
      </c>
      <c r="C10" s="184"/>
      <c r="D10" s="184"/>
      <c r="E10" s="184"/>
      <c r="F10" s="185"/>
      <c r="G10" s="57">
        <v>704</v>
      </c>
      <c r="H10" s="57">
        <v>11102</v>
      </c>
      <c r="I10" s="58">
        <v>3895</v>
      </c>
      <c r="J10" s="58">
        <v>4674</v>
      </c>
    </row>
    <row r="11" spans="1:10" ht="15">
      <c r="A11" s="59" t="s">
        <v>166</v>
      </c>
      <c r="B11" s="184" t="s">
        <v>167</v>
      </c>
      <c r="C11" s="184"/>
      <c r="D11" s="184"/>
      <c r="E11" s="184"/>
      <c r="F11" s="185"/>
      <c r="G11" s="60">
        <v>705</v>
      </c>
      <c r="H11" s="57">
        <v>11103</v>
      </c>
      <c r="I11" s="58"/>
      <c r="J11" s="58"/>
    </row>
    <row r="12" spans="1:10" ht="15">
      <c r="A12" s="61">
        <v>2</v>
      </c>
      <c r="B12" s="186" t="s">
        <v>168</v>
      </c>
      <c r="C12" s="186"/>
      <c r="D12" s="186"/>
      <c r="E12" s="186"/>
      <c r="F12" s="187"/>
      <c r="G12" s="62">
        <v>708</v>
      </c>
      <c r="H12" s="63">
        <v>11104</v>
      </c>
      <c r="I12" s="58"/>
      <c r="J12" s="58"/>
    </row>
    <row r="13" spans="1:10" ht="15">
      <c r="A13" s="64" t="s">
        <v>161</v>
      </c>
      <c r="B13" s="184" t="s">
        <v>169</v>
      </c>
      <c r="C13" s="184"/>
      <c r="D13" s="184"/>
      <c r="E13" s="184"/>
      <c r="F13" s="185"/>
      <c r="G13" s="57">
        <v>7081</v>
      </c>
      <c r="H13" s="65">
        <v>111041</v>
      </c>
      <c r="I13" s="58"/>
      <c r="J13" s="58"/>
    </row>
    <row r="14" spans="1:10" ht="15">
      <c r="A14" s="64" t="s">
        <v>170</v>
      </c>
      <c r="B14" s="184" t="s">
        <v>171</v>
      </c>
      <c r="C14" s="184"/>
      <c r="D14" s="184"/>
      <c r="E14" s="184"/>
      <c r="F14" s="185"/>
      <c r="G14" s="57">
        <v>7082</v>
      </c>
      <c r="H14" s="65">
        <v>111042</v>
      </c>
      <c r="I14" s="58"/>
      <c r="J14" s="58"/>
    </row>
    <row r="15" spans="1:10" ht="15">
      <c r="A15" s="64" t="s">
        <v>172</v>
      </c>
      <c r="B15" s="184" t="s">
        <v>173</v>
      </c>
      <c r="C15" s="184"/>
      <c r="D15" s="184"/>
      <c r="E15" s="184"/>
      <c r="F15" s="185"/>
      <c r="G15" s="57">
        <v>7083</v>
      </c>
      <c r="H15" s="65">
        <v>111043</v>
      </c>
      <c r="I15" s="58"/>
      <c r="J15" s="58"/>
    </row>
    <row r="16" spans="1:10" ht="15">
      <c r="A16" s="66">
        <v>3</v>
      </c>
      <c r="B16" s="186" t="s">
        <v>174</v>
      </c>
      <c r="C16" s="186"/>
      <c r="D16" s="186"/>
      <c r="E16" s="186"/>
      <c r="F16" s="187"/>
      <c r="G16" s="62">
        <v>71</v>
      </c>
      <c r="H16" s="63">
        <v>11201</v>
      </c>
      <c r="I16" s="58"/>
      <c r="J16" s="58"/>
    </row>
    <row r="17" spans="1:10" ht="15">
      <c r="A17" s="67"/>
      <c r="B17" s="188" t="s">
        <v>175</v>
      </c>
      <c r="C17" s="188"/>
      <c r="D17" s="188"/>
      <c r="E17" s="188"/>
      <c r="F17" s="189"/>
      <c r="G17" s="68"/>
      <c r="H17" s="57">
        <v>112011</v>
      </c>
      <c r="I17" s="58"/>
      <c r="J17" s="58"/>
    </row>
    <row r="18" spans="1:10" ht="15">
      <c r="A18" s="67"/>
      <c r="B18" s="188" t="s">
        <v>176</v>
      </c>
      <c r="C18" s="188"/>
      <c r="D18" s="188"/>
      <c r="E18" s="188"/>
      <c r="F18" s="189"/>
      <c r="G18" s="68"/>
      <c r="H18" s="57">
        <v>112012</v>
      </c>
      <c r="I18" s="58"/>
      <c r="J18" s="58"/>
    </row>
    <row r="19" spans="1:10" ht="15">
      <c r="A19" s="69">
        <v>4</v>
      </c>
      <c r="B19" s="186" t="s">
        <v>177</v>
      </c>
      <c r="C19" s="186"/>
      <c r="D19" s="186"/>
      <c r="E19" s="186"/>
      <c r="F19" s="187"/>
      <c r="G19" s="70">
        <v>72</v>
      </c>
      <c r="H19" s="71">
        <v>11300</v>
      </c>
      <c r="I19" s="58"/>
      <c r="J19" s="58"/>
    </row>
    <row r="20" spans="1:10" ht="15">
      <c r="A20" s="59"/>
      <c r="B20" s="190" t="s">
        <v>178</v>
      </c>
      <c r="C20" s="191"/>
      <c r="D20" s="191"/>
      <c r="E20" s="191"/>
      <c r="F20" s="191"/>
      <c r="G20" s="72"/>
      <c r="H20" s="73">
        <v>11301</v>
      </c>
      <c r="I20" s="58"/>
      <c r="J20" s="58"/>
    </row>
    <row r="21" spans="1:10" ht="15">
      <c r="A21" s="74">
        <v>5</v>
      </c>
      <c r="B21" s="187" t="s">
        <v>179</v>
      </c>
      <c r="C21" s="192"/>
      <c r="D21" s="192"/>
      <c r="E21" s="192"/>
      <c r="F21" s="192"/>
      <c r="G21" s="75">
        <v>73</v>
      </c>
      <c r="H21" s="75">
        <v>11400</v>
      </c>
      <c r="I21" s="58"/>
      <c r="J21" s="58"/>
    </row>
    <row r="22" spans="1:10" ht="15">
      <c r="A22" s="76">
        <v>6</v>
      </c>
      <c r="B22" s="187" t="s">
        <v>180</v>
      </c>
      <c r="C22" s="192"/>
      <c r="D22" s="192"/>
      <c r="E22" s="192"/>
      <c r="F22" s="192"/>
      <c r="G22" s="75">
        <v>75</v>
      </c>
      <c r="H22" s="77">
        <v>11500</v>
      </c>
      <c r="I22" s="58"/>
      <c r="J22" s="58"/>
    </row>
    <row r="23" spans="1:10" ht="15">
      <c r="A23" s="74">
        <v>7</v>
      </c>
      <c r="B23" s="186" t="s">
        <v>181</v>
      </c>
      <c r="C23" s="186"/>
      <c r="D23" s="186"/>
      <c r="E23" s="186"/>
      <c r="F23" s="187"/>
      <c r="G23" s="62">
        <v>77</v>
      </c>
      <c r="H23" s="62">
        <v>11600</v>
      </c>
      <c r="I23" s="58"/>
      <c r="J23" s="58"/>
    </row>
    <row r="24" spans="1:10" ht="15.75" thickBot="1">
      <c r="A24" s="78" t="s">
        <v>182</v>
      </c>
      <c r="B24" s="193" t="s">
        <v>183</v>
      </c>
      <c r="C24" s="193"/>
      <c r="D24" s="193"/>
      <c r="E24" s="193"/>
      <c r="F24" s="193"/>
      <c r="G24" s="79"/>
      <c r="H24" s="79">
        <v>11800</v>
      </c>
      <c r="I24" s="80">
        <f>SUM(I10:I23)</f>
        <v>3895</v>
      </c>
      <c r="J24" s="80">
        <f>SUM(J10:J23)</f>
        <v>4674</v>
      </c>
    </row>
    <row r="25" spans="1:10" ht="15">
      <c r="A25" s="81"/>
      <c r="B25" s="82"/>
      <c r="C25" s="82"/>
      <c r="D25" s="82"/>
      <c r="E25" s="82"/>
      <c r="F25" s="82"/>
      <c r="G25" s="82"/>
      <c r="H25" s="82"/>
      <c r="I25" s="83"/>
      <c r="J25" s="83"/>
    </row>
    <row r="26" spans="1:10" ht="15">
      <c r="A26" s="81"/>
      <c r="B26" s="82"/>
      <c r="C26" s="82"/>
      <c r="D26" s="82"/>
      <c r="E26" s="82"/>
      <c r="F26" s="82"/>
      <c r="G26" s="82"/>
      <c r="H26" s="82"/>
      <c r="I26" s="83"/>
      <c r="J26" s="83"/>
    </row>
    <row r="27" spans="1:10" ht="15">
      <c r="A27" s="81"/>
      <c r="B27" s="82"/>
      <c r="C27" s="82"/>
      <c r="D27" s="82"/>
      <c r="E27" s="82"/>
      <c r="F27" s="82"/>
      <c r="G27" s="82"/>
      <c r="H27" s="82"/>
      <c r="I27" s="83"/>
      <c r="J27" s="83"/>
    </row>
    <row r="28" spans="1:10" ht="15">
      <c r="A28" s="81"/>
      <c r="B28" s="82"/>
      <c r="C28" s="82"/>
      <c r="D28" s="82"/>
      <c r="E28" s="82"/>
      <c r="F28" s="82"/>
      <c r="G28" s="82"/>
      <c r="H28" s="82"/>
      <c r="I28" s="83"/>
      <c r="J28" s="83"/>
    </row>
    <row r="29" spans="1:10" ht="15">
      <c r="A29" s="81"/>
      <c r="B29" s="43" t="s">
        <v>150</v>
      </c>
      <c r="C29" s="44"/>
      <c r="D29" s="44"/>
      <c r="E29" s="82"/>
      <c r="F29" s="82"/>
      <c r="G29" s="82"/>
      <c r="H29" s="82"/>
      <c r="I29" s="83"/>
      <c r="J29" s="83"/>
    </row>
    <row r="30" spans="1:10" ht="15">
      <c r="A30" s="42"/>
      <c r="B30" s="43" t="s">
        <v>151</v>
      </c>
      <c r="C30" s="44"/>
      <c r="D30" s="44"/>
      <c r="E30" s="42"/>
      <c r="F30" s="42"/>
      <c r="G30" s="42"/>
      <c r="H30" s="42"/>
      <c r="I30" s="45"/>
      <c r="J30" s="45"/>
    </row>
    <row r="31" spans="1:10" ht="15">
      <c r="A31" s="42"/>
      <c r="B31" s="43"/>
      <c r="C31" s="44"/>
      <c r="D31" s="44"/>
      <c r="E31" s="42"/>
      <c r="F31" s="42"/>
      <c r="G31" s="42"/>
      <c r="H31" s="42"/>
      <c r="I31" s="45"/>
      <c r="J31" s="45"/>
    </row>
    <row r="32" spans="1:10" ht="15">
      <c r="A32" s="42"/>
      <c r="B32" s="46"/>
      <c r="C32" s="42"/>
      <c r="D32" s="42"/>
      <c r="E32" s="42"/>
      <c r="F32" s="42"/>
      <c r="G32" s="42"/>
      <c r="H32" s="42"/>
      <c r="I32" s="47" t="s">
        <v>184</v>
      </c>
      <c r="J32" s="45"/>
    </row>
    <row r="33" spans="1:10" ht="15">
      <c r="A33" s="48"/>
      <c r="B33" s="48"/>
      <c r="C33" s="48"/>
      <c r="D33" s="48"/>
      <c r="E33" s="48"/>
      <c r="F33" s="48"/>
      <c r="G33" s="48"/>
      <c r="H33" s="48"/>
      <c r="I33" s="49"/>
      <c r="J33" s="49" t="s">
        <v>153</v>
      </c>
    </row>
    <row r="34" spans="1:10" ht="15">
      <c r="A34" s="177" t="s">
        <v>154</v>
      </c>
      <c r="B34" s="178"/>
      <c r="C34" s="178"/>
      <c r="D34" s="178"/>
      <c r="E34" s="178"/>
      <c r="F34" s="178"/>
      <c r="G34" s="178"/>
      <c r="H34" s="178"/>
      <c r="I34" s="178"/>
      <c r="J34" s="179"/>
    </row>
    <row r="35" spans="1:10" ht="33.75" thickBot="1">
      <c r="A35" s="84"/>
      <c r="B35" s="194" t="s">
        <v>185</v>
      </c>
      <c r="C35" s="195"/>
      <c r="D35" s="195"/>
      <c r="E35" s="195"/>
      <c r="F35" s="196"/>
      <c r="G35" s="85" t="s">
        <v>156</v>
      </c>
      <c r="H35" s="85" t="s">
        <v>157</v>
      </c>
      <c r="I35" s="86" t="s">
        <v>158</v>
      </c>
      <c r="J35" s="86" t="s">
        <v>159</v>
      </c>
    </row>
    <row r="36" spans="1:10" ht="15">
      <c r="A36" s="87">
        <v>1</v>
      </c>
      <c r="B36" s="197" t="s">
        <v>186</v>
      </c>
      <c r="C36" s="198"/>
      <c r="D36" s="198"/>
      <c r="E36" s="198"/>
      <c r="F36" s="198"/>
      <c r="G36" s="88">
        <v>60</v>
      </c>
      <c r="H36" s="88">
        <v>12100</v>
      </c>
      <c r="I36" s="89"/>
      <c r="J36" s="90"/>
    </row>
    <row r="37" spans="1:10" ht="15">
      <c r="A37" s="91" t="s">
        <v>187</v>
      </c>
      <c r="B37" s="199" t="s">
        <v>188</v>
      </c>
      <c r="C37" s="199" t="s">
        <v>189</v>
      </c>
      <c r="D37" s="199"/>
      <c r="E37" s="199"/>
      <c r="F37" s="199"/>
      <c r="G37" s="92" t="s">
        <v>190</v>
      </c>
      <c r="H37" s="92">
        <v>12101</v>
      </c>
      <c r="I37" s="93">
        <v>79</v>
      </c>
      <c r="J37" s="93">
        <v>2608</v>
      </c>
    </row>
    <row r="38" spans="1:10" ht="15">
      <c r="A38" s="91" t="s">
        <v>164</v>
      </c>
      <c r="B38" s="199" t="s">
        <v>191</v>
      </c>
      <c r="C38" s="199" t="s">
        <v>189</v>
      </c>
      <c r="D38" s="199"/>
      <c r="E38" s="199"/>
      <c r="F38" s="199"/>
      <c r="G38" s="92"/>
      <c r="H38" s="94">
        <v>12102</v>
      </c>
      <c r="I38" s="93"/>
      <c r="J38" s="93"/>
    </row>
    <row r="39" spans="1:10" ht="15">
      <c r="A39" s="91" t="s">
        <v>166</v>
      </c>
      <c r="B39" s="199" t="s">
        <v>192</v>
      </c>
      <c r="C39" s="199" t="s">
        <v>189</v>
      </c>
      <c r="D39" s="199"/>
      <c r="E39" s="199"/>
      <c r="F39" s="199"/>
      <c r="G39" s="92" t="s">
        <v>193</v>
      </c>
      <c r="H39" s="92">
        <v>12103</v>
      </c>
      <c r="I39" s="93"/>
      <c r="J39" s="93"/>
    </row>
    <row r="40" spans="1:10" ht="15">
      <c r="A40" s="91" t="s">
        <v>194</v>
      </c>
      <c r="B40" s="200" t="s">
        <v>195</v>
      </c>
      <c r="C40" s="199" t="s">
        <v>189</v>
      </c>
      <c r="D40" s="199"/>
      <c r="E40" s="199"/>
      <c r="F40" s="199"/>
      <c r="G40" s="92"/>
      <c r="H40" s="94">
        <v>12104</v>
      </c>
      <c r="I40" s="93"/>
      <c r="J40" s="93"/>
    </row>
    <row r="41" spans="1:10" ht="15">
      <c r="A41" s="91" t="s">
        <v>196</v>
      </c>
      <c r="B41" s="199" t="s">
        <v>197</v>
      </c>
      <c r="C41" s="199" t="s">
        <v>189</v>
      </c>
      <c r="D41" s="199"/>
      <c r="E41" s="199"/>
      <c r="F41" s="199"/>
      <c r="G41" s="92" t="s">
        <v>198</v>
      </c>
      <c r="H41" s="94">
        <v>12105</v>
      </c>
      <c r="I41" s="93"/>
      <c r="J41" s="93"/>
    </row>
    <row r="42" spans="1:10" ht="15">
      <c r="A42" s="95">
        <v>2</v>
      </c>
      <c r="B42" s="201" t="s">
        <v>199</v>
      </c>
      <c r="C42" s="201"/>
      <c r="D42" s="201"/>
      <c r="E42" s="201"/>
      <c r="F42" s="201"/>
      <c r="G42" s="96">
        <v>64</v>
      </c>
      <c r="H42" s="96">
        <v>12200</v>
      </c>
      <c r="I42" s="93"/>
      <c r="J42" s="93"/>
    </row>
    <row r="43" spans="1:10" ht="15">
      <c r="A43" s="97" t="s">
        <v>200</v>
      </c>
      <c r="B43" s="201" t="s">
        <v>201</v>
      </c>
      <c r="C43" s="202"/>
      <c r="D43" s="202"/>
      <c r="E43" s="202"/>
      <c r="F43" s="202"/>
      <c r="G43" s="94">
        <v>641</v>
      </c>
      <c r="H43" s="94">
        <v>12201</v>
      </c>
      <c r="I43" s="93">
        <v>930</v>
      </c>
      <c r="J43" s="93">
        <v>834</v>
      </c>
    </row>
    <row r="44" spans="1:10" ht="15">
      <c r="A44" s="97" t="s">
        <v>202</v>
      </c>
      <c r="B44" s="202" t="s">
        <v>203</v>
      </c>
      <c r="C44" s="202"/>
      <c r="D44" s="202"/>
      <c r="E44" s="202"/>
      <c r="F44" s="202"/>
      <c r="G44" s="94">
        <v>644</v>
      </c>
      <c r="H44" s="94">
        <v>12202</v>
      </c>
      <c r="I44" s="93">
        <v>155</v>
      </c>
      <c r="J44" s="93">
        <v>139</v>
      </c>
    </row>
    <row r="45" spans="1:10" ht="15">
      <c r="A45" s="95">
        <v>3</v>
      </c>
      <c r="B45" s="201" t="s">
        <v>204</v>
      </c>
      <c r="C45" s="201"/>
      <c r="D45" s="201"/>
      <c r="E45" s="201"/>
      <c r="F45" s="201"/>
      <c r="G45" s="96">
        <v>68</v>
      </c>
      <c r="H45" s="96">
        <v>12300</v>
      </c>
      <c r="I45" s="93">
        <v>598</v>
      </c>
      <c r="J45" s="93">
        <v>332</v>
      </c>
    </row>
    <row r="46" spans="1:10" ht="15">
      <c r="A46" s="95">
        <v>4</v>
      </c>
      <c r="B46" s="201" t="s">
        <v>205</v>
      </c>
      <c r="C46" s="201"/>
      <c r="D46" s="201"/>
      <c r="E46" s="201"/>
      <c r="F46" s="201"/>
      <c r="G46" s="96">
        <v>61</v>
      </c>
      <c r="H46" s="96">
        <v>12400</v>
      </c>
      <c r="I46" s="93"/>
      <c r="J46" s="93"/>
    </row>
    <row r="47" spans="1:10" ht="15">
      <c r="A47" s="97" t="s">
        <v>161</v>
      </c>
      <c r="B47" s="203" t="s">
        <v>206</v>
      </c>
      <c r="C47" s="203"/>
      <c r="D47" s="203"/>
      <c r="E47" s="203"/>
      <c r="F47" s="203"/>
      <c r="G47" s="92"/>
      <c r="H47" s="92">
        <v>12401</v>
      </c>
      <c r="I47" s="93"/>
      <c r="J47" s="93"/>
    </row>
    <row r="48" spans="1:10" ht="15">
      <c r="A48" s="97" t="s">
        <v>170</v>
      </c>
      <c r="B48" s="203" t="s">
        <v>207</v>
      </c>
      <c r="C48" s="203"/>
      <c r="D48" s="203"/>
      <c r="E48" s="203"/>
      <c r="F48" s="203"/>
      <c r="G48" s="98">
        <v>611</v>
      </c>
      <c r="H48" s="92">
        <v>12402</v>
      </c>
      <c r="I48" s="93">
        <v>1595</v>
      </c>
      <c r="J48" s="93">
        <v>100</v>
      </c>
    </row>
    <row r="49" spans="1:10" ht="15">
      <c r="A49" s="97" t="s">
        <v>172</v>
      </c>
      <c r="B49" s="203" t="s">
        <v>208</v>
      </c>
      <c r="C49" s="203"/>
      <c r="D49" s="203"/>
      <c r="E49" s="203"/>
      <c r="F49" s="203"/>
      <c r="G49" s="92">
        <v>613</v>
      </c>
      <c r="H49" s="92">
        <v>12403</v>
      </c>
      <c r="I49" s="93"/>
      <c r="J49" s="93"/>
    </row>
    <row r="50" spans="1:10" ht="15">
      <c r="A50" s="97" t="s">
        <v>209</v>
      </c>
      <c r="B50" s="203" t="s">
        <v>210</v>
      </c>
      <c r="C50" s="203"/>
      <c r="D50" s="203"/>
      <c r="E50" s="203"/>
      <c r="F50" s="203"/>
      <c r="G50" s="98">
        <v>615</v>
      </c>
      <c r="H50" s="92">
        <v>12404</v>
      </c>
      <c r="I50" s="99"/>
      <c r="J50" s="99"/>
    </row>
    <row r="51" spans="1:10" ht="15">
      <c r="A51" s="97" t="s">
        <v>211</v>
      </c>
      <c r="B51" s="203" t="s">
        <v>212</v>
      </c>
      <c r="C51" s="203"/>
      <c r="D51" s="203"/>
      <c r="E51" s="203"/>
      <c r="F51" s="203"/>
      <c r="G51" s="98">
        <v>616</v>
      </c>
      <c r="H51" s="92">
        <v>12405</v>
      </c>
      <c r="I51" s="93"/>
      <c r="J51" s="93"/>
    </row>
    <row r="52" spans="1:10" ht="15">
      <c r="A52" s="97" t="s">
        <v>213</v>
      </c>
      <c r="B52" s="203" t="s">
        <v>214</v>
      </c>
      <c r="C52" s="203"/>
      <c r="D52" s="203"/>
      <c r="E52" s="203"/>
      <c r="F52" s="203"/>
      <c r="G52" s="98">
        <v>617</v>
      </c>
      <c r="H52" s="92">
        <v>12406</v>
      </c>
      <c r="I52" s="93"/>
      <c r="J52" s="93"/>
    </row>
    <row r="53" spans="1:10" ht="15">
      <c r="A53" s="97" t="s">
        <v>215</v>
      </c>
      <c r="B53" s="199" t="s">
        <v>216</v>
      </c>
      <c r="C53" s="199" t="s">
        <v>189</v>
      </c>
      <c r="D53" s="199"/>
      <c r="E53" s="199"/>
      <c r="F53" s="199"/>
      <c r="G53" s="98">
        <v>618</v>
      </c>
      <c r="H53" s="92">
        <v>12407</v>
      </c>
      <c r="I53" s="93"/>
      <c r="J53" s="93">
        <v>125</v>
      </c>
    </row>
    <row r="54" spans="1:10" ht="15">
      <c r="A54" s="97" t="s">
        <v>217</v>
      </c>
      <c r="B54" s="199" t="s">
        <v>218</v>
      </c>
      <c r="C54" s="199"/>
      <c r="D54" s="199"/>
      <c r="E54" s="199"/>
      <c r="F54" s="199"/>
      <c r="G54" s="98">
        <v>623</v>
      </c>
      <c r="H54" s="92">
        <v>12408</v>
      </c>
      <c r="I54" s="93"/>
      <c r="J54" s="93"/>
    </row>
    <row r="55" spans="1:10" ht="15">
      <c r="A55" s="97" t="s">
        <v>219</v>
      </c>
      <c r="B55" s="199" t="s">
        <v>220</v>
      </c>
      <c r="C55" s="199"/>
      <c r="D55" s="199"/>
      <c r="E55" s="199"/>
      <c r="F55" s="199"/>
      <c r="G55" s="98">
        <v>624</v>
      </c>
      <c r="H55" s="92">
        <v>12409</v>
      </c>
      <c r="I55" s="93"/>
      <c r="J55" s="93"/>
    </row>
    <row r="56" spans="1:10" ht="15">
      <c r="A56" s="97" t="s">
        <v>221</v>
      </c>
      <c r="B56" s="199" t="s">
        <v>222</v>
      </c>
      <c r="C56" s="199"/>
      <c r="D56" s="199"/>
      <c r="E56" s="199"/>
      <c r="F56" s="199"/>
      <c r="G56" s="98">
        <v>625</v>
      </c>
      <c r="H56" s="92">
        <v>12410</v>
      </c>
      <c r="I56" s="93"/>
      <c r="J56" s="93"/>
    </row>
    <row r="57" spans="1:10" ht="15">
      <c r="A57" s="97" t="s">
        <v>223</v>
      </c>
      <c r="B57" s="199" t="s">
        <v>224</v>
      </c>
      <c r="C57" s="199"/>
      <c r="D57" s="199"/>
      <c r="E57" s="199"/>
      <c r="F57" s="199"/>
      <c r="G57" s="98">
        <v>626</v>
      </c>
      <c r="H57" s="92">
        <v>12411</v>
      </c>
      <c r="I57" s="93"/>
      <c r="J57" s="93"/>
    </row>
    <row r="58" spans="1:10" ht="15">
      <c r="A58" s="100" t="s">
        <v>225</v>
      </c>
      <c r="B58" s="199" t="s">
        <v>226</v>
      </c>
      <c r="C58" s="199"/>
      <c r="D58" s="199"/>
      <c r="E58" s="199"/>
      <c r="F58" s="199"/>
      <c r="G58" s="98">
        <v>627</v>
      </c>
      <c r="H58" s="92">
        <v>12412</v>
      </c>
      <c r="I58" s="93"/>
      <c r="J58" s="93"/>
    </row>
    <row r="59" spans="1:10" ht="15">
      <c r="A59" s="97"/>
      <c r="B59" s="205" t="s">
        <v>227</v>
      </c>
      <c r="C59" s="205"/>
      <c r="D59" s="205"/>
      <c r="E59" s="205"/>
      <c r="F59" s="205"/>
      <c r="G59" s="98">
        <v>6271</v>
      </c>
      <c r="H59" s="98">
        <v>124121</v>
      </c>
      <c r="I59" s="93"/>
      <c r="J59" s="93"/>
    </row>
    <row r="60" spans="1:10" ht="15">
      <c r="A60" s="97"/>
      <c r="B60" s="205" t="s">
        <v>228</v>
      </c>
      <c r="C60" s="205"/>
      <c r="D60" s="205"/>
      <c r="E60" s="205"/>
      <c r="F60" s="205"/>
      <c r="G60" s="98">
        <v>6272</v>
      </c>
      <c r="H60" s="98">
        <v>124122</v>
      </c>
      <c r="I60" s="93"/>
      <c r="J60" s="93"/>
    </row>
    <row r="61" spans="1:10" ht="15">
      <c r="A61" s="97" t="s">
        <v>229</v>
      </c>
      <c r="B61" s="199" t="s">
        <v>230</v>
      </c>
      <c r="C61" s="199"/>
      <c r="D61" s="199"/>
      <c r="E61" s="199"/>
      <c r="F61" s="199"/>
      <c r="G61" s="98">
        <v>628</v>
      </c>
      <c r="H61" s="98">
        <v>12413</v>
      </c>
      <c r="I61" s="93"/>
      <c r="J61" s="93"/>
    </row>
    <row r="62" spans="1:10" ht="15">
      <c r="A62" s="95">
        <v>5</v>
      </c>
      <c r="B62" s="200" t="s">
        <v>231</v>
      </c>
      <c r="C62" s="199"/>
      <c r="D62" s="199"/>
      <c r="E62" s="199"/>
      <c r="F62" s="199"/>
      <c r="G62" s="101">
        <v>63</v>
      </c>
      <c r="H62" s="101">
        <v>12500</v>
      </c>
      <c r="I62" s="93"/>
      <c r="J62" s="93"/>
    </row>
    <row r="63" spans="1:10" ht="15">
      <c r="A63" s="97" t="s">
        <v>161</v>
      </c>
      <c r="B63" s="199" t="s">
        <v>232</v>
      </c>
      <c r="C63" s="199"/>
      <c r="D63" s="199"/>
      <c r="E63" s="199"/>
      <c r="F63" s="199"/>
      <c r="G63" s="98">
        <v>632</v>
      </c>
      <c r="H63" s="98">
        <v>12501</v>
      </c>
      <c r="I63" s="93"/>
      <c r="J63" s="93"/>
    </row>
    <row r="64" spans="1:10" ht="15">
      <c r="A64" s="97" t="s">
        <v>170</v>
      </c>
      <c r="B64" s="199" t="s">
        <v>233</v>
      </c>
      <c r="C64" s="199"/>
      <c r="D64" s="199"/>
      <c r="E64" s="199"/>
      <c r="F64" s="199"/>
      <c r="G64" s="98">
        <v>633</v>
      </c>
      <c r="H64" s="98">
        <v>12502</v>
      </c>
      <c r="I64" s="93"/>
      <c r="J64" s="93"/>
    </row>
    <row r="65" spans="1:10" ht="15">
      <c r="A65" s="97" t="s">
        <v>172</v>
      </c>
      <c r="B65" s="199" t="s">
        <v>234</v>
      </c>
      <c r="C65" s="199"/>
      <c r="D65" s="199"/>
      <c r="E65" s="199"/>
      <c r="F65" s="199"/>
      <c r="G65" s="98">
        <v>634</v>
      </c>
      <c r="H65" s="98">
        <v>12503</v>
      </c>
      <c r="I65" s="93"/>
      <c r="J65" s="93"/>
    </row>
    <row r="66" spans="1:10" ht="15">
      <c r="A66" s="97" t="s">
        <v>209</v>
      </c>
      <c r="B66" s="199" t="s">
        <v>235</v>
      </c>
      <c r="C66" s="199"/>
      <c r="D66" s="199"/>
      <c r="E66" s="199"/>
      <c r="F66" s="199"/>
      <c r="G66" s="98" t="s">
        <v>236</v>
      </c>
      <c r="H66" s="98">
        <v>12504</v>
      </c>
      <c r="I66" s="93"/>
      <c r="J66" s="93"/>
    </row>
    <row r="67" spans="1:10" ht="15">
      <c r="A67" s="95" t="s">
        <v>237</v>
      </c>
      <c r="B67" s="201" t="s">
        <v>238</v>
      </c>
      <c r="C67" s="201"/>
      <c r="D67" s="201"/>
      <c r="E67" s="201"/>
      <c r="F67" s="201"/>
      <c r="G67" s="98"/>
      <c r="H67" s="98">
        <v>12600</v>
      </c>
      <c r="I67" s="93">
        <f>SUM(I37:I66)</f>
        <v>3357</v>
      </c>
      <c r="J67" s="93">
        <f>SUM(J37:J66)</f>
        <v>4138</v>
      </c>
    </row>
    <row r="68" spans="1:10" ht="15">
      <c r="A68" s="102"/>
      <c r="B68" s="103" t="s">
        <v>239</v>
      </c>
      <c r="C68" s="104"/>
      <c r="D68" s="104"/>
      <c r="E68" s="104"/>
      <c r="F68" s="104"/>
      <c r="G68" s="104"/>
      <c r="H68" s="104"/>
      <c r="I68" s="105"/>
      <c r="J68" s="105" t="s">
        <v>240</v>
      </c>
    </row>
    <row r="69" spans="1:10" ht="15">
      <c r="A69" s="106">
        <v>1</v>
      </c>
      <c r="B69" s="204" t="s">
        <v>241</v>
      </c>
      <c r="C69" s="204"/>
      <c r="D69" s="204"/>
      <c r="E69" s="204"/>
      <c r="F69" s="204"/>
      <c r="G69" s="101"/>
      <c r="H69" s="101">
        <v>14000</v>
      </c>
      <c r="I69" s="93">
        <v>2</v>
      </c>
      <c r="J69" s="93">
        <v>2</v>
      </c>
    </row>
    <row r="70" spans="1:10" ht="15">
      <c r="A70" s="106">
        <v>2</v>
      </c>
      <c r="B70" s="204" t="s">
        <v>242</v>
      </c>
      <c r="C70" s="204"/>
      <c r="D70" s="204"/>
      <c r="E70" s="204"/>
      <c r="F70" s="204"/>
      <c r="G70" s="101"/>
      <c r="H70" s="101">
        <v>15000</v>
      </c>
      <c r="I70" s="93"/>
      <c r="J70" s="93"/>
    </row>
    <row r="71" spans="1:10" ht="15">
      <c r="A71" s="107" t="s">
        <v>161</v>
      </c>
      <c r="B71" s="203" t="s">
        <v>243</v>
      </c>
      <c r="C71" s="203"/>
      <c r="D71" s="203"/>
      <c r="E71" s="203"/>
      <c r="F71" s="203"/>
      <c r="G71" s="101"/>
      <c r="H71" s="98">
        <v>15001</v>
      </c>
      <c r="I71" s="93"/>
      <c r="J71" s="93"/>
    </row>
    <row r="72" spans="1:10" ht="15">
      <c r="A72" s="107"/>
      <c r="B72" s="206" t="s">
        <v>244</v>
      </c>
      <c r="C72" s="206"/>
      <c r="D72" s="206"/>
      <c r="E72" s="206"/>
      <c r="F72" s="206"/>
      <c r="G72" s="101"/>
      <c r="H72" s="98">
        <v>150011</v>
      </c>
      <c r="I72" s="93"/>
      <c r="J72" s="93"/>
    </row>
    <row r="73" spans="1:10" ht="15">
      <c r="A73" s="108" t="s">
        <v>170</v>
      </c>
      <c r="B73" s="203" t="s">
        <v>245</v>
      </c>
      <c r="C73" s="203"/>
      <c r="D73" s="203"/>
      <c r="E73" s="203"/>
      <c r="F73" s="203"/>
      <c r="G73" s="101"/>
      <c r="H73" s="98">
        <v>15002</v>
      </c>
      <c r="I73" s="93"/>
      <c r="J73" s="93"/>
    </row>
    <row r="74" spans="1:10" ht="15.75" thickBot="1">
      <c r="A74" s="109"/>
      <c r="B74" s="207" t="s">
        <v>246</v>
      </c>
      <c r="C74" s="207"/>
      <c r="D74" s="207"/>
      <c r="E74" s="207"/>
      <c r="F74" s="207"/>
      <c r="G74" s="110"/>
      <c r="H74" s="111">
        <v>150021</v>
      </c>
      <c r="I74" s="112"/>
      <c r="J74" s="112"/>
    </row>
    <row r="75" spans="1:10" ht="15">
      <c r="A75" s="113"/>
      <c r="B75" s="113"/>
      <c r="C75" s="113"/>
      <c r="D75" s="113"/>
      <c r="E75" s="113"/>
      <c r="F75" s="113"/>
      <c r="G75" s="113"/>
      <c r="H75" s="113"/>
      <c r="I75" s="114" t="s">
        <v>247</v>
      </c>
      <c r="J75" s="114"/>
    </row>
    <row r="76" spans="1:10" ht="15.75">
      <c r="A76" s="42"/>
      <c r="B76" s="42"/>
      <c r="C76" s="42"/>
      <c r="D76" s="42"/>
      <c r="E76" s="42"/>
      <c r="F76" s="42"/>
      <c r="G76" s="42"/>
      <c r="H76" s="42"/>
      <c r="I76" s="115" t="s">
        <v>248</v>
      </c>
      <c r="J76" s="115"/>
    </row>
  </sheetData>
  <sheetProtection/>
  <mergeCells count="59"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9:F69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B39:F39"/>
    <mergeCell ref="B40:F40"/>
    <mergeCell ref="B41:F41"/>
    <mergeCell ref="B42:F42"/>
    <mergeCell ref="B43:F43"/>
    <mergeCell ref="B44:F44"/>
    <mergeCell ref="B24:F24"/>
    <mergeCell ref="A34:J34"/>
    <mergeCell ref="B35:F35"/>
    <mergeCell ref="B36:F36"/>
    <mergeCell ref="B37:F37"/>
    <mergeCell ref="B38:F38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I19" sqref="I19"/>
    </sheetView>
  </sheetViews>
  <sheetFormatPr defaultColWidth="9.140625" defaultRowHeight="15"/>
  <cols>
    <col min="3" max="3" width="34.7109375" style="0" customWidth="1"/>
    <col min="4" max="4" width="23.28125" style="0" customWidth="1"/>
  </cols>
  <sheetData>
    <row r="1" spans="2:4" ht="15">
      <c r="B1" s="43" t="s">
        <v>249</v>
      </c>
      <c r="D1" s="33"/>
    </row>
    <row r="2" spans="2:4" ht="15">
      <c r="B2" s="43" t="s">
        <v>250</v>
      </c>
      <c r="D2" s="33"/>
    </row>
    <row r="3" spans="2:4" ht="15">
      <c r="B3" s="43"/>
      <c r="D3" s="116" t="s">
        <v>251</v>
      </c>
    </row>
    <row r="4" ht="15">
      <c r="D4" s="33"/>
    </row>
    <row r="5" spans="1:4" ht="15">
      <c r="A5" s="34"/>
      <c r="B5" s="34"/>
      <c r="C5" s="72" t="s">
        <v>252</v>
      </c>
      <c r="D5" s="117" t="s">
        <v>253</v>
      </c>
    </row>
    <row r="6" spans="1:4" ht="15">
      <c r="A6" s="34">
        <v>1</v>
      </c>
      <c r="B6" s="72" t="s">
        <v>254</v>
      </c>
      <c r="C6" s="118" t="s">
        <v>255</v>
      </c>
      <c r="D6" s="119"/>
    </row>
    <row r="7" spans="1:4" ht="15">
      <c r="A7" s="34">
        <v>2</v>
      </c>
      <c r="B7" s="72" t="s">
        <v>254</v>
      </c>
      <c r="C7" s="118" t="s">
        <v>256</v>
      </c>
      <c r="D7" s="35"/>
    </row>
    <row r="8" spans="1:4" ht="15">
      <c r="A8" s="34">
        <v>3</v>
      </c>
      <c r="B8" s="72" t="s">
        <v>254</v>
      </c>
      <c r="C8" s="118" t="s">
        <v>257</v>
      </c>
      <c r="D8" s="35"/>
    </row>
    <row r="9" spans="1:4" ht="15">
      <c r="A9" s="34">
        <v>4</v>
      </c>
      <c r="B9" s="72" t="s">
        <v>254</v>
      </c>
      <c r="C9" s="118" t="s">
        <v>258</v>
      </c>
      <c r="D9" s="35"/>
    </row>
    <row r="10" spans="1:4" ht="15">
      <c r="A10" s="34">
        <v>5</v>
      </c>
      <c r="B10" s="72" t="s">
        <v>254</v>
      </c>
      <c r="C10" s="118" t="s">
        <v>259</v>
      </c>
      <c r="D10" s="35"/>
    </row>
    <row r="11" spans="1:4" ht="15">
      <c r="A11" s="34">
        <v>6</v>
      </c>
      <c r="B11" s="72" t="s">
        <v>254</v>
      </c>
      <c r="C11" s="118" t="s">
        <v>260</v>
      </c>
      <c r="D11" s="35"/>
    </row>
    <row r="12" spans="1:4" ht="15">
      <c r="A12" s="34">
        <v>7</v>
      </c>
      <c r="B12" s="72" t="s">
        <v>254</v>
      </c>
      <c r="C12" s="118" t="s">
        <v>261</v>
      </c>
      <c r="D12" s="35"/>
    </row>
    <row r="13" spans="1:4" ht="15">
      <c r="A13" s="34">
        <v>8</v>
      </c>
      <c r="B13" s="72" t="s">
        <v>254</v>
      </c>
      <c r="C13" s="118" t="s">
        <v>262</v>
      </c>
      <c r="D13" s="35"/>
    </row>
    <row r="14" spans="1:4" ht="15">
      <c r="A14" s="72" t="s">
        <v>2</v>
      </c>
      <c r="B14" s="72"/>
      <c r="C14" s="72" t="s">
        <v>263</v>
      </c>
      <c r="D14" s="117"/>
    </row>
    <row r="15" spans="1:4" ht="15">
      <c r="A15" s="34">
        <v>9</v>
      </c>
      <c r="B15" s="72" t="s">
        <v>264</v>
      </c>
      <c r="C15" s="118" t="s">
        <v>265</v>
      </c>
      <c r="D15" s="35"/>
    </row>
    <row r="16" spans="1:4" ht="15">
      <c r="A16" s="34">
        <v>10</v>
      </c>
      <c r="B16" s="72" t="s">
        <v>264</v>
      </c>
      <c r="C16" s="118" t="s">
        <v>266</v>
      </c>
      <c r="D16" s="119"/>
    </row>
    <row r="17" spans="1:4" ht="15">
      <c r="A17" s="34">
        <v>11</v>
      </c>
      <c r="B17" s="72" t="s">
        <v>264</v>
      </c>
      <c r="C17" s="118" t="s">
        <v>267</v>
      </c>
      <c r="D17" s="35"/>
    </row>
    <row r="18" spans="1:4" ht="15">
      <c r="A18" s="72" t="s">
        <v>28</v>
      </c>
      <c r="B18" s="72"/>
      <c r="C18" s="72" t="s">
        <v>268</v>
      </c>
      <c r="D18" s="117"/>
    </row>
    <row r="19" spans="1:4" ht="15">
      <c r="A19" s="34">
        <v>12</v>
      </c>
      <c r="B19" s="72" t="s">
        <v>269</v>
      </c>
      <c r="C19" s="118" t="s">
        <v>270</v>
      </c>
      <c r="D19" s="35"/>
    </row>
    <row r="20" spans="1:4" ht="15">
      <c r="A20" s="34">
        <v>13</v>
      </c>
      <c r="B20" s="72" t="s">
        <v>269</v>
      </c>
      <c r="C20" s="72" t="s">
        <v>271</v>
      </c>
      <c r="D20" s="35"/>
    </row>
    <row r="21" spans="1:4" ht="15">
      <c r="A21" s="34">
        <v>14</v>
      </c>
      <c r="B21" s="72" t="s">
        <v>269</v>
      </c>
      <c r="C21" s="118" t="s">
        <v>272</v>
      </c>
      <c r="D21" s="35"/>
    </row>
    <row r="22" spans="1:4" ht="15">
      <c r="A22" s="34">
        <v>15</v>
      </c>
      <c r="B22" s="72" t="s">
        <v>269</v>
      </c>
      <c r="C22" s="118" t="s">
        <v>273</v>
      </c>
      <c r="D22" s="35"/>
    </row>
    <row r="23" spans="1:4" ht="15">
      <c r="A23" s="34">
        <v>16</v>
      </c>
      <c r="B23" s="72" t="s">
        <v>269</v>
      </c>
      <c r="C23" s="118" t="s">
        <v>274</v>
      </c>
      <c r="D23" s="35"/>
    </row>
    <row r="24" spans="1:4" ht="15">
      <c r="A24" s="34">
        <v>17</v>
      </c>
      <c r="B24" s="72" t="s">
        <v>269</v>
      </c>
      <c r="C24" s="118" t="s">
        <v>275</v>
      </c>
      <c r="D24" s="35"/>
    </row>
    <row r="25" spans="1:4" ht="15">
      <c r="A25" s="34">
        <v>18</v>
      </c>
      <c r="B25" s="72" t="s">
        <v>269</v>
      </c>
      <c r="C25" s="118" t="s">
        <v>276</v>
      </c>
      <c r="D25" s="35"/>
    </row>
    <row r="26" spans="1:4" ht="15">
      <c r="A26" s="34">
        <v>19</v>
      </c>
      <c r="B26" s="72" t="s">
        <v>269</v>
      </c>
      <c r="C26" s="118" t="s">
        <v>277</v>
      </c>
      <c r="D26" s="35"/>
    </row>
    <row r="27" spans="1:4" ht="15">
      <c r="A27" s="72" t="s">
        <v>75</v>
      </c>
      <c r="B27" s="72"/>
      <c r="C27" s="72" t="s">
        <v>278</v>
      </c>
      <c r="D27" s="35"/>
    </row>
    <row r="28" spans="1:4" ht="15">
      <c r="A28" s="34">
        <v>20</v>
      </c>
      <c r="B28" s="72" t="s">
        <v>279</v>
      </c>
      <c r="C28" s="118" t="s">
        <v>280</v>
      </c>
      <c r="D28" s="35"/>
    </row>
    <row r="29" spans="1:4" ht="15">
      <c r="A29" s="34">
        <v>21</v>
      </c>
      <c r="B29" s="72" t="s">
        <v>279</v>
      </c>
      <c r="C29" s="118" t="s">
        <v>281</v>
      </c>
      <c r="D29" s="119"/>
    </row>
    <row r="30" spans="1:4" ht="15">
      <c r="A30" s="34">
        <v>22</v>
      </c>
      <c r="B30" s="72" t="s">
        <v>279</v>
      </c>
      <c r="C30" s="118" t="s">
        <v>282</v>
      </c>
      <c r="D30" s="119"/>
    </row>
    <row r="31" spans="1:4" ht="15">
      <c r="A31" s="34">
        <v>23</v>
      </c>
      <c r="B31" s="72" t="s">
        <v>279</v>
      </c>
      <c r="C31" s="118" t="s">
        <v>283</v>
      </c>
      <c r="D31" s="35"/>
    </row>
    <row r="32" spans="1:4" ht="15">
      <c r="A32" s="72" t="s">
        <v>284</v>
      </c>
      <c r="B32" s="72"/>
      <c r="C32" s="72" t="s">
        <v>285</v>
      </c>
      <c r="D32" s="35"/>
    </row>
    <row r="33" spans="1:4" ht="15">
      <c r="A33" s="34">
        <v>24</v>
      </c>
      <c r="B33" s="72" t="s">
        <v>286</v>
      </c>
      <c r="C33" s="118" t="s">
        <v>287</v>
      </c>
      <c r="D33" s="35"/>
    </row>
    <row r="34" spans="1:4" ht="15">
      <c r="A34" s="34">
        <v>25</v>
      </c>
      <c r="B34" s="72" t="s">
        <v>286</v>
      </c>
      <c r="C34" s="118" t="s">
        <v>288</v>
      </c>
      <c r="D34" s="35"/>
    </row>
    <row r="35" spans="1:4" ht="15">
      <c r="A35" s="34">
        <v>26</v>
      </c>
      <c r="B35" s="72" t="s">
        <v>286</v>
      </c>
      <c r="C35" s="118" t="s">
        <v>289</v>
      </c>
      <c r="D35" s="35"/>
    </row>
    <row r="36" spans="1:4" ht="15">
      <c r="A36" s="34">
        <v>27</v>
      </c>
      <c r="B36" s="72" t="s">
        <v>286</v>
      </c>
      <c r="C36" s="118" t="s">
        <v>290</v>
      </c>
      <c r="D36" s="35"/>
    </row>
    <row r="37" spans="1:4" ht="15">
      <c r="A37" s="34">
        <v>28</v>
      </c>
      <c r="B37" s="72" t="s">
        <v>286</v>
      </c>
      <c r="C37" s="118" t="s">
        <v>291</v>
      </c>
      <c r="D37" s="119"/>
    </row>
    <row r="38" spans="1:4" ht="15">
      <c r="A38" s="34">
        <v>29</v>
      </c>
      <c r="B38" s="72" t="s">
        <v>286</v>
      </c>
      <c r="C38" s="120" t="s">
        <v>292</v>
      </c>
      <c r="D38" s="35"/>
    </row>
    <row r="39" spans="1:4" ht="15">
      <c r="A39" s="34">
        <v>30</v>
      </c>
      <c r="B39" s="72" t="s">
        <v>286</v>
      </c>
      <c r="C39" s="118" t="s">
        <v>293</v>
      </c>
      <c r="D39" s="35"/>
    </row>
    <row r="40" spans="1:4" ht="15">
      <c r="A40" s="34">
        <v>31</v>
      </c>
      <c r="B40" s="72" t="s">
        <v>286</v>
      </c>
      <c r="C40" s="118" t="s">
        <v>294</v>
      </c>
      <c r="D40" s="35">
        <v>3895202</v>
      </c>
    </row>
    <row r="41" spans="1:4" ht="15">
      <c r="A41" s="34">
        <v>32</v>
      </c>
      <c r="B41" s="72" t="s">
        <v>286</v>
      </c>
      <c r="C41" s="118" t="s">
        <v>295</v>
      </c>
      <c r="D41" s="35"/>
    </row>
    <row r="42" spans="1:4" ht="15">
      <c r="A42" s="34">
        <v>33</v>
      </c>
      <c r="B42" s="72" t="s">
        <v>286</v>
      </c>
      <c r="C42" s="118" t="s">
        <v>296</v>
      </c>
      <c r="D42" s="35"/>
    </row>
    <row r="43" spans="1:4" ht="15">
      <c r="A43" s="121">
        <v>34</v>
      </c>
      <c r="B43" s="72" t="s">
        <v>286</v>
      </c>
      <c r="C43" s="118" t="s">
        <v>297</v>
      </c>
      <c r="D43" s="35"/>
    </row>
    <row r="44" spans="1:4" ht="15">
      <c r="A44" s="72" t="s">
        <v>298</v>
      </c>
      <c r="B44" s="34"/>
      <c r="C44" s="72" t="s">
        <v>299</v>
      </c>
      <c r="D44" s="117"/>
    </row>
    <row r="45" spans="1:4" ht="15">
      <c r="A45" s="34"/>
      <c r="B45" s="34"/>
      <c r="C45" s="72" t="s">
        <v>300</v>
      </c>
      <c r="D45" s="117"/>
    </row>
    <row r="46" ht="15">
      <c r="D46" s="33"/>
    </row>
    <row r="47" ht="15">
      <c r="D47" s="33"/>
    </row>
    <row r="48" spans="2:4" ht="15">
      <c r="B48" s="122" t="s">
        <v>301</v>
      </c>
      <c r="C48" s="123"/>
      <c r="D48" s="117" t="s">
        <v>302</v>
      </c>
    </row>
    <row r="49" spans="2:4" ht="15">
      <c r="B49" s="124"/>
      <c r="C49" s="125"/>
      <c r="D49" s="126"/>
    </row>
    <row r="50" spans="2:4" ht="15">
      <c r="B50" s="127" t="s">
        <v>303</v>
      </c>
      <c r="C50" s="127"/>
      <c r="D50" s="35">
        <v>0</v>
      </c>
    </row>
    <row r="51" spans="2:4" ht="15">
      <c r="B51" s="34" t="s">
        <v>304</v>
      </c>
      <c r="C51" s="34"/>
      <c r="D51" s="35">
        <v>1</v>
      </c>
    </row>
    <row r="52" spans="2:4" ht="15">
      <c r="B52" s="34" t="s">
        <v>305</v>
      </c>
      <c r="C52" s="34"/>
      <c r="D52" s="35">
        <v>1</v>
      </c>
    </row>
    <row r="53" spans="2:4" ht="15">
      <c r="B53" s="34" t="s">
        <v>306</v>
      </c>
      <c r="C53" s="34"/>
      <c r="D53" s="35"/>
    </row>
    <row r="54" spans="2:4" ht="15">
      <c r="B54" s="128" t="s">
        <v>307</v>
      </c>
      <c r="C54" s="123"/>
      <c r="D54" s="35"/>
    </row>
    <row r="55" spans="2:4" ht="15">
      <c r="B55" s="129"/>
      <c r="C55" s="130" t="s">
        <v>308</v>
      </c>
      <c r="D55" s="131"/>
    </row>
    <row r="56" ht="15">
      <c r="D56" s="33"/>
    </row>
    <row r="57" ht="15">
      <c r="D57" s="116" t="s">
        <v>247</v>
      </c>
    </row>
    <row r="58" ht="15">
      <c r="D58" s="116" t="s">
        <v>309</v>
      </c>
    </row>
    <row r="59" spans="2:4" ht="15">
      <c r="B59" s="46" t="s">
        <v>310</v>
      </c>
      <c r="D59" s="33"/>
    </row>
    <row r="60" ht="15">
      <c r="D6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 &amp; Soft 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HSM</dc:creator>
  <cp:keywords/>
  <dc:description/>
  <cp:lastModifiedBy>User</cp:lastModifiedBy>
  <cp:lastPrinted>2014-03-25T10:18:30Z</cp:lastPrinted>
  <dcterms:created xsi:type="dcterms:W3CDTF">2009-03-10T11:15:45Z</dcterms:created>
  <dcterms:modified xsi:type="dcterms:W3CDTF">2014-03-25T10:18:32Z</dcterms:modified>
  <cp:category/>
  <cp:version/>
  <cp:contentType/>
  <cp:contentStatus/>
</cp:coreProperties>
</file>