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8700" activeTab="2"/>
  </bookViews>
  <sheets>
    <sheet name="Aktivi" sheetId="1" r:id="rId1"/>
    <sheet name="Pasivi" sheetId="2" r:id="rId2"/>
    <sheet name="PASH" sheetId="3" r:id="rId3"/>
    <sheet name="Inventari" sheetId="4" r:id="rId4"/>
    <sheet name="Bankat" sheetId="5" r:id="rId5"/>
    <sheet name="Amortizimi" sheetId="6" r:id="rId6"/>
    <sheet name="Inv. Automjete" sheetId="7" r:id="rId7"/>
    <sheet name="Deklarata" sheetId="8" r:id="rId8"/>
  </sheets>
  <definedNames/>
  <calcPr fullCalcOnLoad="1"/>
</workbook>
</file>

<file path=xl/sharedStrings.xml><?xml version="1.0" encoding="utf-8"?>
<sst xmlns="http://schemas.openxmlformats.org/spreadsheetml/2006/main" count="225" uniqueCount="202">
  <si>
    <t>1 Aktivet monetare</t>
  </si>
  <si>
    <t>&gt; Banka</t>
  </si>
  <si>
    <t>&gt; Arka</t>
  </si>
  <si>
    <t>2 Aktive te tjera financiare afatshkurtra</t>
  </si>
  <si>
    <t>&gt; Kerkesa te arketushme</t>
  </si>
  <si>
    <t>&gt; Te tjera te arketushme</t>
  </si>
  <si>
    <t>&gt; Instrumenta te tjera financiare dhe borxhi</t>
  </si>
  <si>
    <t>&gt;</t>
  </si>
  <si>
    <t>3 Inventari</t>
  </si>
  <si>
    <t>&gt; Lendet e para</t>
  </si>
  <si>
    <t>&gt; Prodhim ne proces</t>
  </si>
  <si>
    <t>&gt; Produkte te gatshme</t>
  </si>
  <si>
    <t>&gt; Mallra per rishitje</t>
  </si>
  <si>
    <t>&gt; Parapagesa per furnizime</t>
  </si>
  <si>
    <t>4 Aktive afatgjata materiale</t>
  </si>
  <si>
    <t>&gt; Toka</t>
  </si>
  <si>
    <t>&gt; Ndertesa</t>
  </si>
  <si>
    <t>&gt; Makineri dhe paisje</t>
  </si>
  <si>
    <t>&gt; Aktive tjera afat gjata materiale</t>
  </si>
  <si>
    <t>5 Aktive te tjera afatgjata</t>
  </si>
  <si>
    <t>Totali Aktiveve</t>
  </si>
  <si>
    <t>A K T I V E T A F A T S H K U R T R A</t>
  </si>
  <si>
    <t>Nr</t>
  </si>
  <si>
    <t xml:space="preserve">A K T I V E T </t>
  </si>
  <si>
    <t>I</t>
  </si>
  <si>
    <t>A K T I V E T A F A T G J A T A</t>
  </si>
  <si>
    <t>II</t>
  </si>
  <si>
    <t>Viti 2009</t>
  </si>
  <si>
    <t>Viti 2008</t>
  </si>
  <si>
    <t>P A S I V E T A F A T S H K U R T R A</t>
  </si>
  <si>
    <t>1 Huamarjet</t>
  </si>
  <si>
    <t>2 Detyrimet tregetare</t>
  </si>
  <si>
    <t>1 Huat afatgjata</t>
  </si>
  <si>
    <t>2 Te tjera afatgjata</t>
  </si>
  <si>
    <t>1 Kapitali i Pronarit</t>
  </si>
  <si>
    <t>2 Rezervat</t>
  </si>
  <si>
    <t>3 Fitimi (Humbja) e vitit financiar</t>
  </si>
  <si>
    <t>Totali Pasiveve</t>
  </si>
  <si>
    <t xml:space="preserve">  &gt; Overdraftet bankare</t>
  </si>
  <si>
    <t xml:space="preserve">  &gt; Huamarrje afat shkuatra</t>
  </si>
  <si>
    <t xml:space="preserve">  &gt; Te pagueshme ndaj furnitoreve</t>
  </si>
  <si>
    <t xml:space="preserve">  &gt; Te pagueshme ndaj punonjesve</t>
  </si>
  <si>
    <t xml:space="preserve">  &gt; Detyrime per Sigurime Shoq.Shend.</t>
  </si>
  <si>
    <t xml:space="preserve">  &gt; Detyrime tatimore per TAP-in</t>
  </si>
  <si>
    <t xml:space="preserve">  &gt; Detyrime tatimore per Tatim Fitimin</t>
  </si>
  <si>
    <t xml:space="preserve">  &gt; Detyrime tatimore per Tvsh-ne</t>
  </si>
  <si>
    <t xml:space="preserve">  &gt; Detyrime tatimore per Tatimin ne Burim</t>
  </si>
  <si>
    <t xml:space="preserve">  &gt; Debitore dhe Kreditore te tjere</t>
  </si>
  <si>
    <t xml:space="preserve">  &gt; Parapagimet e arketuara</t>
  </si>
  <si>
    <t xml:space="preserve">  &gt;</t>
  </si>
  <si>
    <t>l</t>
  </si>
  <si>
    <t>ll</t>
  </si>
  <si>
    <t>lll</t>
  </si>
  <si>
    <t>P A S I V E T A F A T G J A T A</t>
  </si>
  <si>
    <t>K A P I T A L I</t>
  </si>
  <si>
    <t>PASIVET DHE KAPITALI</t>
  </si>
  <si>
    <t>Pasqyra e te Ardhurave dhe Shpenzimeve 2009</t>
  </si>
  <si>
    <t>( Bazuar ne klasifikimin e Shpenzimeve sipas Natyres )</t>
  </si>
  <si>
    <t>TE ARDHURAT</t>
  </si>
  <si>
    <t>3 Amortizimi i Aktiveve Afatgjata</t>
  </si>
  <si>
    <t>4 Te tjera</t>
  </si>
  <si>
    <t>SHPENZIMET =1+2+3+4+5</t>
  </si>
  <si>
    <t xml:space="preserve"> 1 Shpenzime per materiale</t>
  </si>
  <si>
    <t xml:space="preserve">   ► Inventar ne celje</t>
  </si>
  <si>
    <t xml:space="preserve">   ► Inventari ne fund te vitit</t>
  </si>
  <si>
    <t xml:space="preserve">   ► Blerjet</t>
  </si>
  <si>
    <t xml:space="preserve"> 2 Shpenzime personeli</t>
  </si>
  <si>
    <t xml:space="preserve">   ► Pagat</t>
  </si>
  <si>
    <t xml:space="preserve">   ► Siguracion</t>
  </si>
  <si>
    <t xml:space="preserve">   ► Energji uji,fax,telefon,internet</t>
  </si>
  <si>
    <t xml:space="preserve">   ► Shpenzime te qarkullimit te mallit e transportit</t>
  </si>
  <si>
    <t xml:space="preserve">   ► Benzin/Naft/Gaz</t>
  </si>
  <si>
    <t xml:space="preserve">   ► Qera ambjenti</t>
  </si>
  <si>
    <t xml:space="preserve">   ► Pagesa</t>
  </si>
  <si>
    <t xml:space="preserve">   ► Taksat Doganore e Bashkiake</t>
  </si>
  <si>
    <t xml:space="preserve">   ►</t>
  </si>
  <si>
    <t xml:space="preserve">   ►Shpenzime administrative,mirembajtje dhe te tjera</t>
  </si>
  <si>
    <t xml:space="preserve"> 5 Shpenzime financiare</t>
  </si>
  <si>
    <t xml:space="preserve">   ► Interesa te paguara dhe komisione bankare</t>
  </si>
  <si>
    <t>Fitimi para tatimeve</t>
  </si>
  <si>
    <t>A</t>
  </si>
  <si>
    <t>B</t>
  </si>
  <si>
    <t>Fitimi pas tatimit</t>
  </si>
  <si>
    <t xml:space="preserve">  ► Shjtje Mallrash</t>
  </si>
  <si>
    <t xml:space="preserve">  ► Sherbime</t>
  </si>
  <si>
    <t xml:space="preserve"> 6 Tatimi mbi fitimin</t>
  </si>
  <si>
    <t>Pershkrimi i Elementeve</t>
  </si>
  <si>
    <t xml:space="preserve">   ►Shpenzime te pazbritshme</t>
  </si>
  <si>
    <t>Fitimi I tatueshem</t>
  </si>
  <si>
    <t xml:space="preserve">  ► Te ardhura financiare</t>
  </si>
  <si>
    <t>31.12.2009</t>
  </si>
  <si>
    <t>Subjekti</t>
  </si>
  <si>
    <t>Aktiviteti</t>
  </si>
  <si>
    <t>Adresa Vep.</t>
  </si>
  <si>
    <t>Telefoni</t>
  </si>
  <si>
    <t>Nipt</t>
  </si>
  <si>
    <t>Nr.</t>
  </si>
  <si>
    <t>Artikulli</t>
  </si>
  <si>
    <t>Nj / M</t>
  </si>
  <si>
    <t>Sasia</t>
  </si>
  <si>
    <t>Kosto</t>
  </si>
  <si>
    <t>Vlera</t>
  </si>
  <si>
    <t>Shuma</t>
  </si>
  <si>
    <t>I N V E N T A R I   I  ___________________</t>
  </si>
  <si>
    <t>Per Drejtimin e Shoqerise</t>
  </si>
  <si>
    <t>Tel._________________________________</t>
  </si>
  <si>
    <t>Emertimi I Bankes</t>
  </si>
  <si>
    <t>Numri I llogarise</t>
  </si>
  <si>
    <t>Shuma monedhe e huaj</t>
  </si>
  <si>
    <t>Shuma ne leke</t>
  </si>
  <si>
    <t>SHUMA</t>
  </si>
  <si>
    <t>Inventari I Llogarive Bankare</t>
  </si>
  <si>
    <t>20% Vl. Mbet.</t>
  </si>
  <si>
    <t>Grupet e Akiveve</t>
  </si>
  <si>
    <t>Gjendej 01.01.09</t>
  </si>
  <si>
    <t>Shtesa</t>
  </si>
  <si>
    <t>Pakesime</t>
  </si>
  <si>
    <t>Gjendje 31.12.09</t>
  </si>
  <si>
    <t>Amort. 01.01.09</t>
  </si>
  <si>
    <t xml:space="preserve">Amort. Viti 2009 </t>
  </si>
  <si>
    <t>Vl.mbetur 01.01.09</t>
  </si>
  <si>
    <t xml:space="preserve">Vl.mbetur 31.12.09 </t>
  </si>
  <si>
    <t>Amort. 31.12.09</t>
  </si>
  <si>
    <t>Amort. Tatim.</t>
  </si>
  <si>
    <t>Ndertesa</t>
  </si>
  <si>
    <t>Makineri e paisje</t>
  </si>
  <si>
    <t>Mjete transporti</t>
  </si>
  <si>
    <t>Paisje Zyre dhe informatike</t>
  </si>
  <si>
    <t>Aktivet Afatgjata Materiale 2009</t>
  </si>
  <si>
    <t>Lloji automjetit</t>
  </si>
  <si>
    <t>Kapaciteti</t>
  </si>
  <si>
    <t>Targa</t>
  </si>
  <si>
    <t>Inventari I automjeteve ne pronesi te subjektit 2009</t>
  </si>
  <si>
    <t>Emertimi</t>
  </si>
  <si>
    <t>Totali i te ardhurave</t>
  </si>
  <si>
    <t>Totali i shpenzimeve</t>
  </si>
  <si>
    <t>Total shpenzimet e pazbritshme sipas ligjit ( neni 21 ) :</t>
  </si>
  <si>
    <t>a) kosto e blerjes dhe e permirsimit te tokes dhe te truallit</t>
  </si>
  <si>
    <t>b) kosto e blerjes dhe e permirsimit per aktive objekt amortizimi</t>
  </si>
  <si>
    <t>c) zmadhim I kapitalit themeltar te shoqerise ose kontributit te secilit person ne ortakeri</t>
  </si>
  <si>
    <t>ç) vlera e sherbimeve ne natyre</t>
  </si>
  <si>
    <t>d) kontributet vullnetare te pensioneve</t>
  </si>
  <si>
    <t>dh) dividentet e deklaruar dhe ndarja e fitimit</t>
  </si>
  <si>
    <t>e) interesat e paguara mbi interesin maksimal te kredise se caktuar nga Banka e Shqiperise</t>
  </si>
  <si>
    <t>ë) gjobat, kamat-vonesat dhe kushtet e tjera penale</t>
  </si>
  <si>
    <t>f) krijimi ose rritja e rezervave e fondeve te tjera</t>
  </si>
  <si>
    <t>g) tatimi mbi te ardhurat personale, akciza, tatimi mbi fitimin dhe tatimi mbi vleren e shtuar te zbritshme</t>
  </si>
  <si>
    <t>gj) shpenzimet e perfaqsimit, pritje percjellje</t>
  </si>
  <si>
    <t>h) shpenzimet e konsumit personal</t>
  </si>
  <si>
    <t>i) shpenzime te cilat tejkalojne kufijte e percaktuar me ligj</t>
  </si>
  <si>
    <t>j) shpenzime per dhurata</t>
  </si>
  <si>
    <t>k) cdo lloj shpenzimi, masa e te cilit nuk vertetohet me dokumenta</t>
  </si>
  <si>
    <t>l) interesi I paguar kur huaja dhe parapagimet tejkoalojne kater here kapitalin themelor</t>
  </si>
  <si>
    <t>ll) nese baza e amortizimit eshte nje shume negative</t>
  </si>
  <si>
    <t>m) shpenzime per sherbime teknike, konsulence, menaxhim te palikujduar brenda periudhes tatimore.</t>
  </si>
  <si>
    <t>n) amortizim nga rivlersimi I akteve te qendrueshme</t>
  </si>
  <si>
    <t>Rezultati i Vitit Ushtrimor :</t>
  </si>
  <si>
    <t>-Humbja</t>
  </si>
  <si>
    <t>-Fitimi</t>
  </si>
  <si>
    <t>Humbja per tu mbartur nga 1 vit me pare</t>
  </si>
  <si>
    <t>Humbja per tu mbartur nga 2 vite me pare</t>
  </si>
  <si>
    <t>Humbja per tu mbartur nga 3 vite me pare</t>
  </si>
  <si>
    <t>Shuma e humbjes per tu mbartur ne vitin ushtrimor</t>
  </si>
  <si>
    <t>Shuma e humbjeve qe nuk barten per efekt fiskal</t>
  </si>
  <si>
    <t>Ftimi i tatueshem</t>
  </si>
  <si>
    <t>Tatim fitimi i llogaritur</t>
  </si>
  <si>
    <t>Zbritje nga fitimi ( rezervat ligjore )</t>
  </si>
  <si>
    <t>Fitimi neto per tu shperndare nga periudha ushtrimore</t>
  </si>
  <si>
    <t>Fitimi neto per tu shperndare nga vitet e kaluar</t>
  </si>
  <si>
    <t>Shtese kapitali nga fitimi</t>
  </si>
  <si>
    <t>Dividente per tu shperndare</t>
  </si>
  <si>
    <t>Tatimi mbi dividentin e llogaritur</t>
  </si>
  <si>
    <t>Ne total llogaritja e amortizimit vjetor = ( a+b+c+d )</t>
  </si>
  <si>
    <t>a) Ndertesa e makineri afat gjate</t>
  </si>
  <si>
    <t>b) Aktive te patrupezuara</t>
  </si>
  <si>
    <t>c) Kompjuterat dhe sisteme informacioni</t>
  </si>
  <si>
    <t>d) Te gjitha aktivet e tjera te aktivitetit</t>
  </si>
  <si>
    <t>Sipas Bilancit</t>
  </si>
  <si>
    <t>Fiskale</t>
  </si>
  <si>
    <t xml:space="preserve">     Llogaritja e Amortizimit</t>
  </si>
  <si>
    <t>DEKLARATA ANALITIKE PER</t>
  </si>
  <si>
    <t>TATIMIN MBI TE ARDHURAT</t>
  </si>
  <si>
    <t>Adresa</t>
  </si>
  <si>
    <t>Numri I Vendosjes se Dokumentit (NVD) ( Vetem per perdorim zyrtar</t>
  </si>
  <si>
    <r>
      <t xml:space="preserve">Periudha Tatimore                            </t>
    </r>
    <r>
      <rPr>
        <b/>
        <sz val="10"/>
        <rFont val="Arial"/>
        <family val="2"/>
      </rPr>
      <t>2009</t>
    </r>
  </si>
  <si>
    <t>Alba  Kontroll</t>
  </si>
  <si>
    <t>Alba Kontroll</t>
  </si>
  <si>
    <t>K51325001V</t>
  </si>
  <si>
    <t>Agjensi doganore</t>
  </si>
  <si>
    <t>Subjekti Alba Kontroll_________________________________</t>
  </si>
  <si>
    <t>b</t>
  </si>
  <si>
    <t>sig</t>
  </si>
  <si>
    <t>tat</t>
  </si>
  <si>
    <t>11,.2</t>
  </si>
  <si>
    <t>Raiffeisen</t>
  </si>
  <si>
    <t>Alban  Shehi</t>
  </si>
  <si>
    <t>ALBAKONTROLL</t>
  </si>
  <si>
    <t>NIPT_____K51325001V</t>
  </si>
  <si>
    <t>Tatimpaguesi_ALBAKONTROLL</t>
  </si>
  <si>
    <t>Subjekti__Albakontroll_________</t>
  </si>
  <si>
    <t>NIPT                         K51325001V</t>
  </si>
  <si>
    <t>Emri tregtar             _Albakontroll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</si>
</sst>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u val="single"/>
      <sz val="10"/>
      <name val="Arial"/>
      <family val="0"/>
    </font>
    <font>
      <sz val="9"/>
      <name val="Arial"/>
      <family val="0"/>
    </font>
    <font>
      <u val="single"/>
      <sz val="14"/>
      <name val="Arial"/>
      <family val="2"/>
    </font>
    <font>
      <sz val="12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6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8" fillId="0" borderId="0" xfId="0" applyFont="1" applyAlignment="1">
      <alignment horizontal="left"/>
    </xf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10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wrapText="1"/>
    </xf>
    <xf numFmtId="1" fontId="0" fillId="0" borderId="1" xfId="0" applyNumberFormat="1" applyBorder="1" applyAlignment="1">
      <alignment/>
    </xf>
    <xf numFmtId="3" fontId="0" fillId="0" borderId="1" xfId="0" applyNumberFormat="1" applyBorder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14" fontId="0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8" fillId="0" borderId="0" xfId="0" applyFont="1" applyAlignment="1">
      <alignment horizontal="left"/>
    </xf>
    <xf numFmtId="0" fontId="5" fillId="0" borderId="5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E32"/>
  <sheetViews>
    <sheetView workbookViewId="0" topLeftCell="A1">
      <selection activeCell="B3" sqref="B3:E33"/>
    </sheetView>
  </sheetViews>
  <sheetFormatPr defaultColWidth="9.140625" defaultRowHeight="12.75"/>
  <cols>
    <col min="2" max="2" width="5.8515625" style="0" customWidth="1"/>
    <col min="3" max="3" width="37.140625" style="0" bestFit="1" customWidth="1"/>
    <col min="4" max="5" width="12.7109375" style="0" customWidth="1"/>
  </cols>
  <sheetData>
    <row r="4" ht="12.75">
      <c r="C4" t="s">
        <v>196</v>
      </c>
    </row>
    <row r="5" spans="2:5" ht="12.75">
      <c r="B5" s="9"/>
      <c r="C5" s="9"/>
      <c r="D5" s="9"/>
      <c r="E5" s="9"/>
    </row>
    <row r="6" spans="2:5" ht="12.75">
      <c r="B6" s="2"/>
      <c r="C6" s="2"/>
      <c r="D6" s="2"/>
      <c r="E6" s="2"/>
    </row>
    <row r="7" spans="2:5" ht="18">
      <c r="B7" s="3" t="s">
        <v>22</v>
      </c>
      <c r="C7" s="8" t="s">
        <v>23</v>
      </c>
      <c r="D7" s="3" t="s">
        <v>27</v>
      </c>
      <c r="E7" s="3" t="s">
        <v>28</v>
      </c>
    </row>
    <row r="8" spans="2:5" ht="12.75">
      <c r="B8" s="4" t="s">
        <v>24</v>
      </c>
      <c r="C8" s="5" t="s">
        <v>21</v>
      </c>
      <c r="D8" s="3">
        <f>D9+D12+D17</f>
        <v>1911660</v>
      </c>
      <c r="E8" s="3">
        <f>E9+E12+E17</f>
        <v>0</v>
      </c>
    </row>
    <row r="9" spans="2:5" ht="12.75">
      <c r="B9" s="3"/>
      <c r="C9" s="4" t="s">
        <v>0</v>
      </c>
      <c r="D9" s="3">
        <f>D10+D11</f>
        <v>1911660</v>
      </c>
      <c r="E9" s="3">
        <f>E10+E11</f>
        <v>0</v>
      </c>
    </row>
    <row r="10" spans="2:5" ht="12.75">
      <c r="B10" s="3"/>
      <c r="C10" s="3" t="s">
        <v>1</v>
      </c>
      <c r="D10" s="3">
        <v>499481</v>
      </c>
      <c r="E10" s="3"/>
    </row>
    <row r="11" spans="2:5" ht="12.75">
      <c r="B11" s="3"/>
      <c r="C11" s="3" t="s">
        <v>2</v>
      </c>
      <c r="D11" s="3">
        <v>1412179</v>
      </c>
      <c r="E11" s="3"/>
    </row>
    <row r="12" spans="2:5" ht="12.75">
      <c r="B12" s="3"/>
      <c r="C12" s="4" t="s">
        <v>3</v>
      </c>
      <c r="D12" s="3">
        <f>D13+D14+D15+D16</f>
        <v>0</v>
      </c>
      <c r="E12" s="3">
        <f>E13+E14+E15+E16</f>
        <v>0</v>
      </c>
    </row>
    <row r="13" spans="2:5" ht="12.75">
      <c r="B13" s="3"/>
      <c r="C13" s="3" t="s">
        <v>4</v>
      </c>
      <c r="D13" s="3"/>
      <c r="E13" s="3"/>
    </row>
    <row r="14" spans="2:5" ht="12.75">
      <c r="B14" s="3"/>
      <c r="C14" s="3" t="s">
        <v>5</v>
      </c>
      <c r="D14" s="3"/>
      <c r="E14" s="3"/>
    </row>
    <row r="15" spans="2:5" ht="12.75">
      <c r="B15" s="3"/>
      <c r="C15" s="3" t="s">
        <v>6</v>
      </c>
      <c r="D15" s="3"/>
      <c r="E15" s="3"/>
    </row>
    <row r="16" spans="2:5" ht="12.75">
      <c r="B16" s="3"/>
      <c r="C16" s="3" t="s">
        <v>7</v>
      </c>
      <c r="D16" s="3"/>
      <c r="E16" s="3"/>
    </row>
    <row r="17" spans="2:5" ht="12.75">
      <c r="B17" s="3"/>
      <c r="C17" s="4" t="s">
        <v>8</v>
      </c>
      <c r="D17" s="3">
        <f>SUM(D18:D24)</f>
        <v>0</v>
      </c>
      <c r="E17" s="3">
        <f>SUM(E18:E24)</f>
        <v>0</v>
      </c>
    </row>
    <row r="18" spans="2:5" ht="12.75">
      <c r="B18" s="3"/>
      <c r="C18" s="3" t="s">
        <v>9</v>
      </c>
      <c r="D18" s="3"/>
      <c r="E18" s="3"/>
    </row>
    <row r="19" spans="2:5" ht="12.75">
      <c r="B19" s="3"/>
      <c r="C19" s="3" t="s">
        <v>10</v>
      </c>
      <c r="D19" s="3"/>
      <c r="E19" s="3"/>
    </row>
    <row r="20" spans="2:5" ht="12.75">
      <c r="B20" s="3"/>
      <c r="C20" s="3" t="s">
        <v>11</v>
      </c>
      <c r="D20" s="3"/>
      <c r="E20" s="3"/>
    </row>
    <row r="21" spans="2:5" ht="12.75">
      <c r="B21" s="3"/>
      <c r="C21" s="3" t="s">
        <v>12</v>
      </c>
      <c r="D21" s="3"/>
      <c r="E21" s="3"/>
    </row>
    <row r="22" spans="2:5" ht="12.75">
      <c r="B22" s="3"/>
      <c r="C22" s="3" t="s">
        <v>13</v>
      </c>
      <c r="D22" s="3"/>
      <c r="E22" s="3"/>
    </row>
    <row r="23" spans="2:5" ht="12.75">
      <c r="B23" s="3"/>
      <c r="C23" s="3" t="s">
        <v>7</v>
      </c>
      <c r="D23" s="3"/>
      <c r="E23" s="3"/>
    </row>
    <row r="24" spans="2:5" ht="12.75">
      <c r="B24" s="3"/>
      <c r="C24" s="3" t="s">
        <v>7</v>
      </c>
      <c r="D24" s="3"/>
      <c r="E24" s="3"/>
    </row>
    <row r="25" spans="2:5" ht="12.75">
      <c r="B25" s="4" t="s">
        <v>26</v>
      </c>
      <c r="C25" s="5" t="s">
        <v>25</v>
      </c>
      <c r="D25" s="3">
        <f>D26+D31</f>
        <v>27120</v>
      </c>
      <c r="E25" s="3">
        <f>E26+E31</f>
        <v>0</v>
      </c>
    </row>
    <row r="26" spans="2:5" ht="12.75">
      <c r="B26" s="3"/>
      <c r="C26" s="4" t="s">
        <v>14</v>
      </c>
      <c r="D26" s="3">
        <f>D27+D28+D29+D30</f>
        <v>27120</v>
      </c>
      <c r="E26" s="3">
        <f>E27+E28+E29+E30</f>
        <v>0</v>
      </c>
    </row>
    <row r="27" spans="2:5" ht="12.75">
      <c r="B27" s="3"/>
      <c r="C27" s="3" t="s">
        <v>15</v>
      </c>
      <c r="D27" s="3"/>
      <c r="E27" s="3"/>
    </row>
    <row r="28" spans="2:5" ht="12.75">
      <c r="B28" s="3"/>
      <c r="C28" s="3" t="s">
        <v>16</v>
      </c>
      <c r="D28" s="3"/>
      <c r="E28" s="3"/>
    </row>
    <row r="29" spans="2:5" ht="12.75">
      <c r="B29" s="3"/>
      <c r="C29" s="3" t="s">
        <v>17</v>
      </c>
      <c r="D29" s="3">
        <v>27120</v>
      </c>
      <c r="E29" s="3"/>
    </row>
    <row r="30" spans="2:5" ht="12.75">
      <c r="B30" s="3"/>
      <c r="C30" s="3" t="s">
        <v>18</v>
      </c>
      <c r="D30" s="3"/>
      <c r="E30" s="3"/>
    </row>
    <row r="31" spans="2:5" ht="12.75">
      <c r="B31" s="3"/>
      <c r="C31" s="4" t="s">
        <v>19</v>
      </c>
      <c r="D31" s="3"/>
      <c r="E31" s="3"/>
    </row>
    <row r="32" spans="2:5" ht="12.75">
      <c r="B32" s="3"/>
      <c r="C32" s="4" t="s">
        <v>20</v>
      </c>
      <c r="D32" s="3">
        <f>D25+D8</f>
        <v>1938780</v>
      </c>
      <c r="E32" s="3">
        <f>E25+E8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0"/>
  <sheetViews>
    <sheetView workbookViewId="0" topLeftCell="A1">
      <selection activeCell="B1" sqref="B1:E31"/>
    </sheetView>
  </sheetViews>
  <sheetFormatPr defaultColWidth="9.140625" defaultRowHeight="12.75"/>
  <cols>
    <col min="2" max="2" width="5.140625" style="0" customWidth="1"/>
    <col min="3" max="3" width="36.00390625" style="0" bestFit="1" customWidth="1"/>
    <col min="4" max="5" width="12.7109375" style="0" customWidth="1"/>
  </cols>
  <sheetData>
    <row r="1" ht="12.75">
      <c r="C1" t="s">
        <v>196</v>
      </c>
    </row>
    <row r="3" spans="2:5" ht="12.75">
      <c r="B3" s="9"/>
      <c r="C3" s="9"/>
      <c r="D3" s="9"/>
      <c r="E3" s="9"/>
    </row>
    <row r="5" spans="2:5" ht="18">
      <c r="B5" s="3" t="s">
        <v>22</v>
      </c>
      <c r="C5" s="8" t="s">
        <v>55</v>
      </c>
      <c r="D5" s="3" t="s">
        <v>27</v>
      </c>
      <c r="E5" s="3" t="s">
        <v>28</v>
      </c>
    </row>
    <row r="6" spans="2:5" ht="12.75">
      <c r="B6" s="3" t="s">
        <v>50</v>
      </c>
      <c r="C6" s="4" t="s">
        <v>29</v>
      </c>
      <c r="D6" s="3">
        <f>D7+D10</f>
        <v>190238</v>
      </c>
      <c r="E6" s="3">
        <f>E7+E10</f>
        <v>0</v>
      </c>
    </row>
    <row r="7" spans="2:5" ht="12.75">
      <c r="B7" s="3"/>
      <c r="C7" s="4" t="s">
        <v>30</v>
      </c>
      <c r="D7" s="3">
        <f>SUM(D8:D9)</f>
        <v>0</v>
      </c>
      <c r="E7" s="3">
        <f>SUM(E8:E9)</f>
        <v>0</v>
      </c>
    </row>
    <row r="8" spans="2:5" ht="12.75">
      <c r="B8" s="3"/>
      <c r="C8" s="3" t="s">
        <v>38</v>
      </c>
      <c r="D8" s="3"/>
      <c r="E8" s="3"/>
    </row>
    <row r="9" spans="2:5" ht="12.75">
      <c r="B9" s="3"/>
      <c r="C9" s="3" t="s">
        <v>39</v>
      </c>
      <c r="D9" s="3"/>
      <c r="E9" s="3"/>
    </row>
    <row r="10" spans="2:5" ht="12.75">
      <c r="B10" s="3"/>
      <c r="C10" s="4" t="s">
        <v>31</v>
      </c>
      <c r="D10" s="3">
        <f>SUM(D11:D20)</f>
        <v>190238</v>
      </c>
      <c r="E10" s="3">
        <f>SUM(E11:E20)</f>
        <v>0</v>
      </c>
    </row>
    <row r="11" spans="2:5" ht="12.75">
      <c r="B11" s="3"/>
      <c r="C11" s="3" t="s">
        <v>40</v>
      </c>
      <c r="D11" s="3"/>
      <c r="E11" s="3"/>
    </row>
    <row r="12" spans="2:5" ht="12.75">
      <c r="B12" s="3"/>
      <c r="C12" s="3" t="s">
        <v>41</v>
      </c>
      <c r="D12" s="3"/>
      <c r="E12" s="3"/>
    </row>
    <row r="13" spans="2:5" ht="12.75">
      <c r="B13" s="3"/>
      <c r="C13" s="3" t="s">
        <v>42</v>
      </c>
      <c r="D13" s="3">
        <v>31806</v>
      </c>
      <c r="E13" s="3"/>
    </row>
    <row r="14" spans="2:5" ht="12.75">
      <c r="B14" s="3"/>
      <c r="C14" s="3" t="s">
        <v>43</v>
      </c>
      <c r="D14" s="3">
        <v>11400</v>
      </c>
      <c r="E14" s="3"/>
    </row>
    <row r="15" spans="2:5" ht="12.75">
      <c r="B15" s="3"/>
      <c r="C15" s="3" t="s">
        <v>44</v>
      </c>
      <c r="D15" s="3">
        <v>147032</v>
      </c>
      <c r="E15" s="3"/>
    </row>
    <row r="16" spans="2:5" ht="12.75">
      <c r="B16" s="3"/>
      <c r="C16" s="3" t="s">
        <v>45</v>
      </c>
      <c r="D16" s="3"/>
      <c r="E16" s="3"/>
    </row>
    <row r="17" spans="2:5" ht="12.75">
      <c r="B17" s="3"/>
      <c r="C17" s="3" t="s">
        <v>46</v>
      </c>
      <c r="D17" s="3"/>
      <c r="E17" s="3"/>
    </row>
    <row r="18" spans="2:5" ht="12.75">
      <c r="B18" s="3"/>
      <c r="C18" s="3" t="s">
        <v>47</v>
      </c>
      <c r="D18" s="3"/>
      <c r="E18" s="3"/>
    </row>
    <row r="19" spans="2:5" ht="12.75">
      <c r="B19" s="3"/>
      <c r="C19" s="3" t="s">
        <v>48</v>
      </c>
      <c r="D19" s="3"/>
      <c r="E19" s="3"/>
    </row>
    <row r="20" spans="2:5" ht="12.75">
      <c r="B20" s="3"/>
      <c r="C20" s="3" t="s">
        <v>49</v>
      </c>
      <c r="D20" s="3"/>
      <c r="E20" s="3"/>
    </row>
    <row r="21" spans="2:5" ht="12.75">
      <c r="B21" s="3" t="s">
        <v>51</v>
      </c>
      <c r="C21" s="4" t="s">
        <v>53</v>
      </c>
      <c r="D21" s="3">
        <f>D22+D24</f>
        <v>0</v>
      </c>
      <c r="E21" s="3">
        <f>E22+E24</f>
        <v>0</v>
      </c>
    </row>
    <row r="22" spans="2:5" ht="12.75">
      <c r="B22" s="3"/>
      <c r="C22" s="4" t="s">
        <v>32</v>
      </c>
      <c r="D22" s="3">
        <f>D23</f>
        <v>0</v>
      </c>
      <c r="E22" s="3">
        <f>E23</f>
        <v>0</v>
      </c>
    </row>
    <row r="23" spans="2:5" ht="12.75">
      <c r="B23" s="3"/>
      <c r="C23" s="3" t="s">
        <v>49</v>
      </c>
      <c r="D23" s="3"/>
      <c r="E23" s="3"/>
    </row>
    <row r="24" spans="2:5" ht="12.75">
      <c r="B24" s="3"/>
      <c r="C24" s="4" t="s">
        <v>33</v>
      </c>
      <c r="D24" s="3">
        <f>D25</f>
        <v>0</v>
      </c>
      <c r="E24" s="3">
        <f>E25</f>
        <v>0</v>
      </c>
    </row>
    <row r="25" spans="2:5" ht="12.75">
      <c r="B25" s="3"/>
      <c r="C25" s="3" t="s">
        <v>49</v>
      </c>
      <c r="D25" s="3"/>
      <c r="E25" s="3"/>
    </row>
    <row r="26" spans="2:5" ht="12.75">
      <c r="B26" s="3" t="s">
        <v>52</v>
      </c>
      <c r="C26" s="4" t="s">
        <v>54</v>
      </c>
      <c r="D26" s="3">
        <f>D27+D28+D29</f>
        <v>1748542</v>
      </c>
      <c r="E26" s="3">
        <f>E27+E28+E29</f>
        <v>0</v>
      </c>
    </row>
    <row r="27" spans="2:5" ht="12.75">
      <c r="B27" s="3"/>
      <c r="C27" s="4" t="s">
        <v>34</v>
      </c>
      <c r="D27" s="3"/>
      <c r="E27" s="3"/>
    </row>
    <row r="28" spans="2:5" ht="12.75">
      <c r="B28" s="3"/>
      <c r="C28" s="4" t="s">
        <v>35</v>
      </c>
      <c r="D28" s="3"/>
      <c r="E28" s="3"/>
    </row>
    <row r="29" spans="2:5" ht="12.75">
      <c r="B29" s="3"/>
      <c r="C29" s="4" t="s">
        <v>36</v>
      </c>
      <c r="D29" s="3">
        <v>1748542</v>
      </c>
      <c r="E29" s="3"/>
    </row>
    <row r="30" spans="2:5" ht="12.75">
      <c r="B30" s="3"/>
      <c r="C30" s="4" t="s">
        <v>37</v>
      </c>
      <c r="D30" s="3">
        <f>D6+D21+D26</f>
        <v>1938780</v>
      </c>
      <c r="E30" s="3">
        <f>E6+E21+E26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38"/>
  <sheetViews>
    <sheetView tabSelected="1" workbookViewId="0" topLeftCell="A10">
      <selection activeCell="B1" sqref="B1:E39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47.8515625" style="0" bestFit="1" customWidth="1"/>
    <col min="4" max="5" width="12.7109375" style="0" customWidth="1"/>
  </cols>
  <sheetData>
    <row r="1" ht="12.75">
      <c r="C1" t="s">
        <v>185</v>
      </c>
    </row>
    <row r="3" spans="2:5" ht="18">
      <c r="B3" s="38" t="s">
        <v>56</v>
      </c>
      <c r="C3" s="38"/>
      <c r="D3" s="38"/>
      <c r="E3" s="38"/>
    </row>
    <row r="4" spans="2:5" ht="12.75">
      <c r="B4" s="39" t="s">
        <v>57</v>
      </c>
      <c r="C4" s="39"/>
      <c r="D4" s="39"/>
      <c r="E4" s="39"/>
    </row>
    <row r="6" spans="2:5" ht="12.75">
      <c r="B6" s="4" t="s">
        <v>22</v>
      </c>
      <c r="C6" s="7" t="s">
        <v>86</v>
      </c>
      <c r="D6" s="4" t="s">
        <v>27</v>
      </c>
      <c r="E6" s="4" t="s">
        <v>28</v>
      </c>
    </row>
    <row r="7" spans="2:5" ht="12.75">
      <c r="B7" s="3" t="s">
        <v>50</v>
      </c>
      <c r="C7" s="4" t="s">
        <v>58</v>
      </c>
      <c r="D7" s="3">
        <f>SUM(D8:D10)</f>
        <v>3391099</v>
      </c>
      <c r="E7" s="3">
        <f>SUM(E8:E10)</f>
        <v>2413765</v>
      </c>
    </row>
    <row r="8" spans="2:5" ht="12.75">
      <c r="B8" s="3"/>
      <c r="C8" s="3" t="s">
        <v>83</v>
      </c>
      <c r="D8" s="3"/>
      <c r="E8" s="3"/>
    </row>
    <row r="9" spans="2:5" ht="12.75">
      <c r="B9" s="3"/>
      <c r="C9" s="3" t="s">
        <v>84</v>
      </c>
      <c r="D9" s="3">
        <v>3391099</v>
      </c>
      <c r="E9" s="3">
        <v>2413765</v>
      </c>
    </row>
    <row r="10" spans="2:5" ht="12.75">
      <c r="B10" s="3"/>
      <c r="C10" s="3" t="s">
        <v>89</v>
      </c>
      <c r="D10" s="3"/>
      <c r="E10" s="3"/>
    </row>
    <row r="11" spans="2:5" ht="12.75">
      <c r="B11" s="3" t="s">
        <v>51</v>
      </c>
      <c r="C11" s="4" t="s">
        <v>61</v>
      </c>
      <c r="D11" s="3">
        <f>D12+D16+D19+D20+D30</f>
        <v>1448275</v>
      </c>
      <c r="E11" s="3">
        <f>E12+E16+E19+E20+E30</f>
        <v>1381259</v>
      </c>
    </row>
    <row r="12" spans="2:5" ht="12.75">
      <c r="B12" s="3"/>
      <c r="C12" s="4" t="s">
        <v>62</v>
      </c>
      <c r="D12" s="3">
        <v>7380</v>
      </c>
      <c r="E12" s="3">
        <f>E13+E14-E15</f>
        <v>95045</v>
      </c>
    </row>
    <row r="13" spans="2:5" ht="12.75">
      <c r="B13" s="3"/>
      <c r="C13" s="3" t="s">
        <v>63</v>
      </c>
      <c r="D13" s="3"/>
      <c r="E13" s="3"/>
    </row>
    <row r="14" spans="2:5" ht="12.75">
      <c r="B14" s="3"/>
      <c r="C14" s="3" t="s">
        <v>65</v>
      </c>
      <c r="D14" s="3">
        <v>42435</v>
      </c>
      <c r="E14" s="3">
        <v>95045</v>
      </c>
    </row>
    <row r="15" spans="2:5" ht="12.75">
      <c r="B15" s="3"/>
      <c r="C15" s="3" t="s">
        <v>64</v>
      </c>
      <c r="D15" s="3"/>
      <c r="E15" s="3"/>
    </row>
    <row r="16" spans="2:5" ht="12.75">
      <c r="B16" s="3"/>
      <c r="C16" s="4" t="s">
        <v>66</v>
      </c>
      <c r="D16" s="3">
        <f>D17+D18</f>
        <v>708722</v>
      </c>
      <c r="E16" s="3">
        <f>E17+E18</f>
        <v>792875</v>
      </c>
    </row>
    <row r="17" spans="2:5" ht="12.75">
      <c r="B17" s="3"/>
      <c r="C17" s="3" t="s">
        <v>67</v>
      </c>
      <c r="D17" s="3">
        <v>614000</v>
      </c>
      <c r="E17" s="3">
        <v>651500</v>
      </c>
    </row>
    <row r="18" spans="2:5" ht="12.75">
      <c r="B18" s="3"/>
      <c r="C18" s="3" t="s">
        <v>68</v>
      </c>
      <c r="D18" s="3">
        <v>94722</v>
      </c>
      <c r="E18" s="3">
        <v>141375</v>
      </c>
    </row>
    <row r="19" spans="2:5" ht="12.75">
      <c r="B19" s="3"/>
      <c r="C19" s="4" t="s">
        <v>59</v>
      </c>
      <c r="D19" s="3">
        <v>7080</v>
      </c>
      <c r="E19" s="3"/>
    </row>
    <row r="20" spans="2:5" ht="12.75">
      <c r="B20" s="3"/>
      <c r="C20" s="4" t="s">
        <v>60</v>
      </c>
      <c r="D20" s="3">
        <f>SUM(D21:D29)</f>
        <v>720678</v>
      </c>
      <c r="E20" s="3">
        <f>SUM(E21:E29)</f>
        <v>493339</v>
      </c>
    </row>
    <row r="21" spans="2:7" ht="12.75">
      <c r="B21" s="3"/>
      <c r="C21" s="3" t="s">
        <v>69</v>
      </c>
      <c r="D21" s="3">
        <v>257623</v>
      </c>
      <c r="E21" s="3">
        <v>473839</v>
      </c>
      <c r="G21">
        <v>63000</v>
      </c>
    </row>
    <row r="22" spans="2:5" ht="12.75">
      <c r="B22" s="3"/>
      <c r="C22" s="3" t="s">
        <v>70</v>
      </c>
      <c r="D22" s="3"/>
      <c r="E22" s="3"/>
    </row>
    <row r="23" spans="2:11" ht="12.75">
      <c r="B23" s="3"/>
      <c r="C23" s="3" t="s">
        <v>71</v>
      </c>
      <c r="D23" s="3"/>
      <c r="E23" s="3"/>
      <c r="H23" t="s">
        <v>190</v>
      </c>
      <c r="I23" t="s">
        <v>191</v>
      </c>
      <c r="J23" t="s">
        <v>192</v>
      </c>
      <c r="K23" t="s">
        <v>193</v>
      </c>
    </row>
    <row r="24" spans="2:5" ht="12.75">
      <c r="B24" s="3"/>
      <c r="C24" s="3" t="s">
        <v>72</v>
      </c>
      <c r="D24" s="3"/>
      <c r="E24" s="3"/>
    </row>
    <row r="25" spans="2:10" ht="12.75">
      <c r="B25" s="3"/>
      <c r="C25" s="3" t="s">
        <v>73</v>
      </c>
      <c r="D25" s="3"/>
      <c r="E25" s="3"/>
      <c r="H25">
        <v>165000</v>
      </c>
      <c r="I25">
        <v>54285</v>
      </c>
      <c r="J25">
        <v>13200</v>
      </c>
    </row>
    <row r="26" spans="2:10" ht="12.75">
      <c r="B26" s="3"/>
      <c r="C26" s="3" t="s">
        <v>74</v>
      </c>
      <c r="D26" s="3">
        <v>21500</v>
      </c>
      <c r="E26" s="3">
        <v>19500</v>
      </c>
      <c r="H26">
        <v>168000</v>
      </c>
      <c r="I26">
        <v>28056</v>
      </c>
      <c r="J26">
        <v>13800</v>
      </c>
    </row>
    <row r="27" spans="2:10" ht="12.75">
      <c r="B27" s="3"/>
      <c r="C27" s="3" t="s">
        <v>76</v>
      </c>
      <c r="D27" s="3">
        <v>441555</v>
      </c>
      <c r="E27" s="3"/>
      <c r="H27">
        <v>167000</v>
      </c>
      <c r="I27">
        <v>49343</v>
      </c>
      <c r="J27">
        <v>13700</v>
      </c>
    </row>
    <row r="28" spans="2:10" ht="12.75">
      <c r="B28" s="3"/>
      <c r="C28" s="3" t="s">
        <v>75</v>
      </c>
      <c r="D28" s="3"/>
      <c r="E28" s="3"/>
      <c r="H28">
        <v>114000</v>
      </c>
      <c r="I28">
        <v>31806</v>
      </c>
      <c r="J28">
        <v>11400</v>
      </c>
    </row>
    <row r="29" spans="2:5" ht="12.75">
      <c r="B29" s="3"/>
      <c r="C29" s="3" t="s">
        <v>75</v>
      </c>
      <c r="D29" s="3"/>
      <c r="E29" s="3"/>
    </row>
    <row r="30" spans="2:11" ht="12.75">
      <c r="B30" s="3"/>
      <c r="C30" s="4" t="s">
        <v>77</v>
      </c>
      <c r="D30" s="3">
        <f>SUM(D31:D33)</f>
        <v>4415</v>
      </c>
      <c r="E30" s="3">
        <f>SUM(E31:E33)</f>
        <v>0</v>
      </c>
      <c r="H30">
        <f>SUM(H25:H29)</f>
        <v>614000</v>
      </c>
      <c r="I30">
        <f>SUM(I25:I29)</f>
        <v>163490</v>
      </c>
      <c r="J30">
        <f>SUM(J25:J29)</f>
        <v>52100</v>
      </c>
      <c r="K30">
        <v>68768</v>
      </c>
    </row>
    <row r="31" spans="2:9" ht="12.75">
      <c r="B31" s="3"/>
      <c r="C31" s="3" t="s">
        <v>78</v>
      </c>
      <c r="D31" s="3">
        <v>4415</v>
      </c>
      <c r="E31" s="3"/>
      <c r="I31">
        <v>94722</v>
      </c>
    </row>
    <row r="32" spans="2:5" ht="12.75">
      <c r="B32" s="3"/>
      <c r="C32" s="3" t="s">
        <v>75</v>
      </c>
      <c r="D32" s="3"/>
      <c r="E32" s="3"/>
    </row>
    <row r="33" spans="2:5" ht="12.75">
      <c r="B33" s="3"/>
      <c r="C33" s="3" t="s">
        <v>75</v>
      </c>
      <c r="D33" s="3"/>
      <c r="E33" s="3"/>
    </row>
    <row r="34" spans="2:5" ht="12.75">
      <c r="B34" s="3" t="s">
        <v>80</v>
      </c>
      <c r="C34" s="4" t="s">
        <v>79</v>
      </c>
      <c r="D34" s="3">
        <f>D7-D11</f>
        <v>1942824</v>
      </c>
      <c r="E34" s="3">
        <f>E7-E11</f>
        <v>1032506</v>
      </c>
    </row>
    <row r="35" spans="2:5" ht="12.75">
      <c r="B35" s="3"/>
      <c r="C35" s="3" t="s">
        <v>87</v>
      </c>
      <c r="D35" s="3"/>
      <c r="E35" s="3"/>
    </row>
    <row r="36" spans="2:5" ht="12.75">
      <c r="B36" s="3"/>
      <c r="C36" s="4" t="s">
        <v>88</v>
      </c>
      <c r="D36" s="3">
        <f>D34+D35</f>
        <v>1942824</v>
      </c>
      <c r="E36" s="3">
        <f>E34+E35</f>
        <v>1032506</v>
      </c>
    </row>
    <row r="37" spans="2:5" ht="12.75">
      <c r="B37" s="3"/>
      <c r="C37" s="4" t="s">
        <v>85</v>
      </c>
      <c r="D37" s="36">
        <f>D36*10%</f>
        <v>194282.40000000002</v>
      </c>
      <c r="E37" s="36">
        <f>E36*10%</f>
        <v>103250.6</v>
      </c>
    </row>
    <row r="38" spans="2:5" ht="12.75">
      <c r="B38" s="3" t="s">
        <v>81</v>
      </c>
      <c r="C38" s="4" t="s">
        <v>82</v>
      </c>
      <c r="D38" s="36">
        <f>D34-D37</f>
        <v>1748541.6</v>
      </c>
      <c r="E38" s="36">
        <f>E34-E37</f>
        <v>929255.4</v>
      </c>
    </row>
  </sheetData>
  <mergeCells count="2">
    <mergeCell ref="B3:E3"/>
    <mergeCell ref="B4:E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38"/>
  <sheetViews>
    <sheetView workbookViewId="0" topLeftCell="A1">
      <selection activeCell="B2" sqref="B2:H36"/>
    </sheetView>
  </sheetViews>
  <sheetFormatPr defaultColWidth="9.140625" defaultRowHeight="12.75"/>
  <cols>
    <col min="2" max="2" width="11.28125" style="0" bestFit="1" customWidth="1"/>
    <col min="3" max="3" width="24.7109375" style="0" customWidth="1"/>
  </cols>
  <sheetData>
    <row r="2" spans="2:7" ht="18">
      <c r="B2" s="38" t="s">
        <v>103</v>
      </c>
      <c r="C2" s="38"/>
      <c r="D2" s="38"/>
      <c r="E2" s="38"/>
      <c r="F2" s="38"/>
      <c r="G2" s="38"/>
    </row>
    <row r="3" spans="2:7" ht="12.75" customHeight="1">
      <c r="B3" s="6"/>
      <c r="C3" s="6"/>
      <c r="D3" s="6"/>
      <c r="E3" s="6"/>
      <c r="F3" s="6"/>
      <c r="G3" s="6"/>
    </row>
    <row r="4" spans="4:5" ht="12.75">
      <c r="D4" s="41">
        <v>40178</v>
      </c>
      <c r="E4" s="42"/>
    </row>
    <row r="5" spans="2:5" ht="12.75">
      <c r="B5" s="10" t="s">
        <v>91</v>
      </c>
      <c r="C5" s="40" t="s">
        <v>186</v>
      </c>
      <c r="D5" s="40"/>
      <c r="E5" s="40"/>
    </row>
    <row r="6" spans="2:5" ht="12.75">
      <c r="B6" s="10" t="s">
        <v>95</v>
      </c>
      <c r="C6" s="40" t="s">
        <v>187</v>
      </c>
      <c r="D6" s="40"/>
      <c r="E6" s="40"/>
    </row>
    <row r="7" spans="2:5" ht="12.75">
      <c r="B7" s="10" t="s">
        <v>92</v>
      </c>
      <c r="C7" s="40" t="s">
        <v>188</v>
      </c>
      <c r="D7" s="40"/>
      <c r="E7" s="40"/>
    </row>
    <row r="8" spans="2:5" ht="12.75">
      <c r="B8" s="10" t="s">
        <v>93</v>
      </c>
      <c r="C8" s="40"/>
      <c r="D8" s="40"/>
      <c r="E8" s="40"/>
    </row>
    <row r="9" spans="2:5" ht="12.75">
      <c r="B9" s="10" t="s">
        <v>94</v>
      </c>
      <c r="C9" s="40"/>
      <c r="D9" s="40"/>
      <c r="E9" s="40"/>
    </row>
    <row r="12" spans="2:7" ht="18" customHeight="1">
      <c r="B12" s="12" t="s">
        <v>96</v>
      </c>
      <c r="C12" s="13" t="s">
        <v>97</v>
      </c>
      <c r="D12" s="13" t="s">
        <v>98</v>
      </c>
      <c r="E12" s="13" t="s">
        <v>99</v>
      </c>
      <c r="F12" s="13" t="s">
        <v>100</v>
      </c>
      <c r="G12" s="13" t="s">
        <v>101</v>
      </c>
    </row>
    <row r="13" spans="2:7" ht="18" customHeight="1">
      <c r="B13" s="13">
        <v>1</v>
      </c>
      <c r="C13" s="3"/>
      <c r="D13" s="3"/>
      <c r="E13" s="3"/>
      <c r="F13" s="3"/>
      <c r="G13" s="3">
        <f>E13*F13</f>
        <v>0</v>
      </c>
    </row>
    <row r="14" spans="2:7" ht="18" customHeight="1">
      <c r="B14" s="13">
        <v>2</v>
      </c>
      <c r="C14" s="3"/>
      <c r="D14" s="3"/>
      <c r="E14" s="3"/>
      <c r="F14" s="3"/>
      <c r="G14" s="3"/>
    </row>
    <row r="15" spans="2:7" ht="18" customHeight="1">
      <c r="B15" s="13">
        <v>3</v>
      </c>
      <c r="C15" s="3"/>
      <c r="D15" s="3"/>
      <c r="E15" s="3"/>
      <c r="F15" s="3"/>
      <c r="G15" s="3"/>
    </row>
    <row r="16" spans="2:7" ht="18" customHeight="1">
      <c r="B16" s="13">
        <v>4</v>
      </c>
      <c r="C16" s="3"/>
      <c r="D16" s="3"/>
      <c r="E16" s="3"/>
      <c r="F16" s="3"/>
      <c r="G16" s="3"/>
    </row>
    <row r="17" spans="2:7" ht="18" customHeight="1">
      <c r="B17" s="13">
        <v>5</v>
      </c>
      <c r="C17" s="3"/>
      <c r="D17" s="3"/>
      <c r="E17" s="3"/>
      <c r="F17" s="3"/>
      <c r="G17" s="3"/>
    </row>
    <row r="18" spans="2:7" ht="18" customHeight="1">
      <c r="B18" s="13">
        <v>6</v>
      </c>
      <c r="C18" s="3"/>
      <c r="D18" s="3"/>
      <c r="E18" s="3"/>
      <c r="F18" s="3"/>
      <c r="G18" s="3"/>
    </row>
    <row r="19" spans="2:7" ht="18" customHeight="1">
      <c r="B19" s="13">
        <v>7</v>
      </c>
      <c r="C19" s="3"/>
      <c r="D19" s="3"/>
      <c r="E19" s="3"/>
      <c r="F19" s="3"/>
      <c r="G19" s="3"/>
    </row>
    <row r="20" spans="2:7" ht="18" customHeight="1">
      <c r="B20" s="13">
        <v>8</v>
      </c>
      <c r="C20" s="3"/>
      <c r="D20" s="3"/>
      <c r="E20" s="3"/>
      <c r="F20" s="3"/>
      <c r="G20" s="3"/>
    </row>
    <row r="21" spans="2:7" ht="18" customHeight="1">
      <c r="B21" s="13">
        <v>9</v>
      </c>
      <c r="C21" s="3"/>
      <c r="D21" s="3"/>
      <c r="E21" s="3"/>
      <c r="F21" s="3"/>
      <c r="G21" s="3"/>
    </row>
    <row r="22" spans="2:7" ht="18" customHeight="1">
      <c r="B22" s="13">
        <v>10</v>
      </c>
      <c r="C22" s="3"/>
      <c r="D22" s="3"/>
      <c r="E22" s="3"/>
      <c r="F22" s="3"/>
      <c r="G22" s="3"/>
    </row>
    <row r="23" spans="2:7" ht="18" customHeight="1">
      <c r="B23" s="13">
        <v>11</v>
      </c>
      <c r="C23" s="3"/>
      <c r="D23" s="3"/>
      <c r="E23" s="3"/>
      <c r="F23" s="3"/>
      <c r="G23" s="3"/>
    </row>
    <row r="24" spans="2:7" ht="18" customHeight="1">
      <c r="B24" s="13">
        <v>12</v>
      </c>
      <c r="C24" s="3"/>
      <c r="D24" s="3"/>
      <c r="E24" s="3"/>
      <c r="F24" s="3"/>
      <c r="G24" s="3"/>
    </row>
    <row r="25" spans="2:7" ht="18" customHeight="1">
      <c r="B25" s="13">
        <v>13</v>
      </c>
      <c r="C25" s="3"/>
      <c r="D25" s="3"/>
      <c r="E25" s="3"/>
      <c r="F25" s="3"/>
      <c r="G25" s="3"/>
    </row>
    <row r="26" spans="2:7" ht="18" customHeight="1">
      <c r="B26" s="13">
        <v>14</v>
      </c>
      <c r="C26" s="3"/>
      <c r="D26" s="3"/>
      <c r="E26" s="3"/>
      <c r="F26" s="3"/>
      <c r="G26" s="3"/>
    </row>
    <row r="27" spans="2:7" ht="18" customHeight="1">
      <c r="B27" s="13">
        <v>15</v>
      </c>
      <c r="C27" s="3"/>
      <c r="D27" s="3"/>
      <c r="E27" s="3"/>
      <c r="F27" s="3"/>
      <c r="G27" s="3"/>
    </row>
    <row r="28" spans="2:7" ht="18" customHeight="1">
      <c r="B28" s="13">
        <v>16</v>
      </c>
      <c r="C28" s="3"/>
      <c r="D28" s="3"/>
      <c r="E28" s="3"/>
      <c r="F28" s="3"/>
      <c r="G28" s="3"/>
    </row>
    <row r="29" spans="2:7" ht="18" customHeight="1">
      <c r="B29" s="13">
        <v>17</v>
      </c>
      <c r="C29" s="3"/>
      <c r="D29" s="3"/>
      <c r="E29" s="3"/>
      <c r="F29" s="3"/>
      <c r="G29" s="3"/>
    </row>
    <row r="30" spans="2:7" ht="18" customHeight="1">
      <c r="B30" s="13">
        <v>18</v>
      </c>
      <c r="C30" s="3"/>
      <c r="D30" s="3"/>
      <c r="E30" s="3"/>
      <c r="F30" s="3"/>
      <c r="G30" s="3"/>
    </row>
    <row r="31" spans="2:7" ht="18" customHeight="1">
      <c r="B31" s="13">
        <v>19</v>
      </c>
      <c r="C31" s="3"/>
      <c r="D31" s="3"/>
      <c r="E31" s="3"/>
      <c r="F31" s="3"/>
      <c r="G31" s="3"/>
    </row>
    <row r="32" spans="2:7" ht="18" customHeight="1">
      <c r="B32" s="13">
        <v>20</v>
      </c>
      <c r="C32" s="3"/>
      <c r="D32" s="3"/>
      <c r="E32" s="3"/>
      <c r="F32" s="3"/>
      <c r="G32" s="3"/>
    </row>
    <row r="33" spans="3:7" ht="18" customHeight="1">
      <c r="C33" s="1"/>
      <c r="E33" s="45" t="s">
        <v>102</v>
      </c>
      <c r="F33" s="45"/>
      <c r="G33" s="14">
        <f>SUM(G13:G32)</f>
        <v>0</v>
      </c>
    </row>
    <row r="36" spans="5:8" ht="12.75">
      <c r="E36" s="43" t="s">
        <v>104</v>
      </c>
      <c r="F36" s="43"/>
      <c r="G36" s="43"/>
      <c r="H36" s="43"/>
    </row>
    <row r="37" spans="5:8" ht="12.75">
      <c r="E37" s="44"/>
      <c r="F37" s="44"/>
      <c r="G37" s="44"/>
      <c r="H37" s="44"/>
    </row>
    <row r="38" spans="5:8" ht="12.75">
      <c r="E38" s="40"/>
      <c r="F38" s="40"/>
      <c r="G38" s="40"/>
      <c r="H38" s="40"/>
    </row>
  </sheetData>
  <mergeCells count="10">
    <mergeCell ref="E36:H36"/>
    <mergeCell ref="E37:H38"/>
    <mergeCell ref="C9:E9"/>
    <mergeCell ref="E33:F33"/>
    <mergeCell ref="C7:E7"/>
    <mergeCell ref="C8:E8"/>
    <mergeCell ref="B2:G2"/>
    <mergeCell ref="D4:E4"/>
    <mergeCell ref="C5:E5"/>
    <mergeCell ref="C6:E6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F27"/>
  <sheetViews>
    <sheetView workbookViewId="0" topLeftCell="A5">
      <selection activeCell="A2" sqref="A2:E30"/>
    </sheetView>
  </sheetViews>
  <sheetFormatPr defaultColWidth="9.140625" defaultRowHeight="12.75"/>
  <cols>
    <col min="2" max="2" width="22.28125" style="0" customWidth="1"/>
    <col min="3" max="3" width="14.421875" style="0" bestFit="1" customWidth="1"/>
    <col min="4" max="4" width="20.8515625" style="0" bestFit="1" customWidth="1"/>
    <col min="5" max="5" width="13.57421875" style="0" bestFit="1" customWidth="1"/>
  </cols>
  <sheetData>
    <row r="3" spans="2:5" ht="15" customHeight="1">
      <c r="B3" s="46" t="s">
        <v>198</v>
      </c>
      <c r="C3" s="46"/>
      <c r="D3" s="46"/>
      <c r="E3" s="46"/>
    </row>
    <row r="4" spans="2:5" ht="15" customHeight="1">
      <c r="B4" s="46" t="s">
        <v>197</v>
      </c>
      <c r="C4" s="46"/>
      <c r="D4" s="46"/>
      <c r="E4" s="46"/>
    </row>
    <row r="5" spans="2:5" ht="15" customHeight="1">
      <c r="B5" s="46" t="s">
        <v>105</v>
      </c>
      <c r="C5" s="46"/>
      <c r="D5" s="46"/>
      <c r="E5" s="46"/>
    </row>
    <row r="6" spans="2:5" ht="15" customHeight="1">
      <c r="B6" s="15"/>
      <c r="C6" s="15"/>
      <c r="D6" s="15"/>
      <c r="E6" s="15"/>
    </row>
    <row r="7" spans="1:5" ht="19.5" customHeight="1">
      <c r="A7" s="38" t="s">
        <v>111</v>
      </c>
      <c r="B7" s="38"/>
      <c r="C7" s="38"/>
      <c r="D7" s="38"/>
      <c r="E7" s="38"/>
    </row>
    <row r="8" spans="2:5" ht="12.75">
      <c r="B8" s="11"/>
      <c r="C8" s="11"/>
      <c r="D8" s="16" t="s">
        <v>90</v>
      </c>
      <c r="E8" s="11"/>
    </row>
    <row r="10" spans="1:5" ht="18" customHeight="1">
      <c r="A10" s="3" t="s">
        <v>22</v>
      </c>
      <c r="B10" s="3" t="s">
        <v>106</v>
      </c>
      <c r="C10" s="3" t="s">
        <v>107</v>
      </c>
      <c r="D10" s="3" t="s">
        <v>108</v>
      </c>
      <c r="E10" s="3" t="s">
        <v>109</v>
      </c>
    </row>
    <row r="11" spans="1:5" ht="18" customHeight="1">
      <c r="A11" s="3">
        <v>1</v>
      </c>
      <c r="B11" s="3" t="s">
        <v>194</v>
      </c>
      <c r="C11" s="3">
        <v>100293354</v>
      </c>
      <c r="D11" s="3"/>
      <c r="E11" s="3">
        <v>499481</v>
      </c>
    </row>
    <row r="12" spans="1:5" ht="18" customHeight="1">
      <c r="A12" s="3">
        <v>2</v>
      </c>
      <c r="B12" s="3"/>
      <c r="C12" s="3"/>
      <c r="D12" s="3"/>
      <c r="E12" s="3"/>
    </row>
    <row r="13" spans="1:5" ht="18" customHeight="1">
      <c r="A13" s="3">
        <v>3</v>
      </c>
      <c r="B13" s="3"/>
      <c r="C13" s="3"/>
      <c r="D13" s="3"/>
      <c r="E13" s="3"/>
    </row>
    <row r="14" spans="1:5" ht="18" customHeight="1">
      <c r="A14" s="3">
        <v>4</v>
      </c>
      <c r="B14" s="3"/>
      <c r="C14" s="3"/>
      <c r="D14" s="3"/>
      <c r="E14" s="3"/>
    </row>
    <row r="15" spans="1:5" ht="18" customHeight="1">
      <c r="A15" s="3">
        <v>5</v>
      </c>
      <c r="B15" s="3"/>
      <c r="C15" s="3"/>
      <c r="D15" s="3"/>
      <c r="E15" s="3"/>
    </row>
    <row r="16" spans="1:5" ht="18" customHeight="1">
      <c r="A16" s="3">
        <v>6</v>
      </c>
      <c r="B16" s="3"/>
      <c r="C16" s="3"/>
      <c r="D16" s="3"/>
      <c r="E16" s="3"/>
    </row>
    <row r="17" spans="1:5" ht="18" customHeight="1">
      <c r="A17" s="3">
        <v>7</v>
      </c>
      <c r="B17" s="3"/>
      <c r="C17" s="3"/>
      <c r="D17" s="3"/>
      <c r="E17" s="3"/>
    </row>
    <row r="18" spans="1:5" ht="18" customHeight="1">
      <c r="A18" s="3">
        <v>8</v>
      </c>
      <c r="B18" s="3"/>
      <c r="C18" s="3"/>
      <c r="D18" s="3"/>
      <c r="E18" s="3"/>
    </row>
    <row r="19" spans="1:5" ht="18" customHeight="1">
      <c r="A19" s="3">
        <v>9</v>
      </c>
      <c r="B19" s="3"/>
      <c r="C19" s="3"/>
      <c r="D19" s="3"/>
      <c r="E19" s="3"/>
    </row>
    <row r="20" spans="1:5" ht="18" customHeight="1">
      <c r="A20" s="3">
        <v>10</v>
      </c>
      <c r="B20" s="3"/>
      <c r="C20" s="3"/>
      <c r="D20" s="3"/>
      <c r="E20" s="3"/>
    </row>
    <row r="21" spans="1:5" ht="18" customHeight="1">
      <c r="A21" s="47" t="s">
        <v>110</v>
      </c>
      <c r="B21" s="48"/>
      <c r="C21" s="48"/>
      <c r="D21" s="49"/>
      <c r="E21" s="3">
        <v>499481</v>
      </c>
    </row>
    <row r="25" spans="3:6" ht="12.75">
      <c r="C25" s="43" t="s">
        <v>104</v>
      </c>
      <c r="D25" s="43"/>
      <c r="E25" s="22"/>
      <c r="F25" s="22"/>
    </row>
    <row r="26" spans="3:6" ht="12.75">
      <c r="C26" s="44" t="s">
        <v>195</v>
      </c>
      <c r="D26" s="44"/>
      <c r="E26" s="9"/>
      <c r="F26" s="9"/>
    </row>
    <row r="27" spans="3:6" ht="12.75">
      <c r="C27" s="40"/>
      <c r="D27" s="40"/>
      <c r="E27" s="9"/>
      <c r="F27" s="9"/>
    </row>
  </sheetData>
  <mergeCells count="7">
    <mergeCell ref="C25:D25"/>
    <mergeCell ref="C26:D27"/>
    <mergeCell ref="B3:E3"/>
    <mergeCell ref="B4:E4"/>
    <mergeCell ref="B5:E5"/>
    <mergeCell ref="A21:D21"/>
    <mergeCell ref="A7:E7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L25"/>
  <sheetViews>
    <sheetView workbookViewId="0" topLeftCell="A1">
      <selection activeCell="A4" sqref="A4:L25"/>
    </sheetView>
  </sheetViews>
  <sheetFormatPr defaultColWidth="9.140625" defaultRowHeight="12.75"/>
  <cols>
    <col min="1" max="1" width="6.8515625" style="0" bestFit="1" customWidth="1"/>
    <col min="2" max="2" width="20.7109375" style="0" customWidth="1"/>
    <col min="3" max="3" width="7.8515625" style="0" bestFit="1" customWidth="1"/>
    <col min="4" max="4" width="6.57421875" style="0" bestFit="1" customWidth="1"/>
    <col min="5" max="5" width="5.140625" style="0" customWidth="1"/>
    <col min="6" max="6" width="7.8515625" style="0" bestFit="1" customWidth="1"/>
    <col min="7" max="7" width="6.28125" style="0" customWidth="1"/>
    <col min="8" max="8" width="8.421875" style="0" bestFit="1" customWidth="1"/>
    <col min="9" max="9" width="6.57421875" style="0" customWidth="1"/>
    <col min="10" max="10" width="8.421875" style="0" bestFit="1" customWidth="1"/>
    <col min="11" max="11" width="7.8515625" style="0" bestFit="1" customWidth="1"/>
    <col min="12" max="12" width="6.00390625" style="0" bestFit="1" customWidth="1"/>
  </cols>
  <sheetData>
    <row r="5" spans="2:3" ht="18">
      <c r="B5" s="50" t="s">
        <v>199</v>
      </c>
      <c r="C5" s="50"/>
    </row>
    <row r="6" spans="2:3" ht="18">
      <c r="B6" s="20"/>
      <c r="C6" s="20"/>
    </row>
    <row r="7" spans="1:12" ht="18" customHeight="1">
      <c r="A7" s="51" t="s">
        <v>128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</row>
    <row r="10" spans="1:12" ht="43.5" customHeight="1">
      <c r="A10" s="17" t="s">
        <v>112</v>
      </c>
      <c r="B10" s="17" t="s">
        <v>113</v>
      </c>
      <c r="C10" s="17" t="s">
        <v>114</v>
      </c>
      <c r="D10" s="17" t="s">
        <v>115</v>
      </c>
      <c r="E10" s="17" t="s">
        <v>116</v>
      </c>
      <c r="F10" s="17" t="s">
        <v>117</v>
      </c>
      <c r="G10" s="17" t="s">
        <v>118</v>
      </c>
      <c r="H10" s="17" t="s">
        <v>120</v>
      </c>
      <c r="I10" s="17" t="s">
        <v>119</v>
      </c>
      <c r="J10" s="17" t="s">
        <v>121</v>
      </c>
      <c r="K10" s="17" t="s">
        <v>122</v>
      </c>
      <c r="L10" s="18" t="s">
        <v>123</v>
      </c>
    </row>
    <row r="11" spans="1:12" ht="18" customHeight="1">
      <c r="A11" s="3">
        <v>1</v>
      </c>
      <c r="B11" s="3" t="s">
        <v>124</v>
      </c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8" customHeight="1">
      <c r="A12" s="3">
        <v>2</v>
      </c>
      <c r="B12" s="3" t="s">
        <v>125</v>
      </c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8" customHeight="1">
      <c r="A13" s="3">
        <v>3</v>
      </c>
      <c r="B13" s="3" t="s">
        <v>126</v>
      </c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25.5">
      <c r="A14" s="3">
        <v>4</v>
      </c>
      <c r="B14" s="19" t="s">
        <v>127</v>
      </c>
      <c r="C14" s="3"/>
      <c r="D14" s="3">
        <v>34020</v>
      </c>
      <c r="E14" s="3"/>
      <c r="F14" s="3"/>
      <c r="G14" s="3"/>
      <c r="H14" s="3"/>
      <c r="I14" s="3">
        <v>7080</v>
      </c>
      <c r="J14" s="3">
        <v>27120</v>
      </c>
      <c r="K14" s="3">
        <v>7080</v>
      </c>
      <c r="L14" s="3"/>
    </row>
    <row r="15" spans="1:12" ht="18" customHeight="1">
      <c r="A15" s="3">
        <v>5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8" customHeight="1">
      <c r="A16" s="3">
        <v>6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8" customHeight="1">
      <c r="A17" s="3">
        <v>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8" customHeight="1">
      <c r="A18" s="45" t="s">
        <v>110</v>
      </c>
      <c r="B18" s="45"/>
      <c r="C18" s="3">
        <f>SUM(C11:C17)</f>
        <v>0</v>
      </c>
      <c r="D18" s="3">
        <f aca="true" t="shared" si="0" ref="D18:L18">SUM(D11:D17)</f>
        <v>34020</v>
      </c>
      <c r="E18" s="3">
        <f t="shared" si="0"/>
        <v>0</v>
      </c>
      <c r="F18" s="3">
        <f t="shared" si="0"/>
        <v>0</v>
      </c>
      <c r="G18" s="3">
        <f t="shared" si="0"/>
        <v>0</v>
      </c>
      <c r="H18" s="3">
        <f t="shared" si="0"/>
        <v>0</v>
      </c>
      <c r="I18" s="3">
        <f t="shared" si="0"/>
        <v>7080</v>
      </c>
      <c r="J18" s="3">
        <f t="shared" si="0"/>
        <v>27120</v>
      </c>
      <c r="K18" s="3">
        <f t="shared" si="0"/>
        <v>7080</v>
      </c>
      <c r="L18" s="3">
        <f t="shared" si="0"/>
        <v>0</v>
      </c>
    </row>
    <row r="23" spans="8:11" ht="12.75">
      <c r="H23" s="43" t="s">
        <v>104</v>
      </c>
      <c r="I23" s="43"/>
      <c r="J23" s="43"/>
      <c r="K23" s="43"/>
    </row>
    <row r="24" spans="8:11" ht="12.75">
      <c r="H24" s="44"/>
      <c r="I24" s="44"/>
      <c r="J24" s="44"/>
      <c r="K24" s="44"/>
    </row>
    <row r="25" spans="8:11" ht="12.75">
      <c r="H25" s="40"/>
      <c r="I25" s="40"/>
      <c r="J25" s="40"/>
      <c r="K25" s="40"/>
    </row>
  </sheetData>
  <mergeCells count="5">
    <mergeCell ref="H24:K25"/>
    <mergeCell ref="A18:B18"/>
    <mergeCell ref="B5:C5"/>
    <mergeCell ref="A7:L7"/>
    <mergeCell ref="H23:K23"/>
  </mergeCells>
  <printOptions/>
  <pageMargins left="0.41" right="0.41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F28"/>
  <sheetViews>
    <sheetView workbookViewId="0" topLeftCell="A23">
      <selection activeCell="B2" sqref="B2:F29"/>
    </sheetView>
  </sheetViews>
  <sheetFormatPr defaultColWidth="9.140625" defaultRowHeight="12.75"/>
  <cols>
    <col min="1" max="1" width="4.8515625" style="0" customWidth="1"/>
    <col min="3" max="3" width="22.140625" style="0" customWidth="1"/>
    <col min="4" max="6" width="15.7109375" style="0" customWidth="1"/>
  </cols>
  <sheetData>
    <row r="2" spans="2:4" ht="15">
      <c r="B2" s="52" t="s">
        <v>189</v>
      </c>
      <c r="C2" s="52"/>
      <c r="D2" s="52"/>
    </row>
    <row r="3" spans="2:4" ht="12.75">
      <c r="B3" s="15"/>
      <c r="C3" s="15"/>
      <c r="D3" s="15"/>
    </row>
    <row r="4" spans="2:4" ht="12.75">
      <c r="B4" s="15"/>
      <c r="C4" s="15"/>
      <c r="D4" s="15"/>
    </row>
    <row r="5" spans="2:6" ht="18">
      <c r="B5" s="51" t="s">
        <v>132</v>
      </c>
      <c r="C5" s="51"/>
      <c r="D5" s="51"/>
      <c r="E5" s="51"/>
      <c r="F5" s="51"/>
    </row>
    <row r="7" spans="2:6" ht="18" customHeight="1">
      <c r="B7" s="21" t="s">
        <v>96</v>
      </c>
      <c r="C7" s="21" t="s">
        <v>129</v>
      </c>
      <c r="D7" s="21" t="s">
        <v>130</v>
      </c>
      <c r="E7" s="21" t="s">
        <v>131</v>
      </c>
      <c r="F7" s="21" t="s">
        <v>101</v>
      </c>
    </row>
    <row r="8" spans="2:6" ht="18" customHeight="1">
      <c r="B8" s="3">
        <v>1</v>
      </c>
      <c r="C8" s="3"/>
      <c r="D8" s="3"/>
      <c r="E8" s="3"/>
      <c r="F8" s="3"/>
    </row>
    <row r="9" spans="2:6" ht="18" customHeight="1">
      <c r="B9" s="3">
        <v>2</v>
      </c>
      <c r="C9" s="3"/>
      <c r="D9" s="3"/>
      <c r="E9" s="3"/>
      <c r="F9" s="3"/>
    </row>
    <row r="10" spans="2:6" ht="18" customHeight="1">
      <c r="B10" s="3">
        <v>3</v>
      </c>
      <c r="C10" s="3"/>
      <c r="D10" s="3"/>
      <c r="E10" s="3"/>
      <c r="F10" s="3"/>
    </row>
    <row r="11" spans="2:6" ht="18" customHeight="1">
      <c r="B11" s="3">
        <v>4</v>
      </c>
      <c r="C11" s="3"/>
      <c r="D11" s="3"/>
      <c r="E11" s="3"/>
      <c r="F11" s="3"/>
    </row>
    <row r="12" spans="2:6" ht="18" customHeight="1">
      <c r="B12" s="3">
        <v>5</v>
      </c>
      <c r="C12" s="3"/>
      <c r="D12" s="3"/>
      <c r="E12" s="3"/>
      <c r="F12" s="3"/>
    </row>
    <row r="13" spans="2:6" ht="18" customHeight="1">
      <c r="B13" s="3">
        <v>6</v>
      </c>
      <c r="C13" s="3"/>
      <c r="D13" s="3"/>
      <c r="E13" s="3"/>
      <c r="F13" s="3"/>
    </row>
    <row r="14" spans="2:6" ht="18" customHeight="1">
      <c r="B14" s="3">
        <v>7</v>
      </c>
      <c r="C14" s="3"/>
      <c r="D14" s="3"/>
      <c r="E14" s="3"/>
      <c r="F14" s="3"/>
    </row>
    <row r="15" spans="2:6" ht="18" customHeight="1">
      <c r="B15" s="3">
        <v>8</v>
      </c>
      <c r="C15" s="3"/>
      <c r="D15" s="3"/>
      <c r="E15" s="3"/>
      <c r="F15" s="3"/>
    </row>
    <row r="16" spans="2:6" ht="18" customHeight="1">
      <c r="B16" s="3">
        <v>9</v>
      </c>
      <c r="C16" s="3"/>
      <c r="D16" s="3"/>
      <c r="E16" s="3"/>
      <c r="F16" s="3"/>
    </row>
    <row r="17" spans="2:6" ht="18" customHeight="1">
      <c r="B17" s="3">
        <v>10</v>
      </c>
      <c r="C17" s="3"/>
      <c r="D17" s="3"/>
      <c r="E17" s="3"/>
      <c r="F17" s="3"/>
    </row>
    <row r="18" spans="2:6" ht="18" customHeight="1">
      <c r="B18" s="3">
        <v>11</v>
      </c>
      <c r="C18" s="3"/>
      <c r="D18" s="3"/>
      <c r="E18" s="3"/>
      <c r="F18" s="3"/>
    </row>
    <row r="19" spans="2:6" ht="18" customHeight="1">
      <c r="B19" s="3">
        <v>12</v>
      </c>
      <c r="C19" s="3"/>
      <c r="D19" s="3"/>
      <c r="E19" s="3"/>
      <c r="F19" s="3"/>
    </row>
    <row r="20" spans="2:6" ht="18" customHeight="1">
      <c r="B20" s="3">
        <v>13</v>
      </c>
      <c r="C20" s="3"/>
      <c r="D20" s="3"/>
      <c r="E20" s="3"/>
      <c r="F20" s="3"/>
    </row>
    <row r="21" spans="2:6" ht="18" customHeight="1">
      <c r="B21" s="3">
        <v>14</v>
      </c>
      <c r="C21" s="3"/>
      <c r="D21" s="3"/>
      <c r="E21" s="3"/>
      <c r="F21" s="3"/>
    </row>
    <row r="22" spans="2:6" ht="18" customHeight="1">
      <c r="B22" s="3">
        <v>15</v>
      </c>
      <c r="C22" s="3"/>
      <c r="D22" s="3"/>
      <c r="E22" s="3"/>
      <c r="F22" s="3"/>
    </row>
    <row r="23" spans="2:6" ht="18" customHeight="1">
      <c r="B23" s="3">
        <v>16</v>
      </c>
      <c r="C23" s="3"/>
      <c r="D23" s="3"/>
      <c r="E23" s="3"/>
      <c r="F23" s="3"/>
    </row>
    <row r="24" spans="2:6" ht="18" customHeight="1">
      <c r="B24" s="3">
        <v>17</v>
      </c>
      <c r="C24" s="3"/>
      <c r="D24" s="3"/>
      <c r="E24" s="3"/>
      <c r="F24" s="3"/>
    </row>
    <row r="25" spans="2:6" ht="18" customHeight="1">
      <c r="B25" s="3">
        <v>18</v>
      </c>
      <c r="C25" s="3"/>
      <c r="D25" s="3"/>
      <c r="E25" s="3"/>
      <c r="F25" s="3"/>
    </row>
    <row r="26" spans="2:6" ht="18" customHeight="1">
      <c r="B26" s="3">
        <v>19</v>
      </c>
      <c r="C26" s="3"/>
      <c r="D26" s="3"/>
      <c r="E26" s="3"/>
      <c r="F26" s="3"/>
    </row>
    <row r="27" spans="2:6" ht="18" customHeight="1">
      <c r="B27" s="3">
        <v>20</v>
      </c>
      <c r="C27" s="3"/>
      <c r="D27" s="3"/>
      <c r="E27" s="3"/>
      <c r="F27" s="3"/>
    </row>
    <row r="28" spans="2:6" ht="18" customHeight="1">
      <c r="B28" s="47" t="s">
        <v>110</v>
      </c>
      <c r="C28" s="49"/>
      <c r="D28" s="3"/>
      <c r="E28" s="3"/>
      <c r="F28" s="3">
        <f>SUM(F8:F27)</f>
        <v>0</v>
      </c>
    </row>
  </sheetData>
  <mergeCells count="3">
    <mergeCell ref="B28:C28"/>
    <mergeCell ref="B2:D2"/>
    <mergeCell ref="B5:F5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D53"/>
  <sheetViews>
    <sheetView workbookViewId="0" topLeftCell="A50">
      <selection activeCell="A2" sqref="A2:D54"/>
    </sheetView>
  </sheetViews>
  <sheetFormatPr defaultColWidth="9.140625" defaultRowHeight="12.75"/>
  <cols>
    <col min="1" max="1" width="57.421875" style="0" bestFit="1" customWidth="1"/>
    <col min="2" max="2" width="4.7109375" style="0" customWidth="1"/>
    <col min="3" max="4" width="15.7109375" style="0" customWidth="1"/>
  </cols>
  <sheetData>
    <row r="2" spans="1:4" ht="12.75">
      <c r="A2" s="27" t="s">
        <v>180</v>
      </c>
      <c r="B2" s="27"/>
      <c r="C2" s="53" t="s">
        <v>183</v>
      </c>
      <c r="D2" s="54"/>
    </row>
    <row r="3" spans="1:4" ht="12.75">
      <c r="A3" s="27" t="s">
        <v>181</v>
      </c>
      <c r="B3" s="27"/>
      <c r="C3" s="55"/>
      <c r="D3" s="56"/>
    </row>
    <row r="4" spans="1:4" ht="12.75">
      <c r="A4" s="27"/>
      <c r="B4" s="27"/>
      <c r="C4" s="35"/>
      <c r="D4" s="35"/>
    </row>
    <row r="5" spans="1:2" ht="12.75">
      <c r="A5" s="30" t="s">
        <v>200</v>
      </c>
      <c r="B5" s="34"/>
    </row>
    <row r="6" spans="1:4" ht="12.75">
      <c r="A6" s="31" t="s">
        <v>201</v>
      </c>
      <c r="B6" s="34"/>
      <c r="C6" s="53" t="s">
        <v>184</v>
      </c>
      <c r="D6" s="54"/>
    </row>
    <row r="7" spans="1:4" ht="12.75">
      <c r="A7" s="33" t="s">
        <v>182</v>
      </c>
      <c r="B7" s="34"/>
      <c r="C7" s="55"/>
      <c r="D7" s="56"/>
    </row>
    <row r="8" spans="1:2" ht="12.75">
      <c r="A8" s="32"/>
      <c r="B8" s="32"/>
    </row>
    <row r="9" spans="1:4" ht="15.75">
      <c r="A9" s="26" t="s">
        <v>133</v>
      </c>
      <c r="B9" s="26"/>
      <c r="C9" s="3" t="s">
        <v>177</v>
      </c>
      <c r="D9" s="3" t="s">
        <v>178</v>
      </c>
    </row>
    <row r="10" spans="1:4" ht="12.75">
      <c r="A10" s="27" t="s">
        <v>134</v>
      </c>
      <c r="B10" s="27"/>
      <c r="C10" s="37">
        <v>3391099</v>
      </c>
      <c r="D10" s="37">
        <v>3391099</v>
      </c>
    </row>
    <row r="11" spans="1:4" ht="12.75">
      <c r="A11" s="27" t="s">
        <v>135</v>
      </c>
      <c r="B11" s="27"/>
      <c r="C11" s="37">
        <v>1448275</v>
      </c>
      <c r="D11" s="37">
        <v>1448275</v>
      </c>
    </row>
    <row r="12" spans="1:4" ht="12.75">
      <c r="A12" s="28" t="s">
        <v>136</v>
      </c>
      <c r="B12" s="28"/>
      <c r="C12" s="25"/>
      <c r="D12" s="24">
        <v>5</v>
      </c>
    </row>
    <row r="13" spans="1:4" ht="12.75">
      <c r="A13" t="s">
        <v>137</v>
      </c>
      <c r="C13" s="25"/>
      <c r="D13" s="24">
        <v>6</v>
      </c>
    </row>
    <row r="14" spans="1:4" ht="12.75">
      <c r="A14" t="s">
        <v>138</v>
      </c>
      <c r="C14" s="25"/>
      <c r="D14" s="24">
        <v>7</v>
      </c>
    </row>
    <row r="15" spans="1:4" ht="25.5">
      <c r="A15" s="23" t="s">
        <v>139</v>
      </c>
      <c r="B15" s="23"/>
      <c r="C15" s="25"/>
      <c r="D15" s="24">
        <v>8</v>
      </c>
    </row>
    <row r="16" spans="1:4" ht="12.75">
      <c r="A16" s="23" t="s">
        <v>140</v>
      </c>
      <c r="B16" s="23"/>
      <c r="C16" s="25"/>
      <c r="D16" s="24">
        <v>9</v>
      </c>
    </row>
    <row r="17" spans="1:4" ht="12.75">
      <c r="A17" t="s">
        <v>141</v>
      </c>
      <c r="C17" s="25"/>
      <c r="D17" s="24">
        <v>10</v>
      </c>
    </row>
    <row r="18" spans="1:4" ht="12.75">
      <c r="A18" t="s">
        <v>142</v>
      </c>
      <c r="C18" s="25"/>
      <c r="D18" s="24">
        <v>11</v>
      </c>
    </row>
    <row r="19" spans="1:4" ht="25.5">
      <c r="A19" s="23" t="s">
        <v>143</v>
      </c>
      <c r="B19" s="23"/>
      <c r="C19" s="25"/>
      <c r="D19" s="24">
        <v>12</v>
      </c>
    </row>
    <row r="20" spans="1:4" ht="12.75">
      <c r="A20" t="s">
        <v>144</v>
      </c>
      <c r="C20" s="25"/>
      <c r="D20" s="24">
        <v>13</v>
      </c>
    </row>
    <row r="21" spans="1:4" ht="12.75">
      <c r="A21" t="s">
        <v>145</v>
      </c>
      <c r="C21" s="25"/>
      <c r="D21" s="24">
        <v>14</v>
      </c>
    </row>
    <row r="22" spans="1:4" ht="25.5">
      <c r="A22" s="23" t="s">
        <v>146</v>
      </c>
      <c r="B22" s="23"/>
      <c r="C22" s="25"/>
      <c r="D22" s="24">
        <v>15</v>
      </c>
    </row>
    <row r="23" spans="1:4" ht="12.75">
      <c r="A23" t="s">
        <v>147</v>
      </c>
      <c r="C23" s="25"/>
      <c r="D23" s="24">
        <v>16</v>
      </c>
    </row>
    <row r="24" spans="1:4" ht="12.75">
      <c r="A24" t="s">
        <v>148</v>
      </c>
      <c r="C24" s="25"/>
      <c r="D24" s="24">
        <v>17</v>
      </c>
    </row>
    <row r="25" spans="1:4" ht="12.75">
      <c r="A25" t="s">
        <v>149</v>
      </c>
      <c r="C25" s="25"/>
      <c r="D25" s="24">
        <v>18</v>
      </c>
    </row>
    <row r="26" spans="1:4" ht="12.75">
      <c r="A26" t="s">
        <v>150</v>
      </c>
      <c r="C26" s="25"/>
      <c r="D26" s="24">
        <v>19</v>
      </c>
    </row>
    <row r="27" spans="1:4" ht="12.75">
      <c r="A27" t="s">
        <v>151</v>
      </c>
      <c r="C27" s="25"/>
      <c r="D27" s="24">
        <v>20</v>
      </c>
    </row>
    <row r="28" spans="1:4" ht="25.5">
      <c r="A28" s="23" t="s">
        <v>152</v>
      </c>
      <c r="B28" s="23"/>
      <c r="C28" s="25"/>
      <c r="D28" s="24">
        <v>21</v>
      </c>
    </row>
    <row r="29" spans="1:4" ht="12.75">
      <c r="A29" t="s">
        <v>153</v>
      </c>
      <c r="C29" s="25"/>
      <c r="D29" s="24">
        <v>22</v>
      </c>
    </row>
    <row r="30" spans="1:4" ht="25.5">
      <c r="A30" s="23" t="s">
        <v>154</v>
      </c>
      <c r="B30" s="23"/>
      <c r="C30" s="25"/>
      <c r="D30" s="24">
        <v>23</v>
      </c>
    </row>
    <row r="31" spans="1:4" ht="12.75">
      <c r="A31" t="s">
        <v>155</v>
      </c>
      <c r="C31" s="25"/>
      <c r="D31" s="24">
        <v>24</v>
      </c>
    </row>
    <row r="32" spans="1:4" ht="12.75">
      <c r="A32" s="27" t="s">
        <v>156</v>
      </c>
      <c r="B32" s="27"/>
      <c r="C32" s="15"/>
      <c r="D32" s="15"/>
    </row>
    <row r="33" spans="1:4" ht="12.75">
      <c r="A33" s="29" t="s">
        <v>157</v>
      </c>
      <c r="B33" s="29"/>
      <c r="C33" s="24">
        <v>25</v>
      </c>
      <c r="D33" s="24">
        <v>26</v>
      </c>
    </row>
    <row r="34" spans="1:4" ht="12.75">
      <c r="A34" s="29" t="s">
        <v>158</v>
      </c>
      <c r="B34" s="29"/>
      <c r="C34" s="37">
        <v>1942824</v>
      </c>
      <c r="D34" s="37">
        <v>1942824</v>
      </c>
    </row>
    <row r="35" spans="1:4" ht="12.75">
      <c r="A35" t="s">
        <v>159</v>
      </c>
      <c r="C35" s="25"/>
      <c r="D35" s="24">
        <v>29</v>
      </c>
    </row>
    <row r="36" spans="1:4" ht="12.75">
      <c r="A36" t="s">
        <v>160</v>
      </c>
      <c r="C36" s="25"/>
      <c r="D36" s="24">
        <v>30</v>
      </c>
    </row>
    <row r="37" spans="1:4" ht="12.75">
      <c r="A37" t="s">
        <v>161</v>
      </c>
      <c r="C37" s="25"/>
      <c r="D37" s="24">
        <v>31</v>
      </c>
    </row>
    <row r="38" spans="1:4" ht="12.75">
      <c r="A38" s="27" t="s">
        <v>162</v>
      </c>
      <c r="B38" s="27"/>
      <c r="C38" s="24">
        <v>32</v>
      </c>
      <c r="D38" s="24">
        <v>33</v>
      </c>
    </row>
    <row r="39" spans="1:4" ht="12.75">
      <c r="A39" s="27" t="s">
        <v>163</v>
      </c>
      <c r="B39" s="27"/>
      <c r="C39" s="25"/>
      <c r="D39" s="24">
        <v>34</v>
      </c>
    </row>
    <row r="40" spans="1:4" ht="12.75">
      <c r="A40" s="27" t="s">
        <v>164</v>
      </c>
      <c r="B40" s="27"/>
      <c r="C40" s="25"/>
      <c r="D40" s="37">
        <v>1942824</v>
      </c>
    </row>
    <row r="41" spans="1:4" ht="12.75">
      <c r="A41" s="27" t="s">
        <v>165</v>
      </c>
      <c r="B41" s="27"/>
      <c r="C41" s="25"/>
      <c r="D41" s="37">
        <v>194282</v>
      </c>
    </row>
    <row r="42" spans="1:4" ht="12.75">
      <c r="A42" s="27" t="s">
        <v>166</v>
      </c>
      <c r="B42" s="27"/>
      <c r="C42" s="24">
        <v>37</v>
      </c>
      <c r="D42" s="24">
        <v>38</v>
      </c>
    </row>
    <row r="43" spans="1:4" ht="12.75">
      <c r="A43" s="27" t="s">
        <v>167</v>
      </c>
      <c r="B43" s="27"/>
      <c r="C43" s="25"/>
      <c r="D43" s="37">
        <v>1748542</v>
      </c>
    </row>
    <row r="44" spans="1:4" ht="12.75">
      <c r="A44" s="27" t="s">
        <v>168</v>
      </c>
      <c r="B44" s="27"/>
      <c r="C44" s="25"/>
      <c r="D44" s="24">
        <v>40</v>
      </c>
    </row>
    <row r="45" spans="1:4" ht="12.75">
      <c r="A45" s="27" t="s">
        <v>169</v>
      </c>
      <c r="B45" s="27"/>
      <c r="C45" s="25"/>
      <c r="D45" s="24">
        <v>41</v>
      </c>
    </row>
    <row r="46" spans="1:4" ht="12.75">
      <c r="A46" s="27" t="s">
        <v>170</v>
      </c>
      <c r="B46" s="27"/>
      <c r="C46" s="25"/>
      <c r="D46" s="24">
        <v>42</v>
      </c>
    </row>
    <row r="47" spans="1:4" ht="12.75">
      <c r="A47" s="27" t="s">
        <v>171</v>
      </c>
      <c r="B47" s="27"/>
      <c r="C47" s="25"/>
      <c r="D47" s="24">
        <v>43</v>
      </c>
    </row>
    <row r="48" spans="1:4" ht="12.75">
      <c r="A48" s="27" t="s">
        <v>179</v>
      </c>
      <c r="B48" s="27"/>
      <c r="C48" s="15"/>
      <c r="D48" s="15"/>
    </row>
    <row r="49" spans="1:4" ht="12.75">
      <c r="A49" s="27" t="s">
        <v>172</v>
      </c>
      <c r="B49" s="27"/>
      <c r="C49" s="24">
        <v>7080</v>
      </c>
      <c r="D49" s="37">
        <v>7080</v>
      </c>
    </row>
    <row r="50" spans="1:4" ht="12.75">
      <c r="A50" t="s">
        <v>173</v>
      </c>
      <c r="C50" s="24">
        <v>46</v>
      </c>
      <c r="D50" s="24">
        <v>47</v>
      </c>
    </row>
    <row r="51" spans="1:4" ht="12.75">
      <c r="A51" t="s">
        <v>174</v>
      </c>
      <c r="C51" s="24">
        <v>48</v>
      </c>
      <c r="D51" s="24">
        <v>49</v>
      </c>
    </row>
    <row r="52" spans="1:4" ht="12.75">
      <c r="A52" t="s">
        <v>175</v>
      </c>
      <c r="C52" s="24">
        <v>7080</v>
      </c>
      <c r="D52" s="37">
        <v>7080</v>
      </c>
    </row>
    <row r="53" spans="1:4" ht="12.75">
      <c r="A53" t="s">
        <v>176</v>
      </c>
      <c r="C53" s="24">
        <v>52</v>
      </c>
      <c r="D53" s="24">
        <v>53</v>
      </c>
    </row>
  </sheetData>
  <mergeCells count="2">
    <mergeCell ref="C2:D3"/>
    <mergeCell ref="C6:D7"/>
  </mergeCells>
  <printOptions/>
  <pageMargins left="0.71" right="0.26" top="0.35" bottom="0.42" header="0.3" footer="0.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teknologji</cp:lastModifiedBy>
  <cp:lastPrinted>1980-01-06T23:41:02Z</cp:lastPrinted>
  <dcterms:created xsi:type="dcterms:W3CDTF">2010-03-14T11:39:59Z</dcterms:created>
  <dcterms:modified xsi:type="dcterms:W3CDTF">1980-01-06T23:43:25Z</dcterms:modified>
  <cp:category/>
  <cp:version/>
  <cp:contentType/>
  <cp:contentStatus/>
</cp:coreProperties>
</file>