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5"/>
  </bookViews>
  <sheets>
    <sheet name="koper" sheetId="1" r:id="rId1"/>
    <sheet name="Bilan" sheetId="2" r:id="rId2"/>
    <sheet name="cesh" sheetId="3" r:id="rId3"/>
    <sheet name="kapi" sheetId="4" r:id="rId4"/>
    <sheet name="FDP" sheetId="5" r:id="rId5"/>
    <sheet name="cesh indek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">'Bilan'!$A$1:$F$170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<sst xmlns="http://schemas.openxmlformats.org/spreadsheetml/2006/main" count="450" uniqueCount="319">
  <si>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</si>
  <si>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</si>
  <si>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</si>
  <si>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</si>
  <si>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</si>
  <si>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</si>
  <si>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</si>
  <si>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</si>
  <si>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</si>
  <si>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</si>
  <si>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</si>
  <si>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</si>
  <si>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</si>
  <si>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</si>
  <si>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</si>
  <si>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</si>
  <si>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</si>
  <si>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</si>
  <si>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</si>
  <si>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</si>
  <si>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</si>
  <si>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</si>
  <si>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</si>
  <si>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</si>
  <si>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</si>
  <si>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</si>
  <si>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</si>
  <si>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</si>
  <si>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</si>
  <si>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</si>
  <si>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</si>
  <si>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</si>
  <si>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</si>
  <si>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</si>
  <si>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</si>
  <si>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</si>
  <si>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</si>
  <si>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</si>
  <si>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</si>
  <si>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</si>
  <si>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</si>
  <si>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</si>
  <si>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</si>
  <si>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</si>
  <si>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</si>
  <si>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</si>
  <si>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</si>
  <si>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</si>
  <si>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</si>
  <si>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</si>
  <si>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</si>
  <si>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</si>
  <si>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</si>
  <si>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</si>
  <si>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</si>
  <si>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</si>
  <si>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</si>
  <si>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</si>
  <si>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</si>
  <si>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</si>
  <si>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</si>
  <si>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</si>
  <si>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</si>
  <si>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</si>
  <si>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</si>
  <si>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</si>
  <si>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</si>
  <si>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</si>
  <si>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</si>
  <si>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</si>
  <si>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</si>
  <si>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</si>
  <si>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</si>
  <si>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</si>
  <si>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</si>
  <si>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</si>
  <si>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</si>
  <si>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</si>
  <si>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</si>
  <si>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</si>
  <si>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</si>
  <si>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</si>
  <si>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</si>
  <si>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</si>
  <si>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</si>
  <si>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</si>
  <si>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</si>
  <si>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</si>
  <si>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</si>
  <si>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</si>
  <si>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</si>
  <si>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</si>
  <si>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</si>
  <si>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</si>
  <si>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</si>
  <si>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</si>
  <si>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</si>
  <si>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</si>
  <si>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</si>
  <si>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</si>
  <si>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</si>
  <si>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</si>
  <si>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</si>
  <si>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</si>
  <si>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</si>
  <si>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</si>
  <si>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</si>
  <si>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</si>
  <si>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</si>
  <si>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</si>
  <si>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</si>
  <si>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</si>
  <si>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</si>
  <si>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</si>
  <si>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</si>
  <si>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</si>
  <si>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</si>
  <si>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</si>
  <si>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</si>
  <si>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</si>
  <si>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</si>
  <si>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</si>
  <si>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</si>
  <si>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</si>
  <si>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</si>
  <si>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</si>
  <si>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</si>
  <si>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</si>
  <si>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</si>
  <si>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</si>
  <si>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</si>
  <si>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</si>
  <si>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</si>
  <si>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</si>
  <si>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</si>
  <si>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</si>
  <si>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</si>
  <si>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</si>
  <si>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</si>
  <si>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</si>
  <si>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</si>
  <si>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</si>
  <si>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</si>
  <si>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</si>
  <si>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</si>
  <si>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</si>
  <si>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</si>
  <si>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</si>
  <si>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</si>
  <si>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</si>
  <si>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</si>
  <si>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</si>
  <si>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</si>
  <si>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</si>
  <si>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</si>
  <si>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</si>
  <si>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</si>
  <si>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</si>
  <si>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</si>
  <si>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</si>
  <si>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</si>
  <si>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</si>
  <si>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</si>
  <si>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</si>
  <si>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</si>
  <si>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</si>
  <si>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</si>
  <si>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</si>
  <si>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</si>
  <si>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</si>
  <si>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</si>
  <si>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</si>
  <si>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</si>
  <si>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</si>
  <si>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</si>
  <si>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</si>
  <si>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</si>
  <si>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</si>
  <si>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</si>
  <si>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</si>
  <si>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</si>
  <si>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</si>
  <si>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</si>
  <si>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</si>
  <si>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</si>
  <si>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</si>
  <si>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</si>
  <si>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</si>
  <si>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</si>
  <si>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</si>
  <si>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</si>
  <si>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</si>
  <si>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</si>
  <si>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</si>
  <si>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</si>
  <si>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</si>
  <si>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</si>
  <si>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</si>
  <si>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</si>
  <si>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</si>
  <si>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</si>
  <si>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</si>
  <si>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</si>
  <si>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</si>
  <si>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</si>
  <si>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</si>
  <si>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</si>
  <si>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</si>
  <si>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</si>
  <si>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</si>
  <si>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</si>
  <si>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</si>
  <si>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</si>
  <si>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</si>
  <si>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</si>
  <si>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</si>
  <si>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</si>
  <si>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</si>
  <si>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</si>
  <si>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</si>
  <si>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</si>
  <si>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</si>
  <si>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</si>
  <si>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</si>
  <si>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</si>
  <si>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</si>
  <si>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</si>
  <si>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</si>
  <si>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</si>
  <si>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</si>
  <si>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</si>
  <si>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</si>
  <si>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</si>
  <si>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</si>
  <si>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</si>
  <si>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</si>
  <si>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</si>
  <si>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</si>
  <si>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</si>
  <si>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</si>
  <si>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</si>
  <si>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</si>
  <si>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</si>
  <si>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</si>
  <si>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</si>
  <si>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</si>
  <si>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</si>
  <si>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</si>
  <si>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</si>
  <si>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</si>
  <si>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</si>
  <si>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</si>
  <si>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</si>
  <si>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</si>
  <si>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</si>
  <si>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</si>
  <si>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</si>
  <si>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</si>
  <si>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</si>
  <si>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</si>
  <si>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</si>
  <si>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</si>
  <si>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</si>
  <si>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</si>
  <si>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</si>
  <si>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</si>
  <si>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</si>
  <si>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</si>
  <si>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</si>
  <si>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</si>
  <si>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</si>
  <si>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</si>
  <si>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</si>
  <si>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</si>
  <si>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</si>
  <si>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</si>
  <si>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</si>
  <si>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</si>
  <si>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</si>
  <si>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</si>
  <si>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SKK</t>
  </si>
  <si>
    <t>Pozicioni me 31/12/2009</t>
  </si>
  <si>
    <t>Pozicioni me 01/01/2010</t>
  </si>
  <si>
    <t xml:space="preserve">Fitim neto per periudhen kontabel </t>
  </si>
  <si>
    <t>Pozicioni 31/12/2011</t>
  </si>
  <si>
    <t>METODA INDIREKTE</t>
  </si>
  <si>
    <t>Fitimi para tatimit</t>
  </si>
  <si>
    <t>Regullime per:</t>
  </si>
  <si>
    <t>Efektet e transaksioneve jomonetare</t>
  </si>
  <si>
    <t>Proviozionet</t>
  </si>
  <si>
    <t>Ndryshimet ne tepricen e aktiveve qe rrjedhin nga</t>
  </si>
  <si>
    <t>veprimtarite e shfrytezimit</t>
  </si>
  <si>
    <t>Te ardhurat dhe shpenzimet nga veprimtarite investuese</t>
  </si>
  <si>
    <t>ose financiare,</t>
  </si>
  <si>
    <t>Fitimi nga shitja e akiveve afatgjate sepse</t>
  </si>
  <si>
    <t>jane pasqyruar ne fluksin e parase nga</t>
  </si>
  <si>
    <t>vepritarire investuese</t>
  </si>
  <si>
    <t>Humbje nga kembimet valutore</t>
  </si>
  <si>
    <t>Shpenzimet nga interesi</t>
  </si>
  <si>
    <t>Rritje/renia ne tepricen e kerkesave te arketueshme</t>
  </si>
  <si>
    <t>Rritje/renia ne tepricen e inventareve</t>
  </si>
  <si>
    <t>Rritje/renia ne tepricen e detyrimeve per tu paguar</t>
  </si>
  <si>
    <t>Parate e perfituara nga aktiviteti</t>
  </si>
  <si>
    <t>Huara nga bankat</t>
  </si>
  <si>
    <t>Tatim mbi te ardhurat e paguara</t>
  </si>
  <si>
    <t>Blerjet  e aktiveve afatgjata materiale jo materiale</t>
  </si>
  <si>
    <t>Huart e dhena paleve te tjera (pervec institucioneve financiare</t>
  </si>
  <si>
    <t>Shitjet e aktiveve afatgjata materiale jo materiale</t>
  </si>
  <si>
    <t>Arketimet nga kthimet e huarave ( pervec insttuicioneve financiare</t>
  </si>
  <si>
    <t>Diverenca konvertimi</t>
  </si>
  <si>
    <t>Arketimin e huarave te dhena</t>
  </si>
  <si>
    <t>Kthimi I harave te marra</t>
  </si>
  <si>
    <t>TOTALI I PARASE NETO</t>
  </si>
  <si>
    <t>renie</t>
  </si>
  <si>
    <t xml:space="preserve">Prodhim ne proces/ ndertimi </t>
  </si>
  <si>
    <t>/ Lazer Mhilli/</t>
  </si>
  <si>
    <t>BILANCI  I FINANCIARE  I USHTRIMIT  2012</t>
  </si>
  <si>
    <t>K21901002Q</t>
  </si>
  <si>
    <t>LAZER MHILLI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</si>
</sst>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sz val="16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 textRotation="88"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10" fillId="0" borderId="15" xfId="42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0" fillId="0" borderId="35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172" fontId="10" fillId="0" borderId="17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34" borderId="21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2" xfId="42" applyNumberFormat="1" applyFont="1" applyFill="1" applyBorder="1" applyAlignment="1">
      <alignment/>
    </xf>
    <xf numFmtId="172" fontId="10" fillId="33" borderId="43" xfId="42" applyNumberFormat="1" applyFont="1" applyFill="1" applyBorder="1" applyAlignment="1">
      <alignment/>
    </xf>
    <xf numFmtId="172" fontId="10" fillId="33" borderId="44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0" fillId="40" borderId="20" xfId="0" applyFont="1" applyFill="1" applyBorder="1" applyAlignment="1">
      <alignment/>
    </xf>
    <xf numFmtId="0" fontId="13" fillId="40" borderId="19" xfId="0" applyFont="1" applyFill="1" applyBorder="1" applyAlignment="1">
      <alignment horizontal="left"/>
    </xf>
    <xf numFmtId="0" fontId="13" fillId="40" borderId="11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0" fontId="13" fillId="0" borderId="47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4" xfId="0" applyFont="1" applyFill="1" applyBorder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72" fontId="67" fillId="33" borderId="23" xfId="42" applyNumberFormat="1" applyFont="1" applyFill="1" applyBorder="1" applyAlignment="1">
      <alignment/>
    </xf>
    <xf numFmtId="172" fontId="67" fillId="33" borderId="24" xfId="42" applyNumberFormat="1" applyFont="1" applyFill="1" applyBorder="1" applyAlignment="1">
      <alignment/>
    </xf>
    <xf numFmtId="172" fontId="67" fillId="33" borderId="25" xfId="42" applyNumberFormat="1" applyFont="1" applyFill="1" applyBorder="1" applyAlignment="1">
      <alignment/>
    </xf>
    <xf numFmtId="172" fontId="67" fillId="33" borderId="26" xfId="42" applyNumberFormat="1" applyFont="1" applyFill="1" applyBorder="1" applyAlignment="1">
      <alignment/>
    </xf>
    <xf numFmtId="172" fontId="67" fillId="33" borderId="27" xfId="42" applyNumberFormat="1" applyFont="1" applyFill="1" applyBorder="1" applyAlignment="1">
      <alignment/>
    </xf>
    <xf numFmtId="172" fontId="67" fillId="33" borderId="28" xfId="42" applyNumberFormat="1" applyFont="1" applyFill="1" applyBorder="1" applyAlignment="1">
      <alignment/>
    </xf>
    <xf numFmtId="172" fontId="67" fillId="34" borderId="11" xfId="42" applyNumberFormat="1" applyFont="1" applyFill="1" applyBorder="1" applyAlignment="1">
      <alignment/>
    </xf>
    <xf numFmtId="172" fontId="68" fillId="34" borderId="21" xfId="42" applyNumberFormat="1" applyFont="1" applyFill="1" applyBorder="1" applyAlignment="1">
      <alignment/>
    </xf>
    <xf numFmtId="172" fontId="67" fillId="0" borderId="11" xfId="42" applyNumberFormat="1" applyFont="1" applyFill="1" applyBorder="1" applyAlignment="1">
      <alignment/>
    </xf>
    <xf numFmtId="172" fontId="67" fillId="0" borderId="21" xfId="42" applyNumberFormat="1" applyFont="1" applyFill="1" applyBorder="1" applyAlignment="1">
      <alignment/>
    </xf>
    <xf numFmtId="172" fontId="67" fillId="0" borderId="31" xfId="42" applyNumberFormat="1" applyFont="1" applyFill="1" applyBorder="1" applyAlignment="1">
      <alignment/>
    </xf>
    <xf numFmtId="172" fontId="67" fillId="0" borderId="29" xfId="42" applyNumberFormat="1" applyFont="1" applyFill="1" applyBorder="1" applyAlignment="1">
      <alignment/>
    </xf>
    <xf numFmtId="172" fontId="67" fillId="0" borderId="27" xfId="42" applyNumberFormat="1" applyFont="1" applyFill="1" applyBorder="1" applyAlignment="1">
      <alignment/>
    </xf>
    <xf numFmtId="172" fontId="67" fillId="0" borderId="28" xfId="42" applyNumberFormat="1" applyFont="1" applyFill="1" applyBorder="1" applyAlignment="1">
      <alignment/>
    </xf>
    <xf numFmtId="172" fontId="68" fillId="34" borderId="11" xfId="42" applyNumberFormat="1" applyFont="1" applyFill="1" applyBorder="1" applyAlignment="1">
      <alignment/>
    </xf>
    <xf numFmtId="172" fontId="68" fillId="0" borderId="11" xfId="42" applyNumberFormat="1" applyFont="1" applyFill="1" applyBorder="1" applyAlignment="1">
      <alignment/>
    </xf>
    <xf numFmtId="172" fontId="68" fillId="0" borderId="21" xfId="42" applyNumberFormat="1" applyFont="1" applyFill="1" applyBorder="1" applyAlignment="1">
      <alignment/>
    </xf>
    <xf numFmtId="172" fontId="67" fillId="0" borderId="25" xfId="42" applyNumberFormat="1" applyFont="1" applyFill="1" applyBorder="1" applyAlignment="1">
      <alignment/>
    </xf>
    <xf numFmtId="172" fontId="67" fillId="0" borderId="26" xfId="42" applyNumberFormat="1" applyFont="1" applyFill="1" applyBorder="1" applyAlignment="1">
      <alignment/>
    </xf>
    <xf numFmtId="172" fontId="67" fillId="0" borderId="27" xfId="42" applyNumberFormat="1" applyFont="1" applyBorder="1" applyAlignment="1">
      <alignment/>
    </xf>
    <xf numFmtId="172" fontId="67" fillId="0" borderId="28" xfId="42" applyNumberFormat="1" applyFont="1" applyBorder="1" applyAlignment="1">
      <alignment/>
    </xf>
    <xf numFmtId="172" fontId="68" fillId="34" borderId="10" xfId="42" applyNumberFormat="1" applyFont="1" applyFill="1" applyBorder="1" applyAlignment="1">
      <alignment/>
    </xf>
    <xf numFmtId="172" fontId="68" fillId="34" borderId="20" xfId="42" applyNumberFormat="1" applyFont="1" applyFill="1" applyBorder="1" applyAlignment="1">
      <alignment/>
    </xf>
    <xf numFmtId="172" fontId="68" fillId="0" borderId="25" xfId="42" applyNumberFormat="1" applyFont="1" applyFill="1" applyBorder="1" applyAlignment="1">
      <alignment/>
    </xf>
    <xf numFmtId="172" fontId="68" fillId="0" borderId="26" xfId="42" applyNumberFormat="1" applyFont="1" applyFill="1" applyBorder="1" applyAlignment="1">
      <alignment/>
    </xf>
    <xf numFmtId="172" fontId="68" fillId="0" borderId="27" xfId="42" applyNumberFormat="1" applyFont="1" applyFill="1" applyBorder="1" applyAlignment="1">
      <alignment/>
    </xf>
    <xf numFmtId="172" fontId="68" fillId="0" borderId="28" xfId="42" applyNumberFormat="1" applyFont="1" applyFill="1" applyBorder="1" applyAlignment="1">
      <alignment/>
    </xf>
    <xf numFmtId="172" fontId="68" fillId="0" borderId="16" xfId="42" applyNumberFormat="1" applyFont="1" applyFill="1" applyBorder="1" applyAlignment="1">
      <alignment/>
    </xf>
    <xf numFmtId="172" fontId="68" fillId="0" borderId="34" xfId="42" applyNumberFormat="1" applyFont="1" applyFill="1" applyBorder="1" applyAlignment="1">
      <alignment/>
    </xf>
    <xf numFmtId="172" fontId="68" fillId="34" borderId="16" xfId="42" applyNumberFormat="1" applyFont="1" applyFill="1" applyBorder="1" applyAlignment="1">
      <alignment/>
    </xf>
    <xf numFmtId="172" fontId="68" fillId="34" borderId="34" xfId="42" applyNumberFormat="1" applyFont="1" applyFill="1" applyBorder="1" applyAlignment="1">
      <alignment/>
    </xf>
    <xf numFmtId="172" fontId="68" fillId="0" borderId="45" xfId="42" applyNumberFormat="1" applyFont="1" applyFill="1" applyBorder="1" applyAlignment="1">
      <alignment/>
    </xf>
    <xf numFmtId="172" fontId="68" fillId="0" borderId="24" xfId="42" applyNumberFormat="1" applyFont="1" applyFill="1" applyBorder="1" applyAlignment="1">
      <alignment/>
    </xf>
    <xf numFmtId="172" fontId="68" fillId="0" borderId="33" xfId="42" applyNumberFormat="1" applyFont="1" applyFill="1" applyBorder="1" applyAlignment="1">
      <alignment/>
    </xf>
    <xf numFmtId="172" fontId="67" fillId="0" borderId="48" xfId="42" applyNumberFormat="1" applyFont="1" applyBorder="1" applyAlignment="1">
      <alignment/>
    </xf>
    <xf numFmtId="172" fontId="67" fillId="0" borderId="36" xfId="42" applyNumberFormat="1" applyFont="1" applyBorder="1" applyAlignment="1">
      <alignment/>
    </xf>
    <xf numFmtId="172" fontId="68" fillId="34" borderId="12" xfId="42" applyNumberFormat="1" applyFont="1" applyFill="1" applyBorder="1" applyAlignment="1">
      <alignment/>
    </xf>
    <xf numFmtId="172" fontId="68" fillId="34" borderId="17" xfId="42" applyNumberFormat="1" applyFont="1" applyFill="1" applyBorder="1" applyAlignment="1">
      <alignment/>
    </xf>
    <xf numFmtId="172" fontId="68" fillId="0" borderId="16" xfId="42" applyNumberFormat="1" applyFont="1" applyFill="1" applyBorder="1" applyAlignment="1">
      <alignment horizontal="center"/>
    </xf>
    <xf numFmtId="172" fontId="68" fillId="0" borderId="34" xfId="42" applyNumberFormat="1" applyFont="1" applyFill="1" applyBorder="1" applyAlignment="1">
      <alignment horizontal="center"/>
    </xf>
    <xf numFmtId="172" fontId="67" fillId="0" borderId="16" xfId="42" applyNumberFormat="1" applyFont="1" applyFill="1" applyBorder="1" applyAlignment="1">
      <alignment/>
    </xf>
    <xf numFmtId="172" fontId="67" fillId="0" borderId="34" xfId="42" applyNumberFormat="1" applyFont="1" applyFill="1" applyBorder="1" applyAlignment="1">
      <alignment/>
    </xf>
    <xf numFmtId="172" fontId="67" fillId="40" borderId="12" xfId="42" applyNumberFormat="1" applyFont="1" applyFill="1" applyBorder="1" applyAlignment="1">
      <alignment/>
    </xf>
    <xf numFmtId="172" fontId="67" fillId="40" borderId="21" xfId="42" applyNumberFormat="1" applyFont="1" applyFill="1" applyBorder="1" applyAlignment="1">
      <alignment/>
    </xf>
    <xf numFmtId="172" fontId="68" fillId="0" borderId="30" xfId="42" applyNumberFormat="1" applyFont="1" applyFill="1" applyBorder="1" applyAlignment="1">
      <alignment/>
    </xf>
    <xf numFmtId="172" fontId="68" fillId="0" borderId="29" xfId="42" applyNumberFormat="1" applyFont="1" applyFill="1" applyBorder="1" applyAlignment="1">
      <alignment/>
    </xf>
    <xf numFmtId="172" fontId="67" fillId="0" borderId="33" xfId="42" applyNumberFormat="1" applyFont="1" applyBorder="1" applyAlignment="1">
      <alignment/>
    </xf>
    <xf numFmtId="172" fontId="67" fillId="0" borderId="26" xfId="42" applyNumberFormat="1" applyFont="1" applyBorder="1" applyAlignment="1">
      <alignment/>
    </xf>
    <xf numFmtId="172" fontId="67" fillId="0" borderId="33" xfId="42" applyNumberFormat="1" applyFont="1" applyFill="1" applyBorder="1" applyAlignment="1">
      <alignment/>
    </xf>
    <xf numFmtId="172" fontId="67" fillId="0" borderId="36" xfId="42" applyNumberFormat="1" applyFont="1" applyFill="1" applyBorder="1" applyAlignment="1">
      <alignment/>
    </xf>
    <xf numFmtId="172" fontId="67" fillId="34" borderId="21" xfId="42" applyNumberFormat="1" applyFont="1" applyFill="1" applyBorder="1" applyAlignment="1">
      <alignment/>
    </xf>
    <xf numFmtId="172" fontId="68" fillId="34" borderId="29" xfId="42" applyNumberFormat="1" applyFont="1" applyFill="1" applyBorder="1" applyAlignment="1">
      <alignment/>
    </xf>
    <xf numFmtId="172" fontId="67" fillId="0" borderId="12" xfId="42" applyNumberFormat="1" applyFont="1" applyFill="1" applyBorder="1" applyAlignment="1">
      <alignment/>
    </xf>
    <xf numFmtId="172" fontId="68" fillId="0" borderId="48" xfId="42" applyNumberFormat="1" applyFont="1" applyFill="1" applyBorder="1" applyAlignment="1">
      <alignment/>
    </xf>
    <xf numFmtId="172" fontId="68" fillId="0" borderId="36" xfId="42" applyNumberFormat="1" applyFont="1" applyFill="1" applyBorder="1" applyAlignment="1">
      <alignment/>
    </xf>
    <xf numFmtId="172" fontId="67" fillId="34" borderId="34" xfId="42" applyNumberFormat="1" applyFont="1" applyFill="1" applyBorder="1" applyAlignment="1">
      <alignment/>
    </xf>
    <xf numFmtId="172" fontId="68" fillId="40" borderId="20" xfId="42" applyNumberFormat="1" applyFont="1" applyFill="1" applyBorder="1" applyAlignment="1">
      <alignment/>
    </xf>
    <xf numFmtId="172" fontId="67" fillId="0" borderId="19" xfId="42" applyNumberFormat="1" applyFont="1" applyBorder="1" applyAlignment="1">
      <alignment/>
    </xf>
    <xf numFmtId="172" fontId="67" fillId="0" borderId="20" xfId="42" applyNumberFormat="1" applyFont="1" applyBorder="1" applyAlignment="1">
      <alignment/>
    </xf>
    <xf numFmtId="172" fontId="67" fillId="0" borderId="17" xfId="42" applyNumberFormat="1" applyFont="1" applyBorder="1" applyAlignment="1">
      <alignment/>
    </xf>
    <xf numFmtId="172" fontId="67" fillId="0" borderId="34" xfId="42" applyNumberFormat="1" applyFont="1" applyBorder="1" applyAlignment="1">
      <alignment/>
    </xf>
    <xf numFmtId="172" fontId="67" fillId="0" borderId="0" xfId="42" applyNumberFormat="1" applyFont="1" applyBorder="1" applyAlignment="1">
      <alignment/>
    </xf>
    <xf numFmtId="172" fontId="67" fillId="0" borderId="35" xfId="42" applyNumberFormat="1" applyFont="1" applyBorder="1" applyAlignment="1">
      <alignment/>
    </xf>
    <xf numFmtId="172" fontId="68" fillId="0" borderId="17" xfId="42" applyNumberFormat="1" applyFont="1" applyBorder="1" applyAlignment="1">
      <alignment/>
    </xf>
    <xf numFmtId="172" fontId="68" fillId="0" borderId="34" xfId="42" applyNumberFormat="1" applyFont="1" applyBorder="1" applyAlignment="1">
      <alignment/>
    </xf>
    <xf numFmtId="172" fontId="68" fillId="0" borderId="20" xfId="42" applyNumberFormat="1" applyFont="1" applyBorder="1" applyAlignment="1">
      <alignment/>
    </xf>
    <xf numFmtId="172" fontId="67" fillId="34" borderId="12" xfId="42" applyNumberFormat="1" applyFont="1" applyFill="1" applyBorder="1" applyAlignment="1">
      <alignment/>
    </xf>
    <xf numFmtId="172" fontId="67" fillId="0" borderId="30" xfId="42" applyNumberFormat="1" applyFont="1" applyFill="1" applyBorder="1" applyAlignment="1">
      <alignment/>
    </xf>
    <xf numFmtId="172" fontId="67" fillId="0" borderId="32" xfId="42" applyNumberFormat="1" applyFont="1" applyBorder="1" applyAlignment="1">
      <alignment/>
    </xf>
    <xf numFmtId="172" fontId="67" fillId="35" borderId="21" xfId="42" applyNumberFormat="1" applyFont="1" applyFill="1" applyBorder="1" applyAlignment="1">
      <alignment/>
    </xf>
    <xf numFmtId="172" fontId="68" fillId="40" borderId="12" xfId="42" applyNumberFormat="1" applyFont="1" applyFill="1" applyBorder="1" applyAlignment="1">
      <alignment/>
    </xf>
    <xf numFmtId="172" fontId="68" fillId="0" borderId="21" xfId="42" applyNumberFormat="1" applyFont="1" applyBorder="1" applyAlignment="1">
      <alignment/>
    </xf>
    <xf numFmtId="172" fontId="67" fillId="0" borderId="31" xfId="42" applyNumberFormat="1" applyFont="1" applyBorder="1" applyAlignment="1">
      <alignment/>
    </xf>
    <xf numFmtId="172" fontId="67" fillId="0" borderId="29" xfId="42" applyNumberFormat="1" applyFont="1" applyBorder="1" applyAlignment="1">
      <alignment/>
    </xf>
    <xf numFmtId="172" fontId="67" fillId="0" borderId="25" xfId="42" applyNumberFormat="1" applyFont="1" applyBorder="1" applyAlignment="1">
      <alignment/>
    </xf>
    <xf numFmtId="172" fontId="67" fillId="0" borderId="14" xfId="42" applyNumberFormat="1" applyFont="1" applyFill="1" applyBorder="1" applyAlignment="1">
      <alignment/>
    </xf>
    <xf numFmtId="172" fontId="67" fillId="0" borderId="35" xfId="42" applyNumberFormat="1" applyFont="1" applyFill="1" applyBorder="1" applyAlignment="1">
      <alignment/>
    </xf>
    <xf numFmtId="172" fontId="67" fillId="0" borderId="30" xfId="42" applyNumberFormat="1" applyFont="1" applyBorder="1" applyAlignment="1">
      <alignment/>
    </xf>
    <xf numFmtId="172" fontId="68" fillId="34" borderId="19" xfId="42" applyNumberFormat="1" applyFont="1" applyFill="1" applyBorder="1" applyAlignment="1">
      <alignment/>
    </xf>
    <xf numFmtId="172" fontId="67" fillId="0" borderId="45" xfId="42" applyNumberFormat="1" applyFont="1" applyBorder="1" applyAlignment="1">
      <alignment/>
    </xf>
    <xf numFmtId="172" fontId="67" fillId="0" borderId="24" xfId="42" applyNumberFormat="1" applyFont="1" applyBorder="1" applyAlignment="1">
      <alignment/>
    </xf>
    <xf numFmtId="172" fontId="67" fillId="40" borderId="11" xfId="42" applyNumberFormat="1" applyFont="1" applyFill="1" applyBorder="1" applyAlignment="1">
      <alignment/>
    </xf>
    <xf numFmtId="172" fontId="68" fillId="0" borderId="0" xfId="42" applyNumberFormat="1" applyFont="1" applyBorder="1" applyAlignment="1">
      <alignment/>
    </xf>
    <xf numFmtId="172" fontId="68" fillId="0" borderId="35" xfId="42" applyNumberFormat="1" applyFont="1" applyBorder="1" applyAlignment="1">
      <alignment/>
    </xf>
    <xf numFmtId="172" fontId="67" fillId="0" borderId="21" xfId="42" applyNumberFormat="1" applyFont="1" applyBorder="1" applyAlignment="1">
      <alignment/>
    </xf>
    <xf numFmtId="172" fontId="68" fillId="0" borderId="11" xfId="42" applyNumberFormat="1" applyFont="1" applyBorder="1" applyAlignment="1">
      <alignment/>
    </xf>
    <xf numFmtId="172" fontId="68" fillId="0" borderId="10" xfId="42" applyNumberFormat="1" applyFont="1" applyBorder="1" applyAlignment="1">
      <alignment/>
    </xf>
    <xf numFmtId="172" fontId="68" fillId="0" borderId="12" xfId="42" applyNumberFormat="1" applyFont="1" applyBorder="1" applyAlignment="1">
      <alignment/>
    </xf>
    <xf numFmtId="172" fontId="67" fillId="0" borderId="0" xfId="42" applyNumberFormat="1" applyFont="1" applyAlignment="1">
      <alignment/>
    </xf>
    <xf numFmtId="172" fontId="68" fillId="34" borderId="30" xfId="42" applyNumberFormat="1" applyFont="1" applyFill="1" applyBorder="1" applyAlignment="1">
      <alignment/>
    </xf>
    <xf numFmtId="172" fontId="67" fillId="0" borderId="32" xfId="42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72" fontId="10" fillId="0" borderId="35" xfId="42" applyNumberFormat="1" applyFont="1" applyBorder="1" applyAlignment="1">
      <alignment/>
    </xf>
    <xf numFmtId="172" fontId="68" fillId="40" borderId="19" xfId="42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10" fillId="34" borderId="21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4" borderId="19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172" fontId="10" fillId="34" borderId="35" xfId="42" applyNumberFormat="1" applyFont="1" applyFill="1" applyBorder="1" applyAlignment="1">
      <alignment/>
    </xf>
    <xf numFmtId="0" fontId="17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172" fontId="10" fillId="0" borderId="24" xfId="42" applyNumberFormat="1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172" fontId="10" fillId="0" borderId="26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172" fontId="10" fillId="0" borderId="36" xfId="42" applyNumberFormat="1" applyFont="1" applyFill="1" applyBorder="1" applyAlignment="1">
      <alignment/>
    </xf>
    <xf numFmtId="0" fontId="17" fillId="34" borderId="18" xfId="0" applyFont="1" applyFill="1" applyBorder="1" applyAlignment="1">
      <alignment/>
    </xf>
    <xf numFmtId="172" fontId="13" fillId="34" borderId="34" xfId="42" applyNumberFormat="1" applyFont="1" applyFill="1" applyBorder="1" applyAlignment="1">
      <alignment/>
    </xf>
    <xf numFmtId="0" fontId="19" fillId="0" borderId="22" xfId="0" applyFont="1" applyFill="1" applyBorder="1" applyAlignment="1">
      <alignment/>
    </xf>
    <xf numFmtId="172" fontId="19" fillId="0" borderId="20" xfId="42" applyNumberFormat="1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172" fontId="10" fillId="0" borderId="28" xfId="42" applyNumberFormat="1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2" fontId="17" fillId="34" borderId="20" xfId="42" applyNumberFormat="1" applyFont="1" applyFill="1" applyBorder="1" applyAlignment="1">
      <alignment/>
    </xf>
    <xf numFmtId="0" fontId="17" fillId="0" borderId="60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172" fontId="10" fillId="0" borderId="29" xfId="42" applyNumberFormat="1" applyFont="1" applyFill="1" applyBorder="1" applyAlignment="1">
      <alignment/>
    </xf>
    <xf numFmtId="0" fontId="9" fillId="33" borderId="52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10" fillId="33" borderId="53" xfId="0" applyFont="1" applyFill="1" applyBorder="1" applyAlignment="1">
      <alignment/>
    </xf>
    <xf numFmtId="0" fontId="10" fillId="33" borderId="54" xfId="0" applyFont="1" applyFill="1" applyBorder="1" applyAlignment="1">
      <alignment/>
    </xf>
    <xf numFmtId="172" fontId="10" fillId="33" borderId="26" xfId="42" applyNumberFormat="1" applyFont="1" applyFill="1" applyBorder="1" applyAlignment="1">
      <alignment/>
    </xf>
    <xf numFmtId="0" fontId="9" fillId="33" borderId="58" xfId="0" applyFont="1" applyFill="1" applyBorder="1" applyAlignment="1">
      <alignment/>
    </xf>
    <xf numFmtId="0" fontId="9" fillId="33" borderId="43" xfId="0" applyFont="1" applyFill="1" applyBorder="1" applyAlignment="1">
      <alignment/>
    </xf>
    <xf numFmtId="0" fontId="10" fillId="33" borderId="43" xfId="0" applyFont="1" applyFill="1" applyBorder="1" applyAlignment="1">
      <alignment/>
    </xf>
    <xf numFmtId="0" fontId="10" fillId="33" borderId="59" xfId="0" applyFont="1" applyFill="1" applyBorder="1" applyAlignment="1">
      <alignment/>
    </xf>
    <xf numFmtId="172" fontId="10" fillId="33" borderId="28" xfId="42" applyNumberFormat="1" applyFont="1" applyFill="1" applyBorder="1" applyAlignment="1">
      <alignment/>
    </xf>
    <xf numFmtId="0" fontId="10" fillId="0" borderId="63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19" fillId="0" borderId="65" xfId="0" applyFont="1" applyFill="1" applyBorder="1" applyAlignment="1">
      <alignment/>
    </xf>
    <xf numFmtId="172" fontId="19" fillId="0" borderId="21" xfId="42" applyNumberFormat="1" applyFont="1" applyFill="1" applyBorder="1" applyAlignment="1">
      <alignment/>
    </xf>
    <xf numFmtId="172" fontId="17" fillId="0" borderId="21" xfId="42" applyNumberFormat="1" applyFont="1" applyFill="1" applyBorder="1" applyAlignment="1">
      <alignment/>
    </xf>
    <xf numFmtId="0" fontId="10" fillId="34" borderId="63" xfId="0" applyFont="1" applyFill="1" applyBorder="1" applyAlignment="1">
      <alignment/>
    </xf>
    <xf numFmtId="0" fontId="10" fillId="34" borderId="64" xfId="0" applyFont="1" applyFill="1" applyBorder="1" applyAlignment="1">
      <alignment/>
    </xf>
    <xf numFmtId="0" fontId="17" fillId="34" borderId="64" xfId="0" applyFont="1" applyFill="1" applyBorder="1" applyAlignment="1">
      <alignment/>
    </xf>
    <xf numFmtId="0" fontId="19" fillId="34" borderId="64" xfId="0" applyFont="1" applyFill="1" applyBorder="1" applyAlignment="1">
      <alignment/>
    </xf>
    <xf numFmtId="0" fontId="10" fillId="34" borderId="65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172" fontId="13" fillId="0" borderId="24" xfId="42" applyNumberFormat="1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172" fontId="13" fillId="0" borderId="26" xfId="42" applyNumberFormat="1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172" fontId="13" fillId="0" borderId="36" xfId="42" applyNumberFormat="1" applyFont="1" applyFill="1" applyBorder="1" applyAlignment="1">
      <alignment/>
    </xf>
    <xf numFmtId="0" fontId="10" fillId="0" borderId="0" xfId="0" applyFont="1" applyAlignment="1">
      <alignment/>
    </xf>
    <xf numFmtId="172" fontId="27" fillId="34" borderId="21" xfId="42" applyNumberFormat="1" applyFont="1" applyFill="1" applyBorder="1" applyAlignment="1">
      <alignment/>
    </xf>
    <xf numFmtId="0" fontId="28" fillId="0" borderId="52" xfId="0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3" fillId="0" borderId="34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1219200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1</xdr:col>
      <xdr:colOff>266700</xdr:colOff>
      <xdr:row>10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1019175"/>
          <a:ext cx="647700" cy="64770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172075" y="6877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857750" y="54959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72075" y="4095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105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76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43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971925" y="7419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172075" y="721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172075" y="81057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285750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276225" y="9629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6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69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75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7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79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0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0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4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7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3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5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8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5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3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4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5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6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2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1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3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4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5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6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3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41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2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3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0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1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2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3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4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5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6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7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8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3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5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6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7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DITIMET%20%20%202011\AUDITIMI%20%20%20ALBA%20J%2067902330%20N%20%20%202010%20%20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k%20nga%20Kompjuteri%20Tjeter\AUDITIM%202013\AUDITIMI%20%20%20vila%20-%20L%20%20%20%20%20%20K%2021901002%20Q%20%20%20%202012%20%20%20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Desktop\BILANCET%20%202007%20sipas%20NIPTIT\AUDITIMI%20%20CENERAL%20CARS%20%20J%2077506312%20B%20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PC\LOCALS~1\Temp\PASQYRAT%20FINANCIARE%20Spas%20Stantarte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k%20nga%20Kompjuteri%20Tjeter\Auditimet%20%20%202012\AUDITIMET%202012\Auditimet%20%20%202012\AUDITIMET%202012\AUDITIMI%20%20Vila%20-L%20%20k%2021901002%20Q%20%20%20%20%20%202011%20%20%20ST.xl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PC\LOCALS~1\Temp\BILANCI%20VIL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cesh"/>
      <sheetName val="pasq raport"/>
      <sheetName val="kap STAN"/>
      <sheetName val="fordek"/>
      <sheetName val="indirk"/>
      <sheetName val="ANALIZA"/>
      <sheetName val="Sheet1"/>
      <sheetName val="Sheet2"/>
    </sheetNames>
    <sheetDataSet>
      <sheetData sheetId="0">
        <row r="13">
          <cell r="E13" t="str">
            <v>( VITI  USHTRIMOR  2012)</v>
          </cell>
        </row>
        <row r="14">
          <cell r="F14" t="str">
            <v>01.01.2012-31.12.2012</v>
          </cell>
        </row>
      </sheetData>
      <sheetData sheetId="1">
        <row r="2">
          <cell r="A2" t="str">
            <v>Shoqeria "VILA- L" shpk Tirane</v>
          </cell>
        </row>
        <row r="3">
          <cell r="A3" t="str">
            <v>Tirane</v>
          </cell>
        </row>
        <row r="4">
          <cell r="B4" t="str">
            <v>K21901002Q</v>
          </cell>
        </row>
      </sheetData>
      <sheetData sheetId="3">
        <row r="23">
          <cell r="D23">
            <v>2278417</v>
          </cell>
        </row>
      </sheetData>
      <sheetData sheetId="4">
        <row r="14">
          <cell r="C14">
            <v>22297262</v>
          </cell>
        </row>
        <row r="15">
          <cell r="C15">
            <v>7138</v>
          </cell>
          <cell r="H15">
            <v>6198035</v>
          </cell>
          <cell r="I15">
            <v>151186911</v>
          </cell>
        </row>
        <row r="16">
          <cell r="H16">
            <v>925281</v>
          </cell>
        </row>
        <row r="17">
          <cell r="H17">
            <v>0</v>
          </cell>
        </row>
        <row r="18">
          <cell r="H18">
            <v>1392464</v>
          </cell>
        </row>
        <row r="19">
          <cell r="C19">
            <v>150204476</v>
          </cell>
        </row>
        <row r="20">
          <cell r="C20">
            <v>105600</v>
          </cell>
          <cell r="H20">
            <v>280319</v>
          </cell>
        </row>
        <row r="21">
          <cell r="H21">
            <v>7734891</v>
          </cell>
        </row>
        <row r="27">
          <cell r="H27">
            <v>4747280</v>
          </cell>
        </row>
      </sheetData>
      <sheetData sheetId="5">
        <row r="24">
          <cell r="E24">
            <v>1227815</v>
          </cell>
        </row>
      </sheetData>
      <sheetData sheetId="6">
        <row r="11">
          <cell r="E11">
            <v>887504</v>
          </cell>
          <cell r="F11">
            <v>3016626</v>
          </cell>
        </row>
        <row r="18">
          <cell r="B18" t="str">
            <v>Kliente per blerje te pafturuara (sit ndertimi</v>
          </cell>
        </row>
        <row r="129">
          <cell r="E129">
            <v>160278345</v>
          </cell>
        </row>
        <row r="148">
          <cell r="E148">
            <v>-147197065</v>
          </cell>
        </row>
        <row r="159">
          <cell r="E159">
            <v>-4740145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1">
        <row r="53">
          <cell r="F53" t="str">
            <v>PASQYRA E FLUKSIT TE PARAVE</v>
          </cell>
        </row>
        <row r="57">
          <cell r="B57" t="str">
            <v>Fluksi I Parase nga veprimtaria e shfrytezimit</v>
          </cell>
        </row>
        <row r="79">
          <cell r="C79" t="str">
            <v>Paraja neto nga veprimtarite e shfrytezimit</v>
          </cell>
        </row>
        <row r="80">
          <cell r="B80" t="str">
            <v>Fluksi I Parase nga veprimtaria investuese</v>
          </cell>
        </row>
        <row r="90">
          <cell r="B90" t="str">
            <v>Fluksi I Parase nga veprimtarite financiare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2">
          <cell r="C2" t="str">
            <v>Shoqeria "VILA- L" shpk Tirane</v>
          </cell>
        </row>
        <row r="4">
          <cell r="D4" t="str">
            <v>Tirane</v>
          </cell>
        </row>
        <row r="5">
          <cell r="G5" t="str">
            <v>K21901002Q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per"/>
      <sheetName val="Bilan"/>
      <sheetName val="CASH DIREK"/>
      <sheetName val="kapi"/>
      <sheetName val="FDP"/>
      <sheetName val="CASH INDIR"/>
    </sheetNames>
    <sheetDataSet>
      <sheetData sheetId="0">
        <row r="8">
          <cell r="C8" t="str">
            <v>OBJEKTI: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2.7109375" style="0" customWidth="1"/>
    <col min="6" max="6" width="11.140625" style="0" customWidth="1"/>
    <col min="11" max="11" width="7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'[8]Sheet4'!$C$2</f>
        <v>Shoqeria "VILA- L" shpk Tirane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tr">
        <f>'[8]Sheet4'!$D$4</f>
        <v>Tirane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'[8]Sheet4'!$G$5</f>
        <v>K21901002Q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27.75">
      <c r="A8" s="5"/>
      <c r="B8" s="6"/>
      <c r="C8" s="482" t="str">
        <f>'[9]koper'!$C$8</f>
        <v>OBJEKTI:</v>
      </c>
      <c r="D8" s="12"/>
      <c r="E8" s="12"/>
      <c r="F8" s="12"/>
      <c r="G8" s="12"/>
      <c r="H8" s="8"/>
      <c r="I8" s="8"/>
      <c r="J8" s="8"/>
      <c r="K8" s="9"/>
    </row>
    <row r="9" spans="1:11" ht="27.75">
      <c r="A9" s="5"/>
      <c r="B9" s="6"/>
      <c r="C9" s="12"/>
      <c r="D9" s="12"/>
      <c r="E9" s="12"/>
      <c r="F9" s="11"/>
      <c r="G9" s="11"/>
      <c r="H9" s="10"/>
      <c r="I9" s="10"/>
      <c r="J9" s="8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tr">
        <f>'[10]Sheet4'!$E$13</f>
        <v>( VITI  USHTRIMOR  2012)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tr">
        <f>'[10]Sheet4'!$F$14</f>
        <v>01.01.2012-31.12.2012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">
        <v>315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63" right="0.25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66">
      <selection activeCell="D117" sqref="D117:E117"/>
    </sheetView>
  </sheetViews>
  <sheetFormatPr defaultColWidth="9.140625" defaultRowHeight="12.75"/>
  <cols>
    <col min="1" max="1" width="7.140625" style="0" customWidth="1"/>
    <col min="2" max="2" width="45.8515625" style="0" customWidth="1"/>
    <col min="3" max="3" width="9.57421875" style="0" customWidth="1"/>
    <col min="4" max="4" width="14.421875" style="0" customWidth="1"/>
    <col min="5" max="5" width="15.140625" style="0" customWidth="1"/>
    <col min="6" max="6" width="15.421875" style="0" customWidth="1"/>
    <col min="7" max="9" width="12.28125" style="0" bestFit="1" customWidth="1"/>
  </cols>
  <sheetData>
    <row r="1" spans="1:6" ht="12.75">
      <c r="A1" s="28"/>
      <c r="B1" s="29" t="str">
        <f>koper!C2</f>
        <v>Shoqeria "VILA- L" shpk Tirane</v>
      </c>
      <c r="C1" s="30"/>
      <c r="D1" s="30"/>
      <c r="E1" s="30"/>
      <c r="F1" s="30"/>
    </row>
    <row r="2" spans="1:6" ht="13.5" thickBot="1">
      <c r="A2" s="31"/>
      <c r="B2" s="32" t="str">
        <f>koper!D4</f>
        <v>Tirane</v>
      </c>
      <c r="C2" s="33" t="str">
        <f>'[1]TVSH'!A4</f>
        <v>NIPT</v>
      </c>
      <c r="D2" s="33" t="str">
        <f>koper!G5</f>
        <v>K21901002Q</v>
      </c>
      <c r="E2" s="33"/>
      <c r="F2" s="33"/>
    </row>
    <row r="3" spans="1:6" ht="13.5" customHeight="1" thickBot="1">
      <c r="A3" s="34"/>
      <c r="B3" s="35" t="s">
        <v>316</v>
      </c>
      <c r="C3" s="343"/>
      <c r="D3" s="569">
        <v>2012</v>
      </c>
      <c r="E3" s="378">
        <v>2011</v>
      </c>
      <c r="F3" s="377"/>
    </row>
    <row r="4" spans="1:6" ht="13.5" thickBot="1">
      <c r="A4" s="36" t="s">
        <v>13</v>
      </c>
      <c r="B4" s="37" t="s">
        <v>14</v>
      </c>
      <c r="C4" s="344" t="s">
        <v>280</v>
      </c>
      <c r="D4" s="367"/>
      <c r="E4" s="379"/>
      <c r="F4" s="370"/>
    </row>
    <row r="5" spans="1:6" ht="13.5" thickBot="1">
      <c r="A5" s="38" t="s">
        <v>15</v>
      </c>
      <c r="B5" s="39" t="s">
        <v>16</v>
      </c>
      <c r="C5" s="40"/>
      <c r="D5" s="40"/>
      <c r="E5" s="38"/>
      <c r="F5" s="371"/>
    </row>
    <row r="6" spans="1:6" ht="13.5" thickBot="1">
      <c r="A6" s="36">
        <v>1</v>
      </c>
      <c r="B6" s="41" t="s">
        <v>17</v>
      </c>
      <c r="C6" s="36" t="s">
        <v>18</v>
      </c>
      <c r="D6" s="77"/>
      <c r="E6" s="36"/>
      <c r="F6" s="371"/>
    </row>
    <row r="7" spans="1:6" ht="12.75">
      <c r="A7" s="42" t="s">
        <v>19</v>
      </c>
      <c r="B7" s="43" t="s">
        <v>20</v>
      </c>
      <c r="C7" s="44"/>
      <c r="D7" s="380">
        <v>827798</v>
      </c>
      <c r="E7" s="381">
        <v>395774</v>
      </c>
      <c r="F7" s="226"/>
    </row>
    <row r="8" spans="1:6" ht="12.75">
      <c r="A8" s="45" t="s">
        <v>21</v>
      </c>
      <c r="B8" s="46" t="s">
        <v>22</v>
      </c>
      <c r="C8" s="47"/>
      <c r="D8" s="382">
        <v>59706</v>
      </c>
      <c r="E8" s="383">
        <v>2620852</v>
      </c>
      <c r="F8" s="226"/>
    </row>
    <row r="9" spans="1:6" ht="12.75">
      <c r="A9" s="45" t="s">
        <v>23</v>
      </c>
      <c r="B9" s="46" t="s">
        <v>24</v>
      </c>
      <c r="C9" s="47"/>
      <c r="D9" s="382"/>
      <c r="E9" s="383"/>
      <c r="F9" s="226"/>
    </row>
    <row r="10" spans="1:6" ht="13.5" thickBot="1">
      <c r="A10" s="48" t="s">
        <v>25</v>
      </c>
      <c r="B10" s="49" t="s">
        <v>26</v>
      </c>
      <c r="C10" s="50"/>
      <c r="D10" s="384"/>
      <c r="E10" s="385"/>
      <c r="F10" s="226"/>
    </row>
    <row r="11" spans="1:6" ht="13.5" thickBot="1">
      <c r="A11" s="51"/>
      <c r="B11" s="52" t="s">
        <v>27</v>
      </c>
      <c r="C11" s="53"/>
      <c r="D11" s="386">
        <v>887504</v>
      </c>
      <c r="E11" s="387">
        <v>3016626</v>
      </c>
      <c r="F11" s="258"/>
    </row>
    <row r="12" spans="1:6" ht="13.5" thickBot="1">
      <c r="A12" s="40">
        <v>2</v>
      </c>
      <c r="B12" s="40" t="s">
        <v>28</v>
      </c>
      <c r="C12" s="54"/>
      <c r="D12" s="388"/>
      <c r="E12" s="389"/>
      <c r="F12" s="226"/>
    </row>
    <row r="13" spans="1:6" ht="12.75">
      <c r="A13" s="55" t="s">
        <v>19</v>
      </c>
      <c r="B13" s="56" t="s">
        <v>29</v>
      </c>
      <c r="C13" s="57"/>
      <c r="D13" s="390"/>
      <c r="E13" s="391"/>
      <c r="F13" s="226"/>
    </row>
    <row r="14" spans="1:6" ht="13.5" thickBot="1">
      <c r="A14" s="58" t="s">
        <v>21</v>
      </c>
      <c r="B14" s="59" t="s">
        <v>30</v>
      </c>
      <c r="C14" s="60"/>
      <c r="D14" s="392"/>
      <c r="E14" s="393"/>
      <c r="F14" s="226"/>
    </row>
    <row r="15" spans="1:6" ht="13.5" thickBot="1">
      <c r="A15" s="61"/>
      <c r="B15" s="62" t="s">
        <v>31</v>
      </c>
      <c r="C15" s="51"/>
      <c r="D15" s="394"/>
      <c r="E15" s="387"/>
      <c r="F15" s="371"/>
    </row>
    <row r="16" spans="1:6" ht="13.5" thickBot="1">
      <c r="A16" s="38">
        <v>3</v>
      </c>
      <c r="B16" s="39" t="s">
        <v>32</v>
      </c>
      <c r="C16" s="36" t="s">
        <v>18</v>
      </c>
      <c r="D16" s="395"/>
      <c r="E16" s="396"/>
      <c r="F16" s="371"/>
    </row>
    <row r="17" spans="1:6" ht="12.75">
      <c r="A17" s="64" t="s">
        <v>19</v>
      </c>
      <c r="B17" s="56" t="s">
        <v>33</v>
      </c>
      <c r="C17" s="65"/>
      <c r="D17" s="390">
        <v>48717361</v>
      </c>
      <c r="E17" s="391">
        <v>36941591</v>
      </c>
      <c r="F17" s="226"/>
    </row>
    <row r="18" spans="1:6" ht="12.75">
      <c r="A18" s="79"/>
      <c r="B18" s="56" t="str">
        <f>'[10]bilanci'!$B$18</f>
        <v>Kliente per blerje te pafturuara (sit ndertimi</v>
      </c>
      <c r="C18" s="66"/>
      <c r="D18" s="390">
        <v>615326754</v>
      </c>
      <c r="E18" s="391">
        <v>457065772</v>
      </c>
      <c r="F18" s="226"/>
    </row>
    <row r="19" spans="1:6" ht="12.75">
      <c r="A19" s="58" t="s">
        <v>21</v>
      </c>
      <c r="B19" s="67" t="s">
        <v>34</v>
      </c>
      <c r="C19" s="68"/>
      <c r="D19" s="397"/>
      <c r="E19" s="398"/>
      <c r="F19" s="226"/>
    </row>
    <row r="20" spans="1:6" ht="12.75">
      <c r="A20" s="69" t="s">
        <v>23</v>
      </c>
      <c r="B20" s="67" t="s">
        <v>35</v>
      </c>
      <c r="C20" s="68"/>
      <c r="D20" s="397">
        <v>0</v>
      </c>
      <c r="E20" s="398"/>
      <c r="F20" s="226"/>
    </row>
    <row r="21" spans="1:6" ht="12.75">
      <c r="A21" s="69" t="s">
        <v>25</v>
      </c>
      <c r="B21" s="67" t="s">
        <v>36</v>
      </c>
      <c r="C21" s="68"/>
      <c r="D21" s="397">
        <v>393701.5</v>
      </c>
      <c r="E21" s="398"/>
      <c r="F21" s="226"/>
    </row>
    <row r="22" spans="1:6" ht="13.5" thickBot="1">
      <c r="A22" s="70" t="s">
        <v>37</v>
      </c>
      <c r="B22" s="59" t="s">
        <v>38</v>
      </c>
      <c r="C22" s="71"/>
      <c r="D22" s="399">
        <v>568433</v>
      </c>
      <c r="E22" s="400">
        <v>1184029</v>
      </c>
      <c r="F22" s="226"/>
    </row>
    <row r="23" spans="1:6" ht="13.5" thickBot="1">
      <c r="A23" s="53"/>
      <c r="B23" s="62" t="s">
        <v>39</v>
      </c>
      <c r="C23" s="72"/>
      <c r="D23" s="394">
        <v>665006249.5</v>
      </c>
      <c r="E23" s="387">
        <v>495191392</v>
      </c>
      <c r="F23" s="258"/>
    </row>
    <row r="24" spans="1:6" ht="13.5" thickBot="1">
      <c r="A24" s="73">
        <v>4</v>
      </c>
      <c r="B24" s="74" t="s">
        <v>40</v>
      </c>
      <c r="C24" s="51" t="s">
        <v>41</v>
      </c>
      <c r="D24" s="394"/>
      <c r="E24" s="387"/>
      <c r="F24" s="371"/>
    </row>
    <row r="25" spans="1:6" ht="12.75">
      <c r="A25" s="64" t="s">
        <v>19</v>
      </c>
      <c r="B25" s="56" t="s">
        <v>42</v>
      </c>
      <c r="C25" s="57"/>
      <c r="D25" s="390"/>
      <c r="E25" s="391"/>
      <c r="F25" s="226"/>
    </row>
    <row r="26" spans="1:6" ht="12.75">
      <c r="A26" s="69" t="s">
        <v>21</v>
      </c>
      <c r="B26" s="120" t="s">
        <v>314</v>
      </c>
      <c r="C26" s="75"/>
      <c r="D26" s="397"/>
      <c r="E26" s="398"/>
      <c r="F26" s="226"/>
    </row>
    <row r="27" spans="1:6" ht="12.75">
      <c r="A27" s="69" t="s">
        <v>23</v>
      </c>
      <c r="B27" s="67" t="s">
        <v>44</v>
      </c>
      <c r="C27" s="75"/>
      <c r="D27" s="397"/>
      <c r="E27" s="398"/>
      <c r="F27" s="226"/>
    </row>
    <row r="28" spans="1:6" ht="12.75">
      <c r="A28" s="69" t="s">
        <v>25</v>
      </c>
      <c r="B28" s="67" t="s">
        <v>45</v>
      </c>
      <c r="C28" s="75"/>
      <c r="D28" s="397">
        <v>49374831</v>
      </c>
      <c r="E28" s="398">
        <v>32963287</v>
      </c>
      <c r="F28" s="226"/>
    </row>
    <row r="29" spans="1:6" ht="13.5" thickBot="1">
      <c r="A29" s="58" t="s">
        <v>46</v>
      </c>
      <c r="B29" s="59" t="str">
        <f>'[2]Bilanci'!$B$24</f>
        <v>Parapagesa per funizimet</v>
      </c>
      <c r="C29" s="60"/>
      <c r="D29" s="392">
        <v>0</v>
      </c>
      <c r="E29" s="393"/>
      <c r="F29" s="226"/>
    </row>
    <row r="30" spans="1:6" ht="13.5" thickBot="1">
      <c r="A30" s="53"/>
      <c r="B30" s="62" t="s">
        <v>47</v>
      </c>
      <c r="C30" s="72"/>
      <c r="D30" s="394">
        <v>49374831</v>
      </c>
      <c r="E30" s="387">
        <v>32963287</v>
      </c>
      <c r="F30" s="258"/>
    </row>
    <row r="31" spans="1:6" ht="13.5" thickBot="1">
      <c r="A31" s="61">
        <v>5</v>
      </c>
      <c r="B31" s="74" t="s">
        <v>48</v>
      </c>
      <c r="C31" s="51" t="s">
        <v>49</v>
      </c>
      <c r="D31" s="394"/>
      <c r="E31" s="387"/>
      <c r="F31" s="371"/>
    </row>
    <row r="32" spans="1:6" ht="13.5" thickBot="1">
      <c r="A32" s="61">
        <v>6</v>
      </c>
      <c r="B32" s="74" t="str">
        <f>'[2]Bilanci'!$B$27</f>
        <v>Parapagime dhe shpenzime te shtyra</v>
      </c>
      <c r="C32" s="76"/>
      <c r="D32" s="401">
        <v>19441553</v>
      </c>
      <c r="E32" s="402">
        <v>19441553</v>
      </c>
      <c r="F32" s="371"/>
    </row>
    <row r="33" spans="1:6" ht="13.5" thickBot="1">
      <c r="A33" s="38">
        <v>7</v>
      </c>
      <c r="B33" s="39" t="s">
        <v>50</v>
      </c>
      <c r="C33" s="77" t="s">
        <v>51</v>
      </c>
      <c r="D33" s="396"/>
      <c r="E33" s="396"/>
      <c r="F33" s="371"/>
    </row>
    <row r="34" spans="1:6" ht="12.75">
      <c r="A34" s="64" t="s">
        <v>19</v>
      </c>
      <c r="B34" s="56" t="s">
        <v>52</v>
      </c>
      <c r="C34" s="78"/>
      <c r="D34" s="390"/>
      <c r="E34" s="391"/>
      <c r="F34" s="226"/>
    </row>
    <row r="35" spans="1:6" ht="12.75">
      <c r="A35" s="58" t="s">
        <v>21</v>
      </c>
      <c r="B35" s="67" t="s">
        <v>53</v>
      </c>
      <c r="C35" s="45"/>
      <c r="D35" s="403"/>
      <c r="E35" s="404"/>
      <c r="F35" s="371"/>
    </row>
    <row r="36" spans="1:6" ht="12.75">
      <c r="A36" s="58" t="s">
        <v>23</v>
      </c>
      <c r="B36" s="67" t="s">
        <v>54</v>
      </c>
      <c r="C36" s="45"/>
      <c r="D36" s="403"/>
      <c r="E36" s="404"/>
      <c r="F36" s="371"/>
    </row>
    <row r="37" spans="1:6" ht="12.75">
      <c r="A37" s="79" t="s">
        <v>55</v>
      </c>
      <c r="B37" s="67" t="s">
        <v>56</v>
      </c>
      <c r="C37" s="45"/>
      <c r="D37" s="403"/>
      <c r="E37" s="404"/>
      <c r="F37" s="371"/>
    </row>
    <row r="38" spans="1:6" ht="12.75">
      <c r="A38" s="69" t="s">
        <v>37</v>
      </c>
      <c r="B38" s="67" t="s">
        <v>57</v>
      </c>
      <c r="C38" s="45"/>
      <c r="D38" s="403"/>
      <c r="E38" s="404"/>
      <c r="F38" s="371"/>
    </row>
    <row r="39" spans="1:6" ht="13.5" thickBot="1">
      <c r="A39" s="80" t="s">
        <v>58</v>
      </c>
      <c r="B39" s="59" t="s">
        <v>59</v>
      </c>
      <c r="C39" s="48"/>
      <c r="D39" s="405"/>
      <c r="E39" s="406"/>
      <c r="F39" s="371"/>
    </row>
    <row r="40" spans="1:6" ht="13.5" thickBot="1">
      <c r="A40" s="61" t="s">
        <v>15</v>
      </c>
      <c r="B40" s="82" t="s">
        <v>60</v>
      </c>
      <c r="C40" s="51"/>
      <c r="D40" s="394">
        <v>734710137.5</v>
      </c>
      <c r="E40" s="387">
        <v>550612858</v>
      </c>
      <c r="F40" s="371"/>
    </row>
    <row r="41" spans="1:6" ht="13.5" thickBot="1">
      <c r="A41" s="70" t="s">
        <v>61</v>
      </c>
      <c r="B41" s="83" t="s">
        <v>62</v>
      </c>
      <c r="C41" s="84"/>
      <c r="D41" s="407"/>
      <c r="E41" s="408"/>
      <c r="F41" s="371"/>
    </row>
    <row r="42" spans="1:6" ht="13.5" thickBot="1">
      <c r="A42" s="81">
        <v>2</v>
      </c>
      <c r="B42" s="86" t="s">
        <v>63</v>
      </c>
      <c r="C42" s="87" t="s">
        <v>51</v>
      </c>
      <c r="D42" s="409"/>
      <c r="E42" s="410"/>
      <c r="F42" s="371"/>
    </row>
    <row r="43" spans="1:6" ht="12.75">
      <c r="A43" s="64" t="s">
        <v>19</v>
      </c>
      <c r="B43" s="56" t="s">
        <v>52</v>
      </c>
      <c r="C43" s="57"/>
      <c r="D43" s="390">
        <v>0</v>
      </c>
      <c r="E43" s="391">
        <v>0</v>
      </c>
      <c r="F43" s="226"/>
    </row>
    <row r="44" spans="1:6" ht="12.75">
      <c r="A44" s="69" t="s">
        <v>21</v>
      </c>
      <c r="B44" s="67" t="s">
        <v>53</v>
      </c>
      <c r="C44" s="75"/>
      <c r="D44" s="397">
        <v>7133566</v>
      </c>
      <c r="E44" s="398">
        <v>7509017</v>
      </c>
      <c r="F44" s="253"/>
    </row>
    <row r="45" spans="1:6" ht="12.75">
      <c r="A45" s="69" t="s">
        <v>23</v>
      </c>
      <c r="B45" s="67" t="s">
        <v>54</v>
      </c>
      <c r="C45" s="75"/>
      <c r="D45" s="397">
        <v>7382693</v>
      </c>
      <c r="E45" s="398">
        <v>6987898</v>
      </c>
      <c r="F45" s="226"/>
    </row>
    <row r="46" spans="1:6" ht="12.75">
      <c r="A46" s="69" t="s">
        <v>55</v>
      </c>
      <c r="B46" s="67" t="s">
        <v>56</v>
      </c>
      <c r="C46" s="75"/>
      <c r="D46" s="397">
        <v>7741652</v>
      </c>
      <c r="E46" s="398">
        <v>9016814</v>
      </c>
      <c r="F46" s="226"/>
    </row>
    <row r="47" spans="1:6" ht="12.75">
      <c r="A47" s="69" t="s">
        <v>37</v>
      </c>
      <c r="B47" s="67" t="s">
        <v>57</v>
      </c>
      <c r="C47" s="75"/>
      <c r="D47" s="397">
        <v>132611</v>
      </c>
      <c r="E47" s="398">
        <v>158002</v>
      </c>
      <c r="F47" s="226"/>
    </row>
    <row r="48" spans="1:6" ht="13.5" thickBot="1">
      <c r="A48" s="80" t="s">
        <v>58</v>
      </c>
      <c r="B48" s="59" t="s">
        <v>59</v>
      </c>
      <c r="C48" s="60"/>
      <c r="D48" s="392">
        <v>0</v>
      </c>
      <c r="E48" s="398"/>
      <c r="F48" s="226"/>
    </row>
    <row r="49" spans="1:6" ht="13.5" thickBot="1">
      <c r="A49" s="88"/>
      <c r="B49" s="62" t="s">
        <v>64</v>
      </c>
      <c r="C49" s="51"/>
      <c r="D49" s="394">
        <v>22390522</v>
      </c>
      <c r="E49" s="387">
        <v>23671731</v>
      </c>
      <c r="F49" s="371"/>
    </row>
    <row r="50" spans="1:6" ht="13.5" thickBot="1">
      <c r="A50" s="81">
        <v>3</v>
      </c>
      <c r="B50" s="86" t="s">
        <v>65</v>
      </c>
      <c r="C50" s="87" t="s">
        <v>49</v>
      </c>
      <c r="D50" s="409"/>
      <c r="E50" s="410"/>
      <c r="F50" s="226"/>
    </row>
    <row r="51" spans="1:6" ht="13.5" thickBot="1">
      <c r="A51" s="73">
        <v>4</v>
      </c>
      <c r="B51" s="89" t="s">
        <v>66</v>
      </c>
      <c r="C51" s="76"/>
      <c r="D51" s="401"/>
      <c r="E51" s="402"/>
      <c r="F51" s="371"/>
    </row>
    <row r="52" spans="1:6" ht="12.75">
      <c r="A52" s="42" t="s">
        <v>19</v>
      </c>
      <c r="B52" s="90" t="s">
        <v>67</v>
      </c>
      <c r="C52" s="64"/>
      <c r="D52" s="411"/>
      <c r="E52" s="412"/>
      <c r="F52" s="371"/>
    </row>
    <row r="53" spans="1:6" ht="12.75">
      <c r="A53" s="45" t="s">
        <v>21</v>
      </c>
      <c r="B53" s="91" t="s">
        <v>68</v>
      </c>
      <c r="C53" s="69"/>
      <c r="D53" s="413"/>
      <c r="E53" s="404"/>
      <c r="F53" s="371"/>
    </row>
    <row r="54" spans="1:6" ht="13.5" thickBot="1">
      <c r="A54" s="92" t="s">
        <v>23</v>
      </c>
      <c r="B54" s="93" t="s">
        <v>69</v>
      </c>
      <c r="C54" s="368"/>
      <c r="D54" s="414"/>
      <c r="E54" s="415"/>
      <c r="F54" s="372"/>
    </row>
    <row r="55" spans="1:6" ht="13.5" thickBot="1">
      <c r="A55" s="61"/>
      <c r="B55" s="62" t="s">
        <v>70</v>
      </c>
      <c r="C55" s="94"/>
      <c r="D55" s="416"/>
      <c r="E55" s="387"/>
      <c r="F55" s="373"/>
    </row>
    <row r="56" spans="1:6" ht="13.5" thickBot="1">
      <c r="A56" s="88" t="str">
        <f>A41</f>
        <v>II</v>
      </c>
      <c r="B56" s="86" t="s">
        <v>71</v>
      </c>
      <c r="C56" s="88"/>
      <c r="D56" s="417">
        <v>22390522</v>
      </c>
      <c r="E56" s="410">
        <v>23671731</v>
      </c>
      <c r="F56" s="371"/>
    </row>
    <row r="57" spans="1:6" ht="13.5" thickBot="1">
      <c r="A57" s="61" t="s">
        <v>72</v>
      </c>
      <c r="B57" s="95" t="s">
        <v>73</v>
      </c>
      <c r="C57" s="61"/>
      <c r="D57" s="416">
        <v>757100659.5</v>
      </c>
      <c r="E57" s="387">
        <v>574284589</v>
      </c>
      <c r="F57" s="371"/>
    </row>
    <row r="58" spans="1:6" ht="13.5" thickBot="1">
      <c r="A58" s="38"/>
      <c r="B58" s="37"/>
      <c r="C58" s="38"/>
      <c r="D58" s="395"/>
      <c r="E58" s="396"/>
      <c r="F58" s="371"/>
    </row>
    <row r="59" spans="1:6" ht="13.5" thickBot="1">
      <c r="A59" s="96"/>
      <c r="B59" s="37" t="s">
        <v>74</v>
      </c>
      <c r="C59" s="97"/>
      <c r="D59" s="569">
        <v>2012</v>
      </c>
      <c r="E59" s="378">
        <v>2011</v>
      </c>
      <c r="F59" s="374"/>
    </row>
    <row r="60" spans="1:6" ht="13.5" thickBot="1">
      <c r="A60" s="98"/>
      <c r="B60" s="99"/>
      <c r="C60" s="100"/>
      <c r="D60" s="418"/>
      <c r="E60" s="419"/>
      <c r="F60" s="374"/>
    </row>
    <row r="61" spans="1:6" ht="13.5" thickBot="1">
      <c r="A61" s="70" t="s">
        <v>75</v>
      </c>
      <c r="B61" s="83" t="s">
        <v>76</v>
      </c>
      <c r="C61" s="98"/>
      <c r="D61" s="420"/>
      <c r="E61" s="421"/>
      <c r="F61" s="370"/>
    </row>
    <row r="62" spans="1:6" ht="13.5" thickBot="1">
      <c r="A62" s="36" t="s">
        <v>15</v>
      </c>
      <c r="B62" s="39" t="s">
        <v>77</v>
      </c>
      <c r="C62" s="70" t="s">
        <v>18</v>
      </c>
      <c r="D62" s="407"/>
      <c r="E62" s="408"/>
      <c r="F62" s="371"/>
    </row>
    <row r="63" spans="1:6" ht="13.5" thickBot="1">
      <c r="A63" s="353">
        <v>1</v>
      </c>
      <c r="B63" s="365" t="s">
        <v>78</v>
      </c>
      <c r="C63" s="350"/>
      <c r="D63" s="422"/>
      <c r="E63" s="423"/>
      <c r="F63" s="226"/>
    </row>
    <row r="64" spans="1:6" ht="12.75">
      <c r="A64" s="364">
        <v>2</v>
      </c>
      <c r="B64" s="55" t="s">
        <v>79</v>
      </c>
      <c r="C64" s="55"/>
      <c r="D64" s="424"/>
      <c r="E64" s="425"/>
      <c r="F64" s="371"/>
    </row>
    <row r="65" spans="1:6" ht="12.75">
      <c r="A65" s="363" t="s">
        <v>80</v>
      </c>
      <c r="B65" s="171" t="s">
        <v>81</v>
      </c>
      <c r="C65" s="471"/>
      <c r="D65" s="413"/>
      <c r="E65" s="398"/>
      <c r="F65" s="253"/>
    </row>
    <row r="66" spans="1:6" ht="12.75">
      <c r="A66" s="363" t="s">
        <v>82</v>
      </c>
      <c r="B66" s="91" t="str">
        <f>B83</f>
        <v>Shuma te arketuara me porosi</v>
      </c>
      <c r="C66" s="104"/>
      <c r="D66" s="426"/>
      <c r="E66" s="427"/>
      <c r="F66" s="372"/>
    </row>
    <row r="67" spans="1:6" ht="12.75">
      <c r="A67" s="103" t="s">
        <v>83</v>
      </c>
      <c r="B67" s="91" t="s">
        <v>84</v>
      </c>
      <c r="C67" s="104"/>
      <c r="D67" s="426"/>
      <c r="E67" s="427"/>
      <c r="F67" s="226"/>
    </row>
    <row r="68" spans="1:6" ht="12.75">
      <c r="A68" s="103" t="s">
        <v>25</v>
      </c>
      <c r="B68" s="91" t="s">
        <v>85</v>
      </c>
      <c r="C68" s="104"/>
      <c r="D68" s="426">
        <v>94412835</v>
      </c>
      <c r="E68" s="427">
        <v>61290130</v>
      </c>
      <c r="F68" s="226"/>
    </row>
    <row r="69" spans="1:6" ht="12.75">
      <c r="A69" s="103" t="s">
        <v>37</v>
      </c>
      <c r="B69" s="91" t="s">
        <v>86</v>
      </c>
      <c r="C69" s="68"/>
      <c r="D69" s="428">
        <v>391200</v>
      </c>
      <c r="E69" s="398">
        <v>590400</v>
      </c>
      <c r="F69" s="226"/>
    </row>
    <row r="70" spans="1:6" ht="12.75">
      <c r="A70" s="103" t="s">
        <v>87</v>
      </c>
      <c r="B70" s="91" t="s">
        <v>88</v>
      </c>
      <c r="C70" s="68"/>
      <c r="D70" s="428">
        <v>167385</v>
      </c>
      <c r="E70" s="398">
        <v>192380</v>
      </c>
      <c r="F70" s="226"/>
    </row>
    <row r="71" spans="1:6" ht="12.75">
      <c r="A71" s="103" t="s">
        <v>89</v>
      </c>
      <c r="B71" s="91" t="s">
        <v>90</v>
      </c>
      <c r="C71" s="68"/>
      <c r="D71" s="428"/>
      <c r="E71" s="398"/>
      <c r="F71" s="226"/>
    </row>
    <row r="72" spans="1:6" ht="12.75">
      <c r="A72" s="103" t="s">
        <v>91</v>
      </c>
      <c r="B72" s="91" t="s">
        <v>92</v>
      </c>
      <c r="C72" s="68"/>
      <c r="D72" s="428"/>
      <c r="E72" s="398">
        <v>164649</v>
      </c>
      <c r="F72" s="226"/>
    </row>
    <row r="73" spans="1:6" ht="12.75">
      <c r="A73" s="105" t="s">
        <v>93</v>
      </c>
      <c r="B73" s="91" t="s">
        <v>94</v>
      </c>
      <c r="C73" s="68"/>
      <c r="D73" s="428">
        <v>0</v>
      </c>
      <c r="E73" s="398">
        <v>0</v>
      </c>
      <c r="F73" s="226"/>
    </row>
    <row r="74" spans="1:6" ht="13.5" thickBot="1">
      <c r="A74" s="105" t="s">
        <v>93</v>
      </c>
      <c r="B74" s="93" t="s">
        <v>95</v>
      </c>
      <c r="C74" s="106"/>
      <c r="D74" s="433"/>
      <c r="E74" s="429"/>
      <c r="F74" s="226"/>
    </row>
    <row r="75" spans="1:6" ht="13.5" thickBot="1">
      <c r="A75" s="107"/>
      <c r="B75" s="108" t="s">
        <v>96</v>
      </c>
      <c r="C75" s="109"/>
      <c r="D75" s="417">
        <v>94971420</v>
      </c>
      <c r="E75" s="410">
        <v>62237559</v>
      </c>
      <c r="F75" s="258"/>
    </row>
    <row r="76" spans="1:6" ht="13.5" thickBot="1">
      <c r="A76" s="72">
        <v>3</v>
      </c>
      <c r="B76" s="52" t="s">
        <v>97</v>
      </c>
      <c r="C76" s="53"/>
      <c r="D76" s="446"/>
      <c r="E76" s="430"/>
      <c r="F76" s="258"/>
    </row>
    <row r="77" spans="1:6" ht="13.5" thickBot="1">
      <c r="A77" s="61">
        <v>4</v>
      </c>
      <c r="B77" s="74" t="s">
        <v>98</v>
      </c>
      <c r="C77" s="61" t="s">
        <v>99</v>
      </c>
      <c r="D77" s="416"/>
      <c r="E77" s="387"/>
      <c r="F77" s="258"/>
    </row>
    <row r="78" spans="1:6" ht="13.5" thickBot="1">
      <c r="A78" s="81">
        <v>5</v>
      </c>
      <c r="B78" s="110" t="s">
        <v>100</v>
      </c>
      <c r="C78" s="111" t="s">
        <v>101</v>
      </c>
      <c r="D78" s="469"/>
      <c r="E78" s="431"/>
      <c r="F78" s="258"/>
    </row>
    <row r="79" spans="1:6" ht="13.5" thickBot="1">
      <c r="A79" s="53" t="s">
        <v>15</v>
      </c>
      <c r="B79" s="74" t="s">
        <v>102</v>
      </c>
      <c r="C79" s="53"/>
      <c r="D79" s="416">
        <v>94971420</v>
      </c>
      <c r="E79" s="387">
        <v>62237559</v>
      </c>
      <c r="F79" s="258"/>
    </row>
    <row r="80" spans="1:6" ht="13.5" thickBot="1">
      <c r="A80" s="40" t="s">
        <v>61</v>
      </c>
      <c r="B80" s="38" t="s">
        <v>103</v>
      </c>
      <c r="C80" s="54"/>
      <c r="D80" s="432"/>
      <c r="E80" s="389"/>
      <c r="F80" s="226"/>
    </row>
    <row r="81" spans="1:6" ht="12.75">
      <c r="A81" s="362">
        <v>1</v>
      </c>
      <c r="B81" s="55" t="s">
        <v>104</v>
      </c>
      <c r="C81" s="55" t="s">
        <v>18</v>
      </c>
      <c r="D81" s="424">
        <v>37600018</v>
      </c>
      <c r="E81" s="425">
        <v>45334909</v>
      </c>
      <c r="F81" s="226"/>
    </row>
    <row r="82" spans="1:6" ht="12.75">
      <c r="A82" s="361">
        <v>2</v>
      </c>
      <c r="B82" s="69" t="s">
        <v>79</v>
      </c>
      <c r="C82" s="69"/>
      <c r="D82" s="413"/>
      <c r="E82" s="404"/>
      <c r="F82" s="253"/>
    </row>
    <row r="83" spans="1:6" ht="12.75">
      <c r="A83" s="102" t="s">
        <v>80</v>
      </c>
      <c r="B83" s="358" t="s">
        <v>105</v>
      </c>
      <c r="C83" s="55" t="s">
        <v>18</v>
      </c>
      <c r="D83" s="424">
        <v>506477544</v>
      </c>
      <c r="E83" s="404">
        <v>356273068</v>
      </c>
      <c r="F83" s="253"/>
    </row>
    <row r="84" spans="1:6" ht="12.75">
      <c r="A84" s="103" t="s">
        <v>82</v>
      </c>
      <c r="B84" s="171" t="str">
        <f>B67</f>
        <v>Te pagueshme ndaj furnitoreve AQT</v>
      </c>
      <c r="C84" s="69" t="s">
        <v>18</v>
      </c>
      <c r="D84" s="413"/>
      <c r="E84" s="404"/>
      <c r="F84" s="226"/>
    </row>
    <row r="85" spans="1:6" ht="12.75">
      <c r="A85" s="103" t="s">
        <v>82</v>
      </c>
      <c r="B85" s="171" t="s">
        <v>85</v>
      </c>
      <c r="C85" s="69" t="str">
        <f>C84</f>
        <v>SKK3</v>
      </c>
      <c r="D85" s="413"/>
      <c r="E85" s="404"/>
      <c r="F85" s="226"/>
    </row>
    <row r="86" spans="1:6" ht="12.75">
      <c r="A86" s="103" t="s">
        <v>25</v>
      </c>
      <c r="B86" s="171" t="s">
        <v>86</v>
      </c>
      <c r="C86" s="69" t="s">
        <v>18</v>
      </c>
      <c r="D86" s="413"/>
      <c r="E86" s="404"/>
      <c r="F86" s="226"/>
    </row>
    <row r="87" spans="1:6" ht="12.75">
      <c r="A87" s="103" t="s">
        <v>37</v>
      </c>
      <c r="B87" s="171" t="s">
        <v>88</v>
      </c>
      <c r="C87" s="69" t="str">
        <f>C86</f>
        <v>SKK3</v>
      </c>
      <c r="D87" s="413"/>
      <c r="E87" s="404"/>
      <c r="F87" s="226"/>
    </row>
    <row r="88" spans="1:6" ht="12.75">
      <c r="A88" s="103" t="s">
        <v>89</v>
      </c>
      <c r="B88" s="171" t="s">
        <v>90</v>
      </c>
      <c r="C88" s="69" t="s">
        <v>18</v>
      </c>
      <c r="D88" s="413"/>
      <c r="E88" s="404"/>
      <c r="F88" s="226"/>
    </row>
    <row r="89" spans="1:6" ht="12.75">
      <c r="A89" s="103" t="s">
        <v>91</v>
      </c>
      <c r="B89" s="171" t="s">
        <v>92</v>
      </c>
      <c r="C89" s="69"/>
      <c r="D89" s="413"/>
      <c r="E89" s="404"/>
      <c r="F89" s="226"/>
    </row>
    <row r="90" spans="1:6" ht="12.75">
      <c r="A90" s="103" t="s">
        <v>106</v>
      </c>
      <c r="B90" s="171" t="s">
        <v>94</v>
      </c>
      <c r="C90" s="69"/>
      <c r="D90" s="413"/>
      <c r="E90" s="404"/>
      <c r="F90" s="226"/>
    </row>
    <row r="91" spans="1:6" ht="13.5" thickBot="1">
      <c r="A91" s="105" t="s">
        <v>93</v>
      </c>
      <c r="B91" s="93" t="s">
        <v>95</v>
      </c>
      <c r="C91" s="80"/>
      <c r="D91" s="433">
        <v>22334400</v>
      </c>
      <c r="E91" s="434">
        <v>22228800</v>
      </c>
      <c r="F91" s="226"/>
    </row>
    <row r="92" spans="1:6" ht="13.5" thickBot="1">
      <c r="A92" s="112"/>
      <c r="B92" s="61" t="s">
        <v>107</v>
      </c>
      <c r="C92" s="53"/>
      <c r="D92" s="417">
        <v>566411962</v>
      </c>
      <c r="E92" s="435">
        <v>423836777</v>
      </c>
      <c r="F92" s="226"/>
    </row>
    <row r="93" spans="1:6" ht="13.5" thickBot="1">
      <c r="A93" s="113">
        <v>3</v>
      </c>
      <c r="B93" s="114" t="s">
        <v>97</v>
      </c>
      <c r="C93" s="61" t="s">
        <v>18</v>
      </c>
      <c r="D93" s="416"/>
      <c r="E93" s="387"/>
      <c r="F93" s="226"/>
    </row>
    <row r="94" spans="1:6" ht="13.5" thickBot="1">
      <c r="A94" s="116">
        <v>4</v>
      </c>
      <c r="B94" s="62" t="s">
        <v>108</v>
      </c>
      <c r="C94" s="61" t="s">
        <v>109</v>
      </c>
      <c r="D94" s="416"/>
      <c r="E94" s="387"/>
      <c r="F94" s="226"/>
    </row>
    <row r="95" spans="1:6" ht="13.5" thickBot="1">
      <c r="A95" s="116">
        <v>5</v>
      </c>
      <c r="B95" s="62" t="s">
        <v>98</v>
      </c>
      <c r="C95" s="61" t="s">
        <v>99</v>
      </c>
      <c r="D95" s="416"/>
      <c r="E95" s="387"/>
      <c r="F95" s="226"/>
    </row>
    <row r="96" spans="1:6" ht="13.5" thickBot="1">
      <c r="A96" s="117"/>
      <c r="B96" s="74" t="s">
        <v>110</v>
      </c>
      <c r="C96" s="61"/>
      <c r="D96" s="416">
        <v>566411962</v>
      </c>
      <c r="E96" s="387"/>
      <c r="F96" s="226"/>
    </row>
    <row r="97" spans="1:6" ht="13.5" thickBot="1">
      <c r="A97" s="88" t="s">
        <v>61</v>
      </c>
      <c r="B97" s="118" t="s">
        <v>111</v>
      </c>
      <c r="C97" s="53"/>
      <c r="D97" s="416">
        <v>661383382</v>
      </c>
      <c r="E97" s="387">
        <v>486074336</v>
      </c>
      <c r="F97" s="258"/>
    </row>
    <row r="98" spans="1:6" ht="13.5" thickBot="1">
      <c r="A98" s="73" t="s">
        <v>112</v>
      </c>
      <c r="B98" s="74" t="s">
        <v>113</v>
      </c>
      <c r="C98" s="53"/>
      <c r="D98" s="446"/>
      <c r="E98" s="430"/>
      <c r="F98" s="226"/>
    </row>
    <row r="99" spans="1:6" ht="12.75">
      <c r="A99" s="64">
        <v>1</v>
      </c>
      <c r="B99" s="119" t="s">
        <v>114</v>
      </c>
      <c r="C99" s="55"/>
      <c r="D99" s="424"/>
      <c r="E99" s="425"/>
      <c r="F99" s="226"/>
    </row>
    <row r="100" spans="1:6" ht="12.75">
      <c r="A100" s="69">
        <v>2</v>
      </c>
      <c r="B100" s="120" t="s">
        <v>115</v>
      </c>
      <c r="C100" s="68" t="s">
        <v>18</v>
      </c>
      <c r="D100" s="428">
        <v>88000000</v>
      </c>
      <c r="E100" s="398">
        <v>75400000</v>
      </c>
      <c r="F100" s="226"/>
    </row>
    <row r="101" spans="1:6" ht="12.75">
      <c r="A101" s="69">
        <v>3</v>
      </c>
      <c r="B101" s="120" t="s">
        <v>116</v>
      </c>
      <c r="C101" s="68"/>
      <c r="D101" s="428"/>
      <c r="E101" s="398"/>
      <c r="F101" s="226"/>
    </row>
    <row r="102" spans="1:6" ht="12.75">
      <c r="A102" s="69">
        <v>4</v>
      </c>
      <c r="B102" s="120" t="s">
        <v>117</v>
      </c>
      <c r="C102" s="68"/>
      <c r="D102" s="428"/>
      <c r="E102" s="398"/>
      <c r="F102" s="226"/>
    </row>
    <row r="103" spans="1:6" ht="12.75">
      <c r="A103" s="69">
        <v>5</v>
      </c>
      <c r="B103" s="120" t="s">
        <v>118</v>
      </c>
      <c r="C103" s="68"/>
      <c r="D103" s="428"/>
      <c r="E103" s="398"/>
      <c r="F103" s="226"/>
    </row>
    <row r="104" spans="1:6" ht="12.75">
      <c r="A104" s="69">
        <v>6</v>
      </c>
      <c r="B104" s="120" t="s">
        <v>119</v>
      </c>
      <c r="C104" s="68"/>
      <c r="D104" s="428">
        <v>210256.20000000298</v>
      </c>
      <c r="E104" s="398">
        <v>8372</v>
      </c>
      <c r="F104" s="226"/>
    </row>
    <row r="105" spans="1:6" ht="12.75">
      <c r="A105" s="69">
        <v>7</v>
      </c>
      <c r="B105" s="120" t="s">
        <v>120</v>
      </c>
      <c r="C105" s="68"/>
      <c r="D105" s="428"/>
      <c r="E105" s="398"/>
      <c r="F105" s="226"/>
    </row>
    <row r="106" spans="1:6" ht="12.75">
      <c r="A106" s="69">
        <v>8</v>
      </c>
      <c r="B106" s="120" t="s">
        <v>121</v>
      </c>
      <c r="C106" s="68"/>
      <c r="D106" s="428"/>
      <c r="E106" s="398"/>
      <c r="F106" s="226"/>
    </row>
    <row r="107" spans="1:6" ht="12.75">
      <c r="A107" s="69">
        <v>9</v>
      </c>
      <c r="B107" s="120" t="s">
        <v>122</v>
      </c>
      <c r="C107" s="68"/>
      <c r="D107" s="428"/>
      <c r="E107" s="398">
        <v>2651515</v>
      </c>
      <c r="F107" s="226"/>
    </row>
    <row r="108" spans="1:6" ht="12.75">
      <c r="A108" s="69">
        <v>10</v>
      </c>
      <c r="B108" s="120" t="s">
        <v>123</v>
      </c>
      <c r="C108" s="69"/>
      <c r="D108" s="413">
        <v>7507021.5</v>
      </c>
      <c r="E108" s="404">
        <v>10150369.2</v>
      </c>
      <c r="F108" s="226"/>
    </row>
    <row r="109" spans="1:6" ht="13.5" thickBot="1">
      <c r="A109" s="106">
        <v>11</v>
      </c>
      <c r="B109" s="121" t="s">
        <v>124</v>
      </c>
      <c r="C109" s="122"/>
      <c r="D109" s="470"/>
      <c r="E109" s="393"/>
      <c r="F109" s="226"/>
    </row>
    <row r="110" spans="1:6" ht="13.5" thickBot="1">
      <c r="A110" s="123" t="s">
        <v>125</v>
      </c>
      <c r="B110" s="89" t="s">
        <v>126</v>
      </c>
      <c r="C110" s="124"/>
      <c r="D110" s="458">
        <v>95717277.7</v>
      </c>
      <c r="E110" s="402">
        <v>88210256.2</v>
      </c>
      <c r="F110" s="258"/>
    </row>
    <row r="111" spans="1:9" ht="13.5" thickBot="1">
      <c r="A111" s="351"/>
      <c r="B111" s="352" t="s">
        <v>127</v>
      </c>
      <c r="C111" s="350"/>
      <c r="D111" s="481">
        <v>757100659.7</v>
      </c>
      <c r="E111" s="436">
        <v>574284592.2</v>
      </c>
      <c r="F111" s="258"/>
      <c r="H111" s="231"/>
      <c r="I111" s="231"/>
    </row>
    <row r="112" spans="1:9" ht="12.75">
      <c r="A112" s="125"/>
      <c r="B112" s="126"/>
      <c r="C112" s="126"/>
      <c r="D112" s="437"/>
      <c r="E112" s="438"/>
      <c r="F112" s="375"/>
      <c r="G112" s="231"/>
      <c r="H112" s="231"/>
      <c r="I112" s="231"/>
    </row>
    <row r="113" spans="1:9" ht="13.5" thickBot="1">
      <c r="A113" s="127"/>
      <c r="B113" s="128"/>
      <c r="C113" s="128"/>
      <c r="D113" s="439"/>
      <c r="E113" s="440"/>
      <c r="F113" s="375"/>
      <c r="G113" s="231"/>
      <c r="H113" s="231"/>
      <c r="I113" s="231"/>
    </row>
    <row r="114" spans="1:6" ht="12.75">
      <c r="A114" s="131"/>
      <c r="B114" s="132" t="str">
        <f>B1</f>
        <v>Shoqeria "VILA- L" shpk Tirane</v>
      </c>
      <c r="C114" s="195"/>
      <c r="D114" s="441"/>
      <c r="E114" s="442"/>
      <c r="F114" s="226"/>
    </row>
    <row r="115" spans="1:6" ht="13.5" thickBot="1">
      <c r="A115" s="345"/>
      <c r="B115" s="348" t="str">
        <f>B2</f>
        <v>Tirane</v>
      </c>
      <c r="C115" s="349" t="str">
        <f>C2</f>
        <v>NIPT</v>
      </c>
      <c r="D115" s="443" t="s">
        <v>317</v>
      </c>
      <c r="E115" s="444"/>
      <c r="F115" s="371"/>
    </row>
    <row r="116" spans="1:6" ht="18.75" thickBot="1">
      <c r="A116" s="345"/>
      <c r="B116" s="346" t="s">
        <v>128</v>
      </c>
      <c r="C116" s="347"/>
      <c r="D116" s="439"/>
      <c r="E116" s="440"/>
      <c r="F116" s="226"/>
    </row>
    <row r="117" spans="1:6" ht="13.5" thickBot="1">
      <c r="A117" s="133" t="s">
        <v>13</v>
      </c>
      <c r="B117" s="133" t="s">
        <v>129</v>
      </c>
      <c r="C117" s="134" t="s">
        <v>130</v>
      </c>
      <c r="D117" s="569">
        <v>2012</v>
      </c>
      <c r="E117" s="378">
        <v>2011</v>
      </c>
      <c r="F117" s="258"/>
    </row>
    <row r="118" spans="1:6" ht="13.5" thickBot="1">
      <c r="A118" s="135">
        <v>1</v>
      </c>
      <c r="B118" s="136" t="s">
        <v>131</v>
      </c>
      <c r="C118" s="53"/>
      <c r="D118" s="416">
        <v>160278345</v>
      </c>
      <c r="E118" s="387">
        <v>210732206</v>
      </c>
      <c r="F118" s="258"/>
    </row>
    <row r="119" spans="1:6" ht="12.75">
      <c r="A119" s="137" t="s">
        <v>19</v>
      </c>
      <c r="B119" s="138" t="s">
        <v>132</v>
      </c>
      <c r="C119" s="66"/>
      <c r="D119" s="447">
        <v>8821153</v>
      </c>
      <c r="E119" s="391">
        <v>32390350</v>
      </c>
      <c r="F119" s="226"/>
    </row>
    <row r="120" spans="1:6" ht="12.75">
      <c r="A120" s="139" t="s">
        <v>21</v>
      </c>
      <c r="B120" s="140" t="s">
        <v>133</v>
      </c>
      <c r="C120" s="68"/>
      <c r="D120" s="428">
        <v>150833792</v>
      </c>
      <c r="E120" s="398">
        <v>164983498</v>
      </c>
      <c r="F120" s="226"/>
    </row>
    <row r="121" spans="1:6" ht="13.5" thickBot="1">
      <c r="A121" s="141" t="s">
        <v>23</v>
      </c>
      <c r="B121" s="142" t="s">
        <v>134</v>
      </c>
      <c r="C121" s="141"/>
      <c r="D121" s="448">
        <v>623400</v>
      </c>
      <c r="E121" s="400">
        <v>13358358</v>
      </c>
      <c r="F121" s="226"/>
    </row>
    <row r="122" spans="1:6" ht="13.5" thickBot="1">
      <c r="A122" s="144" t="s">
        <v>55</v>
      </c>
      <c r="B122" s="145" t="s">
        <v>135</v>
      </c>
      <c r="C122" s="350"/>
      <c r="D122" s="422">
        <v>0</v>
      </c>
      <c r="E122" s="449"/>
      <c r="F122" s="253"/>
    </row>
    <row r="123" spans="1:6" ht="13.5" thickBot="1">
      <c r="A123" s="146">
        <v>2</v>
      </c>
      <c r="B123" s="74" t="s">
        <v>136</v>
      </c>
      <c r="C123" s="354"/>
      <c r="D123" s="450">
        <v>0</v>
      </c>
      <c r="E123" s="387">
        <v>0</v>
      </c>
      <c r="F123" s="258"/>
    </row>
    <row r="124" spans="1:6" ht="12.75">
      <c r="A124" s="139" t="s">
        <v>19</v>
      </c>
      <c r="B124" s="119" t="s">
        <v>137</v>
      </c>
      <c r="C124" s="66"/>
      <c r="D124" s="447"/>
      <c r="E124" s="391"/>
      <c r="F124" s="226"/>
    </row>
    <row r="125" spans="1:6" ht="12.75">
      <c r="A125" s="139" t="s">
        <v>21</v>
      </c>
      <c r="B125" s="120" t="s">
        <v>138</v>
      </c>
      <c r="C125" s="68"/>
      <c r="D125" s="428"/>
      <c r="E125" s="398"/>
      <c r="F125" s="226"/>
    </row>
    <row r="126" spans="1:6" ht="12.75">
      <c r="A126" s="139" t="s">
        <v>23</v>
      </c>
      <c r="B126" s="120" t="s">
        <v>139</v>
      </c>
      <c r="C126" s="68"/>
      <c r="D126" s="428"/>
      <c r="E126" s="398"/>
      <c r="F126" s="376"/>
    </row>
    <row r="127" spans="1:6" ht="12.75">
      <c r="A127" s="139" t="s">
        <v>46</v>
      </c>
      <c r="B127" s="120" t="s">
        <v>140</v>
      </c>
      <c r="C127" s="68"/>
      <c r="D127" s="428"/>
      <c r="E127" s="398"/>
      <c r="F127" s="226"/>
    </row>
    <row r="128" spans="1:6" ht="13.5" thickBot="1">
      <c r="A128" s="141" t="s">
        <v>55</v>
      </c>
      <c r="B128" s="121" t="s">
        <v>141</v>
      </c>
      <c r="C128" s="141"/>
      <c r="D128" s="448"/>
      <c r="E128" s="400"/>
      <c r="F128" s="226"/>
    </row>
    <row r="129" spans="1:6" ht="13.5" thickBot="1">
      <c r="A129" s="147">
        <v>3</v>
      </c>
      <c r="B129" s="39" t="s">
        <v>142</v>
      </c>
      <c r="C129" s="144"/>
      <c r="D129" s="467">
        <v>160278345</v>
      </c>
      <c r="E129" s="451">
        <v>210732206</v>
      </c>
      <c r="F129" s="258"/>
    </row>
    <row r="130" spans="1:6" ht="13.5" thickBot="1">
      <c r="A130" s="148" t="s">
        <v>75</v>
      </c>
      <c r="B130" s="132" t="s">
        <v>143</v>
      </c>
      <c r="C130" s="148"/>
      <c r="D130" s="443"/>
      <c r="E130" s="444"/>
      <c r="F130" s="371"/>
    </row>
    <row r="131" spans="1:6" ht="13.5" thickBot="1">
      <c r="A131" s="149">
        <v>1</v>
      </c>
      <c r="B131" s="115" t="s">
        <v>144</v>
      </c>
      <c r="C131" s="88"/>
      <c r="D131" s="417">
        <v>0</v>
      </c>
      <c r="E131" s="410">
        <v>0</v>
      </c>
      <c r="F131" s="226"/>
    </row>
    <row r="132" spans="1:6" ht="12.75">
      <c r="A132" s="66" t="s">
        <v>19</v>
      </c>
      <c r="B132" s="56" t="s">
        <v>145</v>
      </c>
      <c r="C132" s="150"/>
      <c r="D132" s="452"/>
      <c r="E132" s="453"/>
      <c r="F132" s="226"/>
    </row>
    <row r="133" spans="1:6" ht="13.5" thickBot="1">
      <c r="A133" s="122" t="s">
        <v>21</v>
      </c>
      <c r="B133" s="59" t="s">
        <v>43</v>
      </c>
      <c r="C133" s="141"/>
      <c r="D133" s="399"/>
      <c r="E133" s="400"/>
      <c r="F133" s="226"/>
    </row>
    <row r="134" spans="1:6" ht="13.5" thickBot="1">
      <c r="A134" s="61">
        <v>2</v>
      </c>
      <c r="B134" s="61" t="s">
        <v>146</v>
      </c>
      <c r="C134" s="53"/>
      <c r="D134" s="386">
        <v>-84917541</v>
      </c>
      <c r="E134" s="387">
        <v>-148856124</v>
      </c>
      <c r="F134" s="258"/>
    </row>
    <row r="135" spans="1:6" ht="12.75">
      <c r="A135" s="151" t="s">
        <v>19</v>
      </c>
      <c r="B135" s="152" t="s">
        <v>147</v>
      </c>
      <c r="C135" s="151"/>
      <c r="D135" s="452">
        <v>-6310492</v>
      </c>
      <c r="E135" s="453">
        <v>-10757071</v>
      </c>
      <c r="F135" s="226"/>
    </row>
    <row r="136" spans="1:6" ht="12.75">
      <c r="A136" s="141" t="s">
        <v>21</v>
      </c>
      <c r="B136" s="153" t="s">
        <v>148</v>
      </c>
      <c r="C136" s="104"/>
      <c r="D136" s="454">
        <v>-78607049</v>
      </c>
      <c r="E136" s="427">
        <v>-138099053</v>
      </c>
      <c r="F136" s="226"/>
    </row>
    <row r="137" spans="1:6" ht="13.5" thickBot="1">
      <c r="A137" s="154" t="s">
        <v>23</v>
      </c>
      <c r="B137" s="155" t="s">
        <v>149</v>
      </c>
      <c r="C137" s="156"/>
      <c r="D137" s="455"/>
      <c r="E137" s="456"/>
      <c r="F137" s="226"/>
    </row>
    <row r="138" spans="1:6" ht="13.5" thickBot="1">
      <c r="A138" s="157">
        <v>3</v>
      </c>
      <c r="B138" s="61" t="s">
        <v>150</v>
      </c>
      <c r="C138" s="61"/>
      <c r="D138" s="394">
        <v>-51820777</v>
      </c>
      <c r="E138" s="387">
        <v>-32047731</v>
      </c>
      <c r="F138" s="371"/>
    </row>
    <row r="139" spans="1:6" ht="13.5" thickBot="1">
      <c r="A139" s="158">
        <v>4</v>
      </c>
      <c r="B139" s="76" t="s">
        <v>151</v>
      </c>
      <c r="C139" s="61"/>
      <c r="D139" s="394">
        <v>-6899121</v>
      </c>
      <c r="E139" s="387">
        <v>-7254703</v>
      </c>
      <c r="F139" s="371"/>
    </row>
    <row r="140" spans="1:6" ht="12.75">
      <c r="A140" s="159" t="s">
        <v>19</v>
      </c>
      <c r="B140" s="160" t="s">
        <v>152</v>
      </c>
      <c r="C140" s="161"/>
      <c r="D140" s="457">
        <v>-5998835</v>
      </c>
      <c r="E140" s="453">
        <v>-6327130</v>
      </c>
      <c r="F140" s="226"/>
    </row>
    <row r="141" spans="1:6" ht="12.75">
      <c r="A141" s="162" t="s">
        <v>21</v>
      </c>
      <c r="B141" s="163" t="s">
        <v>153</v>
      </c>
      <c r="C141" s="164"/>
      <c r="D141" s="426">
        <v>-900286</v>
      </c>
      <c r="E141" s="427">
        <v>-927573</v>
      </c>
      <c r="F141" s="226"/>
    </row>
    <row r="142" spans="1:6" ht="13.5" thickBot="1">
      <c r="A142" s="165" t="s">
        <v>23</v>
      </c>
      <c r="B142" s="166" t="s">
        <v>154</v>
      </c>
      <c r="C142" s="143"/>
      <c r="D142" s="448"/>
      <c r="E142" s="400"/>
      <c r="F142" s="226"/>
    </row>
    <row r="143" spans="1:6" ht="13.5" thickBot="1">
      <c r="A143" s="169">
        <v>5</v>
      </c>
      <c r="B143" s="168" t="s">
        <v>155</v>
      </c>
      <c r="C143" s="73"/>
      <c r="D143" s="458">
        <v>-3559626</v>
      </c>
      <c r="E143" s="402">
        <v>-3137458</v>
      </c>
      <c r="F143" s="371"/>
    </row>
    <row r="144" spans="1:6" ht="12.75">
      <c r="A144" s="159" t="s">
        <v>19</v>
      </c>
      <c r="B144" s="170" t="s">
        <v>156</v>
      </c>
      <c r="C144" s="151"/>
      <c r="D144" s="459"/>
      <c r="E144" s="460"/>
      <c r="F144" s="226"/>
    </row>
    <row r="145" spans="1:6" ht="12.75">
      <c r="A145" s="162" t="s">
        <v>21</v>
      </c>
      <c r="B145" s="171" t="s">
        <v>157</v>
      </c>
      <c r="C145" s="139"/>
      <c r="D145" s="426">
        <v>-3559626</v>
      </c>
      <c r="E145" s="427">
        <v>-3137458</v>
      </c>
      <c r="F145" s="226"/>
    </row>
    <row r="146" spans="1:6" ht="12.75">
      <c r="A146" s="75" t="s">
        <v>23</v>
      </c>
      <c r="B146" s="355" t="s">
        <v>158</v>
      </c>
      <c r="C146" s="139"/>
      <c r="D146" s="448"/>
      <c r="E146" s="400"/>
      <c r="F146" s="226"/>
    </row>
    <row r="147" spans="1:6" ht="13.5" thickBot="1">
      <c r="A147" s="326" t="s">
        <v>25</v>
      </c>
      <c r="B147" s="356" t="s">
        <v>159</v>
      </c>
      <c r="C147" s="154"/>
      <c r="D147" s="414"/>
      <c r="E147" s="415"/>
      <c r="F147" s="226"/>
    </row>
    <row r="148" spans="1:6" ht="13.5" thickBot="1">
      <c r="A148" s="167">
        <v>6</v>
      </c>
      <c r="B148" s="87" t="s">
        <v>160</v>
      </c>
      <c r="C148" s="88"/>
      <c r="D148" s="409">
        <v>-147197065</v>
      </c>
      <c r="E148" s="410">
        <v>-191296016</v>
      </c>
      <c r="F148" s="371"/>
    </row>
    <row r="149" spans="1:6" ht="13.5" thickBot="1">
      <c r="A149" s="146">
        <v>7</v>
      </c>
      <c r="B149" s="168" t="s">
        <v>161</v>
      </c>
      <c r="C149" s="73"/>
      <c r="D149" s="401">
        <v>13081280</v>
      </c>
      <c r="E149" s="402">
        <v>19436190</v>
      </c>
      <c r="F149" s="371"/>
    </row>
    <row r="150" spans="1:6" ht="13.5" thickBot="1">
      <c r="A150" s="359"/>
      <c r="B150" s="360" t="s">
        <v>162</v>
      </c>
      <c r="C150" s="350"/>
      <c r="D150" s="461"/>
      <c r="E150" s="423"/>
      <c r="F150" s="226"/>
    </row>
    <row r="151" spans="1:6" ht="12.75">
      <c r="A151" s="357">
        <v>8</v>
      </c>
      <c r="B151" s="358" t="s">
        <v>163</v>
      </c>
      <c r="C151" s="151" t="s">
        <v>164</v>
      </c>
      <c r="D151" s="457"/>
      <c r="E151" s="453"/>
      <c r="F151" s="226"/>
    </row>
    <row r="152" spans="1:6" ht="12.75">
      <c r="A152" s="45">
        <v>9</v>
      </c>
      <c r="B152" s="171" t="s">
        <v>165</v>
      </c>
      <c r="C152" s="68"/>
      <c r="D152" s="428"/>
      <c r="E152" s="398"/>
      <c r="F152" s="226"/>
    </row>
    <row r="153" spans="1:6" ht="12.75">
      <c r="A153" s="45">
        <v>10</v>
      </c>
      <c r="B153" s="171" t="s">
        <v>166</v>
      </c>
      <c r="C153" s="68"/>
      <c r="D153" s="428"/>
      <c r="E153" s="398"/>
      <c r="F153" s="226"/>
    </row>
    <row r="154" spans="1:6" ht="12.75">
      <c r="A154" s="45"/>
      <c r="B154" s="171" t="s">
        <v>167</v>
      </c>
      <c r="C154" s="68"/>
      <c r="D154" s="428"/>
      <c r="E154" s="398"/>
      <c r="F154" s="226"/>
    </row>
    <row r="155" spans="1:6" ht="12.75">
      <c r="A155" s="172">
        <v>11</v>
      </c>
      <c r="B155" s="171" t="str">
        <f>'[5]bil stan'!$B$154</f>
        <v>Interesa te paguara dhe diferenca kursi negative</v>
      </c>
      <c r="C155" s="139"/>
      <c r="D155" s="426">
        <v>-4747283</v>
      </c>
      <c r="E155" s="427">
        <v>-8161419</v>
      </c>
      <c r="F155" s="226"/>
    </row>
    <row r="156" spans="1:6" ht="12.75">
      <c r="A156" s="172">
        <v>12</v>
      </c>
      <c r="B156" s="171" t="str">
        <f>'[6]bilanci'!$B$155</f>
        <v>Interesa te paguara dhe diferenca kursi negative</v>
      </c>
      <c r="C156" s="139"/>
      <c r="D156" s="426">
        <v>7138</v>
      </c>
      <c r="E156" s="427">
        <v>3417</v>
      </c>
      <c r="F156" s="226"/>
    </row>
    <row r="157" spans="1:6" ht="12.75">
      <c r="A157" s="172">
        <v>13</v>
      </c>
      <c r="B157" s="171" t="s">
        <v>168</v>
      </c>
      <c r="C157" s="139"/>
      <c r="D157" s="426"/>
      <c r="E157" s="427"/>
      <c r="F157" s="226"/>
    </row>
    <row r="158" spans="1:6" ht="13.5" thickBot="1">
      <c r="A158" s="174">
        <v>14</v>
      </c>
      <c r="B158" s="175" t="s">
        <v>169</v>
      </c>
      <c r="C158" s="71"/>
      <c r="D158" s="448"/>
      <c r="E158" s="400"/>
      <c r="F158" s="226"/>
    </row>
    <row r="159" spans="1:6" ht="13.5" thickBot="1">
      <c r="A159" s="118">
        <v>15</v>
      </c>
      <c r="B159" s="61" t="s">
        <v>170</v>
      </c>
      <c r="C159" s="61"/>
      <c r="D159" s="416">
        <v>-4740145</v>
      </c>
      <c r="E159" s="387">
        <v>-8158002</v>
      </c>
      <c r="F159" s="371"/>
    </row>
    <row r="160" spans="1:6" ht="13.5" thickBot="1">
      <c r="A160" s="118" t="s">
        <v>112</v>
      </c>
      <c r="B160" s="176" t="s">
        <v>171</v>
      </c>
      <c r="C160" s="61"/>
      <c r="D160" s="416"/>
      <c r="E160" s="387"/>
      <c r="F160" s="371"/>
    </row>
    <row r="161" spans="1:6" ht="13.5" thickBot="1">
      <c r="A161" s="177">
        <v>16</v>
      </c>
      <c r="B161" s="178" t="s">
        <v>172</v>
      </c>
      <c r="C161" s="369"/>
      <c r="D161" s="462">
        <v>8341135</v>
      </c>
      <c r="E161" s="463">
        <v>11278188</v>
      </c>
      <c r="F161" s="226"/>
    </row>
    <row r="162" spans="1:6" ht="13.5" thickBot="1">
      <c r="A162" s="179">
        <v>17</v>
      </c>
      <c r="B162" s="180" t="s">
        <v>173</v>
      </c>
      <c r="C162" s="134"/>
      <c r="D162" s="464">
        <v>834113.5</v>
      </c>
      <c r="E162" s="464">
        <v>1127818.8</v>
      </c>
      <c r="F162" s="226"/>
    </row>
    <row r="163" spans="1:6" ht="13.5" thickBot="1">
      <c r="A163" s="181">
        <v>18</v>
      </c>
      <c r="B163" s="180" t="s">
        <v>174</v>
      </c>
      <c r="C163" s="147" t="s">
        <v>175</v>
      </c>
      <c r="D163" s="462">
        <v>7507021.5</v>
      </c>
      <c r="E163" s="463">
        <v>10150369.2</v>
      </c>
      <c r="F163" s="226"/>
    </row>
    <row r="164" spans="1:6" ht="13.5" thickBot="1">
      <c r="A164" s="179">
        <v>19</v>
      </c>
      <c r="B164" s="182" t="s">
        <v>176</v>
      </c>
      <c r="C164" s="183"/>
      <c r="D164" s="465"/>
      <c r="E164" s="451"/>
      <c r="F164" s="226"/>
    </row>
    <row r="165" spans="1:6" ht="13.5" thickBot="1">
      <c r="A165" s="181">
        <v>20</v>
      </c>
      <c r="B165" s="182" t="s">
        <v>177</v>
      </c>
      <c r="C165" s="183"/>
      <c r="D165" s="465">
        <v>8341135</v>
      </c>
      <c r="E165" s="451">
        <v>11278188</v>
      </c>
      <c r="F165" s="226"/>
    </row>
    <row r="166" spans="1:6" ht="13.5" thickBot="1">
      <c r="A166" s="179">
        <v>21</v>
      </c>
      <c r="B166" s="185" t="s">
        <v>178</v>
      </c>
      <c r="C166" s="186">
        <v>0.1</v>
      </c>
      <c r="D166" s="465">
        <v>834113.5</v>
      </c>
      <c r="E166" s="451">
        <v>1127818.8</v>
      </c>
      <c r="F166" s="226"/>
    </row>
    <row r="167" spans="1:6" ht="13.5" thickBot="1">
      <c r="A167" s="97">
        <v>22</v>
      </c>
      <c r="B167" s="185" t="s">
        <v>179</v>
      </c>
      <c r="C167" s="183"/>
      <c r="D167" s="466">
        <v>7507021.5</v>
      </c>
      <c r="E167" s="445">
        <v>10150369.2</v>
      </c>
      <c r="F167" s="226"/>
    </row>
    <row r="168" spans="1:6" ht="13.5" thickBot="1">
      <c r="A168" s="183"/>
      <c r="B168" s="269"/>
      <c r="C168" s="269"/>
      <c r="D168" s="467"/>
      <c r="E168" s="451"/>
      <c r="F168" s="226"/>
    </row>
    <row r="169" spans="1:7" ht="13.5" thickBot="1">
      <c r="A169" s="183"/>
      <c r="B169" s="39"/>
      <c r="C169" s="342"/>
      <c r="D169" s="432"/>
      <c r="E169" s="389"/>
      <c r="F169" s="226"/>
      <c r="G169" s="23"/>
    </row>
    <row r="170" spans="1:7" ht="12.75">
      <c r="A170" s="23"/>
      <c r="B170" s="23"/>
      <c r="C170" s="23"/>
      <c r="D170" s="441"/>
      <c r="E170" s="441"/>
      <c r="F170" s="27"/>
      <c r="G170" s="23"/>
    </row>
    <row r="171" spans="1:7" ht="12.75">
      <c r="A171" s="23"/>
      <c r="B171" s="23"/>
      <c r="C171" s="23"/>
      <c r="E171" s="441"/>
      <c r="F171" s="27"/>
      <c r="G171" s="23"/>
    </row>
    <row r="172" spans="1:7" ht="12.75">
      <c r="A172" s="23"/>
      <c r="B172" s="23"/>
      <c r="C172" s="23"/>
      <c r="E172" s="441"/>
      <c r="F172" s="27"/>
      <c r="G172" s="23"/>
    </row>
    <row r="173" spans="1:7" ht="12.75">
      <c r="A173" s="23"/>
      <c r="B173" s="23"/>
      <c r="C173" s="23"/>
      <c r="E173" s="441"/>
      <c r="F173" s="27"/>
      <c r="G173" s="23"/>
    </row>
    <row r="174" spans="1:6" ht="12.75">
      <c r="A174" s="23"/>
      <c r="B174" s="23"/>
      <c r="C174" s="23"/>
      <c r="E174" s="441"/>
      <c r="F174" s="27"/>
    </row>
    <row r="175" spans="1:6" ht="12.75">
      <c r="A175" s="23"/>
      <c r="B175" s="23"/>
      <c r="C175" s="23"/>
      <c r="E175" s="441"/>
      <c r="F175" s="27"/>
    </row>
    <row r="176" spans="1:6" ht="12.75">
      <c r="A176" s="23"/>
      <c r="B176" s="23"/>
      <c r="C176" s="23"/>
      <c r="D176" s="441"/>
      <c r="E176" s="441"/>
      <c r="F176" s="27"/>
    </row>
    <row r="177" spans="1:6" ht="12.75">
      <c r="A177" s="23"/>
      <c r="B177" s="23"/>
      <c r="C177" s="23"/>
      <c r="D177" s="441"/>
      <c r="E177" s="441"/>
      <c r="F177" s="27"/>
    </row>
    <row r="178" spans="1:6" ht="12.75">
      <c r="A178" s="23"/>
      <c r="B178" s="23"/>
      <c r="C178" s="23"/>
      <c r="D178" s="441"/>
      <c r="E178" s="441"/>
      <c r="F178" s="27"/>
    </row>
    <row r="179" spans="1:6" ht="12.75">
      <c r="A179" s="23"/>
      <c r="B179" s="23"/>
      <c r="C179" s="23"/>
      <c r="D179" s="441"/>
      <c r="E179" s="441"/>
      <c r="F179" s="27"/>
    </row>
    <row r="180" spans="1:6" ht="12.75">
      <c r="A180" s="23"/>
      <c r="B180" s="23"/>
      <c r="C180" s="23"/>
      <c r="D180" s="441"/>
      <c r="E180" s="441"/>
      <c r="F180" s="27"/>
    </row>
    <row r="181" spans="1:6" ht="12.75">
      <c r="A181" s="23"/>
      <c r="B181" s="23"/>
      <c r="C181" s="23"/>
      <c r="D181" s="441"/>
      <c r="E181" s="441"/>
      <c r="F181" s="27"/>
    </row>
    <row r="182" spans="1:6" ht="12.75">
      <c r="A182" s="23"/>
      <c r="B182" s="23"/>
      <c r="C182" s="23"/>
      <c r="D182" s="441"/>
      <c r="E182" s="441"/>
      <c r="F182" s="27"/>
    </row>
    <row r="183" spans="1:6" ht="12.75">
      <c r="A183" s="23"/>
      <c r="B183" s="23"/>
      <c r="C183" s="23"/>
      <c r="D183" s="441"/>
      <c r="E183" s="441"/>
      <c r="F183" s="27"/>
    </row>
    <row r="184" spans="1:6" ht="12.75">
      <c r="A184" s="23"/>
      <c r="B184" s="23"/>
      <c r="C184" s="23"/>
      <c r="D184" s="441"/>
      <c r="E184" s="441"/>
      <c r="F184" s="27"/>
    </row>
    <row r="185" spans="1:6" ht="12.75">
      <c r="A185" s="23"/>
      <c r="B185" s="23"/>
      <c r="C185" s="23"/>
      <c r="D185" s="441"/>
      <c r="E185" s="441"/>
      <c r="F185" s="27"/>
    </row>
    <row r="186" spans="1:6" ht="12.75">
      <c r="A186" s="23"/>
      <c r="B186" s="23"/>
      <c r="C186" s="23"/>
      <c r="D186" s="441"/>
      <c r="E186" s="441"/>
      <c r="F186" s="27"/>
    </row>
    <row r="187" spans="1:6" ht="12.75">
      <c r="A187" s="23"/>
      <c r="B187" s="23"/>
      <c r="C187" s="23"/>
      <c r="D187" s="441"/>
      <c r="E187" s="441"/>
      <c r="F187" s="27"/>
    </row>
    <row r="188" spans="1:6" ht="12.75">
      <c r="A188" s="23"/>
      <c r="B188" s="23"/>
      <c r="C188" s="23"/>
      <c r="D188" s="441"/>
      <c r="E188" s="441"/>
      <c r="F188" s="27"/>
    </row>
    <row r="189" spans="1:6" ht="12.75">
      <c r="A189" s="23"/>
      <c r="B189" s="23"/>
      <c r="C189" s="23"/>
      <c r="D189" s="441"/>
      <c r="E189" s="441"/>
      <c r="F189" s="27"/>
    </row>
    <row r="190" spans="1:6" ht="12.75">
      <c r="A190" s="23"/>
      <c r="B190" s="23"/>
      <c r="C190" s="23"/>
      <c r="D190" s="441"/>
      <c r="E190" s="441"/>
      <c r="F190" s="27"/>
    </row>
    <row r="191" spans="1:6" ht="12.75">
      <c r="A191" s="23"/>
      <c r="B191" s="23"/>
      <c r="C191" s="23"/>
      <c r="D191" s="441"/>
      <c r="E191" s="441"/>
      <c r="F191" s="27"/>
    </row>
    <row r="192" spans="1:6" ht="12.75">
      <c r="A192" s="23"/>
      <c r="B192" s="23"/>
      <c r="C192" s="23"/>
      <c r="D192" s="441"/>
      <c r="E192" s="441"/>
      <c r="F192" s="27"/>
    </row>
    <row r="193" spans="4:6" ht="12.75">
      <c r="D193" s="468"/>
      <c r="E193" s="468"/>
      <c r="F193" s="27"/>
    </row>
    <row r="194" spans="4:6" ht="12.75">
      <c r="D194" s="468"/>
      <c r="E194" s="468"/>
      <c r="F194" s="27"/>
    </row>
    <row r="195" spans="4:6" ht="12.75">
      <c r="D195" s="468"/>
      <c r="E195" s="468"/>
      <c r="F195" s="27"/>
    </row>
    <row r="196" spans="4:6" ht="12.75">
      <c r="D196" s="468"/>
      <c r="E196" s="468"/>
      <c r="F196" s="27"/>
    </row>
    <row r="197" spans="4:6" ht="12.75">
      <c r="D197" s="468"/>
      <c r="E197" s="468"/>
      <c r="F197" s="27"/>
    </row>
    <row r="198" spans="4:6" ht="12.75">
      <c r="D198" s="468"/>
      <c r="E198" s="468"/>
      <c r="F198" s="27"/>
    </row>
    <row r="199" spans="4:6" ht="12.75">
      <c r="D199" s="468"/>
      <c r="E199" s="468"/>
      <c r="F199" s="27"/>
    </row>
    <row r="200" spans="4:6" ht="12.75">
      <c r="D200" s="468"/>
      <c r="E200" s="468"/>
      <c r="F200" s="27"/>
    </row>
    <row r="201" spans="4:6" ht="12.75">
      <c r="D201" s="468"/>
      <c r="E201" s="468"/>
      <c r="F201" s="27"/>
    </row>
    <row r="202" spans="4:6" ht="12.75">
      <c r="D202" s="468"/>
      <c r="E202" s="468"/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  <row r="254" ht="12.75">
      <c r="F254" s="27"/>
    </row>
  </sheetData>
  <sheetProtection/>
  <printOptions/>
  <pageMargins left="0.77" right="0.19" top="0.69" bottom="0.27" header="0.17" footer="0.5"/>
  <pageSetup horizontalDpi="600" verticalDpi="600" orientation="portrait" scale="98" r:id="rId1"/>
  <rowBreaks count="1" manualBreakCount="1">
    <brk id="11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H56" sqref="H56"/>
    </sheetView>
  </sheetViews>
  <sheetFormatPr defaultColWidth="9.140625" defaultRowHeight="12.75"/>
  <cols>
    <col min="1" max="1" width="4.00390625" style="0" customWidth="1"/>
    <col min="2" max="2" width="9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33"/>
      <c r="B1" s="234" t="str">
        <f>Bilan!B1</f>
        <v>Shoqeria "VILA- L" shpk Tirane</v>
      </c>
      <c r="C1" s="234"/>
      <c r="D1" s="234"/>
      <c r="E1" s="235"/>
      <c r="F1" s="236"/>
      <c r="G1" s="236"/>
      <c r="H1" s="236"/>
      <c r="I1" s="236"/>
    </row>
    <row r="2" spans="1:9" ht="18">
      <c r="A2" s="237"/>
      <c r="B2" s="238"/>
      <c r="C2" s="238" t="str">
        <f>Bilan!B2</f>
        <v>Tirane</v>
      </c>
      <c r="D2" s="238"/>
      <c r="E2" s="17"/>
      <c r="F2" s="239" t="s">
        <v>204</v>
      </c>
      <c r="G2" s="239"/>
      <c r="H2" s="239"/>
      <c r="I2" s="239"/>
    </row>
    <row r="3" spans="1:9" ht="13.5" thickBot="1">
      <c r="A3" s="240"/>
      <c r="B3" s="241"/>
      <c r="C3" s="241"/>
      <c r="D3" s="241"/>
      <c r="E3" s="241"/>
      <c r="F3" s="241"/>
      <c r="G3" s="241"/>
      <c r="H3" s="241"/>
      <c r="I3" s="241"/>
    </row>
    <row r="4" spans="1:9" ht="20.25">
      <c r="A4" s="242"/>
      <c r="B4" s="243"/>
      <c r="C4" s="243"/>
      <c r="D4" s="244" t="s">
        <v>205</v>
      </c>
      <c r="E4" s="245"/>
      <c r="F4" s="246"/>
      <c r="G4" s="567" t="s">
        <v>206</v>
      </c>
      <c r="H4" s="247"/>
      <c r="I4" s="247"/>
    </row>
    <row r="5" spans="1:9" ht="13.5" thickBot="1">
      <c r="A5" s="248"/>
      <c r="B5" s="232"/>
      <c r="C5" s="232"/>
      <c r="D5" s="232"/>
      <c r="E5" s="232"/>
      <c r="F5" s="232"/>
      <c r="G5" s="568"/>
      <c r="H5" s="249">
        <v>2012</v>
      </c>
      <c r="I5" s="478">
        <v>2011</v>
      </c>
    </row>
    <row r="6" spans="1:9" ht="15.75">
      <c r="A6" s="270" t="s">
        <v>13</v>
      </c>
      <c r="B6" s="271" t="s">
        <v>207</v>
      </c>
      <c r="C6" s="272"/>
      <c r="D6" s="272"/>
      <c r="E6" s="272"/>
      <c r="F6" s="273"/>
      <c r="G6" s="242"/>
      <c r="H6" s="243"/>
      <c r="I6" s="242"/>
    </row>
    <row r="7" spans="1:9" ht="13.5" thickBot="1">
      <c r="A7" s="259"/>
      <c r="B7" s="274"/>
      <c r="C7" s="263"/>
      <c r="D7" s="263"/>
      <c r="E7" s="263"/>
      <c r="F7" s="263"/>
      <c r="G7" s="248"/>
      <c r="H7" s="265"/>
      <c r="I7" s="479"/>
    </row>
    <row r="8" spans="1:9" ht="12.75">
      <c r="A8" s="250">
        <v>1</v>
      </c>
      <c r="B8" s="187" t="s">
        <v>208</v>
      </c>
      <c r="C8" s="187"/>
      <c r="D8" s="187"/>
      <c r="E8" s="187"/>
      <c r="F8" s="187"/>
      <c r="G8" s="251"/>
      <c r="H8" s="252">
        <f>'[10]FH'!C14</f>
        <v>22297262</v>
      </c>
      <c r="I8" s="252">
        <v>60801122</v>
      </c>
    </row>
    <row r="9" spans="1:9" ht="12.75">
      <c r="A9" s="250">
        <v>2</v>
      </c>
      <c r="B9" s="187" t="s">
        <v>209</v>
      </c>
      <c r="C9" s="187"/>
      <c r="D9" s="187"/>
      <c r="E9" s="187"/>
      <c r="F9" s="187"/>
      <c r="G9" s="252"/>
      <c r="H9" s="252"/>
      <c r="I9" s="252"/>
    </row>
    <row r="10" spans="1:9" ht="12.75">
      <c r="A10" s="250">
        <v>3</v>
      </c>
      <c r="B10" s="187" t="s">
        <v>210</v>
      </c>
      <c r="C10" s="187"/>
      <c r="D10" s="187"/>
      <c r="E10" s="187"/>
      <c r="F10" s="187"/>
      <c r="G10" s="252"/>
      <c r="H10" s="252"/>
      <c r="I10" s="252">
        <v>0</v>
      </c>
    </row>
    <row r="11" spans="1:9" ht="12.75">
      <c r="A11" s="250">
        <v>4</v>
      </c>
      <c r="B11" s="187" t="s">
        <v>211</v>
      </c>
      <c r="C11" s="187"/>
      <c r="D11" s="187"/>
      <c r="E11" s="187"/>
      <c r="F11" s="187"/>
      <c r="G11" s="252"/>
      <c r="H11" s="252"/>
      <c r="I11" s="252"/>
    </row>
    <row r="12" spans="1:9" ht="12.75">
      <c r="A12" s="250">
        <v>1</v>
      </c>
      <c r="B12" s="187" t="s">
        <v>212</v>
      </c>
      <c r="C12" s="187"/>
      <c r="D12" s="187"/>
      <c r="E12" s="187"/>
      <c r="F12" s="187"/>
      <c r="G12" s="252"/>
      <c r="H12" s="252">
        <f>-'[10]FH'!I15</f>
        <v>-151186911</v>
      </c>
      <c r="I12" s="252">
        <v>-167434545</v>
      </c>
    </row>
    <row r="13" spans="1:9" ht="12.75">
      <c r="A13" s="250">
        <v>2</v>
      </c>
      <c r="B13" s="187" t="s">
        <v>213</v>
      </c>
      <c r="C13" s="187"/>
      <c r="D13" s="187"/>
      <c r="E13" s="187"/>
      <c r="F13" s="187"/>
      <c r="G13" s="252"/>
      <c r="H13" s="252">
        <f>-'[10]FH'!H15</f>
        <v>-6198035</v>
      </c>
      <c r="I13" s="252">
        <v>-5188093</v>
      </c>
    </row>
    <row r="14" spans="1:9" ht="12.75">
      <c r="A14" s="250">
        <v>3</v>
      </c>
      <c r="B14" s="187" t="s">
        <v>214</v>
      </c>
      <c r="C14" s="187"/>
      <c r="D14" s="187"/>
      <c r="E14" s="187"/>
      <c r="F14" s="254"/>
      <c r="G14" s="252"/>
      <c r="H14" s="252">
        <f>-'[10]FH'!H16</f>
        <v>-925281</v>
      </c>
      <c r="I14" s="252">
        <v>-1924535</v>
      </c>
    </row>
    <row r="15" spans="1:9" ht="12.75">
      <c r="A15" s="250">
        <v>4</v>
      </c>
      <c r="B15" s="187" t="s">
        <v>215</v>
      </c>
      <c r="C15" s="187"/>
      <c r="D15" s="187"/>
      <c r="E15" s="187"/>
      <c r="F15" s="187"/>
      <c r="G15" s="252"/>
      <c r="H15" s="252">
        <f>-'[10]FH'!H17</f>
        <v>0</v>
      </c>
      <c r="I15" s="252">
        <v>0</v>
      </c>
    </row>
    <row r="16" spans="1:9" ht="12.75">
      <c r="A16" s="250">
        <v>5</v>
      </c>
      <c r="B16" s="187" t="s">
        <v>216</v>
      </c>
      <c r="C16" s="187"/>
      <c r="D16" s="187"/>
      <c r="E16" s="187"/>
      <c r="F16" s="187"/>
      <c r="G16" s="252"/>
      <c r="H16" s="252">
        <f>-'[10]FH'!H18</f>
        <v>-1392464</v>
      </c>
      <c r="I16" s="252">
        <v>-597782</v>
      </c>
    </row>
    <row r="17" spans="1:9" ht="12.75">
      <c r="A17" s="250">
        <v>6</v>
      </c>
      <c r="B17" s="187" t="s">
        <v>38</v>
      </c>
      <c r="C17" s="187" t="s">
        <v>217</v>
      </c>
      <c r="D17" s="187"/>
      <c r="E17" s="187"/>
      <c r="F17" s="187"/>
      <c r="G17" s="252"/>
      <c r="H17" s="252"/>
      <c r="I17" s="252"/>
    </row>
    <row r="18" spans="1:9" ht="12.75">
      <c r="A18" s="250">
        <v>7</v>
      </c>
      <c r="B18" s="187" t="str">
        <f>'[4]cash flow'!$B$18</f>
        <v>Interesa/dif kursi</v>
      </c>
      <c r="C18" s="187"/>
      <c r="D18" s="187"/>
      <c r="E18" s="187"/>
      <c r="F18" s="187"/>
      <c r="G18" s="252"/>
      <c r="H18" s="252">
        <f>-'[10]FH'!H27</f>
        <v>-4747280</v>
      </c>
      <c r="I18" s="252">
        <v>-8161419</v>
      </c>
    </row>
    <row r="19" spans="1:9" ht="12.75">
      <c r="A19" s="250">
        <v>8</v>
      </c>
      <c r="B19" s="187" t="s">
        <v>218</v>
      </c>
      <c r="C19" s="187"/>
      <c r="D19" s="187"/>
      <c r="E19" s="187"/>
      <c r="F19" s="187"/>
      <c r="G19" s="252"/>
      <c r="H19" s="252">
        <f>-'[10]FH'!H20</f>
        <v>-280319</v>
      </c>
      <c r="I19" s="252">
        <v>0</v>
      </c>
    </row>
    <row r="20" spans="1:9" ht="12.75">
      <c r="A20" s="250">
        <v>10</v>
      </c>
      <c r="B20" s="187" t="s">
        <v>219</v>
      </c>
      <c r="C20" s="275"/>
      <c r="D20" s="275"/>
      <c r="E20" s="275"/>
      <c r="F20" s="275"/>
      <c r="G20" s="276"/>
      <c r="H20" s="472"/>
      <c r="I20" s="472"/>
    </row>
    <row r="21" spans="1:9" ht="13.5" thickBot="1">
      <c r="A21" s="250">
        <v>11</v>
      </c>
      <c r="B21" s="187" t="s">
        <v>220</v>
      </c>
      <c r="C21" s="275"/>
      <c r="D21" s="275"/>
      <c r="E21" s="275"/>
      <c r="F21" s="275"/>
      <c r="G21" s="101"/>
      <c r="H21" s="473"/>
      <c r="I21" s="480">
        <v>0</v>
      </c>
    </row>
    <row r="22" spans="1:9" ht="16.5" thickBot="1">
      <c r="A22" s="277"/>
      <c r="B22" s="278" t="s">
        <v>221</v>
      </c>
      <c r="C22" s="279"/>
      <c r="D22" s="279"/>
      <c r="E22" s="279"/>
      <c r="F22" s="280"/>
      <c r="G22" s="264"/>
      <c r="H22" s="474">
        <f>SUM(H8:H21)</f>
        <v>-142433028</v>
      </c>
      <c r="I22" s="63">
        <v>-122505252</v>
      </c>
    </row>
    <row r="23" spans="1:9" ht="16.5" thickBot="1">
      <c r="A23" s="250"/>
      <c r="B23" s="255"/>
      <c r="C23" s="255"/>
      <c r="D23" s="255"/>
      <c r="E23" s="255"/>
      <c r="F23" s="256"/>
      <c r="G23" s="252"/>
      <c r="H23" s="252"/>
      <c r="I23" s="252"/>
    </row>
    <row r="24" spans="1:9" ht="15.75">
      <c r="A24" s="270" t="s">
        <v>75</v>
      </c>
      <c r="B24" s="272" t="s">
        <v>222</v>
      </c>
      <c r="C24" s="272"/>
      <c r="D24" s="272"/>
      <c r="E24" s="272"/>
      <c r="F24" s="273"/>
      <c r="G24" s="251"/>
      <c r="H24" s="475"/>
      <c r="I24" s="475"/>
    </row>
    <row r="25" spans="1:9" ht="13.5" thickBot="1">
      <c r="A25" s="259"/>
      <c r="B25" s="281"/>
      <c r="C25" s="281"/>
      <c r="D25" s="281"/>
      <c r="E25" s="281"/>
      <c r="F25" s="263"/>
      <c r="G25" s="264"/>
      <c r="H25" s="474"/>
      <c r="I25" s="474"/>
    </row>
    <row r="26" spans="1:9" ht="12.75">
      <c r="A26" s="250">
        <v>1</v>
      </c>
      <c r="B26" s="187" t="s">
        <v>223</v>
      </c>
      <c r="C26" s="187"/>
      <c r="D26" s="187"/>
      <c r="E26" s="187"/>
      <c r="F26" s="187"/>
      <c r="G26" s="252"/>
      <c r="H26" s="252">
        <f>-'[10]Amort'!D23</f>
        <v>-2278417</v>
      </c>
      <c r="I26" s="252">
        <v>-9265814</v>
      </c>
    </row>
    <row r="27" spans="1:9" ht="12.75">
      <c r="A27" s="250">
        <v>2</v>
      </c>
      <c r="B27" s="187" t="s">
        <v>180</v>
      </c>
      <c r="C27" s="187"/>
      <c r="D27" s="187"/>
      <c r="E27" s="187"/>
      <c r="F27" s="187"/>
      <c r="G27" s="252"/>
      <c r="H27" s="252"/>
      <c r="I27" s="252"/>
    </row>
    <row r="28" spans="1:9" ht="12.75">
      <c r="A28" s="250">
        <v>3</v>
      </c>
      <c r="B28" s="187" t="s">
        <v>224</v>
      </c>
      <c r="C28" s="187"/>
      <c r="D28" s="187"/>
      <c r="E28" s="187"/>
      <c r="F28" s="187"/>
      <c r="G28" s="252"/>
      <c r="H28" s="252">
        <f>'[10]FH'!C19+'[10]FH'!C20-'[10]FH'!H21</f>
        <v>142575185</v>
      </c>
      <c r="I28" s="252">
        <v>134060950</v>
      </c>
    </row>
    <row r="29" spans="1:9" ht="12.75">
      <c r="A29" s="250">
        <v>4</v>
      </c>
      <c r="B29" s="187" t="s">
        <v>225</v>
      </c>
      <c r="C29" s="187"/>
      <c r="D29" s="187"/>
      <c r="E29" s="187"/>
      <c r="F29" s="187"/>
      <c r="G29" s="252"/>
      <c r="H29" s="252"/>
      <c r="I29" s="252"/>
    </row>
    <row r="30" spans="1:9" ht="12.75">
      <c r="A30" s="250">
        <v>5</v>
      </c>
      <c r="B30" s="187" t="s">
        <v>181</v>
      </c>
      <c r="C30" s="187"/>
      <c r="D30" s="187"/>
      <c r="E30" s="187"/>
      <c r="F30" s="187"/>
      <c r="G30" s="252"/>
      <c r="H30" s="252"/>
      <c r="I30" s="252"/>
    </row>
    <row r="31" spans="1:9" ht="12.75">
      <c r="A31" s="250">
        <v>6</v>
      </c>
      <c r="B31" s="187" t="s">
        <v>226</v>
      </c>
      <c r="C31" s="187"/>
      <c r="D31" s="187"/>
      <c r="E31" s="187"/>
      <c r="F31" s="187"/>
      <c r="G31" s="252"/>
      <c r="H31" s="252"/>
      <c r="I31" s="252"/>
    </row>
    <row r="32" spans="1:9" ht="12.75">
      <c r="A32" s="250">
        <v>7</v>
      </c>
      <c r="B32" s="187" t="s">
        <v>227</v>
      </c>
      <c r="C32" s="187"/>
      <c r="D32" s="187"/>
      <c r="E32" s="187"/>
      <c r="F32" s="187"/>
      <c r="G32" s="252"/>
      <c r="H32" s="252">
        <f>'[10]FH'!C15</f>
        <v>7138</v>
      </c>
      <c r="I32" s="252">
        <v>3414</v>
      </c>
    </row>
    <row r="33" spans="1:9" ht="12.75">
      <c r="A33" s="250">
        <v>8</v>
      </c>
      <c r="B33" s="187" t="s">
        <v>182</v>
      </c>
      <c r="C33" s="187"/>
      <c r="D33" s="187"/>
      <c r="E33" s="187"/>
      <c r="F33" s="187"/>
      <c r="G33" s="252"/>
      <c r="H33" s="252"/>
      <c r="I33" s="252"/>
    </row>
    <row r="34" spans="1:9" ht="13.5" thickBot="1">
      <c r="A34" s="250"/>
      <c r="B34" s="232"/>
      <c r="C34" s="232"/>
      <c r="D34" s="232"/>
      <c r="E34" s="232"/>
      <c r="F34" s="232"/>
      <c r="G34" s="252"/>
      <c r="H34" s="252"/>
      <c r="I34" s="252"/>
    </row>
    <row r="35" spans="1:9" ht="16.5" thickBot="1">
      <c r="A35" s="277"/>
      <c r="B35" s="278" t="s">
        <v>228</v>
      </c>
      <c r="C35" s="279"/>
      <c r="D35" s="279"/>
      <c r="E35" s="279"/>
      <c r="F35" s="280"/>
      <c r="G35" s="282"/>
      <c r="H35" s="63">
        <f>SUM(H26:H34)</f>
        <v>140303906</v>
      </c>
      <c r="I35" s="63">
        <v>124798550</v>
      </c>
    </row>
    <row r="36" spans="1:9" ht="16.5" thickBot="1">
      <c r="A36" s="250"/>
      <c r="B36" s="255"/>
      <c r="C36" s="255"/>
      <c r="D36" s="255"/>
      <c r="E36" s="255"/>
      <c r="F36" s="256"/>
      <c r="G36" s="252"/>
      <c r="H36" s="252"/>
      <c r="I36" s="252"/>
    </row>
    <row r="37" spans="1:9" ht="15.75">
      <c r="A37" s="270" t="s">
        <v>112</v>
      </c>
      <c r="B37" s="271" t="s">
        <v>229</v>
      </c>
      <c r="C37" s="272"/>
      <c r="D37" s="272"/>
      <c r="E37" s="272"/>
      <c r="F37" s="273"/>
      <c r="G37" s="251"/>
      <c r="H37" s="475"/>
      <c r="I37" s="475"/>
    </row>
    <row r="38" spans="1:9" ht="13.5" thickBot="1">
      <c r="A38" s="259"/>
      <c r="B38" s="262"/>
      <c r="C38" s="281"/>
      <c r="D38" s="281"/>
      <c r="E38" s="281"/>
      <c r="F38" s="263"/>
      <c r="G38" s="264"/>
      <c r="H38" s="474"/>
      <c r="I38" s="474"/>
    </row>
    <row r="39" spans="1:9" ht="12.75">
      <c r="A39" s="250">
        <v>1</v>
      </c>
      <c r="B39" s="187" t="s">
        <v>230</v>
      </c>
      <c r="C39" s="187"/>
      <c r="D39" s="187"/>
      <c r="E39" s="178"/>
      <c r="F39" s="232"/>
      <c r="G39" s="252"/>
      <c r="H39" s="252"/>
      <c r="I39" s="252"/>
    </row>
    <row r="40" spans="1:9" ht="12.75">
      <c r="A40" s="250">
        <v>2</v>
      </c>
      <c r="B40" s="187" t="s">
        <v>231</v>
      </c>
      <c r="C40" s="178"/>
      <c r="D40" s="178"/>
      <c r="E40" s="178"/>
      <c r="F40" s="232"/>
      <c r="G40" s="252"/>
      <c r="H40" s="252"/>
      <c r="I40" s="252"/>
    </row>
    <row r="41" spans="1:9" ht="12.75">
      <c r="A41" s="250">
        <v>3</v>
      </c>
      <c r="B41" s="187" t="s">
        <v>183</v>
      </c>
      <c r="C41" s="178"/>
      <c r="D41" s="178"/>
      <c r="E41" s="178"/>
      <c r="F41" s="232"/>
      <c r="G41" s="252"/>
      <c r="H41" s="252"/>
      <c r="I41" s="252"/>
    </row>
    <row r="42" spans="1:9" ht="12.75">
      <c r="A42" s="250">
        <v>4</v>
      </c>
      <c r="B42" s="187" t="s">
        <v>184</v>
      </c>
      <c r="C42" s="178"/>
      <c r="D42" s="178"/>
      <c r="E42" s="178"/>
      <c r="F42" s="232"/>
      <c r="G42" s="252"/>
      <c r="H42" s="252"/>
      <c r="I42" s="252"/>
    </row>
    <row r="43" spans="1:9" ht="12.75">
      <c r="A43" s="250">
        <v>5</v>
      </c>
      <c r="B43" s="187" t="s">
        <v>185</v>
      </c>
      <c r="C43" s="178"/>
      <c r="D43" s="178"/>
      <c r="E43" s="178"/>
      <c r="F43" s="232"/>
      <c r="G43" s="252"/>
      <c r="H43" s="252"/>
      <c r="I43" s="252"/>
    </row>
    <row r="44" spans="1:9" ht="12.75">
      <c r="A44" s="250">
        <v>6</v>
      </c>
      <c r="B44" s="187" t="s">
        <v>186</v>
      </c>
      <c r="C44" s="178"/>
      <c r="D44" s="178"/>
      <c r="E44" s="178"/>
      <c r="F44" s="232"/>
      <c r="G44" s="252"/>
      <c r="H44" s="252"/>
      <c r="I44" s="252"/>
    </row>
    <row r="45" spans="1:9" ht="13.5" thickBot="1">
      <c r="A45" s="250">
        <v>7</v>
      </c>
      <c r="B45" s="187" t="s">
        <v>187</v>
      </c>
      <c r="C45" s="178"/>
      <c r="D45" s="178"/>
      <c r="E45" s="178"/>
      <c r="F45" s="232"/>
      <c r="G45" s="252"/>
      <c r="H45" s="252"/>
      <c r="I45" s="252"/>
    </row>
    <row r="46" spans="1:9" ht="16.5" thickBot="1">
      <c r="A46" s="277"/>
      <c r="B46" s="278" t="s">
        <v>232</v>
      </c>
      <c r="C46" s="279"/>
      <c r="D46" s="279"/>
      <c r="E46" s="279"/>
      <c r="F46" s="280"/>
      <c r="G46" s="283"/>
      <c r="H46" s="313"/>
      <c r="I46" s="63"/>
    </row>
    <row r="47" spans="1:9" ht="16.5" thickBot="1">
      <c r="A47" s="250"/>
      <c r="B47" s="255"/>
      <c r="C47" s="255"/>
      <c r="D47" s="255"/>
      <c r="E47" s="255"/>
      <c r="F47" s="256"/>
      <c r="G47" s="252"/>
      <c r="H47" s="252"/>
      <c r="I47" s="252"/>
    </row>
    <row r="48" spans="1:9" ht="16.5" thickBot="1">
      <c r="A48" s="277"/>
      <c r="B48" s="284"/>
      <c r="C48" s="285"/>
      <c r="D48" s="286" t="s">
        <v>233</v>
      </c>
      <c r="E48" s="286"/>
      <c r="F48" s="286"/>
      <c r="G48" s="282"/>
      <c r="H48" s="63">
        <f>H35+H22</f>
        <v>-2129122</v>
      </c>
      <c r="I48" s="63">
        <v>2293298</v>
      </c>
    </row>
    <row r="49" spans="1:9" ht="15.75">
      <c r="A49" s="250"/>
      <c r="B49" s="255" t="s">
        <v>188</v>
      </c>
      <c r="C49" s="255"/>
      <c r="D49" s="255"/>
      <c r="E49" s="255"/>
      <c r="F49" s="255"/>
      <c r="G49" s="257"/>
      <c r="H49" s="476">
        <f>H51-H50</f>
        <v>-2129122</v>
      </c>
      <c r="I49" s="476">
        <v>2293298</v>
      </c>
    </row>
    <row r="50" spans="1:9" ht="15.75">
      <c r="A50" s="250"/>
      <c r="B50" s="255" t="s">
        <v>189</v>
      </c>
      <c r="C50" s="255"/>
      <c r="D50" s="255"/>
      <c r="E50" s="255"/>
      <c r="F50" s="255"/>
      <c r="G50" s="257"/>
      <c r="H50" s="476">
        <f>'[10]bilanci'!F11</f>
        <v>3016626</v>
      </c>
      <c r="I50" s="476">
        <v>723328</v>
      </c>
    </row>
    <row r="51" spans="1:9" ht="16.5" thickBot="1">
      <c r="A51" s="259"/>
      <c r="B51" s="260" t="s">
        <v>190</v>
      </c>
      <c r="C51" s="260"/>
      <c r="D51" s="260"/>
      <c r="E51" s="260"/>
      <c r="F51" s="260"/>
      <c r="G51" s="261"/>
      <c r="H51" s="85">
        <f>'[10]bilanci'!E11</f>
        <v>887504</v>
      </c>
      <c r="I51" s="85">
        <v>3016626</v>
      </c>
    </row>
    <row r="52" spans="1:9" ht="13.5" thickBot="1">
      <c r="A52" s="262"/>
      <c r="B52" s="263"/>
      <c r="C52" s="263"/>
      <c r="D52" s="263"/>
      <c r="E52" s="263"/>
      <c r="F52" s="263"/>
      <c r="G52" s="264"/>
      <c r="H52" s="264"/>
      <c r="I52" s="264"/>
    </row>
    <row r="53" spans="1:9" ht="12.75">
      <c r="A53" s="266"/>
      <c r="B53" s="266"/>
      <c r="C53" s="266"/>
      <c r="D53" s="266"/>
      <c r="E53" s="266"/>
      <c r="F53" s="266"/>
      <c r="G53" s="267"/>
      <c r="H53" s="267"/>
      <c r="I53" s="267"/>
    </row>
    <row r="54" spans="1:9" ht="12.75">
      <c r="A54" s="266"/>
      <c r="B54" s="266"/>
      <c r="C54" s="266"/>
      <c r="D54" s="266"/>
      <c r="E54" s="266"/>
      <c r="F54" s="266"/>
      <c r="G54" s="267"/>
      <c r="H54" s="267"/>
      <c r="I54" s="267"/>
    </row>
    <row r="55" spans="1:9" ht="12.75">
      <c r="A55" s="266"/>
      <c r="B55" s="266"/>
      <c r="C55" s="266"/>
      <c r="D55" s="266"/>
      <c r="E55" s="266"/>
      <c r="F55" s="266"/>
      <c r="G55" s="268"/>
      <c r="H55" s="268"/>
      <c r="I55" s="268"/>
    </row>
    <row r="56" spans="1:9" ht="12.75">
      <c r="A56" s="266"/>
      <c r="B56" s="266"/>
      <c r="C56" s="266"/>
      <c r="D56" s="266"/>
      <c r="E56" s="266"/>
      <c r="F56" s="266"/>
      <c r="G56" s="268"/>
      <c r="H56" s="268"/>
      <c r="I56" s="268"/>
    </row>
    <row r="57" spans="1:9" ht="12.75">
      <c r="A57" s="266"/>
      <c r="B57" s="266"/>
      <c r="C57" s="266"/>
      <c r="D57" s="266"/>
      <c r="E57" s="266"/>
      <c r="F57" s="266"/>
      <c r="G57" s="266"/>
      <c r="H57" s="266"/>
      <c r="I57" s="266"/>
    </row>
    <row r="58" spans="1:9" ht="12.75">
      <c r="A58" s="266"/>
      <c r="B58" s="266"/>
      <c r="C58" s="266"/>
      <c r="D58" s="266"/>
      <c r="E58" s="266"/>
      <c r="F58" s="266"/>
      <c r="G58" s="266"/>
      <c r="H58" s="266"/>
      <c r="I58" s="266"/>
    </row>
    <row r="59" spans="8:9" ht="12.75">
      <c r="H59" s="266"/>
      <c r="I59" s="266"/>
    </row>
    <row r="60" spans="8:9" ht="12.75">
      <c r="H60" s="266"/>
      <c r="I60" s="266"/>
    </row>
    <row r="61" spans="8:9" ht="12.75">
      <c r="H61" s="266"/>
      <c r="I61" s="266"/>
    </row>
    <row r="62" spans="8:9" ht="12.75">
      <c r="H62" s="266"/>
      <c r="I62" s="266"/>
    </row>
    <row r="63" spans="8:9" ht="12.75">
      <c r="H63" s="266"/>
      <c r="I63" s="266"/>
    </row>
    <row r="64" spans="8:9" ht="12.75">
      <c r="H64" s="266"/>
      <c r="I64" s="266"/>
    </row>
    <row r="65" spans="8:9" ht="12.75">
      <c r="H65" s="266"/>
      <c r="I65" s="266"/>
    </row>
    <row r="66" spans="8:9" ht="12.75">
      <c r="H66" s="266"/>
      <c r="I66" s="266"/>
    </row>
    <row r="67" spans="8:9" ht="12.75">
      <c r="H67" s="266"/>
      <c r="I67" s="266"/>
    </row>
    <row r="68" spans="8:9" ht="12.75">
      <c r="H68" s="266"/>
      <c r="I68" s="266"/>
    </row>
    <row r="69" spans="8:9" ht="12.75">
      <c r="H69" s="266"/>
      <c r="I69" s="266"/>
    </row>
    <row r="70" spans="8:9" ht="12.75">
      <c r="H70" s="266"/>
      <c r="I70" s="266"/>
    </row>
    <row r="71" spans="8:9" ht="12.75">
      <c r="H71" s="266"/>
      <c r="I71" s="266"/>
    </row>
    <row r="72" spans="8:9" ht="12.75">
      <c r="H72" s="564"/>
      <c r="I72" s="564"/>
    </row>
    <row r="73" spans="8:9" ht="12.75">
      <c r="H73" s="564"/>
      <c r="I73" s="564"/>
    </row>
    <row r="74" spans="8:9" ht="12.75">
      <c r="H74" s="564"/>
      <c r="I74" s="564"/>
    </row>
    <row r="75" spans="8:9" ht="12.75">
      <c r="H75" s="564"/>
      <c r="I75" s="564"/>
    </row>
    <row r="76" spans="8:9" ht="12.75">
      <c r="H76" s="564"/>
      <c r="I76" s="564"/>
    </row>
    <row r="77" spans="8:9" ht="12.75">
      <c r="H77" s="564"/>
      <c r="I77" s="564"/>
    </row>
    <row r="78" spans="8:9" ht="12.75">
      <c r="H78" s="564"/>
      <c r="I78" s="564"/>
    </row>
  </sheetData>
  <sheetProtection/>
  <mergeCells count="1">
    <mergeCell ref="G4:G5"/>
  </mergeCells>
  <printOptions/>
  <pageMargins left="0.69" right="0.15" top="0.58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A38" sqref="A1:H38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29"/>
      <c r="B1" s="188" t="str">
        <f>Bilan!B1</f>
        <v>Shoqeria "VILA- L" shpk Tirane</v>
      </c>
      <c r="C1" s="189" t="s">
        <v>191</v>
      </c>
      <c r="D1" s="189"/>
      <c r="E1" s="189"/>
      <c r="F1" s="190"/>
      <c r="G1" s="191">
        <v>2012</v>
      </c>
      <c r="H1" s="192" t="s">
        <v>192</v>
      </c>
      <c r="I1" s="193"/>
      <c r="J1" s="193"/>
      <c r="K1" s="193"/>
      <c r="L1" s="193"/>
      <c r="M1" s="193"/>
      <c r="N1" s="193"/>
      <c r="O1" s="193"/>
      <c r="P1" s="193"/>
    </row>
    <row r="2" spans="1:16" ht="16.5" thickBot="1">
      <c r="A2" s="131"/>
      <c r="B2" s="194"/>
      <c r="C2" s="195"/>
      <c r="D2" s="195"/>
      <c r="E2" s="195"/>
      <c r="F2" s="195"/>
      <c r="G2" s="196"/>
      <c r="H2" s="197"/>
      <c r="I2" s="193"/>
      <c r="J2" s="193"/>
      <c r="K2" s="193"/>
      <c r="L2" s="193"/>
      <c r="M2" s="193"/>
      <c r="N2" s="193"/>
      <c r="O2" s="193"/>
      <c r="P2" s="193"/>
    </row>
    <row r="3" spans="1:16" ht="15.75">
      <c r="A3" s="151"/>
      <c r="B3" s="130"/>
      <c r="C3" s="198" t="str">
        <f>'[3]kapit'!C10</f>
        <v>Kapitali</v>
      </c>
      <c r="D3" s="199" t="str">
        <f>'[3]kapit'!D10</f>
        <v>Primi I</v>
      </c>
      <c r="E3" s="200" t="s">
        <v>193</v>
      </c>
      <c r="F3" s="198" t="s">
        <v>194</v>
      </c>
      <c r="G3" s="199" t="str">
        <f>'[3]kapit'!G10</f>
        <v>Fitimi  </v>
      </c>
      <c r="H3" s="198" t="str">
        <f>'[3]kapit'!H10</f>
        <v>Totali</v>
      </c>
      <c r="I3" s="193"/>
      <c r="J3" s="193"/>
      <c r="K3" s="193"/>
      <c r="L3" s="193"/>
      <c r="M3" s="193"/>
      <c r="N3" s="193"/>
      <c r="O3" s="193"/>
      <c r="P3" s="193"/>
    </row>
    <row r="4" spans="1:16" ht="16.5" thickBot="1">
      <c r="A4" s="139"/>
      <c r="B4" s="195"/>
      <c r="C4" s="201" t="str">
        <f>'[3]kapit'!C11</f>
        <v>aksionere</v>
      </c>
      <c r="D4" s="202" t="str">
        <f>'[3]kapit'!D11</f>
        <v>aksionit</v>
      </c>
      <c r="E4" s="203" t="s">
        <v>195</v>
      </c>
      <c r="F4" s="201" t="s">
        <v>196</v>
      </c>
      <c r="G4" s="202" t="str">
        <f>'[3]kapit'!G11</f>
        <v>pashperndare</v>
      </c>
      <c r="H4" s="201"/>
      <c r="I4" s="193"/>
      <c r="J4" s="193"/>
      <c r="K4" s="193"/>
      <c r="L4" s="193"/>
      <c r="M4" s="193"/>
      <c r="N4" s="193"/>
      <c r="O4" s="193"/>
      <c r="P4" s="193"/>
    </row>
    <row r="5" spans="1:16" ht="13.5" thickBot="1">
      <c r="A5" s="204"/>
      <c r="B5" s="195"/>
      <c r="C5" s="205">
        <v>1</v>
      </c>
      <c r="D5" s="205">
        <v>2</v>
      </c>
      <c r="E5" s="206">
        <v>3</v>
      </c>
      <c r="F5" s="205">
        <v>4</v>
      </c>
      <c r="G5" s="206">
        <v>5</v>
      </c>
      <c r="H5" s="205">
        <v>6</v>
      </c>
      <c r="I5" s="193"/>
      <c r="J5" s="193"/>
      <c r="K5" s="193"/>
      <c r="L5" s="193"/>
      <c r="M5" s="193"/>
      <c r="N5" s="193"/>
      <c r="O5" s="193"/>
      <c r="P5" s="193"/>
    </row>
    <row r="6" spans="1:16" ht="16.5" thickBot="1">
      <c r="A6" s="204" t="s">
        <v>13</v>
      </c>
      <c r="B6" s="207" t="s">
        <v>281</v>
      </c>
      <c r="C6" s="327">
        <v>75400000</v>
      </c>
      <c r="D6" s="327" t="s">
        <v>197</v>
      </c>
      <c r="E6" s="328" t="s">
        <v>198</v>
      </c>
      <c r="F6" s="327">
        <v>8372</v>
      </c>
      <c r="G6" s="328">
        <v>2651515</v>
      </c>
      <c r="H6" s="327">
        <v>78059887</v>
      </c>
      <c r="I6" s="193"/>
      <c r="J6" s="193"/>
      <c r="K6" s="193"/>
      <c r="L6" s="193"/>
      <c r="M6" s="193"/>
      <c r="N6" s="193"/>
      <c r="O6" s="193"/>
      <c r="P6" s="193"/>
    </row>
    <row r="7" spans="1:16" ht="15.75" thickBot="1">
      <c r="A7" s="204"/>
      <c r="B7" s="208"/>
      <c r="C7" s="329"/>
      <c r="D7" s="329"/>
      <c r="E7" s="330"/>
      <c r="F7" s="329"/>
      <c r="G7" s="330"/>
      <c r="H7" s="329"/>
      <c r="I7" s="193"/>
      <c r="J7" s="193"/>
      <c r="K7" s="193"/>
      <c r="L7" s="193"/>
      <c r="M7" s="193"/>
      <c r="N7" s="193"/>
      <c r="O7" s="193"/>
      <c r="P7" s="193"/>
    </row>
    <row r="8" spans="1:16" ht="15.75" thickBot="1">
      <c r="A8" s="204">
        <v>1</v>
      </c>
      <c r="B8" s="209" t="str">
        <f>'[3]kapit'!B15</f>
        <v>Efekti I ndryshimeve ne politikat kontable</v>
      </c>
      <c r="C8" s="329"/>
      <c r="D8" s="329"/>
      <c r="E8" s="330"/>
      <c r="F8" s="329"/>
      <c r="G8" s="330"/>
      <c r="H8" s="329">
        <v>0</v>
      </c>
      <c r="I8" s="193"/>
      <c r="J8" s="193"/>
      <c r="K8" s="193"/>
      <c r="L8" s="193"/>
      <c r="M8" s="193"/>
      <c r="N8" s="193"/>
      <c r="O8" s="193"/>
      <c r="P8" s="193"/>
    </row>
    <row r="9" spans="1:16" ht="15.75" thickBot="1">
      <c r="A9" s="204"/>
      <c r="B9" s="208"/>
      <c r="C9" s="331"/>
      <c r="D9" s="331"/>
      <c r="E9" s="332"/>
      <c r="F9" s="331"/>
      <c r="G9" s="332"/>
      <c r="H9" s="331"/>
      <c r="I9" s="193"/>
      <c r="J9" s="193"/>
      <c r="K9" s="193"/>
      <c r="L9" s="193"/>
      <c r="M9" s="193"/>
      <c r="N9" s="193"/>
      <c r="O9" s="193"/>
      <c r="P9" s="193"/>
    </row>
    <row r="10" spans="1:16" ht="16.5" thickBot="1">
      <c r="A10" s="204"/>
      <c r="B10" s="210" t="str">
        <f>'[3]kapit'!B17</f>
        <v>Pozicioni I rregulluar</v>
      </c>
      <c r="C10" s="184">
        <v>75400000</v>
      </c>
      <c r="D10" s="184" t="s">
        <v>197</v>
      </c>
      <c r="E10" s="333" t="s">
        <v>198</v>
      </c>
      <c r="F10" s="184">
        <v>8372</v>
      </c>
      <c r="G10" s="333">
        <v>2651515</v>
      </c>
      <c r="H10" s="184">
        <v>78059887</v>
      </c>
      <c r="I10" s="193"/>
      <c r="J10" s="193"/>
      <c r="K10" s="193"/>
      <c r="L10" s="193"/>
      <c r="M10" s="193"/>
      <c r="N10" s="193"/>
      <c r="O10" s="193"/>
      <c r="P10" s="193"/>
    </row>
    <row r="11" spans="1:16" ht="15.75" thickBot="1">
      <c r="A11" s="204"/>
      <c r="B11" s="208"/>
      <c r="C11" s="327"/>
      <c r="D11" s="327"/>
      <c r="E11" s="328"/>
      <c r="F11" s="327"/>
      <c r="G11" s="328"/>
      <c r="H11" s="327"/>
      <c r="I11" s="193"/>
      <c r="J11" s="193"/>
      <c r="K11" s="193"/>
      <c r="L11" s="193"/>
      <c r="M11" s="193"/>
      <c r="N11" s="193"/>
      <c r="O11" s="193"/>
      <c r="P11" s="193"/>
    </row>
    <row r="12" spans="1:16" ht="15.75" thickBot="1">
      <c r="A12" s="204">
        <v>1</v>
      </c>
      <c r="B12" s="209" t="s">
        <v>199</v>
      </c>
      <c r="C12" s="329"/>
      <c r="D12" s="329"/>
      <c r="E12" s="330"/>
      <c r="F12" s="329"/>
      <c r="G12" s="330"/>
      <c r="H12" s="329">
        <v>0</v>
      </c>
      <c r="I12" s="193"/>
      <c r="J12" s="193"/>
      <c r="K12" s="193"/>
      <c r="L12" s="193"/>
      <c r="M12" s="193"/>
      <c r="N12" s="193"/>
      <c r="O12" s="193"/>
      <c r="P12" s="193"/>
    </row>
    <row r="13" spans="1:16" ht="15.75" thickBot="1">
      <c r="A13" s="204"/>
      <c r="B13" s="208"/>
      <c r="C13" s="329"/>
      <c r="D13" s="329"/>
      <c r="E13" s="330"/>
      <c r="F13" s="329"/>
      <c r="G13" s="330"/>
      <c r="H13" s="329"/>
      <c r="I13" s="193"/>
      <c r="J13" s="193"/>
      <c r="K13" s="193"/>
      <c r="L13" s="193"/>
      <c r="M13" s="193"/>
      <c r="N13" s="193"/>
      <c r="O13" s="193"/>
      <c r="P13" s="193"/>
    </row>
    <row r="14" spans="1:16" ht="15.75" thickBot="1">
      <c r="A14" s="204">
        <v>2</v>
      </c>
      <c r="B14" s="209" t="s">
        <v>200</v>
      </c>
      <c r="C14" s="329"/>
      <c r="D14" s="329"/>
      <c r="E14" s="330"/>
      <c r="F14" s="329"/>
      <c r="G14" s="330"/>
      <c r="H14" s="329">
        <v>0</v>
      </c>
      <c r="I14" s="193"/>
      <c r="J14" s="193"/>
      <c r="K14" s="193"/>
      <c r="L14" s="193"/>
      <c r="M14" s="193"/>
      <c r="N14" s="193"/>
      <c r="O14" s="193"/>
      <c r="P14" s="193"/>
    </row>
    <row r="15" spans="1:16" ht="15.75" thickBot="1">
      <c r="A15" s="204"/>
      <c r="B15" s="208"/>
      <c r="C15" s="329"/>
      <c r="D15" s="329"/>
      <c r="E15" s="330"/>
      <c r="F15" s="329"/>
      <c r="G15" s="330"/>
      <c r="H15" s="329"/>
      <c r="I15" s="193"/>
      <c r="J15" s="193"/>
      <c r="K15" s="193"/>
      <c r="L15" s="193"/>
      <c r="M15" s="193"/>
      <c r="N15" s="193"/>
      <c r="O15" s="193"/>
      <c r="P15" s="193"/>
    </row>
    <row r="16" spans="1:16" ht="15.75" thickBot="1">
      <c r="A16" s="204">
        <v>3</v>
      </c>
      <c r="B16" s="209" t="s">
        <v>201</v>
      </c>
      <c r="C16" s="329">
        <v>0</v>
      </c>
      <c r="D16" s="329"/>
      <c r="E16" s="330"/>
      <c r="F16" s="329"/>
      <c r="G16" s="330"/>
      <c r="H16" s="329">
        <v>0</v>
      </c>
      <c r="I16" s="193"/>
      <c r="J16" s="193"/>
      <c r="K16" s="193"/>
      <c r="L16" s="193"/>
      <c r="M16" s="193"/>
      <c r="N16" s="193"/>
      <c r="O16" s="193"/>
      <c r="P16" s="193"/>
    </row>
    <row r="17" spans="1:16" ht="15.75" thickBot="1">
      <c r="A17" s="204"/>
      <c r="B17" s="208"/>
      <c r="C17" s="329"/>
      <c r="D17" s="329"/>
      <c r="E17" s="330"/>
      <c r="F17" s="329"/>
      <c r="G17" s="330"/>
      <c r="H17" s="329"/>
      <c r="I17" s="193"/>
      <c r="J17" s="193"/>
      <c r="K17" s="193"/>
      <c r="L17" s="193"/>
      <c r="M17" s="193"/>
      <c r="N17" s="193"/>
      <c r="O17" s="193"/>
      <c r="P17" s="193"/>
    </row>
    <row r="18" spans="1:16" ht="15.75" thickBot="1">
      <c r="A18" s="204">
        <v>4</v>
      </c>
      <c r="B18" s="209" t="s">
        <v>202</v>
      </c>
      <c r="C18" s="329" t="s">
        <v>197</v>
      </c>
      <c r="D18" s="329" t="s">
        <v>197</v>
      </c>
      <c r="E18" s="330"/>
      <c r="F18" s="329"/>
      <c r="G18" s="330"/>
      <c r="H18" s="329" t="s">
        <v>197</v>
      </c>
      <c r="I18" s="193"/>
      <c r="J18" s="193"/>
      <c r="K18" s="193"/>
      <c r="L18" s="193"/>
      <c r="M18" s="193"/>
      <c r="N18" s="193"/>
      <c r="O18" s="193"/>
      <c r="P18" s="193"/>
    </row>
    <row r="19" spans="1:16" ht="15.75" thickBot="1">
      <c r="A19" s="204"/>
      <c r="B19" s="208"/>
      <c r="C19" s="331"/>
      <c r="D19" s="331"/>
      <c r="E19" s="332"/>
      <c r="F19" s="331"/>
      <c r="G19" s="332"/>
      <c r="H19" s="331"/>
      <c r="I19" s="193"/>
      <c r="J19" s="193"/>
      <c r="K19" s="193"/>
      <c r="L19" s="193"/>
      <c r="M19" s="193"/>
      <c r="N19" s="193"/>
      <c r="O19" s="193"/>
      <c r="P19" s="193"/>
    </row>
    <row r="20" spans="1:16" ht="16.5" thickBot="1">
      <c r="A20" s="204" t="s">
        <v>75</v>
      </c>
      <c r="B20" s="207" t="s">
        <v>282</v>
      </c>
      <c r="C20" s="184">
        <v>75400000</v>
      </c>
      <c r="D20" s="184" t="s">
        <v>197</v>
      </c>
      <c r="E20" s="333" t="s">
        <v>198</v>
      </c>
      <c r="F20" s="184">
        <v>8372</v>
      </c>
      <c r="G20" s="333">
        <v>2651515</v>
      </c>
      <c r="H20" s="184">
        <v>78059887</v>
      </c>
      <c r="I20" s="193"/>
      <c r="J20" s="193"/>
      <c r="K20" s="193"/>
      <c r="L20" s="193"/>
      <c r="M20" s="193"/>
      <c r="N20" s="193"/>
      <c r="O20" s="193"/>
      <c r="P20" s="193"/>
    </row>
    <row r="21" spans="1:16" ht="15">
      <c r="A21" s="204"/>
      <c r="B21" s="208"/>
      <c r="C21" s="334"/>
      <c r="D21" s="335"/>
      <c r="E21" s="334"/>
      <c r="F21" s="335"/>
      <c r="G21" s="334"/>
      <c r="H21" s="334"/>
      <c r="I21" s="193"/>
      <c r="J21" s="193"/>
      <c r="K21" s="193"/>
      <c r="L21" s="193"/>
      <c r="M21" s="193"/>
      <c r="N21" s="193"/>
      <c r="O21" s="193"/>
      <c r="P21" s="193"/>
    </row>
    <row r="22" spans="1:16" ht="15">
      <c r="A22" s="204">
        <v>1</v>
      </c>
      <c r="B22" s="477" t="s">
        <v>283</v>
      </c>
      <c r="C22" s="329"/>
      <c r="D22" s="330"/>
      <c r="E22" s="329"/>
      <c r="F22" s="330"/>
      <c r="G22" s="329">
        <v>10150369.2</v>
      </c>
      <c r="H22" s="329">
        <v>10150369.2</v>
      </c>
      <c r="I22" s="193"/>
      <c r="J22" s="193"/>
      <c r="K22" s="193"/>
      <c r="L22" s="193"/>
      <c r="M22" s="193"/>
      <c r="N22" s="193"/>
      <c r="O22" s="193"/>
      <c r="P22" s="193"/>
    </row>
    <row r="23" spans="1:16" ht="15.75" thickBot="1">
      <c r="A23" s="204"/>
      <c r="B23" s="208"/>
      <c r="C23" s="329"/>
      <c r="D23" s="330"/>
      <c r="E23" s="329"/>
      <c r="F23" s="330"/>
      <c r="G23" s="329"/>
      <c r="H23" s="329"/>
      <c r="I23" s="193"/>
      <c r="J23" s="193"/>
      <c r="K23" s="193"/>
      <c r="L23" s="193"/>
      <c r="M23" s="193"/>
      <c r="N23" s="193"/>
      <c r="O23" s="193"/>
      <c r="P23" s="193"/>
    </row>
    <row r="24" spans="1:16" ht="15.75" thickBot="1">
      <c r="A24" s="204">
        <v>2</v>
      </c>
      <c r="B24" s="209" t="str">
        <f>B14</f>
        <v>Dividentet te paguara</v>
      </c>
      <c r="C24" s="329"/>
      <c r="D24" s="330"/>
      <c r="E24" s="329"/>
      <c r="F24" s="330"/>
      <c r="G24" s="329"/>
      <c r="H24" s="329">
        <v>0</v>
      </c>
      <c r="I24" s="193"/>
      <c r="J24" s="193"/>
      <c r="K24" s="193"/>
      <c r="L24" s="193"/>
      <c r="M24" s="193"/>
      <c r="N24" s="193"/>
      <c r="O24" s="193"/>
      <c r="P24" s="193"/>
    </row>
    <row r="25" spans="1:16" ht="15.75" thickBot="1">
      <c r="A25" s="211"/>
      <c r="B25" s="208"/>
      <c r="C25" s="331"/>
      <c r="D25" s="332"/>
      <c r="E25" s="331"/>
      <c r="F25" s="332"/>
      <c r="G25" s="331"/>
      <c r="H25" s="331"/>
      <c r="I25" s="193"/>
      <c r="J25" s="193"/>
      <c r="K25" s="193"/>
      <c r="L25" s="193"/>
      <c r="M25" s="193"/>
      <c r="N25" s="193"/>
      <c r="O25" s="193"/>
      <c r="P25" s="193"/>
    </row>
    <row r="26" spans="1:16" ht="15.75" thickBot="1">
      <c r="A26" s="205">
        <v>3</v>
      </c>
      <c r="B26" s="209" t="s">
        <v>201</v>
      </c>
      <c r="C26" s="329">
        <v>12600000</v>
      </c>
      <c r="D26" s="330"/>
      <c r="E26" s="329"/>
      <c r="F26" s="330">
        <v>201884.20000000298</v>
      </c>
      <c r="G26" s="329">
        <v>-12801884.2</v>
      </c>
      <c r="H26" s="329">
        <v>0</v>
      </c>
      <c r="I26" s="193"/>
      <c r="J26" s="193"/>
      <c r="K26" s="193"/>
      <c r="L26" s="193"/>
      <c r="M26" s="193"/>
      <c r="N26" s="193"/>
      <c r="O26" s="193"/>
      <c r="P26" s="193"/>
    </row>
    <row r="27" spans="1:16" ht="15.75" thickBot="1">
      <c r="A27" s="212"/>
      <c r="B27" s="208"/>
      <c r="C27" s="329"/>
      <c r="D27" s="330"/>
      <c r="E27" s="329"/>
      <c r="F27" s="330"/>
      <c r="G27" s="329"/>
      <c r="H27" s="329"/>
      <c r="I27" s="193"/>
      <c r="J27" s="193"/>
      <c r="K27" s="193"/>
      <c r="L27" s="193"/>
      <c r="M27" s="193"/>
      <c r="N27" s="193"/>
      <c r="O27" s="193"/>
      <c r="P27" s="193"/>
    </row>
    <row r="28" spans="1:16" ht="15.75" thickBot="1">
      <c r="A28" s="213">
        <v>4</v>
      </c>
      <c r="B28" s="209" t="str">
        <f>B18</f>
        <v>Emetimi I kapitalit aksionar</v>
      </c>
      <c r="C28" s="329" t="s">
        <v>197</v>
      </c>
      <c r="D28" s="330" t="s">
        <v>197</v>
      </c>
      <c r="E28" s="329"/>
      <c r="F28" s="330"/>
      <c r="G28" s="329"/>
      <c r="H28" s="329" t="s">
        <v>197</v>
      </c>
      <c r="I28" s="193"/>
      <c r="J28" s="193"/>
      <c r="K28" s="193"/>
      <c r="L28" s="193"/>
      <c r="M28" s="193"/>
      <c r="N28" s="193"/>
      <c r="O28" s="193"/>
      <c r="P28" s="193"/>
    </row>
    <row r="29" spans="1:16" ht="15.75" thickBot="1">
      <c r="A29" s="204"/>
      <c r="B29" s="208"/>
      <c r="C29" s="329"/>
      <c r="D29" s="330"/>
      <c r="E29" s="329"/>
      <c r="F29" s="330"/>
      <c r="G29" s="329"/>
      <c r="H29" s="329"/>
      <c r="I29" s="193"/>
      <c r="J29" s="193"/>
      <c r="K29" s="193"/>
      <c r="L29" s="193"/>
      <c r="M29" s="193"/>
      <c r="N29" s="193"/>
      <c r="O29" s="193"/>
      <c r="P29" s="193"/>
    </row>
    <row r="30" spans="1:16" ht="15.75" thickBot="1">
      <c r="A30" s="204">
        <v>5</v>
      </c>
      <c r="B30" s="209" t="s">
        <v>203</v>
      </c>
      <c r="C30" s="329"/>
      <c r="D30" s="330"/>
      <c r="E30" s="329" t="s">
        <v>198</v>
      </c>
      <c r="F30" s="330"/>
      <c r="G30" s="329"/>
      <c r="H30" s="336" t="s">
        <v>198</v>
      </c>
      <c r="I30" s="193"/>
      <c r="J30" s="193"/>
      <c r="K30" s="193"/>
      <c r="L30" s="193"/>
      <c r="M30" s="193"/>
      <c r="N30" s="193"/>
      <c r="O30" s="193"/>
      <c r="P30" s="193"/>
    </row>
    <row r="31" spans="1:16" ht="15.75" thickBot="1">
      <c r="A31" s="211"/>
      <c r="B31" s="208"/>
      <c r="C31" s="331"/>
      <c r="D31" s="332"/>
      <c r="E31" s="331"/>
      <c r="F31" s="332"/>
      <c r="G31" s="331"/>
      <c r="H31" s="337"/>
      <c r="I31" s="193"/>
      <c r="J31" s="193"/>
      <c r="K31" s="193"/>
      <c r="L31" s="193"/>
      <c r="M31" s="193"/>
      <c r="N31" s="193"/>
      <c r="O31" s="193"/>
      <c r="P31" s="193"/>
    </row>
    <row r="32" spans="1:16" ht="16.5" thickBot="1">
      <c r="A32" s="205" t="s">
        <v>112</v>
      </c>
      <c r="B32" s="207" t="s">
        <v>284</v>
      </c>
      <c r="C32" s="184">
        <v>88000000</v>
      </c>
      <c r="D32" s="184" t="s">
        <v>197</v>
      </c>
      <c r="E32" s="333" t="s">
        <v>198</v>
      </c>
      <c r="F32" s="184">
        <v>210256.20000000298</v>
      </c>
      <c r="G32" s="333">
        <v>0</v>
      </c>
      <c r="H32" s="184">
        <v>88210256.2</v>
      </c>
      <c r="I32" s="193"/>
      <c r="J32" s="193"/>
      <c r="K32" s="193"/>
      <c r="L32" s="193"/>
      <c r="M32" s="193"/>
      <c r="N32" s="193"/>
      <c r="O32" s="193"/>
      <c r="P32" s="193"/>
    </row>
    <row r="33" spans="1:16" ht="15.75">
      <c r="A33" s="214"/>
      <c r="B33" s="215"/>
      <c r="C33" s="334"/>
      <c r="D33" s="328"/>
      <c r="E33" s="334"/>
      <c r="F33" s="334"/>
      <c r="G33" s="328"/>
      <c r="H33" s="334"/>
      <c r="I33" s="193"/>
      <c r="J33" s="193"/>
      <c r="K33" s="193"/>
      <c r="L33" s="193"/>
      <c r="M33" s="193"/>
      <c r="N33" s="193"/>
      <c r="O33" s="193"/>
      <c r="P33" s="193"/>
    </row>
    <row r="34" spans="1:16" ht="15">
      <c r="A34" s="204">
        <v>1</v>
      </c>
      <c r="B34" s="477" t="s">
        <v>283</v>
      </c>
      <c r="C34" s="338"/>
      <c r="D34" s="339"/>
      <c r="E34" s="338"/>
      <c r="F34" s="338"/>
      <c r="G34" s="330">
        <v>7507021.5</v>
      </c>
      <c r="H34" s="329">
        <v>7507021.5</v>
      </c>
      <c r="I34" s="193"/>
      <c r="J34" s="193"/>
      <c r="K34" s="193"/>
      <c r="L34" s="193"/>
      <c r="M34" s="193"/>
      <c r="N34" s="193"/>
      <c r="O34" s="193"/>
      <c r="P34" s="193"/>
    </row>
    <row r="35" spans="1:16" ht="13.5" thickBot="1">
      <c r="A35" s="216"/>
      <c r="B35" s="173"/>
      <c r="C35" s="340"/>
      <c r="D35" s="341"/>
      <c r="E35" s="340"/>
      <c r="F35" s="340"/>
      <c r="G35" s="341"/>
      <c r="H35" s="340"/>
      <c r="I35" s="193"/>
      <c r="J35" s="193"/>
      <c r="K35" s="193"/>
      <c r="L35" s="193"/>
      <c r="M35" s="193"/>
      <c r="N35" s="193"/>
      <c r="O35" s="193"/>
      <c r="P35" s="193"/>
    </row>
    <row r="36" spans="1:16" ht="16.5" thickBot="1">
      <c r="A36" s="217"/>
      <c r="B36" s="207" t="s">
        <v>284</v>
      </c>
      <c r="C36" s="184">
        <v>88000000</v>
      </c>
      <c r="D36" s="333" t="s">
        <v>197</v>
      </c>
      <c r="E36" s="184">
        <v>0</v>
      </c>
      <c r="F36" s="184">
        <v>210256.20000000298</v>
      </c>
      <c r="G36" s="333">
        <v>7507021.5</v>
      </c>
      <c r="H36" s="184">
        <v>95717277.7</v>
      </c>
      <c r="I36" s="193"/>
      <c r="J36" s="193"/>
      <c r="K36" s="193"/>
      <c r="L36" s="193"/>
      <c r="M36" s="193"/>
      <c r="N36" s="193"/>
      <c r="O36" s="193"/>
      <c r="P36" s="193"/>
    </row>
    <row r="37" spans="1:16" ht="12.75">
      <c r="A37" s="131"/>
      <c r="B37" s="195"/>
      <c r="C37" s="218"/>
      <c r="D37" s="218"/>
      <c r="E37" s="218"/>
      <c r="F37" s="218"/>
      <c r="G37" s="218"/>
      <c r="H37" s="219"/>
      <c r="I37" s="193"/>
      <c r="J37" s="193"/>
      <c r="K37" s="193"/>
      <c r="L37" s="193"/>
      <c r="M37" s="193"/>
      <c r="N37" s="193"/>
      <c r="O37" s="193"/>
      <c r="P37" s="193"/>
    </row>
    <row r="38" spans="1:16" ht="12.75">
      <c r="A38" s="131"/>
      <c r="B38" s="195"/>
      <c r="C38" s="218"/>
      <c r="D38" s="218"/>
      <c r="E38" s="218"/>
      <c r="F38" s="218"/>
      <c r="G38" s="218"/>
      <c r="H38" s="219"/>
      <c r="I38" s="193"/>
      <c r="J38" s="193"/>
      <c r="K38" s="193"/>
      <c r="L38" s="193"/>
      <c r="M38" s="193"/>
      <c r="N38" s="193"/>
      <c r="O38" s="193"/>
      <c r="P38" s="193"/>
    </row>
    <row r="39" spans="1:16" ht="12.75">
      <c r="A39" s="225"/>
      <c r="B39" s="225"/>
      <c r="C39" s="226"/>
      <c r="D39" s="226"/>
      <c r="E39" s="226"/>
      <c r="F39" s="226"/>
      <c r="G39" s="226"/>
      <c r="H39" s="226"/>
      <c r="I39" s="225"/>
      <c r="J39" s="225"/>
      <c r="K39" s="225"/>
      <c r="L39" s="225"/>
      <c r="M39" s="225"/>
      <c r="N39" s="225"/>
      <c r="O39" s="225"/>
      <c r="P39" s="193"/>
    </row>
    <row r="40" spans="1:16" ht="12.75">
      <c r="A40" s="225"/>
      <c r="B40" s="225"/>
      <c r="C40" s="226"/>
      <c r="D40" s="226"/>
      <c r="E40" s="226"/>
      <c r="F40" s="226"/>
      <c r="G40" s="226"/>
      <c r="H40" s="226"/>
      <c r="I40" s="225"/>
      <c r="J40" s="225"/>
      <c r="K40" s="225"/>
      <c r="L40" s="225"/>
      <c r="M40" s="225"/>
      <c r="N40" s="225"/>
      <c r="O40" s="225"/>
      <c r="P40" s="193"/>
    </row>
    <row r="41" spans="1:16" ht="12.75">
      <c r="A41" s="220"/>
      <c r="B41" s="187"/>
      <c r="C41" s="221"/>
      <c r="D41" s="221"/>
      <c r="E41" s="221"/>
      <c r="F41" s="220"/>
      <c r="G41" s="221"/>
      <c r="H41" s="222"/>
      <c r="I41" s="225"/>
      <c r="J41" s="225"/>
      <c r="K41" s="225"/>
      <c r="L41" s="225"/>
      <c r="M41" s="225"/>
      <c r="N41" s="225"/>
      <c r="O41" s="225"/>
      <c r="P41" s="193"/>
    </row>
    <row r="42" spans="1:16" ht="12.75">
      <c r="A42" s="220"/>
      <c r="B42" s="222"/>
      <c r="C42" s="220"/>
      <c r="D42" s="220"/>
      <c r="E42" s="220"/>
      <c r="F42" s="220"/>
      <c r="G42" s="222"/>
      <c r="H42" s="220"/>
      <c r="I42" s="225"/>
      <c r="J42" s="225"/>
      <c r="K42" s="225"/>
      <c r="L42" s="225"/>
      <c r="M42" s="225"/>
      <c r="N42" s="225"/>
      <c r="O42" s="225"/>
      <c r="P42" s="193"/>
    </row>
    <row r="43" spans="1:16" ht="12.75">
      <c r="A43" s="220"/>
      <c r="B43" s="227"/>
      <c r="C43" s="223"/>
      <c r="D43" s="223"/>
      <c r="E43" s="223"/>
      <c r="F43" s="223"/>
      <c r="G43" s="223"/>
      <c r="H43" s="223"/>
      <c r="I43" s="225"/>
      <c r="J43" s="225"/>
      <c r="K43" s="225"/>
      <c r="L43" s="225"/>
      <c r="M43" s="225"/>
      <c r="N43" s="225"/>
      <c r="O43" s="225"/>
      <c r="P43" s="193"/>
    </row>
    <row r="44" spans="1:16" ht="12.75">
      <c r="A44" s="220"/>
      <c r="B44" s="227"/>
      <c r="C44" s="223"/>
      <c r="D44" s="223"/>
      <c r="E44" s="223"/>
      <c r="F44" s="223"/>
      <c r="G44" s="223"/>
      <c r="H44" s="223"/>
      <c r="I44" s="225"/>
      <c r="J44" s="225"/>
      <c r="K44" s="225"/>
      <c r="L44" s="225"/>
      <c r="M44" s="225"/>
      <c r="N44" s="225"/>
      <c r="O44" s="225"/>
      <c r="P44" s="193"/>
    </row>
    <row r="45" spans="1:16" ht="12.75">
      <c r="A45" s="222"/>
      <c r="B45" s="227"/>
      <c r="C45" s="228"/>
      <c r="D45" s="228"/>
      <c r="E45" s="228"/>
      <c r="F45" s="228"/>
      <c r="G45" s="228"/>
      <c r="H45" s="228"/>
      <c r="I45" s="225"/>
      <c r="J45" s="225"/>
      <c r="K45" s="225"/>
      <c r="L45" s="225"/>
      <c r="M45" s="225"/>
      <c r="N45" s="225"/>
      <c r="O45" s="225"/>
      <c r="P45" s="193"/>
    </row>
    <row r="46" spans="1:16" ht="12.75">
      <c r="A46" s="222"/>
      <c r="B46" s="223"/>
      <c r="C46" s="224"/>
      <c r="D46" s="224"/>
      <c r="E46" s="224"/>
      <c r="F46" s="224"/>
      <c r="G46" s="224"/>
      <c r="H46" s="224"/>
      <c r="I46" s="225"/>
      <c r="J46" s="225"/>
      <c r="K46" s="225"/>
      <c r="L46" s="225"/>
      <c r="M46" s="225"/>
      <c r="N46" s="225"/>
      <c r="O46" s="225"/>
      <c r="P46" s="193"/>
    </row>
    <row r="47" spans="1:16" ht="12.75">
      <c r="A47" s="222"/>
      <c r="B47" s="227"/>
      <c r="C47" s="224"/>
      <c r="D47" s="224"/>
      <c r="E47" s="224"/>
      <c r="F47" s="224"/>
      <c r="G47" s="224"/>
      <c r="H47" s="224"/>
      <c r="I47" s="225"/>
      <c r="J47" s="225"/>
      <c r="K47" s="225"/>
      <c r="L47" s="225"/>
      <c r="M47" s="225"/>
      <c r="N47" s="225"/>
      <c r="O47" s="225"/>
      <c r="P47" s="193"/>
    </row>
    <row r="48" spans="1:16" ht="12.75">
      <c r="A48" s="222"/>
      <c r="B48" s="223"/>
      <c r="C48" s="224"/>
      <c r="D48" s="224"/>
      <c r="E48" s="224"/>
      <c r="F48" s="224"/>
      <c r="G48" s="224"/>
      <c r="H48" s="224"/>
      <c r="I48" s="225"/>
      <c r="J48" s="225"/>
      <c r="K48" s="225"/>
      <c r="L48" s="225"/>
      <c r="M48" s="225"/>
      <c r="N48" s="225"/>
      <c r="O48" s="225"/>
      <c r="P48" s="193"/>
    </row>
    <row r="49" spans="1:16" ht="12.75">
      <c r="A49" s="222"/>
      <c r="B49" s="227"/>
      <c r="C49" s="224"/>
      <c r="D49" s="224"/>
      <c r="E49" s="224"/>
      <c r="F49" s="224"/>
      <c r="G49" s="224"/>
      <c r="H49" s="224"/>
      <c r="I49" s="225"/>
      <c r="J49" s="225"/>
      <c r="K49" s="225"/>
      <c r="L49" s="225"/>
      <c r="M49" s="225"/>
      <c r="N49" s="225"/>
      <c r="O49" s="225"/>
      <c r="P49" s="193"/>
    </row>
    <row r="50" spans="1:16" ht="12.75">
      <c r="A50" s="222"/>
      <c r="B50" s="227"/>
      <c r="C50" s="224"/>
      <c r="D50" s="224"/>
      <c r="E50" s="224"/>
      <c r="F50" s="224"/>
      <c r="G50" s="224"/>
      <c r="H50" s="224"/>
      <c r="I50" s="225"/>
      <c r="J50" s="225"/>
      <c r="K50" s="225"/>
      <c r="L50" s="225"/>
      <c r="M50" s="225"/>
      <c r="N50" s="225"/>
      <c r="O50" s="225"/>
      <c r="P50" s="193"/>
    </row>
    <row r="51" spans="1:16" ht="12.75">
      <c r="A51" s="222"/>
      <c r="B51" s="227"/>
      <c r="C51" s="224"/>
      <c r="D51" s="224"/>
      <c r="E51" s="224"/>
      <c r="F51" s="224"/>
      <c r="G51" s="224"/>
      <c r="H51" s="224"/>
      <c r="I51" s="225"/>
      <c r="J51" s="225"/>
      <c r="K51" s="225"/>
      <c r="L51" s="225"/>
      <c r="M51" s="225"/>
      <c r="N51" s="225"/>
      <c r="O51" s="225"/>
      <c r="P51" s="193"/>
    </row>
    <row r="52" spans="1:16" ht="12.75">
      <c r="A52" s="222"/>
      <c r="B52" s="227"/>
      <c r="C52" s="224"/>
      <c r="D52" s="224"/>
      <c r="E52" s="224"/>
      <c r="F52" s="224"/>
      <c r="G52" s="224"/>
      <c r="H52" s="224"/>
      <c r="I52" s="225"/>
      <c r="J52" s="225"/>
      <c r="K52" s="225"/>
      <c r="L52" s="225"/>
      <c r="M52" s="225"/>
      <c r="N52" s="225"/>
      <c r="O52" s="225"/>
      <c r="P52" s="193"/>
    </row>
    <row r="53" spans="1:16" ht="12.75">
      <c r="A53" s="222"/>
      <c r="B53" s="223"/>
      <c r="C53" s="224"/>
      <c r="D53" s="224"/>
      <c r="E53" s="224"/>
      <c r="F53" s="224"/>
      <c r="G53" s="224"/>
      <c r="H53" s="224"/>
      <c r="I53" s="225"/>
      <c r="J53" s="225"/>
      <c r="K53" s="225"/>
      <c r="L53" s="225"/>
      <c r="M53" s="225"/>
      <c r="N53" s="225"/>
      <c r="O53" s="225"/>
      <c r="P53" s="193"/>
    </row>
    <row r="54" spans="1:16" ht="12.75">
      <c r="A54" s="222"/>
      <c r="B54" s="227"/>
      <c r="C54" s="224"/>
      <c r="D54" s="224"/>
      <c r="E54" s="224"/>
      <c r="F54" s="224"/>
      <c r="G54" s="224"/>
      <c r="H54" s="224"/>
      <c r="I54" s="225"/>
      <c r="J54" s="225"/>
      <c r="K54" s="225"/>
      <c r="L54" s="225"/>
      <c r="M54" s="225"/>
      <c r="N54" s="225"/>
      <c r="O54" s="225"/>
      <c r="P54" s="193"/>
    </row>
    <row r="55" spans="1:16" ht="12.75">
      <c r="A55" s="222"/>
      <c r="B55" s="227"/>
      <c r="C55" s="224"/>
      <c r="D55" s="224"/>
      <c r="E55" s="224"/>
      <c r="F55" s="224"/>
      <c r="G55" s="224"/>
      <c r="H55" s="224"/>
      <c r="I55" s="225"/>
      <c r="J55" s="225"/>
      <c r="K55" s="225"/>
      <c r="L55" s="225"/>
      <c r="M55" s="225"/>
      <c r="N55" s="225"/>
      <c r="O55" s="225"/>
      <c r="P55" s="193"/>
    </row>
    <row r="56" spans="1:16" ht="12.75">
      <c r="A56" s="222"/>
      <c r="B56" s="227"/>
      <c r="C56" s="224"/>
      <c r="D56" s="224"/>
      <c r="E56" s="224"/>
      <c r="F56" s="224"/>
      <c r="G56" s="224"/>
      <c r="H56" s="224"/>
      <c r="I56" s="225"/>
      <c r="J56" s="225"/>
      <c r="K56" s="225"/>
      <c r="L56" s="225"/>
      <c r="M56" s="225"/>
      <c r="N56" s="225"/>
      <c r="O56" s="225"/>
      <c r="P56" s="193"/>
    </row>
    <row r="57" spans="1:16" ht="12.75">
      <c r="A57" s="222"/>
      <c r="B57" s="227"/>
      <c r="C57" s="224"/>
      <c r="D57" s="224"/>
      <c r="E57" s="224"/>
      <c r="F57" s="224"/>
      <c r="G57" s="224"/>
      <c r="H57" s="224"/>
      <c r="I57" s="225"/>
      <c r="J57" s="225"/>
      <c r="K57" s="225"/>
      <c r="L57" s="225"/>
      <c r="M57" s="225"/>
      <c r="N57" s="225"/>
      <c r="O57" s="225"/>
      <c r="P57" s="193"/>
    </row>
    <row r="58" spans="1:16" ht="12.75">
      <c r="A58" s="222"/>
      <c r="B58" s="227"/>
      <c r="C58" s="224"/>
      <c r="D58" s="224"/>
      <c r="E58" s="224"/>
      <c r="F58" s="224"/>
      <c r="G58" s="224"/>
      <c r="H58" s="224"/>
      <c r="I58" s="225"/>
      <c r="J58" s="225"/>
      <c r="K58" s="225"/>
      <c r="L58" s="225"/>
      <c r="M58" s="225"/>
      <c r="N58" s="225"/>
      <c r="O58" s="225"/>
      <c r="P58" s="193"/>
    </row>
    <row r="59" spans="1:16" ht="12.75">
      <c r="A59" s="222"/>
      <c r="B59" s="223"/>
      <c r="C59" s="224"/>
      <c r="D59" s="224"/>
      <c r="E59" s="224"/>
      <c r="F59" s="224"/>
      <c r="G59" s="224"/>
      <c r="H59" s="224"/>
      <c r="I59" s="225"/>
      <c r="J59" s="225"/>
      <c r="K59" s="225"/>
      <c r="L59" s="225"/>
      <c r="M59" s="225"/>
      <c r="N59" s="225"/>
      <c r="O59" s="225"/>
      <c r="P59" s="193"/>
    </row>
    <row r="60" spans="1:16" ht="12.75">
      <c r="A60" s="222"/>
      <c r="B60" s="227"/>
      <c r="C60" s="229"/>
      <c r="D60" s="229"/>
      <c r="E60" s="229"/>
      <c r="F60" s="229"/>
      <c r="G60" s="224"/>
      <c r="H60" s="224"/>
      <c r="I60" s="225"/>
      <c r="J60" s="225"/>
      <c r="K60" s="225"/>
      <c r="L60" s="225"/>
      <c r="M60" s="225"/>
      <c r="N60" s="225"/>
      <c r="O60" s="225"/>
      <c r="P60" s="193"/>
    </row>
    <row r="61" spans="1:16" ht="12.75">
      <c r="A61" s="221"/>
      <c r="B61" s="223"/>
      <c r="C61" s="224"/>
      <c r="D61" s="224"/>
      <c r="E61" s="224"/>
      <c r="F61" s="224"/>
      <c r="G61" s="224"/>
      <c r="H61" s="224"/>
      <c r="I61" s="225"/>
      <c r="J61" s="225"/>
      <c r="K61" s="225"/>
      <c r="L61" s="225"/>
      <c r="M61" s="225"/>
      <c r="N61" s="225"/>
      <c r="O61" s="225"/>
      <c r="P61" s="193"/>
    </row>
    <row r="62" spans="1:16" ht="12.75">
      <c r="A62" s="221"/>
      <c r="B62" s="223"/>
      <c r="C62" s="224"/>
      <c r="D62" s="224"/>
      <c r="E62" s="224"/>
      <c r="F62" s="224"/>
      <c r="G62" s="224"/>
      <c r="H62" s="224"/>
      <c r="I62" s="225"/>
      <c r="J62" s="225"/>
      <c r="K62" s="225"/>
      <c r="L62" s="225"/>
      <c r="M62" s="225"/>
      <c r="N62" s="225"/>
      <c r="O62" s="225"/>
      <c r="P62" s="193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25"/>
      <c r="J63" s="225"/>
      <c r="K63" s="225"/>
      <c r="L63" s="225"/>
      <c r="M63" s="225"/>
      <c r="N63" s="225"/>
      <c r="O63" s="225"/>
      <c r="P63" s="193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25"/>
      <c r="J64" s="225"/>
      <c r="K64" s="225"/>
      <c r="L64" s="225"/>
      <c r="M64" s="225"/>
      <c r="N64" s="225"/>
      <c r="O64" s="225"/>
      <c r="P64" s="193"/>
    </row>
    <row r="65" spans="1:16" ht="12.75">
      <c r="A65" s="230"/>
      <c r="B65" s="27"/>
      <c r="C65" s="27"/>
      <c r="D65" s="27"/>
      <c r="E65" s="27"/>
      <c r="F65" s="27"/>
      <c r="G65" s="27"/>
      <c r="H65" s="27"/>
      <c r="I65" s="225"/>
      <c r="J65" s="225"/>
      <c r="K65" s="225"/>
      <c r="L65" s="225"/>
      <c r="M65" s="225"/>
      <c r="N65" s="225"/>
      <c r="O65" s="225"/>
      <c r="P65" s="193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25"/>
      <c r="J66" s="225"/>
      <c r="K66" s="225"/>
      <c r="L66" s="225"/>
      <c r="M66" s="225"/>
      <c r="N66" s="225"/>
      <c r="O66" s="225"/>
      <c r="P66" s="193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25"/>
      <c r="J67" s="225"/>
      <c r="K67" s="225"/>
      <c r="L67" s="225"/>
      <c r="M67" s="225"/>
      <c r="N67" s="225"/>
      <c r="O67" s="225"/>
      <c r="P67" s="193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25"/>
      <c r="J68" s="225"/>
      <c r="K68" s="225"/>
      <c r="L68" s="225"/>
      <c r="M68" s="225"/>
      <c r="N68" s="225"/>
      <c r="O68" s="225"/>
      <c r="P68" s="193"/>
    </row>
    <row r="69" spans="1:16" ht="12.75">
      <c r="A69" s="225"/>
      <c r="B69" s="225"/>
      <c r="C69" s="226"/>
      <c r="D69" s="226"/>
      <c r="E69" s="226"/>
      <c r="F69" s="226"/>
      <c r="G69" s="226"/>
      <c r="H69" s="226"/>
      <c r="I69" s="225"/>
      <c r="J69" s="225"/>
      <c r="K69" s="225"/>
      <c r="L69" s="225"/>
      <c r="M69" s="225"/>
      <c r="N69" s="225"/>
      <c r="O69" s="225"/>
      <c r="P69" s="193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25"/>
      <c r="J70" s="225"/>
      <c r="K70" s="225"/>
      <c r="L70" s="225"/>
      <c r="M70" s="225"/>
      <c r="N70" s="225"/>
      <c r="O70" s="225"/>
      <c r="P70" s="193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25"/>
      <c r="J71" s="225"/>
      <c r="K71" s="225"/>
      <c r="L71" s="225"/>
      <c r="M71" s="225"/>
      <c r="N71" s="225"/>
      <c r="O71" s="225"/>
      <c r="P71" s="193"/>
    </row>
    <row r="72" spans="1:16" ht="12.75">
      <c r="A72" s="225"/>
      <c r="B72" s="225"/>
      <c r="C72" s="226"/>
      <c r="D72" s="226"/>
      <c r="E72" s="226"/>
      <c r="F72" s="226"/>
      <c r="G72" s="226"/>
      <c r="H72" s="226"/>
      <c r="I72" s="225"/>
      <c r="J72" s="225"/>
      <c r="K72" s="225"/>
      <c r="L72" s="225"/>
      <c r="M72" s="225"/>
      <c r="N72" s="225"/>
      <c r="O72" s="225"/>
      <c r="P72" s="193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25"/>
      <c r="J73" s="225"/>
      <c r="K73" s="225"/>
      <c r="L73" s="225"/>
      <c r="M73" s="225"/>
      <c r="N73" s="225"/>
      <c r="O73" s="225"/>
      <c r="P73" s="193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25"/>
      <c r="J74" s="225"/>
      <c r="K74" s="225"/>
      <c r="L74" s="225"/>
      <c r="M74" s="225"/>
      <c r="N74" s="225"/>
      <c r="O74" s="225"/>
      <c r="P74" s="193"/>
    </row>
    <row r="75" spans="1:16" ht="12.75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193"/>
    </row>
    <row r="76" spans="1:16" ht="12.75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193"/>
    </row>
    <row r="77" spans="1:16" ht="12.75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193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25"/>
      <c r="J78" s="225"/>
      <c r="K78" s="225"/>
      <c r="L78" s="225"/>
      <c r="M78" s="225"/>
      <c r="N78" s="225"/>
      <c r="O78" s="225"/>
      <c r="P78" s="193"/>
    </row>
    <row r="79" spans="1:16" ht="12.7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193"/>
    </row>
    <row r="80" spans="1:16" ht="12.75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193"/>
    </row>
    <row r="81" spans="1:16" ht="12.75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193"/>
    </row>
    <row r="82" spans="1:16" ht="12.75">
      <c r="A82" s="225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193"/>
    </row>
    <row r="83" spans="1:16" ht="12.75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193"/>
    </row>
    <row r="84" spans="1:16" ht="12.75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193"/>
    </row>
    <row r="85" spans="1:16" ht="12.75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193"/>
    </row>
    <row r="86" spans="1:16" ht="12.75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193"/>
    </row>
    <row r="87" spans="1:16" ht="12.75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193"/>
    </row>
    <row r="88" spans="1:16" ht="12.75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193"/>
    </row>
    <row r="89" spans="1:16" ht="12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</row>
    <row r="90" spans="1:16" ht="12.7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</row>
    <row r="91" spans="9:16" ht="12.75">
      <c r="I91" s="193"/>
      <c r="J91" s="193"/>
      <c r="K91" s="193"/>
      <c r="L91" s="193"/>
      <c r="M91" s="193"/>
      <c r="N91" s="193"/>
      <c r="O91" s="193"/>
      <c r="P91" s="193"/>
    </row>
    <row r="92" spans="1:16" ht="12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</row>
    <row r="93" spans="1:16" ht="12.7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</row>
    <row r="94" spans="1:16" ht="12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</row>
    <row r="95" spans="9:16" ht="12.75">
      <c r="I95" s="193"/>
      <c r="J95" s="193"/>
      <c r="K95" s="193"/>
      <c r="L95" s="193"/>
      <c r="M95" s="193"/>
      <c r="N95" s="193"/>
      <c r="O95" s="193"/>
      <c r="P95" s="193"/>
    </row>
    <row r="96" spans="1:8" ht="12.75">
      <c r="A96" s="193"/>
      <c r="B96" s="193"/>
      <c r="C96" s="193"/>
      <c r="D96" s="193"/>
      <c r="E96" s="193"/>
      <c r="F96" s="193"/>
      <c r="G96" s="193"/>
      <c r="H96" s="193"/>
    </row>
    <row r="97" spans="1:16" ht="12.7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</row>
    <row r="98" spans="1:16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</row>
    <row r="99" spans="1:16" ht="12.7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</row>
    <row r="100" spans="1:16" ht="12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</row>
    <row r="101" spans="1:16" ht="12.7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</row>
    <row r="102" spans="1:16" ht="12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</row>
    <row r="103" spans="1:16" ht="12.7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</row>
    <row r="104" spans="1:16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</row>
    <row r="105" spans="1:16" ht="12.7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</row>
    <row r="106" spans="1:16" ht="12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</row>
    <row r="107" spans="1:16" ht="12.7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</row>
    <row r="108" spans="1:16" ht="12.7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</row>
    <row r="109" spans="1:16" ht="12.7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</row>
    <row r="110" spans="1:16" ht="12.7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</row>
    <row r="111" spans="1:16" ht="12.7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</row>
    <row r="112" spans="1:16" ht="12.7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</row>
    <row r="113" spans="1:16" ht="12.7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</row>
    <row r="114" spans="1:16" ht="12.7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</row>
    <row r="115" spans="1:16" ht="12.7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</row>
    <row r="116" spans="1:16" ht="12.75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7" spans="1:16" ht="12.75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</row>
    <row r="118" spans="1:16" ht="12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</row>
    <row r="119" spans="1:16" ht="12.75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</row>
    <row r="120" spans="1:16" ht="12.75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</row>
    <row r="121" spans="1:16" ht="12.75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</row>
    <row r="122" spans="1:16" ht="12.7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</row>
    <row r="123" spans="1:16" ht="12.75">
      <c r="A123" s="193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</row>
    <row r="124" spans="1:16" ht="12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</row>
    <row r="125" spans="1:16" ht="12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</row>
    <row r="126" spans="9:16" ht="12.75">
      <c r="I126" s="193"/>
      <c r="J126" s="193"/>
      <c r="K126" s="193"/>
      <c r="L126" s="193"/>
      <c r="M126" s="193"/>
      <c r="N126" s="193"/>
      <c r="O126" s="193"/>
      <c r="P126" s="193"/>
    </row>
  </sheetData>
  <sheetProtection/>
  <printOptions/>
  <pageMargins left="0.71" right="0.17" top="0.4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I17" sqref="I17"/>
    </sheetView>
  </sheetViews>
  <sheetFormatPr defaultColWidth="9.140625" defaultRowHeight="12.75"/>
  <cols>
    <col min="7" max="7" width="13.140625" style="0" customWidth="1"/>
    <col min="9" max="9" width="19.7109375" style="0" customWidth="1"/>
    <col min="10" max="10" width="10.28125" style="0" bestFit="1" customWidth="1"/>
  </cols>
  <sheetData>
    <row r="1" spans="1:9" ht="12.75">
      <c r="A1" s="287"/>
      <c r="B1" s="236"/>
      <c r="C1" s="236"/>
      <c r="D1" s="236"/>
      <c r="E1" s="236"/>
      <c r="F1" s="236"/>
      <c r="G1" s="236"/>
      <c r="H1" s="236"/>
      <c r="I1" s="288"/>
    </row>
    <row r="2" spans="1:9" ht="12.75">
      <c r="A2" s="289"/>
      <c r="B2" s="17"/>
      <c r="C2" s="17"/>
      <c r="D2" s="17"/>
      <c r="E2" s="17"/>
      <c r="F2" s="17"/>
      <c r="G2" s="17"/>
      <c r="H2" s="17"/>
      <c r="I2" s="290"/>
    </row>
    <row r="3" spans="1:9" ht="12.75">
      <c r="A3" s="289"/>
      <c r="B3" s="17"/>
      <c r="C3" s="17"/>
      <c r="D3" s="17"/>
      <c r="E3" s="17"/>
      <c r="F3" s="17"/>
      <c r="G3" s="17"/>
      <c r="H3" s="17"/>
      <c r="I3" s="290"/>
    </row>
    <row r="4" spans="1:9" ht="12.75">
      <c r="A4" s="289"/>
      <c r="B4" s="17"/>
      <c r="C4" s="17"/>
      <c r="D4" s="17"/>
      <c r="E4" s="17"/>
      <c r="F4" s="17"/>
      <c r="G4" s="17"/>
      <c r="H4" s="17"/>
      <c r="I4" s="290"/>
    </row>
    <row r="5" spans="1:9" ht="12.75">
      <c r="A5" s="289"/>
      <c r="B5" s="17"/>
      <c r="C5" s="17"/>
      <c r="D5" s="17"/>
      <c r="E5" s="17"/>
      <c r="F5" s="17"/>
      <c r="G5" s="17"/>
      <c r="H5" s="17"/>
      <c r="I5" s="290"/>
    </row>
    <row r="6" spans="1:9" ht="12.75">
      <c r="A6" s="289"/>
      <c r="B6" s="17"/>
      <c r="C6" s="17"/>
      <c r="D6" s="17"/>
      <c r="E6" s="17"/>
      <c r="F6" s="17"/>
      <c r="G6" s="17"/>
      <c r="H6" s="17"/>
      <c r="I6" s="290"/>
    </row>
    <row r="7" spans="1:9" ht="13.5" thickBot="1">
      <c r="A7" s="289"/>
      <c r="B7" s="17"/>
      <c r="C7" s="17" t="s">
        <v>234</v>
      </c>
      <c r="D7" s="17"/>
      <c r="E7" s="291">
        <v>2012</v>
      </c>
      <c r="F7" s="17"/>
      <c r="G7" s="17"/>
      <c r="H7" s="17"/>
      <c r="I7" s="290"/>
    </row>
    <row r="8" spans="1:9" ht="12.75">
      <c r="A8" s="289"/>
      <c r="B8" s="17"/>
      <c r="C8" s="17"/>
      <c r="D8" s="287" t="s">
        <v>235</v>
      </c>
      <c r="E8" s="236"/>
      <c r="F8" s="236"/>
      <c r="G8" s="236"/>
      <c r="H8" s="236"/>
      <c r="I8" s="288"/>
    </row>
    <row r="9" spans="1:9" ht="13.5" thickBot="1">
      <c r="A9" s="289"/>
      <c r="B9" s="17"/>
      <c r="C9" s="17"/>
      <c r="D9" s="240"/>
      <c r="E9" s="241"/>
      <c r="F9" s="241"/>
      <c r="G9" s="241"/>
      <c r="H9" s="241"/>
      <c r="I9" s="292"/>
    </row>
    <row r="10" spans="1:9" ht="13.5" thickBot="1">
      <c r="A10" s="289"/>
      <c r="B10" s="17"/>
      <c r="C10" s="17"/>
      <c r="D10" s="17"/>
      <c r="E10" s="17"/>
      <c r="F10" s="17"/>
      <c r="G10" s="17"/>
      <c r="H10" s="17"/>
      <c r="I10" s="290"/>
    </row>
    <row r="11" spans="1:9" ht="18.75" thickBot="1">
      <c r="A11" s="287" t="s">
        <v>236</v>
      </c>
      <c r="B11" s="236"/>
      <c r="C11" s="236"/>
      <c r="D11" s="236"/>
      <c r="E11" s="293">
        <v>-3</v>
      </c>
      <c r="F11" s="294"/>
      <c r="G11" s="295" t="str">
        <f>'[10]TVSH'!B4</f>
        <v>K21901002Q</v>
      </c>
      <c r="H11" s="294"/>
      <c r="I11" s="296"/>
    </row>
    <row r="12" spans="1:9" ht="13.5" thickBot="1">
      <c r="A12" s="289" t="s">
        <v>237</v>
      </c>
      <c r="B12" s="17"/>
      <c r="C12" s="17"/>
      <c r="D12" s="297"/>
      <c r="E12" s="298">
        <v>-4</v>
      </c>
      <c r="F12" s="294"/>
      <c r="G12" s="294" t="s">
        <v>318</v>
      </c>
      <c r="H12" s="294"/>
      <c r="I12" s="296"/>
    </row>
    <row r="13" spans="1:9" ht="13.5" thickBot="1">
      <c r="A13" s="289" t="s">
        <v>238</v>
      </c>
      <c r="B13" s="17"/>
      <c r="C13" s="17"/>
      <c r="D13" s="17"/>
      <c r="E13" s="299">
        <v>-5</v>
      </c>
      <c r="F13" s="294"/>
      <c r="G13" s="294" t="str">
        <f>'[10]TVSH'!A2</f>
        <v>Shoqeria "VILA- L" shpk Tirane</v>
      </c>
      <c r="H13" s="294"/>
      <c r="I13" s="296"/>
    </row>
    <row r="14" spans="1:9" ht="13.5" thickBot="1">
      <c r="A14" s="289" t="s">
        <v>239</v>
      </c>
      <c r="B14" s="17"/>
      <c r="C14" s="17"/>
      <c r="D14" s="17"/>
      <c r="E14" s="299">
        <v>-6</v>
      </c>
      <c r="F14" s="294"/>
      <c r="G14" s="294" t="str">
        <f>'[10]TVSH'!A3</f>
        <v>Tirane</v>
      </c>
      <c r="H14" s="294"/>
      <c r="I14" s="296"/>
    </row>
    <row r="15" spans="1:9" ht="13.5" thickBot="1">
      <c r="A15" s="289" t="s">
        <v>240</v>
      </c>
      <c r="B15" s="17"/>
      <c r="C15" s="17"/>
      <c r="D15" s="17"/>
      <c r="E15" s="299">
        <v>-7</v>
      </c>
      <c r="F15" s="294"/>
      <c r="G15" s="294" t="str">
        <f>G14</f>
        <v>Tirane</v>
      </c>
      <c r="H15" s="294"/>
      <c r="I15" s="296"/>
    </row>
    <row r="16" spans="1:9" ht="13.5" thickBot="1">
      <c r="A16" s="289" t="s">
        <v>241</v>
      </c>
      <c r="B16" s="17"/>
      <c r="C16" s="17"/>
      <c r="D16" s="17"/>
      <c r="E16" s="299">
        <v>-8</v>
      </c>
      <c r="F16" s="294"/>
      <c r="G16" s="294"/>
      <c r="H16" s="294"/>
      <c r="I16" s="296"/>
    </row>
    <row r="17" spans="1:9" ht="13.5" thickBot="1">
      <c r="A17" s="240"/>
      <c r="B17" s="241"/>
      <c r="C17" s="241"/>
      <c r="D17" s="241"/>
      <c r="E17" s="300"/>
      <c r="F17" s="300"/>
      <c r="G17" s="300"/>
      <c r="H17" s="300"/>
      <c r="I17" s="301"/>
    </row>
    <row r="18" spans="1:9" ht="12.75">
      <c r="A18" s="289"/>
      <c r="B18" s="17"/>
      <c r="C18" s="17"/>
      <c r="D18" s="17"/>
      <c r="E18" s="291" t="s">
        <v>242</v>
      </c>
      <c r="F18" s="291"/>
      <c r="G18" s="17"/>
      <c r="H18" s="17"/>
      <c r="I18" s="290"/>
    </row>
    <row r="19" spans="1:9" ht="12.75">
      <c r="A19" s="289"/>
      <c r="B19" s="17"/>
      <c r="C19" s="17"/>
      <c r="D19" s="17"/>
      <c r="E19" s="17"/>
      <c r="F19" s="17"/>
      <c r="G19" s="17"/>
      <c r="H19" s="17"/>
      <c r="I19" s="290"/>
    </row>
    <row r="20" spans="1:9" ht="13.5" thickBot="1">
      <c r="A20" s="302" t="s">
        <v>243</v>
      </c>
      <c r="B20" s="291"/>
      <c r="C20" s="291"/>
      <c r="D20" s="17"/>
      <c r="E20" s="17"/>
      <c r="F20" s="17"/>
      <c r="G20" s="291" t="s">
        <v>244</v>
      </c>
      <c r="H20" s="291"/>
      <c r="I20" s="303" t="s">
        <v>245</v>
      </c>
    </row>
    <row r="21" spans="1:9" ht="13.5" thickBot="1">
      <c r="A21" s="304" t="s">
        <v>246</v>
      </c>
      <c r="B21" s="291" t="s">
        <v>247</v>
      </c>
      <c r="C21" s="291"/>
      <c r="D21" s="291"/>
      <c r="E21" s="291"/>
      <c r="F21" s="305">
        <v>-8</v>
      </c>
      <c r="G21" s="306">
        <f>'[10]bilanci'!E129</f>
        <v>160278345</v>
      </c>
      <c r="H21" s="297">
        <v>-9</v>
      </c>
      <c r="I21" s="307">
        <f>G21</f>
        <v>160278345</v>
      </c>
    </row>
    <row r="22" spans="1:9" ht="13.5" thickBot="1">
      <c r="A22" s="302"/>
      <c r="B22" s="291"/>
      <c r="C22" s="291"/>
      <c r="D22" s="291"/>
      <c r="E22" s="291"/>
      <c r="F22" s="297"/>
      <c r="G22" s="308"/>
      <c r="H22" s="297"/>
      <c r="I22" s="309"/>
    </row>
    <row r="23" spans="1:9" ht="13.5" thickBot="1">
      <c r="A23" s="304" t="s">
        <v>248</v>
      </c>
      <c r="B23" s="291" t="s">
        <v>249</v>
      </c>
      <c r="C23" s="291"/>
      <c r="D23" s="291"/>
      <c r="E23" s="291"/>
      <c r="F23" s="297">
        <v>-10</v>
      </c>
      <c r="G23" s="306">
        <f>-('[10]bilanci'!E148+'[10]bilanci'!E159)</f>
        <v>151937210</v>
      </c>
      <c r="H23" s="297">
        <v>-11</v>
      </c>
      <c r="I23" s="306">
        <f>G23</f>
        <v>151937210</v>
      </c>
    </row>
    <row r="24" spans="1:9" ht="13.5" thickBot="1">
      <c r="A24" s="310"/>
      <c r="B24" s="308"/>
      <c r="C24" s="308"/>
      <c r="D24" s="308"/>
      <c r="E24" s="308"/>
      <c r="F24" s="297"/>
      <c r="G24" s="297"/>
      <c r="H24" s="297"/>
      <c r="I24" s="309"/>
    </row>
    <row r="25" spans="1:9" ht="13.5" thickBot="1">
      <c r="A25" s="311">
        <v>-12</v>
      </c>
      <c r="B25" s="308" t="s">
        <v>250</v>
      </c>
      <c r="C25" s="308"/>
      <c r="D25" s="308"/>
      <c r="E25" s="308"/>
      <c r="F25" s="312"/>
      <c r="G25" s="313"/>
      <c r="H25" s="297">
        <v>-12</v>
      </c>
      <c r="I25" s="306">
        <f>'[10]tatim fitim'!I41+'[10]tatim fitim'!I40</f>
        <v>0</v>
      </c>
    </row>
    <row r="26" spans="1:9" ht="12.75">
      <c r="A26" s="310" t="s">
        <v>251</v>
      </c>
      <c r="B26" s="308"/>
      <c r="C26" s="308"/>
      <c r="D26" s="308"/>
      <c r="E26" s="308"/>
      <c r="F26" s="297"/>
      <c r="G26" s="297"/>
      <c r="H26" s="297"/>
      <c r="I26" s="309"/>
    </row>
    <row r="27" spans="1:9" ht="13.5" thickBot="1">
      <c r="A27" s="310"/>
      <c r="B27" s="308"/>
      <c r="C27" s="308"/>
      <c r="D27" s="308"/>
      <c r="E27" s="308"/>
      <c r="F27" s="297"/>
      <c r="G27" s="297"/>
      <c r="H27" s="297"/>
      <c r="I27" s="309"/>
    </row>
    <row r="28" spans="1:9" ht="13.5" thickBot="1">
      <c r="A28" s="314" t="str">
        <f>'[11]Sheet2'!$A$28</f>
        <v>(13/14</v>
      </c>
      <c r="B28" s="308" t="s">
        <v>252</v>
      </c>
      <c r="C28" s="308"/>
      <c r="D28" s="308"/>
      <c r="E28" s="308"/>
      <c r="F28" s="297">
        <v>-13</v>
      </c>
      <c r="G28" s="315"/>
      <c r="H28" s="297">
        <v>-14</v>
      </c>
      <c r="I28" s="306"/>
    </row>
    <row r="29" spans="1:9" ht="13.5" thickBot="1">
      <c r="A29" s="314" t="str">
        <f>'[11]Sheet2'!$A$29</f>
        <v>(15/16</v>
      </c>
      <c r="B29" s="308" t="s">
        <v>253</v>
      </c>
      <c r="C29" s="308"/>
      <c r="D29" s="308"/>
      <c r="E29" s="308"/>
      <c r="F29" s="297">
        <v>-15</v>
      </c>
      <c r="G29" s="315">
        <f>G21-G23</f>
        <v>8341135</v>
      </c>
      <c r="H29" s="297">
        <v>-16</v>
      </c>
      <c r="I29" s="306">
        <f>I21+I25-I23</f>
        <v>8341135</v>
      </c>
    </row>
    <row r="30" spans="1:9" ht="13.5" thickBot="1">
      <c r="A30" s="310">
        <v>-17</v>
      </c>
      <c r="B30" s="308" t="s">
        <v>254</v>
      </c>
      <c r="C30" s="308"/>
      <c r="D30" s="308"/>
      <c r="E30" s="308"/>
      <c r="F30" s="297"/>
      <c r="G30" s="297"/>
      <c r="H30" s="297">
        <v>-17</v>
      </c>
      <c r="I30" s="306"/>
    </row>
    <row r="31" spans="1:9" ht="13.5" thickBot="1">
      <c r="A31" s="310">
        <v>-18</v>
      </c>
      <c r="B31" s="308" t="s">
        <v>255</v>
      </c>
      <c r="C31" s="308"/>
      <c r="D31" s="308"/>
      <c r="E31" s="308"/>
      <c r="F31" s="297"/>
      <c r="G31" s="297"/>
      <c r="H31" s="297">
        <v>-18</v>
      </c>
      <c r="I31" s="306">
        <f>I29</f>
        <v>8341135</v>
      </c>
    </row>
    <row r="32" spans="1:9" ht="12.75">
      <c r="A32" s="310"/>
      <c r="B32" s="308"/>
      <c r="C32" s="308"/>
      <c r="D32" s="308"/>
      <c r="E32" s="308"/>
      <c r="F32" s="297"/>
      <c r="G32" s="297"/>
      <c r="H32" s="297"/>
      <c r="I32" s="309"/>
    </row>
    <row r="33" spans="1:9" ht="12.75">
      <c r="A33" s="310"/>
      <c r="B33" s="308"/>
      <c r="C33" s="308"/>
      <c r="D33" s="308"/>
      <c r="E33" s="308" t="s">
        <v>256</v>
      </c>
      <c r="F33" s="308"/>
      <c r="G33" s="297"/>
      <c r="H33" s="297"/>
      <c r="I33" s="309"/>
    </row>
    <row r="34" spans="1:9" ht="13.5" thickBot="1">
      <c r="A34" s="310"/>
      <c r="B34" s="308"/>
      <c r="C34" s="308"/>
      <c r="D34" s="308"/>
      <c r="E34" s="308"/>
      <c r="F34" s="297"/>
      <c r="G34" s="297"/>
      <c r="H34" s="297"/>
      <c r="I34" s="309"/>
    </row>
    <row r="35" spans="1:9" ht="13.5" thickBot="1">
      <c r="A35" s="310">
        <v>-19</v>
      </c>
      <c r="B35" s="308" t="s">
        <v>257</v>
      </c>
      <c r="C35" s="308"/>
      <c r="D35" s="308"/>
      <c r="E35" s="308"/>
      <c r="F35" s="297"/>
      <c r="G35" s="297"/>
      <c r="H35" s="297">
        <v>-19</v>
      </c>
      <c r="I35" s="306">
        <f>I37</f>
        <v>834113.5</v>
      </c>
    </row>
    <row r="36" spans="1:9" ht="13.5" thickBot="1">
      <c r="A36" s="310">
        <v>-20</v>
      </c>
      <c r="B36" s="308" t="s">
        <v>258</v>
      </c>
      <c r="C36" s="308"/>
      <c r="D36" s="308"/>
      <c r="E36" s="308"/>
      <c r="F36" s="297"/>
      <c r="G36" s="297"/>
      <c r="H36" s="297">
        <v>-20</v>
      </c>
      <c r="I36" s="147"/>
    </row>
    <row r="37" spans="1:9" ht="13.5" thickBot="1">
      <c r="A37" s="310">
        <v>-21</v>
      </c>
      <c r="B37" s="308" t="s">
        <v>259</v>
      </c>
      <c r="C37" s="308"/>
      <c r="D37" s="308"/>
      <c r="E37" s="308"/>
      <c r="F37" s="297"/>
      <c r="G37" s="297"/>
      <c r="H37" s="297">
        <v>-21</v>
      </c>
      <c r="I37" s="306">
        <f>I31*10%</f>
        <v>834113.5</v>
      </c>
    </row>
    <row r="38" spans="1:9" ht="13.5" thickBot="1">
      <c r="A38" s="310">
        <v>-22</v>
      </c>
      <c r="B38" s="308" t="s">
        <v>260</v>
      </c>
      <c r="C38" s="308"/>
      <c r="D38" s="308"/>
      <c r="E38" s="308"/>
      <c r="F38" s="297">
        <v>-22</v>
      </c>
      <c r="G38" s="315"/>
      <c r="H38" s="297"/>
      <c r="I38" s="309"/>
    </row>
    <row r="39" spans="1:10" ht="13.5" thickBot="1">
      <c r="A39" s="310">
        <v>-23</v>
      </c>
      <c r="B39" s="308" t="s">
        <v>261</v>
      </c>
      <c r="C39" s="308"/>
      <c r="D39" s="308"/>
      <c r="E39" s="308"/>
      <c r="F39" s="297">
        <v>-23</v>
      </c>
      <c r="G39" s="306">
        <f>'[10]tatim fitim'!E24</f>
        <v>1227815</v>
      </c>
      <c r="H39" s="297"/>
      <c r="I39" s="309"/>
      <c r="J39" s="231"/>
    </row>
    <row r="40" spans="1:11" ht="13.5" thickBot="1">
      <c r="A40" s="310">
        <v>-24</v>
      </c>
      <c r="B40" s="308" t="s">
        <v>262</v>
      </c>
      <c r="C40" s="308"/>
      <c r="D40" s="308"/>
      <c r="E40" s="308"/>
      <c r="F40" s="297">
        <v>-24</v>
      </c>
      <c r="G40" s="306"/>
      <c r="H40" s="297"/>
      <c r="I40" s="309"/>
      <c r="K40" s="366"/>
    </row>
    <row r="41" spans="1:11" ht="13.5" thickBot="1">
      <c r="A41" s="310">
        <v>-25</v>
      </c>
      <c r="B41" s="308" t="s">
        <v>263</v>
      </c>
      <c r="C41" s="308"/>
      <c r="D41" s="308"/>
      <c r="E41" s="308"/>
      <c r="F41" s="297">
        <f>A41</f>
        <v>-25</v>
      </c>
      <c r="G41" s="306"/>
      <c r="H41" s="297"/>
      <c r="I41" s="309"/>
      <c r="K41" s="366"/>
    </row>
    <row r="42" spans="1:11" ht="13.5" thickBot="1">
      <c r="A42" s="310">
        <v>-26</v>
      </c>
      <c r="B42" s="308" t="s">
        <v>264</v>
      </c>
      <c r="C42" s="308"/>
      <c r="D42" s="308"/>
      <c r="E42" s="308"/>
      <c r="F42" s="297">
        <f>A42</f>
        <v>-26</v>
      </c>
      <c r="G42" s="306">
        <f>G40+G39-I37</f>
        <v>393701.5</v>
      </c>
      <c r="H42" s="312"/>
      <c r="I42" s="316"/>
      <c r="K42" s="366"/>
    </row>
    <row r="43" spans="1:9" ht="13.5" thickBot="1">
      <c r="A43" s="310">
        <v>-27</v>
      </c>
      <c r="B43" s="308" t="s">
        <v>265</v>
      </c>
      <c r="C43" s="308"/>
      <c r="D43" s="308"/>
      <c r="E43" s="308"/>
      <c r="F43" s="297"/>
      <c r="G43" s="297"/>
      <c r="H43" s="297">
        <f>A43</f>
        <v>-27</v>
      </c>
      <c r="I43" s="306"/>
    </row>
    <row r="44" spans="1:9" ht="13.5" thickBot="1">
      <c r="A44" s="310">
        <v>-28</v>
      </c>
      <c r="B44" s="308" t="s">
        <v>266</v>
      </c>
      <c r="C44" s="308"/>
      <c r="D44" s="308"/>
      <c r="E44" s="297"/>
      <c r="F44" s="297"/>
      <c r="G44" s="297"/>
      <c r="H44" s="297">
        <f>A44</f>
        <v>-28</v>
      </c>
      <c r="I44" s="306"/>
    </row>
    <row r="45" spans="1:9" ht="13.5" thickBot="1">
      <c r="A45" s="317">
        <v>-29</v>
      </c>
      <c r="B45" s="308" t="s">
        <v>267</v>
      </c>
      <c r="C45" s="297"/>
      <c r="D45" s="297"/>
      <c r="E45" s="297"/>
      <c r="F45" s="297"/>
      <c r="G45" s="297"/>
      <c r="H45" s="297">
        <v>-28</v>
      </c>
      <c r="I45" s="306"/>
    </row>
    <row r="46" spans="1:9" ht="12.75">
      <c r="A46" s="317" t="s">
        <v>268</v>
      </c>
      <c r="B46" s="318"/>
      <c r="C46" s="319"/>
      <c r="D46" s="319"/>
      <c r="E46" s="319"/>
      <c r="F46" s="319"/>
      <c r="G46" s="320"/>
      <c r="H46" s="320"/>
      <c r="I46" s="321"/>
    </row>
    <row r="47" spans="1:9" ht="13.5" thickBot="1">
      <c r="A47" s="322"/>
      <c r="B47" s="323"/>
      <c r="C47" s="323"/>
      <c r="D47" s="323"/>
      <c r="E47" s="323"/>
      <c r="F47" s="323"/>
      <c r="G47" s="323"/>
      <c r="H47" s="323"/>
      <c r="I47" s="324"/>
    </row>
    <row r="48" spans="1:9" ht="12.75">
      <c r="A48" s="317"/>
      <c r="B48" s="297"/>
      <c r="C48" s="297"/>
      <c r="D48" s="297"/>
      <c r="E48" s="308" t="s">
        <v>269</v>
      </c>
      <c r="F48" s="297"/>
      <c r="G48" s="297"/>
      <c r="H48" s="297"/>
      <c r="I48" s="321"/>
    </row>
    <row r="49" spans="1:9" ht="12.75">
      <c r="A49" s="317" t="s">
        <v>270</v>
      </c>
      <c r="B49" s="297"/>
      <c r="C49" s="297"/>
      <c r="D49" s="297"/>
      <c r="E49" s="297"/>
      <c r="F49" s="297"/>
      <c r="G49" s="297"/>
      <c r="H49" s="297"/>
      <c r="I49" s="321"/>
    </row>
    <row r="50" spans="1:9" ht="12.75">
      <c r="A50" s="317"/>
      <c r="B50" s="297"/>
      <c r="C50" s="297"/>
      <c r="D50" s="297"/>
      <c r="E50" s="297"/>
      <c r="F50" s="297"/>
      <c r="G50" s="297"/>
      <c r="H50" s="297"/>
      <c r="I50" s="321"/>
    </row>
    <row r="51" spans="1:9" ht="12.75">
      <c r="A51" s="325"/>
      <c r="B51" s="297" t="s">
        <v>271</v>
      </c>
      <c r="C51" s="297"/>
      <c r="D51" s="297"/>
      <c r="E51" s="297"/>
      <c r="F51" s="297"/>
      <c r="G51" s="297"/>
      <c r="H51" s="297"/>
      <c r="I51" s="321"/>
    </row>
    <row r="52" spans="1:9" ht="13.5" thickBot="1">
      <c r="A52" s="317"/>
      <c r="B52" s="297"/>
      <c r="C52" s="297"/>
      <c r="D52" s="297"/>
      <c r="E52" s="297"/>
      <c r="F52" s="297"/>
      <c r="G52" s="297"/>
      <c r="H52" s="297"/>
      <c r="I52" s="321"/>
    </row>
    <row r="53" spans="1:9" ht="13.5" thickBot="1">
      <c r="A53" s="317"/>
      <c r="B53" s="297" t="s">
        <v>272</v>
      </c>
      <c r="C53" s="297"/>
      <c r="D53" s="297"/>
      <c r="E53" s="297" t="s">
        <v>273</v>
      </c>
      <c r="F53" s="297"/>
      <c r="G53" s="308" t="s">
        <v>274</v>
      </c>
      <c r="H53" s="308"/>
      <c r="I53" s="306"/>
    </row>
    <row r="54" spans="1:9" ht="12.75">
      <c r="A54" s="317"/>
      <c r="B54" s="297"/>
      <c r="C54" s="297"/>
      <c r="D54" s="297"/>
      <c r="E54" s="297"/>
      <c r="F54" s="297"/>
      <c r="G54" s="297"/>
      <c r="H54" s="297"/>
      <c r="I54" s="321"/>
    </row>
    <row r="55" spans="1:9" ht="12.75">
      <c r="A55" s="317"/>
      <c r="B55" s="297" t="s">
        <v>275</v>
      </c>
      <c r="C55" s="297"/>
      <c r="D55" s="297"/>
      <c r="E55" s="297"/>
      <c r="F55" s="297"/>
      <c r="G55" s="297"/>
      <c r="H55" s="297"/>
      <c r="I55" s="321"/>
    </row>
    <row r="56" spans="1:9" ht="12.75">
      <c r="A56" s="317"/>
      <c r="B56" s="297"/>
      <c r="C56" s="297"/>
      <c r="D56" s="297"/>
      <c r="E56" s="297" t="s">
        <v>276</v>
      </c>
      <c r="F56" s="297"/>
      <c r="G56" s="297"/>
      <c r="H56" s="297"/>
      <c r="I56" s="321"/>
    </row>
    <row r="57" spans="1:9" ht="12.75">
      <c r="A57" s="317"/>
      <c r="B57" s="297" t="s">
        <v>277</v>
      </c>
      <c r="C57" s="297"/>
      <c r="D57" s="297"/>
      <c r="E57" s="297"/>
      <c r="F57" s="297"/>
      <c r="G57" s="297"/>
      <c r="H57" s="297" t="s">
        <v>278</v>
      </c>
      <c r="I57" s="321"/>
    </row>
    <row r="58" spans="1:9" ht="12.75">
      <c r="A58" s="317"/>
      <c r="B58" s="297"/>
      <c r="C58" s="297"/>
      <c r="D58" s="297"/>
      <c r="E58" s="297"/>
      <c r="F58" s="297"/>
      <c r="G58" s="297"/>
      <c r="H58" s="297" t="s">
        <v>279</v>
      </c>
      <c r="I58" s="321"/>
    </row>
    <row r="59" spans="1:9" ht="13.5" thickBot="1">
      <c r="A59" s="322"/>
      <c r="B59" s="323"/>
      <c r="C59" s="323"/>
      <c r="D59" s="323"/>
      <c r="E59" s="323"/>
      <c r="F59" s="323"/>
      <c r="G59" s="323"/>
      <c r="H59" s="323"/>
      <c r="I59" s="324"/>
    </row>
    <row r="60" spans="1:9" ht="13.5" thickBot="1">
      <c r="A60" s="322"/>
      <c r="B60" s="323"/>
      <c r="C60" s="323"/>
      <c r="D60" s="323"/>
      <c r="E60" s="323"/>
      <c r="F60" s="323"/>
      <c r="G60" s="323"/>
      <c r="H60" s="323"/>
      <c r="I60" s="324"/>
    </row>
  </sheetData>
  <sheetProtection/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37">
      <selection activeCell="E8" sqref="E8"/>
    </sheetView>
  </sheetViews>
  <sheetFormatPr defaultColWidth="9.140625" defaultRowHeight="12.75"/>
  <cols>
    <col min="1" max="1" width="3.421875" style="0" customWidth="1"/>
    <col min="3" max="3" width="10.00390625" style="0" bestFit="1" customWidth="1"/>
    <col min="5" max="5" width="6.28125" style="0" customWidth="1"/>
    <col min="7" max="7" width="8.421875" style="0" customWidth="1"/>
    <col min="8" max="8" width="15.7109375" style="0" customWidth="1"/>
    <col min="9" max="9" width="15.28125" style="0" customWidth="1"/>
    <col min="10" max="10" width="10.421875" style="0" customWidth="1"/>
  </cols>
  <sheetData>
    <row r="1" spans="1:9" ht="20.25">
      <c r="A1" s="483"/>
      <c r="B1" s="244" t="str">
        <f>koper!C2</f>
        <v>Shoqeria "VILA- L" shpk Tirane</v>
      </c>
      <c r="C1" s="244"/>
      <c r="D1" s="244"/>
      <c r="E1" s="244"/>
      <c r="F1" s="243"/>
      <c r="G1" s="243"/>
      <c r="H1" s="243"/>
      <c r="I1" s="484"/>
    </row>
    <row r="2" spans="1:9" ht="20.25">
      <c r="A2" s="485"/>
      <c r="B2" s="486" t="str">
        <f>koper!F5</f>
        <v>NIPT</v>
      </c>
      <c r="C2" s="486" t="str">
        <f>koper!G5</f>
        <v>K21901002Q</v>
      </c>
      <c r="D2" s="486"/>
      <c r="E2" s="486"/>
      <c r="F2" s="486" t="str">
        <f>'[7]Fluksit'!$F$53</f>
        <v>PASQYRA E FLUKSIT TE PARAVE</v>
      </c>
      <c r="G2" s="486"/>
      <c r="H2" s="486"/>
      <c r="I2" s="487"/>
    </row>
    <row r="3" spans="1:9" ht="13.5" thickBot="1">
      <c r="A3" s="84"/>
      <c r="B3" s="263"/>
      <c r="C3" s="263"/>
      <c r="D3" s="263"/>
      <c r="E3" s="263"/>
      <c r="F3" s="263"/>
      <c r="G3" s="263"/>
      <c r="H3" s="263"/>
      <c r="I3" s="488"/>
    </row>
    <row r="4" spans="1:9" ht="15.75" customHeight="1" thickBot="1">
      <c r="A4" s="77"/>
      <c r="B4" s="483"/>
      <c r="C4" s="243"/>
      <c r="D4" s="272" t="s">
        <v>285</v>
      </c>
      <c r="E4" s="243"/>
      <c r="F4" s="489"/>
      <c r="G4" s="484"/>
      <c r="H4" s="490">
        <f>I4</f>
        <v>0</v>
      </c>
      <c r="I4" s="491">
        <f>J4</f>
        <v>0</v>
      </c>
    </row>
    <row r="5" spans="1:9" ht="13.5" thickBot="1">
      <c r="A5" s="485"/>
      <c r="B5" s="492"/>
      <c r="C5" s="232"/>
      <c r="D5" s="232"/>
      <c r="E5" s="232"/>
      <c r="F5" s="232"/>
      <c r="G5" s="493"/>
      <c r="H5" s="248">
        <v>2012</v>
      </c>
      <c r="I5" s="494">
        <v>2011</v>
      </c>
    </row>
    <row r="6" spans="1:9" ht="16.5" thickBot="1">
      <c r="A6" s="76" t="s">
        <v>13</v>
      </c>
      <c r="B6" s="495" t="str">
        <f>'[7]Fluksit'!$B$57</f>
        <v>Fluksi I Parase nga veprimtaria e shfrytezimit</v>
      </c>
      <c r="C6" s="496"/>
      <c r="D6" s="496"/>
      <c r="E6" s="496"/>
      <c r="F6" s="496"/>
      <c r="G6" s="136"/>
      <c r="H6" s="497"/>
      <c r="I6" s="38"/>
    </row>
    <row r="7" spans="1:9" ht="6" customHeight="1" thickBot="1">
      <c r="A7" s="87"/>
      <c r="B7" s="498"/>
      <c r="C7" s="499"/>
      <c r="D7" s="499"/>
      <c r="E7" s="499"/>
      <c r="F7" s="499"/>
      <c r="G7" s="500"/>
      <c r="H7" s="501"/>
      <c r="I7" s="248"/>
    </row>
    <row r="8" spans="1:9" ht="16.5" thickBot="1">
      <c r="A8" s="485"/>
      <c r="B8" s="502" t="s">
        <v>286</v>
      </c>
      <c r="C8" s="503"/>
      <c r="D8" s="499"/>
      <c r="E8" s="499"/>
      <c r="F8" s="499"/>
      <c r="G8" s="500"/>
      <c r="H8" s="313">
        <v>8341135</v>
      </c>
      <c r="I8" s="313">
        <v>11278188</v>
      </c>
    </row>
    <row r="9" spans="1:9" ht="13.5" thickBot="1">
      <c r="A9" s="485"/>
      <c r="B9" s="77" t="s">
        <v>287</v>
      </c>
      <c r="C9" s="29"/>
      <c r="D9" s="243"/>
      <c r="E9" s="243"/>
      <c r="F9" s="243"/>
      <c r="G9" s="484"/>
      <c r="H9" s="251"/>
      <c r="I9" s="251"/>
    </row>
    <row r="10" spans="1:9" ht="12.75">
      <c r="A10" s="42">
        <v>1</v>
      </c>
      <c r="B10" s="504" t="s">
        <v>288</v>
      </c>
      <c r="C10" s="505"/>
      <c r="D10" s="505"/>
      <c r="E10" s="505"/>
      <c r="F10" s="505"/>
      <c r="G10" s="506"/>
      <c r="H10" s="507"/>
      <c r="I10" s="507"/>
    </row>
    <row r="11" spans="1:9" ht="12.75">
      <c r="A11" s="45"/>
      <c r="B11" s="508">
        <v>1</v>
      </c>
      <c r="C11" s="509" t="s">
        <v>157</v>
      </c>
      <c r="D11" s="509"/>
      <c r="E11" s="509"/>
      <c r="F11" s="509"/>
      <c r="G11" s="510"/>
      <c r="H11" s="511">
        <v>3559626</v>
      </c>
      <c r="I11" s="511">
        <v>3137458</v>
      </c>
    </row>
    <row r="12" spans="1:9" ht="12.75">
      <c r="A12" s="45"/>
      <c r="B12" s="508">
        <v>2</v>
      </c>
      <c r="C12" s="509" t="s">
        <v>289</v>
      </c>
      <c r="D12" s="509"/>
      <c r="E12" s="509"/>
      <c r="F12" s="509"/>
      <c r="G12" s="510"/>
      <c r="H12" s="511"/>
      <c r="I12" s="511"/>
    </row>
    <row r="13" spans="1:9" ht="12.75">
      <c r="A13" s="45">
        <v>2</v>
      </c>
      <c r="B13" s="508" t="s">
        <v>290</v>
      </c>
      <c r="C13" s="509"/>
      <c r="D13" s="509"/>
      <c r="E13" s="509"/>
      <c r="F13" s="509"/>
      <c r="G13" s="510"/>
      <c r="H13" s="511"/>
      <c r="I13" s="511"/>
    </row>
    <row r="14" spans="1:9" ht="12.75">
      <c r="A14" s="45"/>
      <c r="B14" s="508" t="s">
        <v>291</v>
      </c>
      <c r="C14" s="509"/>
      <c r="D14" s="509"/>
      <c r="E14" s="509"/>
      <c r="F14" s="509"/>
      <c r="G14" s="510"/>
      <c r="H14" s="511"/>
      <c r="I14" s="511"/>
    </row>
    <row r="15" spans="1:9" ht="12.75">
      <c r="A15" s="45">
        <v>3</v>
      </c>
      <c r="B15" s="508" t="s">
        <v>292</v>
      </c>
      <c r="C15" s="509"/>
      <c r="D15" s="509"/>
      <c r="E15" s="509"/>
      <c r="F15" s="509"/>
      <c r="G15" s="510"/>
      <c r="H15" s="511"/>
      <c r="I15" s="511"/>
    </row>
    <row r="16" spans="1:9" ht="12.75">
      <c r="A16" s="45"/>
      <c r="B16" s="508" t="s">
        <v>293</v>
      </c>
      <c r="C16" s="509"/>
      <c r="D16" s="509"/>
      <c r="E16" s="509"/>
      <c r="F16" s="509"/>
      <c r="G16" s="510"/>
      <c r="H16" s="511"/>
      <c r="I16" s="511"/>
    </row>
    <row r="17" spans="1:9" ht="12.75">
      <c r="A17" s="45"/>
      <c r="B17" s="508"/>
      <c r="C17" s="509" t="s">
        <v>294</v>
      </c>
      <c r="D17" s="509"/>
      <c r="E17" s="509"/>
      <c r="F17" s="509"/>
      <c r="G17" s="510"/>
      <c r="H17" s="511"/>
      <c r="I17" s="511"/>
    </row>
    <row r="18" spans="1:9" ht="12.75">
      <c r="A18" s="45"/>
      <c r="B18" s="508"/>
      <c r="C18" s="509" t="s">
        <v>295</v>
      </c>
      <c r="D18" s="509"/>
      <c r="E18" s="509"/>
      <c r="F18" s="509"/>
      <c r="G18" s="510"/>
      <c r="H18" s="511"/>
      <c r="I18" s="511"/>
    </row>
    <row r="19" spans="1:9" ht="12.75">
      <c r="A19" s="45"/>
      <c r="B19" s="508"/>
      <c r="C19" s="509" t="s">
        <v>296</v>
      </c>
      <c r="D19" s="509"/>
      <c r="E19" s="509"/>
      <c r="F19" s="509"/>
      <c r="G19" s="510"/>
      <c r="H19" s="511"/>
      <c r="I19" s="511"/>
    </row>
    <row r="20" spans="1:9" ht="12.75">
      <c r="A20" s="45">
        <v>4</v>
      </c>
      <c r="B20" s="508" t="s">
        <v>297</v>
      </c>
      <c r="C20" s="509"/>
      <c r="D20" s="509"/>
      <c r="E20" s="509"/>
      <c r="F20" s="509"/>
      <c r="G20" s="510"/>
      <c r="H20" s="511"/>
      <c r="I20" s="511"/>
    </row>
    <row r="21" spans="1:9" ht="12.75">
      <c r="A21" s="45">
        <v>5</v>
      </c>
      <c r="B21" s="508" t="s">
        <v>298</v>
      </c>
      <c r="C21" s="509"/>
      <c r="D21" s="509"/>
      <c r="E21" s="509"/>
      <c r="F21" s="509"/>
      <c r="G21" s="510"/>
      <c r="H21" s="511"/>
      <c r="I21" s="511"/>
    </row>
    <row r="22" spans="1:9" ht="12.75">
      <c r="A22" s="45">
        <v>6</v>
      </c>
      <c r="B22" s="508" t="s">
        <v>299</v>
      </c>
      <c r="C22" s="509"/>
      <c r="D22" s="509"/>
      <c r="E22" s="509"/>
      <c r="F22" s="509"/>
      <c r="G22" s="510"/>
      <c r="H22" s="511">
        <v>-169814854</v>
      </c>
      <c r="I22" s="511">
        <v>-2790930</v>
      </c>
    </row>
    <row r="23" spans="1:9" ht="12.75">
      <c r="A23" s="45">
        <v>7</v>
      </c>
      <c r="B23" s="508" t="s">
        <v>300</v>
      </c>
      <c r="C23" s="509"/>
      <c r="D23" s="509"/>
      <c r="E23" s="509"/>
      <c r="F23" s="509"/>
      <c r="G23" s="510"/>
      <c r="H23" s="511">
        <v>-16411544</v>
      </c>
      <c r="I23" s="511">
        <v>-171430379</v>
      </c>
    </row>
    <row r="24" spans="1:9" ht="12.75">
      <c r="A24" s="45">
        <v>8</v>
      </c>
      <c r="B24" s="508" t="s">
        <v>301</v>
      </c>
      <c r="C24" s="509"/>
      <c r="D24" s="509"/>
      <c r="E24" s="509"/>
      <c r="F24" s="509"/>
      <c r="G24" s="510"/>
      <c r="H24" s="511">
        <v>175309046</v>
      </c>
      <c r="I24" s="511">
        <v>172492594</v>
      </c>
    </row>
    <row r="25" spans="1:9" ht="12.75">
      <c r="A25" s="45">
        <v>9</v>
      </c>
      <c r="B25" s="508" t="s">
        <v>302</v>
      </c>
      <c r="C25" s="509"/>
      <c r="D25" s="509"/>
      <c r="E25" s="509"/>
      <c r="F25" s="509"/>
      <c r="G25" s="510"/>
      <c r="H25" s="511"/>
      <c r="I25" s="511"/>
    </row>
    <row r="26" spans="1:9" ht="12.75">
      <c r="A26" s="45">
        <v>10</v>
      </c>
      <c r="B26" s="508" t="s">
        <v>303</v>
      </c>
      <c r="C26" s="509"/>
      <c r="D26" s="509"/>
      <c r="E26" s="509"/>
      <c r="F26" s="509"/>
      <c r="G26" s="510"/>
      <c r="H26" s="511"/>
      <c r="I26" s="511"/>
    </row>
    <row r="27" spans="1:9" ht="13.5" thickBot="1">
      <c r="A27" s="92">
        <v>11</v>
      </c>
      <c r="B27" s="512" t="s">
        <v>304</v>
      </c>
      <c r="C27" s="513"/>
      <c r="D27" s="513"/>
      <c r="E27" s="513"/>
      <c r="F27" s="513"/>
      <c r="G27" s="514"/>
      <c r="H27" s="515">
        <v>-834113.5</v>
      </c>
      <c r="I27" s="515">
        <v>-1127818.8</v>
      </c>
    </row>
    <row r="28" spans="1:9" ht="16.5" thickBot="1">
      <c r="A28" s="485"/>
      <c r="B28" s="503" t="str">
        <f>'[7]Fluksit'!$C$79</f>
        <v>Paraja neto nga veprimtarite e shfrytezimit</v>
      </c>
      <c r="D28" s="503"/>
      <c r="E28" s="503"/>
      <c r="F28" s="503"/>
      <c r="G28" s="516"/>
      <c r="H28" s="517">
        <v>149295.5</v>
      </c>
      <c r="I28" s="517">
        <v>11559112.2</v>
      </c>
    </row>
    <row r="29" spans="1:9" ht="16.5" thickBot="1">
      <c r="A29" s="40" t="s">
        <v>75</v>
      </c>
      <c r="B29" s="271" t="str">
        <f>'[7]Fluksit'!$B$90</f>
        <v>Fluksi I Parase nga veprimtarite financiare</v>
      </c>
      <c r="C29" s="273"/>
      <c r="D29" s="273"/>
      <c r="E29" s="273"/>
      <c r="F29" s="273"/>
      <c r="G29" s="518"/>
      <c r="H29" s="519"/>
      <c r="I29" s="519"/>
    </row>
    <row r="30" spans="1:9" ht="12.75">
      <c r="A30" s="42">
        <v>1</v>
      </c>
      <c r="B30" s="504" t="s">
        <v>305</v>
      </c>
      <c r="C30" s="505"/>
      <c r="D30" s="505"/>
      <c r="E30" s="505"/>
      <c r="F30" s="505"/>
      <c r="G30" s="506"/>
      <c r="H30" s="507">
        <v>-2278417</v>
      </c>
      <c r="I30" s="507">
        <v>-9265814</v>
      </c>
    </row>
    <row r="31" spans="1:9" ht="13.5" thickBot="1">
      <c r="A31" s="45">
        <v>2</v>
      </c>
      <c r="B31" s="508" t="s">
        <v>180</v>
      </c>
      <c r="C31" s="509"/>
      <c r="D31" s="509"/>
      <c r="E31" s="509"/>
      <c r="F31" s="509"/>
      <c r="G31" s="510"/>
      <c r="H31" s="511"/>
      <c r="I31" s="511"/>
    </row>
    <row r="32" spans="1:9" ht="12.75">
      <c r="A32" s="42">
        <v>3</v>
      </c>
      <c r="B32" s="508" t="s">
        <v>306</v>
      </c>
      <c r="C32" s="509"/>
      <c r="D32" s="509"/>
      <c r="E32" s="509"/>
      <c r="F32" s="509"/>
      <c r="G32" s="510"/>
      <c r="H32" s="511"/>
      <c r="I32" s="511"/>
    </row>
    <row r="33" spans="1:9" ht="13.5" thickBot="1">
      <c r="A33" s="45">
        <v>4</v>
      </c>
      <c r="B33" s="508" t="s">
        <v>307</v>
      </c>
      <c r="C33" s="509"/>
      <c r="D33" s="509"/>
      <c r="E33" s="509"/>
      <c r="F33" s="509"/>
      <c r="G33" s="510"/>
      <c r="H33" s="511"/>
      <c r="I33" s="511"/>
    </row>
    <row r="34" spans="1:9" ht="12.75">
      <c r="A34" s="42">
        <v>5</v>
      </c>
      <c r="B34" s="508" t="s">
        <v>181</v>
      </c>
      <c r="C34" s="509"/>
      <c r="D34" s="509"/>
      <c r="E34" s="509"/>
      <c r="F34" s="509"/>
      <c r="G34" s="510"/>
      <c r="H34" s="511"/>
      <c r="I34" s="511"/>
    </row>
    <row r="35" spans="1:9" ht="13.5" thickBot="1">
      <c r="A35" s="45">
        <v>6</v>
      </c>
      <c r="B35" s="566" t="s">
        <v>308</v>
      </c>
      <c r="C35" s="509"/>
      <c r="D35" s="509"/>
      <c r="E35" s="509"/>
      <c r="F35" s="509"/>
      <c r="G35" s="510"/>
      <c r="H35" s="511"/>
      <c r="I35" s="511"/>
    </row>
    <row r="36" spans="1:9" ht="12.75">
      <c r="A36" s="42">
        <v>7</v>
      </c>
      <c r="B36" s="508" t="s">
        <v>309</v>
      </c>
      <c r="C36" s="509"/>
      <c r="D36" s="509"/>
      <c r="E36" s="509"/>
      <c r="F36" s="509"/>
      <c r="G36" s="510"/>
      <c r="H36" s="511"/>
      <c r="I36" s="511"/>
    </row>
    <row r="37" spans="1:9" ht="13.5" thickBot="1">
      <c r="A37" s="48">
        <v>8</v>
      </c>
      <c r="B37" s="520" t="s">
        <v>182</v>
      </c>
      <c r="C37" s="521"/>
      <c r="D37" s="521"/>
      <c r="E37" s="521"/>
      <c r="F37" s="521"/>
      <c r="G37" s="522"/>
      <c r="H37" s="523"/>
      <c r="I37" s="523"/>
    </row>
    <row r="38" spans="1:9" ht="16.5" thickBot="1">
      <c r="A38" s="51"/>
      <c r="B38" s="524" t="str">
        <f>'[7]Fluksit'!$C$79</f>
        <v>Paraja neto nga veprimtarite e shfrytezimit</v>
      </c>
      <c r="D38" s="524"/>
      <c r="E38" s="524"/>
      <c r="F38" s="524"/>
      <c r="G38" s="525"/>
      <c r="H38" s="565">
        <v>-2278417</v>
      </c>
      <c r="I38" s="526">
        <v>-9265814</v>
      </c>
    </row>
    <row r="39" spans="1:9" ht="16.5" thickBot="1">
      <c r="A39" s="84" t="s">
        <v>112</v>
      </c>
      <c r="B39" s="527" t="str">
        <f>'[7]Fluksit'!$B$80</f>
        <v>Fluksi I Parase nga veprimtaria investuese</v>
      </c>
      <c r="C39" s="528"/>
      <c r="D39" s="528"/>
      <c r="E39" s="528"/>
      <c r="F39" s="528"/>
      <c r="G39" s="529"/>
      <c r="H39" s="530"/>
      <c r="I39" s="507"/>
    </row>
    <row r="40" spans="1:9" ht="12.75">
      <c r="A40" s="42">
        <v>1</v>
      </c>
      <c r="B40" s="531" t="s">
        <v>310</v>
      </c>
      <c r="C40" s="532"/>
      <c r="D40" s="532"/>
      <c r="E40" s="533"/>
      <c r="F40" s="533"/>
      <c r="G40" s="534"/>
      <c r="H40" s="535"/>
      <c r="I40" s="535"/>
    </row>
    <row r="41" spans="1:9" ht="13.5" thickBot="1">
      <c r="A41" s="45">
        <v>2</v>
      </c>
      <c r="B41" s="531" t="s">
        <v>311</v>
      </c>
      <c r="C41" s="532"/>
      <c r="D41" s="532"/>
      <c r="E41" s="533"/>
      <c r="F41" s="533"/>
      <c r="G41" s="534"/>
      <c r="H41" s="535"/>
      <c r="I41" s="535"/>
    </row>
    <row r="42" spans="1:9" ht="12.75">
      <c r="A42" s="42">
        <v>3</v>
      </c>
      <c r="B42" s="531" t="s">
        <v>183</v>
      </c>
      <c r="C42" s="532"/>
      <c r="D42" s="532"/>
      <c r="E42" s="533"/>
      <c r="F42" s="533"/>
      <c r="G42" s="534"/>
      <c r="H42" s="535"/>
      <c r="I42" s="535"/>
    </row>
    <row r="43" spans="1:9" ht="13.5" thickBot="1">
      <c r="A43" s="45">
        <v>4</v>
      </c>
      <c r="B43" s="531" t="s">
        <v>184</v>
      </c>
      <c r="C43" s="532"/>
      <c r="D43" s="532"/>
      <c r="E43" s="533"/>
      <c r="F43" s="533"/>
      <c r="G43" s="534"/>
      <c r="H43" s="535"/>
      <c r="I43" s="535"/>
    </row>
    <row r="44" spans="1:9" ht="12.75">
      <c r="A44" s="42">
        <v>5</v>
      </c>
      <c r="B44" s="531" t="s">
        <v>185</v>
      </c>
      <c r="C44" s="532"/>
      <c r="D44" s="532"/>
      <c r="E44" s="533"/>
      <c r="F44" s="533"/>
      <c r="G44" s="534"/>
      <c r="H44" s="535"/>
      <c r="I44" s="535"/>
    </row>
    <row r="45" spans="1:9" ht="13.5" thickBot="1">
      <c r="A45" s="45">
        <v>6</v>
      </c>
      <c r="B45" s="531" t="s">
        <v>186</v>
      </c>
      <c r="C45" s="532"/>
      <c r="D45" s="532"/>
      <c r="E45" s="533"/>
      <c r="F45" s="533"/>
      <c r="G45" s="534"/>
      <c r="H45" s="535"/>
      <c r="I45" s="535"/>
    </row>
    <row r="46" spans="1:9" ht="13.5" thickBot="1">
      <c r="A46" s="77">
        <v>7</v>
      </c>
      <c r="B46" s="536" t="s">
        <v>187</v>
      </c>
      <c r="C46" s="537"/>
      <c r="D46" s="537"/>
      <c r="E46" s="538"/>
      <c r="F46" s="538"/>
      <c r="G46" s="539"/>
      <c r="H46" s="540"/>
      <c r="I46" s="540"/>
    </row>
    <row r="47" spans="1:9" ht="16.5" thickBot="1">
      <c r="A47" s="40"/>
      <c r="B47" s="541"/>
      <c r="C47" s="542" t="str">
        <f>'[7]Fluksit'!$B$90</f>
        <v>Fluksi I Parase nga veprimtarite financiare</v>
      </c>
      <c r="D47" s="543"/>
      <c r="E47" s="543"/>
      <c r="F47" s="543"/>
      <c r="G47" s="544"/>
      <c r="H47" s="545"/>
      <c r="I47" s="546"/>
    </row>
    <row r="48" spans="1:9" ht="16.5" thickBot="1">
      <c r="A48" s="51"/>
      <c r="B48" s="547"/>
      <c r="C48" s="548"/>
      <c r="D48" s="549" t="s">
        <v>312</v>
      </c>
      <c r="E48" s="550"/>
      <c r="F48" s="550"/>
      <c r="G48" s="551"/>
      <c r="H48" s="63">
        <v>-2129121.5</v>
      </c>
      <c r="I48" s="63">
        <v>2293298.1999999993</v>
      </c>
    </row>
    <row r="49" spans="1:9" ht="12.75">
      <c r="A49" s="77"/>
      <c r="B49" s="552" t="s">
        <v>188</v>
      </c>
      <c r="C49" s="553"/>
      <c r="D49" s="553"/>
      <c r="E49" s="553"/>
      <c r="F49" s="553" t="s">
        <v>313</v>
      </c>
      <c r="G49" s="554"/>
      <c r="H49" s="555">
        <v>-2129122</v>
      </c>
      <c r="I49" s="555">
        <v>2293298</v>
      </c>
    </row>
    <row r="50" spans="1:9" ht="12.75">
      <c r="A50" s="485"/>
      <c r="B50" s="556" t="s">
        <v>189</v>
      </c>
      <c r="C50" s="557"/>
      <c r="D50" s="557"/>
      <c r="E50" s="557"/>
      <c r="F50" s="557"/>
      <c r="G50" s="558"/>
      <c r="H50" s="559">
        <v>3016626</v>
      </c>
      <c r="I50" s="559">
        <v>723328</v>
      </c>
    </row>
    <row r="51" spans="1:9" ht="13.5" thickBot="1">
      <c r="A51" s="84"/>
      <c r="B51" s="560" t="s">
        <v>190</v>
      </c>
      <c r="C51" s="561"/>
      <c r="D51" s="561"/>
      <c r="E51" s="561"/>
      <c r="F51" s="561"/>
      <c r="G51" s="562"/>
      <c r="H51" s="563">
        <v>887504</v>
      </c>
      <c r="I51" s="563">
        <v>3016626</v>
      </c>
    </row>
  </sheetData>
  <sheetProtection/>
  <printOptions/>
  <pageMargins left="0.89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s-electronic</cp:lastModifiedBy>
  <cp:lastPrinted>2013-03-26T09:41:10Z</cp:lastPrinted>
  <dcterms:created xsi:type="dcterms:W3CDTF">2010-12-07T11:26:32Z</dcterms:created>
  <dcterms:modified xsi:type="dcterms:W3CDTF">2013-03-26T09:41:13Z</dcterms:modified>
  <cp:category/>
  <cp:version/>
  <cp:contentType/>
  <cp:contentStatus/>
</cp:coreProperties>
</file>