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1"/>
  </bookViews>
  <sheets>
    <sheet name="koper" sheetId="1" r:id="rId1"/>
    <sheet name="Bilan" sheetId="2" r:id="rId2"/>
    <sheet name="cesh" sheetId="3" r:id="rId3"/>
    <sheet name="kapi" sheetId="4" r:id="rId4"/>
    <sheet name="fdp" sheetId="5" state="hidden" r:id="rId5"/>
    <sheet name="FDP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'Bilan'!$A$1:$G$170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<sst xmlns="http://schemas.openxmlformats.org/spreadsheetml/2006/main" count="454" uniqueCount="294">
  <si>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</si>
  <si>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</si>
  <si>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</si>
  <si>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</si>
  <si>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</si>
  <si>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</si>
  <si>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</si>
  <si>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</si>
  <si>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</si>
  <si>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</si>
  <si>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</si>
  <si>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</si>
  <si>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</si>
  <si>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</si>
  <si>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</si>
  <si>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</si>
  <si>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</si>
  <si>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</si>
  <si>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</si>
  <si>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</si>
  <si>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</si>
  <si>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</si>
  <si>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</si>
  <si>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</si>
  <si>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</si>
  <si>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</si>
  <si>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</si>
  <si>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</si>
  <si>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</si>
  <si>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</si>
  <si>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</si>
  <si>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</si>
  <si>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</si>
  <si>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</si>
  <si>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</si>
  <si>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</si>
  <si>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</si>
  <si>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</si>
  <si>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</si>
  <si>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</si>
  <si>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</si>
  <si>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</si>
  <si>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</si>
  <si>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</si>
  <si>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</si>
  <si>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</si>
  <si>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</si>
  <si>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</si>
  <si>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</si>
  <si>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</si>
  <si>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</si>
  <si>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</si>
  <si>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</si>
  <si>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</si>
  <si>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</si>
  <si>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</si>
  <si>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</si>
  <si>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</si>
  <si>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</si>
  <si>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</si>
  <si>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</si>
  <si>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</si>
  <si>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</si>
  <si>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</si>
  <si>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</si>
  <si>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</si>
  <si>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</si>
  <si>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</si>
  <si>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</si>
  <si>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</si>
  <si>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</si>
  <si>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</si>
  <si>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</si>
  <si>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</si>
  <si>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</si>
  <si>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</si>
  <si>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</si>
  <si>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</si>
  <si>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</si>
  <si>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</si>
  <si>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</si>
  <si>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</si>
  <si>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</si>
  <si>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</si>
  <si>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</si>
  <si>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</si>
  <si>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</si>
  <si>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</si>
  <si>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</si>
  <si>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</si>
  <si>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</si>
  <si>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</si>
  <si>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</si>
  <si>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</si>
  <si>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</si>
  <si>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</si>
  <si>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</si>
  <si>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</si>
  <si>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</si>
  <si>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</si>
  <si>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</si>
  <si>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</si>
  <si>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</si>
  <si>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</si>
  <si>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</si>
  <si>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</si>
  <si>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</si>
  <si>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</si>
  <si>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</si>
  <si>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</si>
  <si>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</si>
  <si>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</si>
  <si>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</si>
  <si>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</si>
  <si>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</si>
  <si>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</si>
  <si>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</si>
  <si>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</si>
  <si>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</si>
  <si>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</si>
  <si>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</si>
  <si>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</si>
  <si>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</si>
  <si>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</si>
  <si>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</si>
  <si>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</si>
  <si>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</si>
  <si>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</si>
  <si>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</si>
  <si>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</si>
  <si>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</si>
  <si>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</si>
  <si>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</si>
  <si>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</si>
  <si>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</si>
  <si>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</si>
  <si>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</si>
  <si>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</si>
  <si>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</si>
  <si>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</si>
  <si>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</si>
  <si>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</si>
  <si>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</si>
  <si>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</si>
  <si>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</si>
  <si>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</si>
  <si>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</si>
  <si>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</si>
  <si>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</si>
  <si>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</si>
  <si>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</si>
  <si>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</si>
  <si>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</si>
  <si>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</si>
  <si>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</si>
  <si>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</si>
  <si>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</si>
  <si>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</si>
  <si>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</si>
  <si>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</si>
  <si>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</si>
  <si>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</si>
  <si>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</si>
  <si>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</si>
  <si>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</si>
  <si>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</si>
  <si>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</si>
  <si>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</si>
  <si>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</si>
  <si>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</si>
  <si>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</si>
  <si>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</si>
  <si>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</si>
  <si>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</si>
  <si>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</si>
  <si>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</si>
  <si>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</si>
  <si>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</si>
  <si>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</si>
  <si>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</si>
  <si>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</si>
  <si>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</si>
  <si>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</si>
  <si>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</si>
  <si>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</si>
  <si>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</si>
  <si>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</si>
  <si>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</si>
  <si>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</si>
  <si>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</si>
  <si>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</si>
  <si>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Rezerva ligjore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</si>
  <si>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</si>
  <si>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</si>
  <si>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</si>
  <si>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</si>
  <si>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</si>
  <si>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</si>
  <si>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</si>
  <si>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</si>
  <si>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</si>
  <si>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</si>
  <si>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</si>
  <si>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</si>
  <si>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</si>
  <si>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</si>
  <si>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</si>
  <si>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</si>
  <si>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</si>
  <si>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</si>
  <si>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</si>
  <si>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</si>
  <si>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</si>
  <si>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</si>
  <si>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</si>
  <si>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</si>
  <si>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</si>
  <si>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</si>
  <si>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</si>
  <si>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</si>
  <si>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</si>
  <si>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</si>
  <si>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</si>
  <si>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</si>
  <si>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</si>
  <si>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</si>
  <si>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</si>
  <si>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</si>
  <si>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</si>
  <si>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</si>
  <si>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SKK</t>
  </si>
  <si>
    <t xml:space="preserve">Fitim neto per periudhen kontabel </t>
  </si>
  <si>
    <t>Rezarva rivleresimi</t>
  </si>
  <si>
    <t xml:space="preserve">Rezerva </t>
  </si>
  <si>
    <t>Rivleresimi</t>
  </si>
  <si>
    <t>Pozicioni 31/12/2012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</si>
  <si>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</si>
  <si>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</si>
  <si>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</si>
  <si>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</si>
  <si>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</si>
  <si>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</si>
  <si>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</si>
  <si>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</si>
  <si>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</si>
  <si>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</si>
  <si>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</si>
  <si>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</si>
  <si>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</si>
  <si>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</si>
  <si>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</si>
  <si>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</si>
  <si>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</si>
  <si>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</si>
  <si>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</si>
  <si>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</si>
  <si>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</si>
  <si>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</si>
  <si>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</si>
  <si>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</si>
  <si>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</si>
  <si>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</si>
  <si>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</si>
  <si>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</si>
  <si>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</si>
  <si>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</si>
  <si>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</si>
  <si>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</si>
  <si>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</si>
  <si>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</si>
  <si>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</si>
  <si>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</si>
  <si>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</si>
  <si>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</si>
  <si>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</si>
  <si>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</si>
  <si>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</si>
  <si>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</si>
  <si>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</si>
  <si>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</si>
  <si>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</si>
  <si>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</si>
  <si>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BILANCI  I FINANCIARE  I USHTRIMIT  2013</t>
  </si>
  <si>
    <t>Pozicioni me 31/12/2011</t>
  </si>
  <si>
    <t>Pozicioni me 01/01/2012</t>
  </si>
  <si>
    <t>Pozicioni 31/12/2013</t>
  </si>
  <si>
    <t>( VITI  USHTRIMOR  2013)</t>
  </si>
  <si>
    <t>DO TE PAGUHET</t>
  </si>
  <si>
    <t>01.01.2013-31.12.2013</t>
  </si>
  <si>
    <t>Objekti: Import Eksport mallra industriale,materiale ndertimi, sherbime etj.</t>
  </si>
  <si>
    <t>Hartuesi I pasqyrave financiare ……………</t>
  </si>
  <si>
    <t xml:space="preserve">    Lazer MHILLI</t>
  </si>
  <si>
    <t>Makineri,linja teknologjike</t>
  </si>
  <si>
    <t>K21901002Q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</si>
</sst>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i/>
      <sz val="18"/>
      <name val="Arial"/>
      <family val="2"/>
    </font>
    <font>
      <i/>
      <sz val="24"/>
      <name val="Arial"/>
      <family val="2"/>
    </font>
    <font>
      <b/>
      <i/>
      <sz val="24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10" fillId="34" borderId="21" xfId="42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2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right"/>
    </xf>
    <xf numFmtId="0" fontId="13" fillId="0" borderId="44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68" fillId="0" borderId="29" xfId="42" applyNumberFormat="1" applyFont="1" applyFill="1" applyBorder="1" applyAlignment="1">
      <alignment/>
    </xf>
    <xf numFmtId="172" fontId="69" fillId="34" borderId="11" xfId="42" applyNumberFormat="1" applyFont="1" applyFill="1" applyBorder="1" applyAlignment="1">
      <alignment/>
    </xf>
    <xf numFmtId="172" fontId="68" fillId="0" borderId="28" xfId="42" applyNumberFormat="1" applyFont="1" applyBorder="1" applyAlignment="1">
      <alignment/>
    </xf>
    <xf numFmtId="172" fontId="68" fillId="0" borderId="26" xfId="42" applyNumberFormat="1" applyFont="1" applyBorder="1" applyAlignment="1">
      <alignment/>
    </xf>
    <xf numFmtId="172" fontId="68" fillId="0" borderId="0" xfId="42" applyNumberFormat="1" applyFont="1" applyBorder="1" applyAlignment="1">
      <alignment/>
    </xf>
    <xf numFmtId="172" fontId="68" fillId="0" borderId="0" xfId="42" applyNumberFormat="1" applyFont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0" borderId="33" xfId="0" applyFont="1" applyBorder="1" applyAlignment="1">
      <alignment/>
    </xf>
    <xf numFmtId="172" fontId="68" fillId="0" borderId="0" xfId="42" applyNumberFormat="1" applyFont="1" applyFill="1" applyBorder="1" applyAlignment="1">
      <alignment/>
    </xf>
    <xf numFmtId="172" fontId="69" fillId="0" borderId="0" xfId="42" applyNumberFormat="1" applyFont="1" applyFill="1" applyBorder="1" applyAlignment="1">
      <alignment/>
    </xf>
    <xf numFmtId="172" fontId="69" fillId="0" borderId="0" xfId="42" applyNumberFormat="1" applyFont="1" applyFill="1" applyBorder="1" applyAlignment="1">
      <alignment horizontal="center"/>
    </xf>
    <xf numFmtId="172" fontId="68" fillId="0" borderId="0" xfId="42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13" fillId="41" borderId="11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10" fillId="41" borderId="21" xfId="0" applyFont="1" applyFill="1" applyBorder="1" applyAlignment="1">
      <alignment/>
    </xf>
    <xf numFmtId="0" fontId="13" fillId="0" borderId="44" xfId="0" applyFont="1" applyFill="1" applyBorder="1" applyAlignment="1">
      <alignment horizontal="left"/>
    </xf>
    <xf numFmtId="0" fontId="14" fillId="0" borderId="29" xfId="0" applyFont="1" applyFill="1" applyBorder="1" applyAlignment="1">
      <alignment/>
    </xf>
    <xf numFmtId="0" fontId="13" fillId="41" borderId="16" xfId="0" applyFont="1" applyFill="1" applyBorder="1" applyAlignment="1">
      <alignment/>
    </xf>
    <xf numFmtId="0" fontId="13" fillId="41" borderId="34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5" xfId="42" applyNumberFormat="1" applyFont="1" applyFill="1" applyBorder="1" applyAlignment="1">
      <alignment/>
    </xf>
    <xf numFmtId="172" fontId="10" fillId="33" borderId="46" xfId="42" applyNumberFormat="1" applyFont="1" applyFill="1" applyBorder="1" applyAlignment="1">
      <alignment/>
    </xf>
    <xf numFmtId="172" fontId="10" fillId="33" borderId="47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172" fontId="68" fillId="0" borderId="26" xfId="42" applyNumberFormat="1" applyFont="1" applyFill="1" applyBorder="1" applyAlignment="1">
      <alignment/>
    </xf>
    <xf numFmtId="0" fontId="13" fillId="42" borderId="21" xfId="0" applyFont="1" applyFill="1" applyBorder="1" applyAlignment="1">
      <alignment/>
    </xf>
    <xf numFmtId="0" fontId="17" fillId="42" borderId="11" xfId="0" applyFont="1" applyFill="1" applyBorder="1" applyAlignment="1">
      <alignment/>
    </xf>
    <xf numFmtId="0" fontId="17" fillId="42" borderId="12" xfId="0" applyFont="1" applyFill="1" applyBorder="1" applyAlignment="1">
      <alignment/>
    </xf>
    <xf numFmtId="0" fontId="19" fillId="42" borderId="12" xfId="0" applyFont="1" applyFill="1" applyBorder="1" applyAlignment="1">
      <alignment/>
    </xf>
    <xf numFmtId="172" fontId="10" fillId="42" borderId="34" xfId="42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0" fontId="17" fillId="42" borderId="19" xfId="0" applyFont="1" applyFill="1" applyBorder="1" applyAlignment="1">
      <alignment/>
    </xf>
    <xf numFmtId="0" fontId="19" fillId="42" borderId="19" xfId="0" applyFont="1" applyFill="1" applyBorder="1" applyAlignment="1">
      <alignment/>
    </xf>
    <xf numFmtId="172" fontId="10" fillId="42" borderId="20" xfId="42" applyNumberFormat="1" applyFont="1" applyFill="1" applyBorder="1" applyAlignment="1">
      <alignment/>
    </xf>
    <xf numFmtId="0" fontId="13" fillId="42" borderId="34" xfId="0" applyFont="1" applyFill="1" applyBorder="1" applyAlignment="1">
      <alignment/>
    </xf>
    <xf numFmtId="0" fontId="13" fillId="42" borderId="17" xfId="0" applyFont="1" applyFill="1" applyBorder="1" applyAlignment="1">
      <alignment/>
    </xf>
    <xf numFmtId="0" fontId="10" fillId="42" borderId="17" xfId="0" applyFont="1" applyFill="1" applyBorder="1" applyAlignment="1">
      <alignment/>
    </xf>
    <xf numFmtId="172" fontId="13" fillId="42" borderId="21" xfId="42" applyNumberFormat="1" applyFont="1" applyFill="1" applyBorder="1" applyAlignment="1">
      <alignment/>
    </xf>
    <xf numFmtId="0" fontId="17" fillId="42" borderId="10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172" fontId="10" fillId="42" borderId="21" xfId="42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0" fontId="10" fillId="42" borderId="12" xfId="0" applyFont="1" applyFill="1" applyBorder="1" applyAlignment="1">
      <alignment/>
    </xf>
    <xf numFmtId="0" fontId="17" fillId="42" borderId="12" xfId="0" applyFont="1" applyFill="1" applyBorder="1" applyAlignment="1">
      <alignment horizontal="center"/>
    </xf>
    <xf numFmtId="0" fontId="10" fillId="42" borderId="20" xfId="0" applyFont="1" applyFill="1" applyBorder="1" applyAlignment="1">
      <alignment/>
    </xf>
    <xf numFmtId="0" fontId="10" fillId="42" borderId="19" xfId="0" applyFont="1" applyFill="1" applyBorder="1" applyAlignment="1">
      <alignment/>
    </xf>
    <xf numFmtId="0" fontId="18" fillId="42" borderId="19" xfId="0" applyFont="1" applyFill="1" applyBorder="1" applyAlignment="1">
      <alignment/>
    </xf>
    <xf numFmtId="0" fontId="15" fillId="42" borderId="19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3" fillId="42" borderId="20" xfId="0" applyFont="1" applyFill="1" applyBorder="1" applyAlignment="1">
      <alignment horizontal="center" textRotation="90"/>
    </xf>
    <xf numFmtId="0" fontId="10" fillId="42" borderId="35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3" fillId="42" borderId="34" xfId="0" applyFont="1" applyFill="1" applyBorder="1" applyAlignment="1">
      <alignment horizontal="center"/>
    </xf>
    <xf numFmtId="0" fontId="13" fillId="42" borderId="35" xfId="0" applyFont="1" applyFill="1" applyBorder="1" applyAlignment="1">
      <alignment horizontal="center"/>
    </xf>
    <xf numFmtId="0" fontId="10" fillId="42" borderId="16" xfId="0" applyFont="1" applyFill="1" applyBorder="1" applyAlignment="1">
      <alignment/>
    </xf>
    <xf numFmtId="172" fontId="10" fillId="42" borderId="17" xfId="42" applyNumberFormat="1" applyFont="1" applyFill="1" applyBorder="1" applyAlignment="1">
      <alignment/>
    </xf>
    <xf numFmtId="0" fontId="10" fillId="42" borderId="34" xfId="0" applyFont="1" applyFill="1" applyBorder="1" applyAlignment="1">
      <alignment/>
    </xf>
    <xf numFmtId="172" fontId="68" fillId="0" borderId="24" xfId="42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72" fontId="69" fillId="0" borderId="24" xfId="42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172" fontId="68" fillId="33" borderId="24" xfId="42" applyNumberFormat="1" applyFont="1" applyFill="1" applyBorder="1" applyAlignment="1">
      <alignment/>
    </xf>
    <xf numFmtId="172" fontId="68" fillId="33" borderId="26" xfId="42" applyNumberFormat="1" applyFont="1" applyFill="1" applyBorder="1" applyAlignment="1">
      <alignment/>
    </xf>
    <xf numFmtId="172" fontId="68" fillId="33" borderId="28" xfId="42" applyNumberFormat="1" applyFont="1" applyFill="1" applyBorder="1" applyAlignment="1">
      <alignment/>
    </xf>
    <xf numFmtId="172" fontId="69" fillId="34" borderId="21" xfId="42" applyNumberFormat="1" applyFont="1" applyFill="1" applyBorder="1" applyAlignment="1">
      <alignment/>
    </xf>
    <xf numFmtId="172" fontId="68" fillId="0" borderId="21" xfId="42" applyNumberFormat="1" applyFont="1" applyFill="1" applyBorder="1" applyAlignment="1">
      <alignment/>
    </xf>
    <xf numFmtId="172" fontId="68" fillId="0" borderId="31" xfId="42" applyNumberFormat="1" applyFont="1" applyFill="1" applyBorder="1" applyAlignment="1">
      <alignment/>
    </xf>
    <xf numFmtId="172" fontId="68" fillId="0" borderId="27" xfId="42" applyNumberFormat="1" applyFont="1" applyFill="1" applyBorder="1" applyAlignment="1">
      <alignment/>
    </xf>
    <xf numFmtId="172" fontId="68" fillId="0" borderId="28" xfId="42" applyNumberFormat="1" applyFont="1" applyFill="1" applyBorder="1" applyAlignment="1">
      <alignment/>
    </xf>
    <xf numFmtId="172" fontId="69" fillId="0" borderId="21" xfId="42" applyNumberFormat="1" applyFont="1" applyFill="1" applyBorder="1" applyAlignment="1">
      <alignment/>
    </xf>
    <xf numFmtId="172" fontId="68" fillId="34" borderId="21" xfId="42" applyNumberFormat="1" applyFont="1" applyFill="1" applyBorder="1" applyAlignment="1">
      <alignment/>
    </xf>
    <xf numFmtId="172" fontId="68" fillId="0" borderId="25" xfId="42" applyNumberFormat="1" applyFont="1" applyFill="1" applyBorder="1" applyAlignment="1">
      <alignment/>
    </xf>
    <xf numFmtId="172" fontId="69" fillId="34" borderId="10" xfId="42" applyNumberFormat="1" applyFont="1" applyFill="1" applyBorder="1" applyAlignment="1">
      <alignment/>
    </xf>
    <xf numFmtId="172" fontId="69" fillId="34" borderId="20" xfId="42" applyNumberFormat="1" applyFont="1" applyFill="1" applyBorder="1" applyAlignment="1">
      <alignment/>
    </xf>
    <xf numFmtId="172" fontId="69" fillId="0" borderId="25" xfId="42" applyNumberFormat="1" applyFont="1" applyFill="1" applyBorder="1" applyAlignment="1">
      <alignment/>
    </xf>
    <xf numFmtId="172" fontId="69" fillId="0" borderId="26" xfId="42" applyNumberFormat="1" applyFont="1" applyFill="1" applyBorder="1" applyAlignment="1">
      <alignment/>
    </xf>
    <xf numFmtId="172" fontId="69" fillId="0" borderId="27" xfId="42" applyNumberFormat="1" applyFont="1" applyFill="1" applyBorder="1" applyAlignment="1">
      <alignment/>
    </xf>
    <xf numFmtId="172" fontId="69" fillId="0" borderId="28" xfId="42" applyNumberFormat="1" applyFont="1" applyFill="1" applyBorder="1" applyAlignment="1">
      <alignment/>
    </xf>
    <xf numFmtId="172" fontId="69" fillId="0" borderId="16" xfId="42" applyNumberFormat="1" applyFont="1" applyFill="1" applyBorder="1" applyAlignment="1">
      <alignment/>
    </xf>
    <xf numFmtId="172" fontId="69" fillId="0" borderId="34" xfId="42" applyNumberFormat="1" applyFont="1" applyFill="1" applyBorder="1" applyAlignment="1">
      <alignment/>
    </xf>
    <xf numFmtId="172" fontId="69" fillId="34" borderId="16" xfId="42" applyNumberFormat="1" applyFont="1" applyFill="1" applyBorder="1" applyAlignment="1">
      <alignment/>
    </xf>
    <xf numFmtId="172" fontId="69" fillId="34" borderId="34" xfId="42" applyNumberFormat="1" applyFont="1" applyFill="1" applyBorder="1" applyAlignment="1">
      <alignment/>
    </xf>
    <xf numFmtId="172" fontId="68" fillId="0" borderId="36" xfId="42" applyNumberFormat="1" applyFont="1" applyBorder="1" applyAlignment="1">
      <alignment/>
    </xf>
    <xf numFmtId="172" fontId="68" fillId="0" borderId="34" xfId="42" applyNumberFormat="1" applyFont="1" applyFill="1" applyBorder="1" applyAlignment="1">
      <alignment/>
    </xf>
    <xf numFmtId="172" fontId="68" fillId="34" borderId="35" xfId="42" applyNumberFormat="1" applyFont="1" applyFill="1" applyBorder="1" applyAlignment="1">
      <alignment/>
    </xf>
    <xf numFmtId="172" fontId="68" fillId="0" borderId="36" xfId="42" applyNumberFormat="1" applyFont="1" applyFill="1" applyBorder="1" applyAlignment="1">
      <alignment/>
    </xf>
    <xf numFmtId="172" fontId="69" fillId="34" borderId="29" xfId="42" applyNumberFormat="1" applyFont="1" applyFill="1" applyBorder="1" applyAlignment="1">
      <alignment/>
    </xf>
    <xf numFmtId="172" fontId="68" fillId="0" borderId="10" xfId="42" applyNumberFormat="1" applyFont="1" applyFill="1" applyBorder="1" applyAlignment="1">
      <alignment/>
    </xf>
    <xf numFmtId="172" fontId="69" fillId="0" borderId="42" xfId="42" applyNumberFormat="1" applyFont="1" applyFill="1" applyBorder="1" applyAlignment="1">
      <alignment/>
    </xf>
    <xf numFmtId="172" fontId="69" fillId="0" borderId="33" xfId="42" applyNumberFormat="1" applyFont="1" applyFill="1" applyBorder="1" applyAlignment="1">
      <alignment/>
    </xf>
    <xf numFmtId="172" fontId="69" fillId="0" borderId="48" xfId="42" applyNumberFormat="1" applyFont="1" applyFill="1" applyBorder="1" applyAlignment="1">
      <alignment/>
    </xf>
    <xf numFmtId="172" fontId="69" fillId="0" borderId="36" xfId="42" applyNumberFormat="1" applyFont="1" applyFill="1" applyBorder="1" applyAlignment="1">
      <alignment/>
    </xf>
    <xf numFmtId="172" fontId="68" fillId="34" borderId="17" xfId="42" applyNumberFormat="1" applyFont="1" applyFill="1" applyBorder="1" applyAlignment="1">
      <alignment/>
    </xf>
    <xf numFmtId="172" fontId="69" fillId="34" borderId="12" xfId="42" applyNumberFormat="1" applyFont="1" applyFill="1" applyBorder="1" applyAlignment="1">
      <alignment/>
    </xf>
    <xf numFmtId="172" fontId="68" fillId="34" borderId="11" xfId="42" applyNumberFormat="1" applyFont="1" applyFill="1" applyBorder="1" applyAlignment="1">
      <alignment/>
    </xf>
    <xf numFmtId="172" fontId="69" fillId="0" borderId="31" xfId="42" applyNumberFormat="1" applyFont="1" applyFill="1" applyBorder="1" applyAlignment="1">
      <alignment/>
    </xf>
    <xf numFmtId="172" fontId="69" fillId="0" borderId="29" xfId="42" applyNumberFormat="1" applyFont="1" applyFill="1" applyBorder="1" applyAlignment="1">
      <alignment/>
    </xf>
    <xf numFmtId="172" fontId="68" fillId="0" borderId="19" xfId="42" applyNumberFormat="1" applyFont="1" applyBorder="1" applyAlignment="1">
      <alignment/>
    </xf>
    <xf numFmtId="172" fontId="68" fillId="0" borderId="17" xfId="42" applyNumberFormat="1" applyFont="1" applyBorder="1" applyAlignment="1">
      <alignment/>
    </xf>
    <xf numFmtId="0" fontId="68" fillId="0" borderId="19" xfId="0" applyFont="1" applyBorder="1" applyAlignment="1">
      <alignment/>
    </xf>
    <xf numFmtId="172" fontId="68" fillId="0" borderId="22" xfId="42" applyNumberFormat="1" applyFont="1" applyBorder="1" applyAlignment="1">
      <alignment/>
    </xf>
    <xf numFmtId="0" fontId="69" fillId="0" borderId="17" xfId="0" applyFont="1" applyBorder="1" applyAlignment="1">
      <alignment/>
    </xf>
    <xf numFmtId="172" fontId="69" fillId="0" borderId="18" xfId="42" applyNumberFormat="1" applyFont="1" applyBorder="1" applyAlignment="1">
      <alignment/>
    </xf>
    <xf numFmtId="172" fontId="68" fillId="0" borderId="49" xfId="42" applyNumberFormat="1" applyFont="1" applyFill="1" applyBorder="1" applyAlignment="1">
      <alignment/>
    </xf>
    <xf numFmtId="172" fontId="68" fillId="0" borderId="40" xfId="42" applyNumberFormat="1" applyFont="1" applyFill="1" applyBorder="1" applyAlignment="1">
      <alignment/>
    </xf>
    <xf numFmtId="172" fontId="68" fillId="0" borderId="41" xfId="42" applyNumberFormat="1" applyFont="1" applyBorder="1" applyAlignment="1">
      <alignment/>
    </xf>
    <xf numFmtId="172" fontId="68" fillId="35" borderId="13" xfId="42" applyNumberFormat="1" applyFont="1" applyFill="1" applyBorder="1" applyAlignment="1">
      <alignment/>
    </xf>
    <xf numFmtId="172" fontId="68" fillId="0" borderId="21" xfId="42" applyNumberFormat="1" applyFont="1" applyBorder="1" applyAlignment="1">
      <alignment/>
    </xf>
    <xf numFmtId="172" fontId="69" fillId="0" borderId="34" xfId="42" applyNumberFormat="1" applyFont="1" applyBorder="1" applyAlignment="1">
      <alignment/>
    </xf>
    <xf numFmtId="172" fontId="68" fillId="0" borderId="29" xfId="42" applyNumberFormat="1" applyFont="1" applyBorder="1" applyAlignment="1">
      <alignment/>
    </xf>
    <xf numFmtId="172" fontId="68" fillId="0" borderId="35" xfId="42" applyNumberFormat="1" applyFont="1" applyFill="1" applyBorder="1" applyAlignment="1">
      <alignment/>
    </xf>
    <xf numFmtId="172" fontId="68" fillId="0" borderId="49" xfId="42" applyNumberFormat="1" applyFont="1" applyBorder="1" applyAlignment="1">
      <alignment/>
    </xf>
    <xf numFmtId="172" fontId="68" fillId="0" borderId="40" xfId="42" applyNumberFormat="1" applyFont="1" applyBorder="1" applyAlignment="1">
      <alignment/>
    </xf>
    <xf numFmtId="172" fontId="68" fillId="0" borderId="24" xfId="42" applyNumberFormat="1" applyFont="1" applyBorder="1" applyAlignment="1">
      <alignment/>
    </xf>
    <xf numFmtId="172" fontId="69" fillId="41" borderId="20" xfId="42" applyNumberFormat="1" applyFont="1" applyFill="1" applyBorder="1" applyAlignment="1">
      <alignment/>
    </xf>
    <xf numFmtId="172" fontId="68" fillId="41" borderId="20" xfId="42" applyNumberFormat="1" applyFont="1" applyFill="1" applyBorder="1" applyAlignment="1">
      <alignment/>
    </xf>
    <xf numFmtId="172" fontId="69" fillId="0" borderId="35" xfId="42" applyNumberFormat="1" applyFont="1" applyBorder="1" applyAlignment="1">
      <alignment/>
    </xf>
    <xf numFmtId="172" fontId="69" fillId="0" borderId="21" xfId="42" applyNumberFormat="1" applyFont="1" applyBorder="1" applyAlignment="1">
      <alignment/>
    </xf>
    <xf numFmtId="172" fontId="68" fillId="0" borderId="50" xfId="42" applyNumberFormat="1" applyFont="1" applyBorder="1" applyAlignment="1">
      <alignment/>
    </xf>
    <xf numFmtId="0" fontId="9" fillId="0" borderId="43" xfId="0" applyFont="1" applyFill="1" applyBorder="1" applyAlignment="1">
      <alignment/>
    </xf>
    <xf numFmtId="172" fontId="69" fillId="0" borderId="13" xfId="42" applyNumberFormat="1" applyFont="1" applyFill="1" applyBorder="1" applyAlignment="1">
      <alignment/>
    </xf>
    <xf numFmtId="172" fontId="68" fillId="0" borderId="51" xfId="42" applyNumberFormat="1" applyFont="1" applyBorder="1" applyAlignment="1">
      <alignment/>
    </xf>
    <xf numFmtId="0" fontId="9" fillId="0" borderId="52" xfId="0" applyFont="1" applyFill="1" applyBorder="1" applyAlignment="1">
      <alignment/>
    </xf>
    <xf numFmtId="172" fontId="68" fillId="0" borderId="45" xfId="42" applyNumberFormat="1" applyFont="1" applyBorder="1" applyAlignment="1">
      <alignment/>
    </xf>
    <xf numFmtId="172" fontId="68" fillId="0" borderId="46" xfId="42" applyNumberFormat="1" applyFont="1" applyBorder="1" applyAlignment="1">
      <alignment/>
    </xf>
    <xf numFmtId="172" fontId="70" fillId="0" borderId="0" xfId="42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172" fontId="69" fillId="0" borderId="0" xfId="42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textRotation="88"/>
    </xf>
    <xf numFmtId="0" fontId="68" fillId="0" borderId="12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49" fontId="69" fillId="0" borderId="20" xfId="42" applyNumberFormat="1" applyFont="1" applyBorder="1" applyAlignment="1">
      <alignment horizontal="center"/>
    </xf>
    <xf numFmtId="172" fontId="68" fillId="0" borderId="13" xfId="42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49" fontId="69" fillId="0" borderId="19" xfId="42" applyNumberFormat="1" applyFont="1" applyFill="1" applyBorder="1" applyAlignment="1">
      <alignment horizontal="center" vertical="center"/>
    </xf>
    <xf numFmtId="49" fontId="69" fillId="0" borderId="17" xfId="42" applyNumberFormat="1" applyFont="1" applyFill="1" applyBorder="1" applyAlignment="1">
      <alignment horizontal="center" vertical="center"/>
    </xf>
    <xf numFmtId="49" fontId="69" fillId="0" borderId="20" xfId="42" applyNumberFormat="1" applyFont="1" applyFill="1" applyBorder="1" applyAlignment="1">
      <alignment horizontal="center" vertical="center"/>
    </xf>
    <xf numFmtId="49" fontId="69" fillId="0" borderId="34" xfId="42" applyNumberFormat="1" applyFont="1" applyFill="1" applyBorder="1" applyAlignment="1">
      <alignment horizontal="center" vertical="center"/>
    </xf>
    <xf numFmtId="0" fontId="13" fillId="42" borderId="20" xfId="0" applyFont="1" applyFill="1" applyBorder="1" applyAlignment="1">
      <alignment horizontal="center" textRotation="90"/>
    </xf>
    <xf numFmtId="0" fontId="13" fillId="42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5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9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50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2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6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2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3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6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7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7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5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0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5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8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1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9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1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2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3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6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7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3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4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6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7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4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42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6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7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8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9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50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1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6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2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9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2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03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07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1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20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2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31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35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4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5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46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7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8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4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238750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238750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924425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238750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238750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238750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238750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238750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238750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41</xdr:row>
      <xdr:rowOff>152400</xdr:rowOff>
    </xdr:from>
    <xdr:to>
      <xdr:col>6</xdr:col>
      <xdr:colOff>533400</xdr:colOff>
      <xdr:row>42</xdr:row>
      <xdr:rowOff>133350</xdr:rowOff>
    </xdr:to>
    <xdr:sp>
      <xdr:nvSpPr>
        <xdr:cNvPr id="25" name="Text Box 21"/>
        <xdr:cNvSpPr txBox="1">
          <a:spLocks noChangeArrowheads="1"/>
        </xdr:cNvSpPr>
      </xdr:nvSpPr>
      <xdr:spPr>
        <a:xfrm>
          <a:off x="3971925" y="7134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5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9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50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2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6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2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3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6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7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7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42</xdr:row>
      <xdr:rowOff>95250</xdr:rowOff>
    </xdr:from>
    <xdr:to>
      <xdr:col>6</xdr:col>
      <xdr:colOff>704850</xdr:colOff>
      <xdr:row>43</xdr:row>
      <xdr:rowOff>76200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414337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5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0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5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8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1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9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1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2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3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6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7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3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4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6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7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4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42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6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7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8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9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50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1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6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2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9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2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03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07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1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20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2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31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35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4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5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46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7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8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4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5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5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5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58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59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60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61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62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63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64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65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66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67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6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7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7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74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76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77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7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82" name="Text Box 4"/>
        <xdr:cNvSpPr txBox="1">
          <a:spLocks noChangeArrowheads="1"/>
        </xdr:cNvSpPr>
      </xdr:nvSpPr>
      <xdr:spPr>
        <a:xfrm>
          <a:off x="3467100" y="257175"/>
          <a:ext cx="29622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8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8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8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86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87" name="Text Box 13"/>
        <xdr:cNvSpPr txBox="1">
          <a:spLocks noChangeArrowheads="1"/>
        </xdr:cNvSpPr>
      </xdr:nvSpPr>
      <xdr:spPr>
        <a:xfrm>
          <a:off x="52387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88" name="Text Box 14"/>
        <xdr:cNvSpPr txBox="1">
          <a:spLocks noChangeArrowheads="1"/>
        </xdr:cNvSpPr>
      </xdr:nvSpPr>
      <xdr:spPr>
        <a:xfrm>
          <a:off x="5238750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89" name="Text Box 15"/>
        <xdr:cNvSpPr txBox="1">
          <a:spLocks noChangeArrowheads="1"/>
        </xdr:cNvSpPr>
      </xdr:nvSpPr>
      <xdr:spPr>
        <a:xfrm>
          <a:off x="4924425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90" name="Text Box 16"/>
        <xdr:cNvSpPr txBox="1">
          <a:spLocks noChangeArrowheads="1"/>
        </xdr:cNvSpPr>
      </xdr:nvSpPr>
      <xdr:spPr>
        <a:xfrm>
          <a:off x="5238750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91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9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9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9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9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9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9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9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9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30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01" name="Text Box 12"/>
        <xdr:cNvSpPr txBox="1">
          <a:spLocks noChangeArrowheads="1"/>
        </xdr:cNvSpPr>
      </xdr:nvSpPr>
      <xdr:spPr>
        <a:xfrm>
          <a:off x="5238750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302" name="Text Box 13"/>
        <xdr:cNvSpPr txBox="1">
          <a:spLocks noChangeArrowheads="1"/>
        </xdr:cNvSpPr>
      </xdr:nvSpPr>
      <xdr:spPr>
        <a:xfrm>
          <a:off x="5238750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03" name="Text Box 14"/>
        <xdr:cNvSpPr txBox="1">
          <a:spLocks noChangeArrowheads="1"/>
        </xdr:cNvSpPr>
      </xdr:nvSpPr>
      <xdr:spPr>
        <a:xfrm>
          <a:off x="5238750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04" name="Text Box 17"/>
        <xdr:cNvSpPr txBox="1">
          <a:spLocks noChangeArrowheads="1"/>
        </xdr:cNvSpPr>
      </xdr:nvSpPr>
      <xdr:spPr>
        <a:xfrm>
          <a:off x="5238750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30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0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0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0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4\AUDITIMI%20teqja%20international%20K%2043310180%20V%202013%20ST.xls%201.xls%20jeta%2015.03.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4\AUDITIMI%20%20MSA%20%20%20%20K%2062320007%20B%20%20%20%20%20%202013%20%20%20ST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4\AUDITIMI%20%20VILA%20-L%20%20%20%20K%2021901002%20Q%20%20%20%20%20%202013%20%20%20ST.xls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%20SAN%20PAOLO%20CO%20%20%20L%2011807002%20U%20%20%20%20%20%202011%20%20%20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3\AUDITIMI%20%20MILIS%20%20%20%20%20%20J%2067902520%20S%20%20%20%20%20%202012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kap STAN"/>
      <sheetName val="cesh"/>
      <sheetName val="pasq raport"/>
      <sheetName val="fordek"/>
      <sheetName val="indirk"/>
      <sheetName val="ANALIZA"/>
      <sheetName val="Sheet1"/>
      <sheetName val="Sheet2"/>
    </sheetNames>
    <sheetDataSet>
      <sheetData sheetId="6">
        <row r="21">
          <cell r="B21" t="str">
            <v>Tatim Fitimi</v>
          </cell>
        </row>
        <row r="22">
          <cell r="B22" t="str">
            <v>TVSH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Dek"/>
      <sheetName val="bilanci"/>
      <sheetName val="Paq zhdog"/>
      <sheetName val="Inv AQT"/>
      <sheetName val="cash flow"/>
      <sheetName val="kap STAN"/>
      <sheetName val="cesh"/>
      <sheetName val="pasq raport"/>
      <sheetName val="fordek"/>
      <sheetName val="indirk"/>
      <sheetName val="ANALIZA"/>
      <sheetName val="Sheet1"/>
      <sheetName val="Sheet2"/>
    </sheetNames>
    <sheetDataSet>
      <sheetData sheetId="7">
        <row r="19">
          <cell r="B19" t="str">
            <v>TVSH kerkese per rimbursimr/ Miratim  rimbursimi/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bilanci"/>
      <sheetName val="Amort"/>
      <sheetName val="FH"/>
      <sheetName val="tatim fitim"/>
      <sheetName val="Dek"/>
      <sheetName val="Paq zhdog"/>
      <sheetName val="Inv AQT"/>
      <sheetName val="cash flow"/>
      <sheetName val="kap STAN"/>
      <sheetName val="cesh"/>
      <sheetName val="pasq raport"/>
      <sheetName val="fordek"/>
      <sheetName val="indirk"/>
      <sheetName val="ANALIZA"/>
      <sheetName val="Sheet1"/>
      <sheetName val="Sheet2"/>
    </sheetNames>
    <sheetDataSet>
      <sheetData sheetId="0">
        <row r="2">
          <cell r="C2" t="str">
            <v>Shoqeria "VILA- L" shpk Tirane</v>
          </cell>
        </row>
        <row r="4">
          <cell r="D4" t="str">
            <v>Tirane</v>
          </cell>
        </row>
        <row r="5">
          <cell r="G5" t="str">
            <v>K21901002Q</v>
          </cell>
        </row>
        <row r="31">
          <cell r="G31">
            <v>0</v>
          </cell>
        </row>
      </sheetData>
      <sheetData sheetId="1">
        <row r="2">
          <cell r="A2" t="str">
            <v>Shoqeria "VILA- L" shpk Tirane</v>
          </cell>
        </row>
        <row r="3">
          <cell r="A3" t="str">
            <v>Tirane</v>
          </cell>
        </row>
        <row r="4">
          <cell r="B4" t="str">
            <v>K21901002Q</v>
          </cell>
        </row>
      </sheetData>
      <sheetData sheetId="3">
        <row r="18">
          <cell r="B18" t="str">
            <v>Kliente per blerje te pafturuara (sit ndertimi</v>
          </cell>
        </row>
        <row r="129">
          <cell r="E129">
            <v>235769854</v>
          </cell>
        </row>
        <row r="148">
          <cell r="E148">
            <v>-206817085</v>
          </cell>
        </row>
        <row r="159">
          <cell r="E159">
            <v>-3974580</v>
          </cell>
        </row>
      </sheetData>
      <sheetData sheetId="6">
        <row r="23">
          <cell r="E23">
            <v>393701.5</v>
          </cell>
        </row>
        <row r="24">
          <cell r="E24">
            <v>534399</v>
          </cell>
        </row>
        <row r="38">
          <cell r="I38">
            <v>74132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73">
          <cell r="B73" t="str">
            <v>Huara te tjera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cash flow"/>
      <sheetName val="Inv AQT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31">
          <cell r="G31" t="str">
            <v>( PASHKO SMAÇI )</v>
          </cell>
        </row>
      </sheetData>
      <sheetData sheetId="1">
        <row r="2">
          <cell r="A2" t="str">
            <v>SHOQERIA  " MILIS " sh.p.k</v>
          </cell>
        </row>
        <row r="3">
          <cell r="A3" t="str">
            <v>LEZHE</v>
          </cell>
        </row>
        <row r="4">
          <cell r="B4" t="str">
            <v>J 67902520 S</v>
          </cell>
        </row>
      </sheetData>
      <sheetData sheetId="5">
        <row r="23">
          <cell r="E23">
            <v>716689.1413233313</v>
          </cell>
        </row>
        <row r="24">
          <cell r="E24">
            <v>1634791</v>
          </cell>
        </row>
        <row r="25">
          <cell r="E25">
            <v>-4479</v>
          </cell>
        </row>
      </sheetData>
      <sheetData sheetId="6">
        <row r="128">
          <cell r="E128">
            <v>156061179</v>
          </cell>
        </row>
        <row r="147">
          <cell r="E147">
            <v>-138978272</v>
          </cell>
        </row>
        <row r="158">
          <cell r="E158">
            <v>-5116849</v>
          </cell>
        </row>
        <row r="163">
          <cell r="E163">
            <v>1149228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14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'[12]Sheet4'!$C$2</f>
        <v>Shoqeria "VILA- L" shpk Tirane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'[12]Sheet4'!$D$4</f>
        <v>Tirane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'[12]Sheet4'!$G$5</f>
        <v>K21901002Q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30.75">
      <c r="A7" s="5"/>
      <c r="B7" s="6"/>
      <c r="C7" s="413"/>
      <c r="D7" s="414"/>
      <c r="E7" s="414"/>
      <c r="F7" s="414"/>
      <c r="G7" s="414"/>
      <c r="H7" s="8"/>
      <c r="I7" s="8"/>
      <c r="J7" s="8"/>
      <c r="K7" s="9"/>
    </row>
    <row r="8" spans="1:11" ht="30">
      <c r="A8" s="5"/>
      <c r="B8" s="480" t="s">
        <v>289</v>
      </c>
      <c r="D8" s="414"/>
      <c r="E8" s="414"/>
      <c r="F8" s="414"/>
      <c r="G8" s="414"/>
      <c r="H8" s="19"/>
      <c r="I8" s="19"/>
      <c r="J8" s="19"/>
      <c r="K8" s="9"/>
    </row>
    <row r="9" spans="1:11" ht="30.75">
      <c r="A9" s="5"/>
      <c r="B9" s="6"/>
      <c r="C9" s="414"/>
      <c r="D9" s="414"/>
      <c r="E9" s="414"/>
      <c r="F9" s="413"/>
      <c r="G9" s="413"/>
      <c r="H9" s="410"/>
      <c r="I9" s="410"/>
      <c r="J9" s="19"/>
      <c r="K9" s="9"/>
    </row>
    <row r="10" spans="1:11" ht="30.75">
      <c r="A10" s="5"/>
      <c r="B10" s="6"/>
      <c r="C10" s="414"/>
      <c r="D10" s="414"/>
      <c r="E10" s="413"/>
      <c r="F10" s="413"/>
      <c r="G10" s="413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286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288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 t="s">
        <v>290</v>
      </c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">
        <v>291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2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130" zoomScaleNormal="130" zoomScalePageLayoutView="0" workbookViewId="0" topLeftCell="A108">
      <selection activeCell="D115" sqref="D115"/>
    </sheetView>
  </sheetViews>
  <sheetFormatPr defaultColWidth="9.140625" defaultRowHeight="12.75"/>
  <cols>
    <col min="1" max="1" width="7.140625" style="0" customWidth="1"/>
    <col min="2" max="2" width="48.421875" style="0" customWidth="1"/>
    <col min="3" max="3" width="8.140625" style="0" customWidth="1"/>
    <col min="4" max="4" width="18.140625" style="0" customWidth="1"/>
    <col min="5" max="5" width="21.8515625" style="0" customWidth="1"/>
    <col min="6" max="6" width="15.140625" style="0" customWidth="1"/>
    <col min="7" max="7" width="15.421875" style="0" customWidth="1"/>
    <col min="8" max="10" width="12.28125" style="0" bestFit="1" customWidth="1"/>
  </cols>
  <sheetData>
    <row r="1" spans="1:7" ht="12.75">
      <c r="A1" s="28"/>
      <c r="B1" s="29" t="str">
        <f>koper!C2</f>
        <v>Shoqeria "VILA- L" shpk Tirane</v>
      </c>
      <c r="C1" s="30"/>
      <c r="D1" s="30"/>
      <c r="E1" s="30"/>
      <c r="F1" s="30"/>
      <c r="G1" s="30"/>
    </row>
    <row r="2" spans="1:7" ht="13.5" thickBot="1">
      <c r="A2" s="31"/>
      <c r="B2" s="32" t="str">
        <f>koper!D4</f>
        <v>Tirane</v>
      </c>
      <c r="C2" s="33" t="str">
        <f>'[1]TVSH'!A4</f>
        <v>NIPT</v>
      </c>
      <c r="D2" s="33" t="str">
        <f>koper!G5</f>
        <v>K21901002Q</v>
      </c>
      <c r="E2" s="33"/>
      <c r="F2" s="33"/>
      <c r="G2" s="33"/>
    </row>
    <row r="3" spans="1:7" ht="13.5" customHeight="1" thickBot="1">
      <c r="A3" s="34"/>
      <c r="B3" s="35" t="s">
        <v>282</v>
      </c>
      <c r="C3" s="277"/>
      <c r="D3" s="298">
        <v>2013</v>
      </c>
      <c r="E3" s="277">
        <v>2012</v>
      </c>
      <c r="F3" s="32"/>
      <c r="G3" s="309"/>
    </row>
    <row r="4" spans="1:7" ht="13.5" thickBot="1">
      <c r="A4" s="36" t="s">
        <v>13</v>
      </c>
      <c r="B4" s="37" t="s">
        <v>14</v>
      </c>
      <c r="C4" s="278" t="s">
        <v>230</v>
      </c>
      <c r="D4" s="299"/>
      <c r="E4" s="328"/>
      <c r="F4" s="32"/>
      <c r="G4" s="302"/>
    </row>
    <row r="5" spans="1:7" ht="13.5" thickBot="1">
      <c r="A5" s="38" t="s">
        <v>15</v>
      </c>
      <c r="B5" s="39" t="s">
        <v>16</v>
      </c>
      <c r="C5" s="40"/>
      <c r="D5" s="40"/>
      <c r="E5" s="38"/>
      <c r="F5" s="33"/>
      <c r="G5" s="303"/>
    </row>
    <row r="6" spans="1:7" ht="13.5" thickBot="1">
      <c r="A6" s="36">
        <v>1</v>
      </c>
      <c r="B6" s="41" t="s">
        <v>17</v>
      </c>
      <c r="C6" s="36" t="s">
        <v>18</v>
      </c>
      <c r="D6" s="77"/>
      <c r="E6" s="36"/>
      <c r="F6" s="33"/>
      <c r="G6" s="303"/>
    </row>
    <row r="7" spans="1:7" ht="12.75">
      <c r="A7" s="42" t="s">
        <v>19</v>
      </c>
      <c r="B7" s="43" t="s">
        <v>20</v>
      </c>
      <c r="C7" s="44"/>
      <c r="D7" s="415">
        <v>471600</v>
      </c>
      <c r="E7" s="415">
        <v>827798</v>
      </c>
      <c r="F7" s="324"/>
      <c r="G7" s="222"/>
    </row>
    <row r="8" spans="1:7" ht="12.75">
      <c r="A8" s="45" t="s">
        <v>21</v>
      </c>
      <c r="B8" s="46" t="s">
        <v>22</v>
      </c>
      <c r="C8" s="47"/>
      <c r="D8" s="416">
        <v>24301</v>
      </c>
      <c r="E8" s="416">
        <v>59706</v>
      </c>
      <c r="F8" s="324"/>
      <c r="G8" s="222"/>
    </row>
    <row r="9" spans="1:7" ht="12.75">
      <c r="A9" s="45" t="s">
        <v>23</v>
      </c>
      <c r="B9" s="46" t="s">
        <v>24</v>
      </c>
      <c r="C9" s="47"/>
      <c r="D9" s="416"/>
      <c r="E9" s="416"/>
      <c r="F9" s="324"/>
      <c r="G9" s="222"/>
    </row>
    <row r="10" spans="1:7" ht="13.5" thickBot="1">
      <c r="A10" s="48" t="s">
        <v>25</v>
      </c>
      <c r="B10" s="49" t="s">
        <v>26</v>
      </c>
      <c r="C10" s="50"/>
      <c r="D10" s="417"/>
      <c r="E10" s="417"/>
      <c r="F10" s="324"/>
      <c r="G10" s="222"/>
    </row>
    <row r="11" spans="1:7" ht="13.5" thickBot="1">
      <c r="A11" s="51"/>
      <c r="B11" s="52" t="s">
        <v>27</v>
      </c>
      <c r="C11" s="53"/>
      <c r="D11" s="418">
        <v>495901</v>
      </c>
      <c r="E11" s="418">
        <v>887504</v>
      </c>
      <c r="F11" s="325"/>
      <c r="G11" s="246"/>
    </row>
    <row r="12" spans="1:7" ht="13.5" thickBot="1">
      <c r="A12" s="40">
        <v>2</v>
      </c>
      <c r="B12" s="40" t="s">
        <v>28</v>
      </c>
      <c r="C12" s="54"/>
      <c r="D12" s="419"/>
      <c r="E12" s="419"/>
      <c r="F12" s="324"/>
      <c r="G12" s="222"/>
    </row>
    <row r="13" spans="1:7" ht="12.75">
      <c r="A13" s="55" t="s">
        <v>19</v>
      </c>
      <c r="B13" s="56" t="s">
        <v>29</v>
      </c>
      <c r="C13" s="57"/>
      <c r="D13" s="420"/>
      <c r="E13" s="310"/>
      <c r="F13" s="324"/>
      <c r="G13" s="222"/>
    </row>
    <row r="14" spans="1:7" ht="13.5" thickBot="1">
      <c r="A14" s="58" t="s">
        <v>21</v>
      </c>
      <c r="B14" s="59" t="s">
        <v>30</v>
      </c>
      <c r="C14" s="60"/>
      <c r="D14" s="421"/>
      <c r="E14" s="422"/>
      <c r="F14" s="324"/>
      <c r="G14" s="222"/>
    </row>
    <row r="15" spans="1:7" ht="13.5" thickBot="1">
      <c r="A15" s="61"/>
      <c r="B15" s="62" t="s">
        <v>31</v>
      </c>
      <c r="C15" s="51"/>
      <c r="D15" s="311"/>
      <c r="E15" s="418"/>
      <c r="F15" s="325"/>
      <c r="G15" s="303"/>
    </row>
    <row r="16" spans="1:7" ht="13.5" thickBot="1">
      <c r="A16" s="38">
        <v>3</v>
      </c>
      <c r="B16" s="39" t="s">
        <v>32</v>
      </c>
      <c r="C16" s="36" t="s">
        <v>18</v>
      </c>
      <c r="D16" s="474"/>
      <c r="E16" s="423"/>
      <c r="F16" s="325"/>
      <c r="G16" s="303"/>
    </row>
    <row r="17" spans="1:7" ht="12.75">
      <c r="A17" s="64" t="s">
        <v>19</v>
      </c>
      <c r="B17" s="56" t="s">
        <v>33</v>
      </c>
      <c r="C17" s="65"/>
      <c r="D17" s="457">
        <v>33066454</v>
      </c>
      <c r="E17" s="310">
        <v>48717361</v>
      </c>
      <c r="F17" s="324"/>
      <c r="G17" s="222"/>
    </row>
    <row r="18" spans="1:7" ht="12.75">
      <c r="A18" s="79" t="s">
        <v>21</v>
      </c>
      <c r="B18" s="56" t="str">
        <f>'[12]bilanci'!$B$18</f>
        <v>Kliente per blerje te pafturuara (sit ndertimi</v>
      </c>
      <c r="C18" s="66"/>
      <c r="D18" s="457">
        <v>871666312</v>
      </c>
      <c r="E18" s="310">
        <v>615326754</v>
      </c>
      <c r="F18" s="324"/>
      <c r="G18" s="222"/>
    </row>
    <row r="19" spans="1:7" ht="12.75">
      <c r="A19" s="58" t="s">
        <v>21</v>
      </c>
      <c r="B19" s="67" t="s">
        <v>34</v>
      </c>
      <c r="C19" s="68"/>
      <c r="D19" s="458">
        <v>16800000</v>
      </c>
      <c r="E19" s="376"/>
      <c r="F19" s="324"/>
      <c r="G19" s="222"/>
    </row>
    <row r="20" spans="1:7" ht="12.75">
      <c r="A20" s="69" t="s">
        <v>25</v>
      </c>
      <c r="B20" s="67" t="str">
        <f>'[11]bilanci'!$B$19</f>
        <v>TVSH kerkese per rimbursimr/ Miratim  rimbursimi/</v>
      </c>
      <c r="C20" s="68"/>
      <c r="D20" s="458">
        <v>0</v>
      </c>
      <c r="E20" s="376">
        <v>0</v>
      </c>
      <c r="F20" s="324"/>
      <c r="G20" s="222"/>
    </row>
    <row r="21" spans="1:8" ht="13.5" thickBot="1">
      <c r="A21" s="84" t="s">
        <v>35</v>
      </c>
      <c r="B21" s="473" t="str">
        <f>'[10]bilanci'!$B$21</f>
        <v>Tatim Fitimi</v>
      </c>
      <c r="C21" s="101"/>
      <c r="D21" s="475">
        <v>0</v>
      </c>
      <c r="E21" s="472">
        <v>393701.5</v>
      </c>
      <c r="F21" s="324"/>
      <c r="G21" s="241"/>
      <c r="H21" s="297"/>
    </row>
    <row r="22" spans="1:8" ht="13.5" thickBot="1">
      <c r="A22" s="84" t="s">
        <v>35</v>
      </c>
      <c r="B22" s="476" t="str">
        <f>'[10]bilanci'!$B$22</f>
        <v>TVSH</v>
      </c>
      <c r="C22" s="71"/>
      <c r="D22" s="477">
        <v>16549</v>
      </c>
      <c r="E22" s="478">
        <v>568433</v>
      </c>
      <c r="F22" s="324">
        <f>E22-FDP1!G39</f>
        <v>34034</v>
      </c>
      <c r="G22" s="241"/>
      <c r="H22" s="297"/>
    </row>
    <row r="23" spans="1:8" ht="13.5" thickBot="1">
      <c r="A23" s="53"/>
      <c r="B23" s="111" t="s">
        <v>37</v>
      </c>
      <c r="C23" s="53"/>
      <c r="D23" s="447">
        <v>921549315</v>
      </c>
      <c r="E23" s="424">
        <v>665006249.5</v>
      </c>
      <c r="F23" s="479"/>
      <c r="G23" s="303"/>
      <c r="H23" s="297"/>
    </row>
    <row r="24" spans="1:7" ht="13.5" thickBot="1">
      <c r="A24" s="73">
        <v>4</v>
      </c>
      <c r="B24" s="74" t="s">
        <v>38</v>
      </c>
      <c r="C24" s="51" t="s">
        <v>39</v>
      </c>
      <c r="D24" s="311"/>
      <c r="E24" s="418"/>
      <c r="F24" s="325"/>
      <c r="G24" s="303"/>
    </row>
    <row r="25" spans="1:7" ht="12.75">
      <c r="A25" s="64" t="s">
        <v>19</v>
      </c>
      <c r="B25" s="56" t="s">
        <v>40</v>
      </c>
      <c r="C25" s="57"/>
      <c r="D25" s="420"/>
      <c r="E25" s="310"/>
      <c r="F25" s="324"/>
      <c r="G25" s="241"/>
    </row>
    <row r="26" spans="1:7" ht="12.75">
      <c r="A26" s="69" t="s">
        <v>21</v>
      </c>
      <c r="B26" s="67" t="s">
        <v>41</v>
      </c>
      <c r="C26" s="75"/>
      <c r="D26" s="425"/>
      <c r="E26" s="376"/>
      <c r="F26" s="324"/>
      <c r="G26" s="222"/>
    </row>
    <row r="27" spans="1:7" ht="12.75">
      <c r="A27" s="69" t="s">
        <v>23</v>
      </c>
      <c r="B27" s="67" t="s">
        <v>42</v>
      </c>
      <c r="C27" s="75"/>
      <c r="D27" s="425"/>
      <c r="E27" s="376"/>
      <c r="F27" s="324"/>
      <c r="G27" s="222"/>
    </row>
    <row r="28" spans="1:7" ht="12.75">
      <c r="A28" s="69" t="s">
        <v>25</v>
      </c>
      <c r="B28" s="67" t="s">
        <v>43</v>
      </c>
      <c r="C28" s="75"/>
      <c r="D28" s="425">
        <v>38771748</v>
      </c>
      <c r="E28" s="376">
        <v>49374831</v>
      </c>
      <c r="F28" s="324"/>
      <c r="G28" s="222"/>
    </row>
    <row r="29" spans="1:7" ht="13.5" thickBot="1">
      <c r="A29" s="58" t="s">
        <v>44</v>
      </c>
      <c r="B29" s="59" t="str">
        <f>'[2]Bilanci'!$B$24</f>
        <v>Parapagesa per funizimet</v>
      </c>
      <c r="C29" s="60"/>
      <c r="D29" s="421"/>
      <c r="E29" s="422">
        <v>0</v>
      </c>
      <c r="F29" s="324"/>
      <c r="G29" s="222"/>
    </row>
    <row r="30" spans="1:7" ht="13.5" thickBot="1">
      <c r="A30" s="53"/>
      <c r="B30" s="62" t="s">
        <v>45</v>
      </c>
      <c r="C30" s="72"/>
      <c r="D30" s="311">
        <v>38771748</v>
      </c>
      <c r="E30" s="418">
        <v>49374831</v>
      </c>
      <c r="F30" s="325"/>
      <c r="G30" s="246"/>
    </row>
    <row r="31" spans="1:7" ht="13.5" thickBot="1">
      <c r="A31" s="61">
        <v>5</v>
      </c>
      <c r="B31" s="74" t="s">
        <v>46</v>
      </c>
      <c r="C31" s="51" t="s">
        <v>47</v>
      </c>
      <c r="D31" s="311"/>
      <c r="E31" s="418"/>
      <c r="F31" s="325"/>
      <c r="G31" s="303"/>
    </row>
    <row r="32" spans="1:7" ht="13.5" thickBot="1">
      <c r="A32" s="61">
        <v>6</v>
      </c>
      <c r="B32" s="74" t="str">
        <f>'[2]Bilanci'!$B$27</f>
        <v>Parapagime dhe shpenzime te shtyra</v>
      </c>
      <c r="C32" s="76"/>
      <c r="D32" s="426">
        <v>3908607</v>
      </c>
      <c r="E32" s="427">
        <v>19441553</v>
      </c>
      <c r="F32" s="325"/>
      <c r="G32" s="303"/>
    </row>
    <row r="33" spans="1:7" ht="13.5" thickBot="1">
      <c r="A33" s="38">
        <v>7</v>
      </c>
      <c r="B33" s="39" t="s">
        <v>48</v>
      </c>
      <c r="C33" s="77" t="s">
        <v>49</v>
      </c>
      <c r="D33" s="423"/>
      <c r="E33" s="423"/>
      <c r="F33" s="325"/>
      <c r="G33" s="303"/>
    </row>
    <row r="34" spans="1:7" ht="12.75">
      <c r="A34" s="64" t="s">
        <v>19</v>
      </c>
      <c r="B34" s="56" t="s">
        <v>50</v>
      </c>
      <c r="C34" s="78"/>
      <c r="D34" s="420"/>
      <c r="E34" s="310"/>
      <c r="F34" s="324"/>
      <c r="G34" s="222"/>
    </row>
    <row r="35" spans="1:7" ht="12.75">
      <c r="A35" s="58" t="s">
        <v>21</v>
      </c>
      <c r="B35" s="67" t="s">
        <v>51</v>
      </c>
      <c r="C35" s="45"/>
      <c r="D35" s="428"/>
      <c r="E35" s="429"/>
      <c r="F35" s="325"/>
      <c r="G35" s="303"/>
    </row>
    <row r="36" spans="1:7" ht="12.75">
      <c r="A36" s="58" t="s">
        <v>23</v>
      </c>
      <c r="B36" s="67" t="s">
        <v>52</v>
      </c>
      <c r="C36" s="45"/>
      <c r="D36" s="428"/>
      <c r="E36" s="429"/>
      <c r="F36" s="325"/>
      <c r="G36" s="303"/>
    </row>
    <row r="37" spans="1:7" ht="12.75">
      <c r="A37" s="79" t="s">
        <v>53</v>
      </c>
      <c r="B37" s="67" t="s">
        <v>54</v>
      </c>
      <c r="C37" s="45"/>
      <c r="D37" s="428"/>
      <c r="E37" s="429"/>
      <c r="F37" s="325"/>
      <c r="G37" s="303"/>
    </row>
    <row r="38" spans="1:7" ht="12.75">
      <c r="A38" s="69" t="s">
        <v>35</v>
      </c>
      <c r="B38" s="67" t="s">
        <v>55</v>
      </c>
      <c r="C38" s="45"/>
      <c r="D38" s="428"/>
      <c r="E38" s="429"/>
      <c r="F38" s="325"/>
      <c r="G38" s="303"/>
    </row>
    <row r="39" spans="1:7" ht="13.5" thickBot="1">
      <c r="A39" s="80" t="s">
        <v>56</v>
      </c>
      <c r="B39" s="59" t="s">
        <v>57</v>
      </c>
      <c r="C39" s="48"/>
      <c r="D39" s="430"/>
      <c r="E39" s="431"/>
      <c r="F39" s="325"/>
      <c r="G39" s="303"/>
    </row>
    <row r="40" spans="1:7" ht="13.5" thickBot="1">
      <c r="A40" s="61" t="s">
        <v>15</v>
      </c>
      <c r="B40" s="82" t="s">
        <v>58</v>
      </c>
      <c r="C40" s="51"/>
      <c r="D40" s="311">
        <v>964725571</v>
      </c>
      <c r="E40" s="418">
        <v>734710137.5</v>
      </c>
      <c r="F40" s="325"/>
      <c r="G40" s="303"/>
    </row>
    <row r="41" spans="1:7" ht="13.5" thickBot="1">
      <c r="A41" s="70" t="s">
        <v>59</v>
      </c>
      <c r="B41" s="83" t="s">
        <v>60</v>
      </c>
      <c r="C41" s="84"/>
      <c r="D41" s="432"/>
      <c r="E41" s="433"/>
      <c r="F41" s="325"/>
      <c r="G41" s="303"/>
    </row>
    <row r="42" spans="1:7" ht="13.5" thickBot="1">
      <c r="A42" s="81">
        <v>2</v>
      </c>
      <c r="B42" s="86" t="s">
        <v>61</v>
      </c>
      <c r="C42" s="87" t="s">
        <v>49</v>
      </c>
      <c r="D42" s="434"/>
      <c r="E42" s="435"/>
      <c r="F42" s="325"/>
      <c r="G42" s="303"/>
    </row>
    <row r="43" spans="1:7" ht="12.75">
      <c r="A43" s="64" t="s">
        <v>19</v>
      </c>
      <c r="B43" s="56" t="s">
        <v>50</v>
      </c>
      <c r="C43" s="57"/>
      <c r="D43" s="420">
        <v>0</v>
      </c>
      <c r="E43" s="310">
        <v>0</v>
      </c>
      <c r="F43" s="324"/>
      <c r="G43" s="222"/>
    </row>
    <row r="44" spans="1:7" ht="12.75">
      <c r="A44" s="69" t="s">
        <v>21</v>
      </c>
      <c r="B44" s="67" t="s">
        <v>51</v>
      </c>
      <c r="C44" s="75"/>
      <c r="D44" s="425">
        <v>16279754</v>
      </c>
      <c r="E44" s="376">
        <v>7133566</v>
      </c>
      <c r="F44" s="324"/>
      <c r="G44" s="222"/>
    </row>
    <row r="45" spans="1:7" ht="12.75">
      <c r="A45" s="69" t="s">
        <v>23</v>
      </c>
      <c r="B45" s="117" t="s">
        <v>292</v>
      </c>
      <c r="C45" s="75"/>
      <c r="D45" s="425">
        <v>6463221</v>
      </c>
      <c r="E45" s="376">
        <v>7382693</v>
      </c>
      <c r="F45" s="324"/>
      <c r="G45" s="222"/>
    </row>
    <row r="46" spans="1:7" ht="12.75">
      <c r="A46" s="69" t="s">
        <v>53</v>
      </c>
      <c r="B46" s="67" t="s">
        <v>54</v>
      </c>
      <c r="C46" s="75"/>
      <c r="D46" s="425">
        <v>7310884</v>
      </c>
      <c r="E46" s="376">
        <v>7741652</v>
      </c>
      <c r="F46" s="324"/>
      <c r="G46" s="222"/>
    </row>
    <row r="47" spans="1:7" ht="12.75">
      <c r="A47" s="69" t="s">
        <v>35</v>
      </c>
      <c r="B47" s="67" t="s">
        <v>55</v>
      </c>
      <c r="C47" s="75"/>
      <c r="D47" s="425">
        <v>2325200</v>
      </c>
      <c r="E47" s="376">
        <v>132611</v>
      </c>
      <c r="F47" s="324"/>
      <c r="G47" s="222"/>
    </row>
    <row r="48" spans="1:7" ht="13.5" thickBot="1">
      <c r="A48" s="80" t="s">
        <v>56</v>
      </c>
      <c r="B48" s="59" t="s">
        <v>57</v>
      </c>
      <c r="C48" s="60"/>
      <c r="D48" s="425"/>
      <c r="E48" s="422">
        <v>0</v>
      </c>
      <c r="F48" s="324"/>
      <c r="G48" s="222"/>
    </row>
    <row r="49" spans="1:7" ht="13.5" thickBot="1">
      <c r="A49" s="88"/>
      <c r="B49" s="62" t="s">
        <v>62</v>
      </c>
      <c r="C49" s="51"/>
      <c r="D49" s="311">
        <v>32379059</v>
      </c>
      <c r="E49" s="418">
        <v>22390522</v>
      </c>
      <c r="F49" s="325"/>
      <c r="G49" s="303"/>
    </row>
    <row r="50" spans="1:7" ht="13.5" thickBot="1">
      <c r="A50" s="81">
        <v>3</v>
      </c>
      <c r="B50" s="86" t="s">
        <v>63</v>
      </c>
      <c r="C50" s="87" t="s">
        <v>47</v>
      </c>
      <c r="D50" s="435"/>
      <c r="E50" s="435"/>
      <c r="F50" s="325"/>
      <c r="G50" s="222"/>
    </row>
    <row r="51" spans="1:7" ht="13.5" thickBot="1">
      <c r="A51" s="73">
        <v>4</v>
      </c>
      <c r="B51" s="89" t="s">
        <v>64</v>
      </c>
      <c r="C51" s="76"/>
      <c r="D51" s="427"/>
      <c r="E51" s="427"/>
      <c r="F51" s="325"/>
      <c r="G51" s="303"/>
    </row>
    <row r="52" spans="1:7" ht="12.75">
      <c r="A52" s="42" t="s">
        <v>19</v>
      </c>
      <c r="B52" s="90" t="s">
        <v>65</v>
      </c>
      <c r="C52" s="64"/>
      <c r="D52" s="411"/>
      <c r="E52" s="411"/>
      <c r="F52" s="325"/>
      <c r="G52" s="303"/>
    </row>
    <row r="53" spans="1:7" ht="12.75">
      <c r="A53" s="45" t="s">
        <v>21</v>
      </c>
      <c r="B53" s="91" t="s">
        <v>66</v>
      </c>
      <c r="C53" s="69"/>
      <c r="D53" s="429"/>
      <c r="E53" s="429"/>
      <c r="F53" s="325"/>
      <c r="G53" s="303"/>
    </row>
    <row r="54" spans="1:7" ht="13.5" thickBot="1">
      <c r="A54" s="92" t="s">
        <v>23</v>
      </c>
      <c r="B54" s="93" t="s">
        <v>67</v>
      </c>
      <c r="C54" s="300"/>
      <c r="D54" s="436"/>
      <c r="E54" s="436"/>
      <c r="F54" s="324"/>
      <c r="G54" s="304"/>
    </row>
    <row r="55" spans="1:7" ht="13.5" thickBot="1">
      <c r="A55" s="61"/>
      <c r="B55" s="62" t="s">
        <v>68</v>
      </c>
      <c r="C55" s="94"/>
      <c r="D55" s="418"/>
      <c r="E55" s="418"/>
      <c r="F55" s="325"/>
      <c r="G55" s="305"/>
    </row>
    <row r="56" spans="1:7" ht="13.5" thickBot="1">
      <c r="A56" s="88" t="str">
        <f>A41</f>
        <v>II</v>
      </c>
      <c r="B56" s="86" t="s">
        <v>69</v>
      </c>
      <c r="C56" s="88"/>
      <c r="D56" s="434">
        <v>32379059</v>
      </c>
      <c r="E56" s="435">
        <v>22390522</v>
      </c>
      <c r="F56" s="325"/>
      <c r="G56" s="303"/>
    </row>
    <row r="57" spans="1:7" ht="12.75">
      <c r="A57" s="73" t="s">
        <v>70</v>
      </c>
      <c r="B57" s="481" t="s">
        <v>71</v>
      </c>
      <c r="C57" s="73"/>
      <c r="D57" s="427">
        <v>997104630</v>
      </c>
      <c r="E57" s="427">
        <v>757100659.5</v>
      </c>
      <c r="F57" s="325"/>
      <c r="G57" s="303"/>
    </row>
    <row r="58" spans="1:7" s="23" customFormat="1" ht="12.75">
      <c r="A58" s="33"/>
      <c r="B58" s="32"/>
      <c r="C58" s="33"/>
      <c r="D58" s="482"/>
      <c r="E58" s="482"/>
      <c r="F58" s="325"/>
      <c r="G58" s="303"/>
    </row>
    <row r="59" spans="1:7" s="23" customFormat="1" ht="13.5" thickBot="1">
      <c r="A59" s="221"/>
      <c r="C59" s="32"/>
      <c r="D59" s="482"/>
      <c r="E59" s="482"/>
      <c r="F59" s="326"/>
      <c r="G59" s="306"/>
    </row>
    <row r="60" spans="1:7" s="23" customFormat="1" ht="13.5" thickBot="1">
      <c r="A60" s="95"/>
      <c r="B60" s="37" t="s">
        <v>72</v>
      </c>
      <c r="C60" s="483"/>
      <c r="D60" s="489">
        <v>2013</v>
      </c>
      <c r="E60" s="491">
        <v>2012</v>
      </c>
      <c r="F60" s="326"/>
      <c r="G60" s="306"/>
    </row>
    <row r="61" spans="1:7" ht="13.5" thickBot="1">
      <c r="A61" s="70" t="s">
        <v>73</v>
      </c>
      <c r="B61" s="83" t="s">
        <v>74</v>
      </c>
      <c r="C61" s="97"/>
      <c r="D61" s="490"/>
      <c r="E61" s="492"/>
      <c r="F61" s="327"/>
      <c r="G61" s="302"/>
    </row>
    <row r="62" spans="1:7" ht="13.5" thickBot="1">
      <c r="A62" s="36" t="s">
        <v>15</v>
      </c>
      <c r="B62" s="39" t="s">
        <v>75</v>
      </c>
      <c r="C62" s="70" t="s">
        <v>18</v>
      </c>
      <c r="D62" s="433"/>
      <c r="E62" s="433"/>
      <c r="F62" s="325"/>
      <c r="G62" s="303"/>
    </row>
    <row r="63" spans="1:7" ht="13.5" thickBot="1">
      <c r="A63" s="331">
        <v>1</v>
      </c>
      <c r="B63" s="332" t="s">
        <v>76</v>
      </c>
      <c r="C63" s="333"/>
      <c r="D63" s="438"/>
      <c r="E63" s="438"/>
      <c r="F63" s="324"/>
      <c r="G63" s="222"/>
    </row>
    <row r="64" spans="1:7" ht="13.5" thickBot="1">
      <c r="A64" s="336">
        <v>2</v>
      </c>
      <c r="B64" s="337" t="s">
        <v>77</v>
      </c>
      <c r="C64" s="337"/>
      <c r="D64" s="427"/>
      <c r="E64" s="427"/>
      <c r="F64" s="325"/>
      <c r="G64" s="303"/>
    </row>
    <row r="65" spans="1:7" ht="12.75">
      <c r="A65" s="334" t="s">
        <v>78</v>
      </c>
      <c r="B65" s="291" t="s">
        <v>79</v>
      </c>
      <c r="C65" s="335"/>
      <c r="D65" s="411"/>
      <c r="E65" s="409"/>
      <c r="F65" s="324"/>
      <c r="G65" s="241"/>
    </row>
    <row r="66" spans="1:7" ht="12.75">
      <c r="A66" s="296" t="s">
        <v>80</v>
      </c>
      <c r="B66" s="91" t="str">
        <f>B83</f>
        <v>Shuma te arketuara me porosi</v>
      </c>
      <c r="C66" s="101"/>
      <c r="D66" s="313"/>
      <c r="E66" s="313"/>
      <c r="F66" s="324"/>
      <c r="G66" s="304"/>
    </row>
    <row r="67" spans="1:7" ht="12.75">
      <c r="A67" s="100" t="s">
        <v>81</v>
      </c>
      <c r="B67" s="91" t="s">
        <v>82</v>
      </c>
      <c r="C67" s="101"/>
      <c r="D67" s="313"/>
      <c r="E67" s="313"/>
      <c r="F67" s="324"/>
      <c r="G67" s="222"/>
    </row>
    <row r="68" spans="1:7" ht="12.75">
      <c r="A68" s="100" t="s">
        <v>25</v>
      </c>
      <c r="B68" s="91" t="s">
        <v>83</v>
      </c>
      <c r="C68" s="101"/>
      <c r="D68" s="313">
        <v>183566737</v>
      </c>
      <c r="E68" s="313">
        <v>94412835</v>
      </c>
      <c r="F68" s="324"/>
      <c r="G68" s="222"/>
    </row>
    <row r="69" spans="1:7" ht="12.75">
      <c r="A69" s="100" t="s">
        <v>35</v>
      </c>
      <c r="B69" s="91" t="s">
        <v>84</v>
      </c>
      <c r="C69" s="68"/>
      <c r="D69" s="376">
        <v>424200</v>
      </c>
      <c r="E69" s="376">
        <v>391200</v>
      </c>
      <c r="F69" s="324"/>
      <c r="G69" s="222"/>
    </row>
    <row r="70" spans="1:7" ht="12.75">
      <c r="A70" s="100" t="s">
        <v>85</v>
      </c>
      <c r="B70" s="91" t="s">
        <v>86</v>
      </c>
      <c r="C70" s="68"/>
      <c r="D70" s="376">
        <v>123352</v>
      </c>
      <c r="E70" s="376">
        <v>167385</v>
      </c>
      <c r="F70" s="324"/>
      <c r="G70" s="222"/>
    </row>
    <row r="71" spans="1:7" ht="12.75">
      <c r="A71" s="100" t="s">
        <v>87</v>
      </c>
      <c r="B71" s="91" t="s">
        <v>88</v>
      </c>
      <c r="C71" s="68"/>
      <c r="D71" s="376"/>
      <c r="E71" s="376"/>
      <c r="F71" s="324"/>
      <c r="G71" s="222"/>
    </row>
    <row r="72" spans="1:7" ht="12.75">
      <c r="A72" s="100" t="s">
        <v>89</v>
      </c>
      <c r="B72" s="91" t="s">
        <v>90</v>
      </c>
      <c r="C72" s="68"/>
      <c r="D72" s="376">
        <v>1577132</v>
      </c>
      <c r="E72" s="376"/>
      <c r="F72" s="324"/>
      <c r="G72" s="222"/>
    </row>
    <row r="73" spans="1:7" ht="12.75">
      <c r="A73" s="102" t="s">
        <v>91</v>
      </c>
      <c r="B73" s="91" t="s">
        <v>92</v>
      </c>
      <c r="C73" s="68"/>
      <c r="D73" s="376">
        <v>0</v>
      </c>
      <c r="E73" s="376">
        <v>0</v>
      </c>
      <c r="F73" s="324"/>
      <c r="G73" s="222"/>
    </row>
    <row r="74" spans="1:7" ht="13.5" thickBot="1">
      <c r="A74" s="102" t="s">
        <v>91</v>
      </c>
      <c r="B74" s="93" t="str">
        <f>'[7]bilanci'!$B$73</f>
        <v>Huara te tjera</v>
      </c>
      <c r="C74" s="103"/>
      <c r="D74" s="439"/>
      <c r="E74" s="439"/>
      <c r="F74" s="324">
        <f>D74</f>
        <v>0</v>
      </c>
      <c r="G74" s="241"/>
    </row>
    <row r="75" spans="1:7" ht="13.5" thickBot="1">
      <c r="A75" s="104"/>
      <c r="B75" s="105" t="s">
        <v>94</v>
      </c>
      <c r="C75" s="106"/>
      <c r="D75" s="435">
        <v>185691421</v>
      </c>
      <c r="E75" s="435">
        <v>94971420</v>
      </c>
      <c r="F75" s="325"/>
      <c r="G75" s="246"/>
    </row>
    <row r="76" spans="1:7" ht="13.5" thickBot="1">
      <c r="A76" s="72">
        <v>3</v>
      </c>
      <c r="B76" s="52" t="s">
        <v>95</v>
      </c>
      <c r="C76" s="53"/>
      <c r="D76" s="418"/>
      <c r="E76" s="418"/>
      <c r="F76" s="324"/>
      <c r="G76" s="246"/>
    </row>
    <row r="77" spans="1:7" ht="13.5" thickBot="1">
      <c r="A77" s="61">
        <v>4</v>
      </c>
      <c r="B77" s="74" t="s">
        <v>96</v>
      </c>
      <c r="C77" s="61" t="s">
        <v>97</v>
      </c>
      <c r="D77" s="418"/>
      <c r="E77" s="418"/>
      <c r="F77" s="325"/>
      <c r="G77" s="246"/>
    </row>
    <row r="78" spans="1:7" ht="13.5" thickBot="1">
      <c r="A78" s="81">
        <v>5</v>
      </c>
      <c r="B78" s="107" t="s">
        <v>98</v>
      </c>
      <c r="C78" s="108" t="s">
        <v>99</v>
      </c>
      <c r="D78" s="440"/>
      <c r="E78" s="440"/>
      <c r="F78" s="325"/>
      <c r="G78" s="246"/>
    </row>
    <row r="79" spans="1:7" ht="13.5" thickBot="1">
      <c r="A79" s="53" t="s">
        <v>15</v>
      </c>
      <c r="B79" s="74" t="s">
        <v>100</v>
      </c>
      <c r="C79" s="53"/>
      <c r="D79" s="418">
        <v>185691421</v>
      </c>
      <c r="E79" s="418">
        <v>94971420</v>
      </c>
      <c r="F79" s="325"/>
      <c r="G79" s="246"/>
    </row>
    <row r="80" spans="1:7" ht="13.5" thickBot="1">
      <c r="A80" s="40" t="s">
        <v>59</v>
      </c>
      <c r="B80" s="38" t="s">
        <v>101</v>
      </c>
      <c r="C80" s="54"/>
      <c r="D80" s="441"/>
      <c r="E80" s="419"/>
      <c r="F80" s="324"/>
      <c r="G80" s="222"/>
    </row>
    <row r="81" spans="1:7" ht="12.75">
      <c r="A81" s="295">
        <v>1</v>
      </c>
      <c r="B81" s="55" t="s">
        <v>102</v>
      </c>
      <c r="C81" s="55" t="s">
        <v>18</v>
      </c>
      <c r="D81" s="442">
        <v>33168522</v>
      </c>
      <c r="E81" s="411">
        <v>37600018</v>
      </c>
      <c r="F81" s="325"/>
      <c r="G81" s="222"/>
    </row>
    <row r="82" spans="1:7" ht="12.75">
      <c r="A82" s="294">
        <v>2</v>
      </c>
      <c r="B82" s="69" t="s">
        <v>77</v>
      </c>
      <c r="C82" s="69"/>
      <c r="D82" s="443"/>
      <c r="E82" s="429"/>
      <c r="F82" s="325"/>
      <c r="G82" s="241"/>
    </row>
    <row r="83" spans="1:7" ht="12.75">
      <c r="A83" s="99" t="s">
        <v>78</v>
      </c>
      <c r="B83" s="291" t="s">
        <v>103</v>
      </c>
      <c r="C83" s="55" t="s">
        <v>18</v>
      </c>
      <c r="D83" s="443">
        <v>637622452</v>
      </c>
      <c r="E83" s="429">
        <v>506477544</v>
      </c>
      <c r="F83" s="325"/>
      <c r="G83" s="241"/>
    </row>
    <row r="84" spans="1:7" ht="12.75">
      <c r="A84" s="100" t="s">
        <v>80</v>
      </c>
      <c r="B84" s="168" t="str">
        <f>B67</f>
        <v>Te pagueshme ndaj furnitoreve AQT</v>
      </c>
      <c r="C84" s="69" t="s">
        <v>18</v>
      </c>
      <c r="D84" s="443"/>
      <c r="E84" s="429"/>
      <c r="F84" s="325"/>
      <c r="G84" s="222"/>
    </row>
    <row r="85" spans="1:7" ht="12.75">
      <c r="A85" s="100" t="s">
        <v>80</v>
      </c>
      <c r="B85" s="168" t="s">
        <v>83</v>
      </c>
      <c r="C85" s="69" t="str">
        <f>C84</f>
        <v>SKK3</v>
      </c>
      <c r="D85" s="443"/>
      <c r="E85" s="429"/>
      <c r="F85" s="325"/>
      <c r="G85" s="222"/>
    </row>
    <row r="86" spans="1:7" ht="12.75">
      <c r="A86" s="100" t="s">
        <v>25</v>
      </c>
      <c r="B86" s="168" t="s">
        <v>84</v>
      </c>
      <c r="C86" s="69" t="s">
        <v>18</v>
      </c>
      <c r="D86" s="443"/>
      <c r="E86" s="429"/>
      <c r="F86" s="325"/>
      <c r="G86" s="222"/>
    </row>
    <row r="87" spans="1:7" ht="12.75">
      <c r="A87" s="100" t="s">
        <v>35</v>
      </c>
      <c r="B87" s="168" t="s">
        <v>86</v>
      </c>
      <c r="C87" s="69" t="str">
        <f>C86</f>
        <v>SKK3</v>
      </c>
      <c r="D87" s="443"/>
      <c r="E87" s="429"/>
      <c r="F87" s="325"/>
      <c r="G87" s="222"/>
    </row>
    <row r="88" spans="1:7" ht="12.75">
      <c r="A88" s="100" t="s">
        <v>87</v>
      </c>
      <c r="B88" s="168" t="s">
        <v>88</v>
      </c>
      <c r="C88" s="69" t="s">
        <v>18</v>
      </c>
      <c r="D88" s="443"/>
      <c r="E88" s="429"/>
      <c r="F88" s="325"/>
      <c r="G88" s="222"/>
    </row>
    <row r="89" spans="1:7" ht="12.75">
      <c r="A89" s="100" t="s">
        <v>89</v>
      </c>
      <c r="B89" s="168" t="s">
        <v>90</v>
      </c>
      <c r="C89" s="69"/>
      <c r="D89" s="443"/>
      <c r="E89" s="429"/>
      <c r="F89" s="325"/>
      <c r="G89" s="222"/>
    </row>
    <row r="90" spans="1:7" ht="12.75">
      <c r="A90" s="100" t="s">
        <v>104</v>
      </c>
      <c r="B90" s="168" t="s">
        <v>92</v>
      </c>
      <c r="C90" s="69"/>
      <c r="D90" s="443"/>
      <c r="E90" s="429"/>
      <c r="F90" s="325"/>
      <c r="G90" s="222"/>
    </row>
    <row r="91" spans="1:7" ht="13.5" thickBot="1">
      <c r="A91" s="102" t="s">
        <v>91</v>
      </c>
      <c r="B91" s="93" t="s">
        <v>93</v>
      </c>
      <c r="C91" s="80"/>
      <c r="D91" s="444">
        <v>22432000</v>
      </c>
      <c r="E91" s="445">
        <v>22334400</v>
      </c>
      <c r="F91" s="325"/>
      <c r="G91" s="222"/>
    </row>
    <row r="92" spans="1:7" ht="13.5" thickBot="1">
      <c r="A92" s="109"/>
      <c r="B92" s="61" t="s">
        <v>105</v>
      </c>
      <c r="C92" s="53"/>
      <c r="D92" s="446">
        <v>693222974</v>
      </c>
      <c r="E92" s="418">
        <v>566411962</v>
      </c>
      <c r="F92" s="324"/>
      <c r="G92" s="222"/>
    </row>
    <row r="93" spans="1:7" ht="13.5" thickBot="1">
      <c r="A93" s="110">
        <v>3</v>
      </c>
      <c r="B93" s="111" t="s">
        <v>95</v>
      </c>
      <c r="C93" s="61" t="s">
        <v>18</v>
      </c>
      <c r="D93" s="447"/>
      <c r="E93" s="418"/>
      <c r="F93" s="325"/>
      <c r="G93" s="222"/>
    </row>
    <row r="94" spans="1:7" ht="13.5" thickBot="1">
      <c r="A94" s="113">
        <v>4</v>
      </c>
      <c r="B94" s="62" t="s">
        <v>106</v>
      </c>
      <c r="C94" s="61" t="s">
        <v>107</v>
      </c>
      <c r="D94" s="311"/>
      <c r="E94" s="418"/>
      <c r="F94" s="325"/>
      <c r="G94" s="222"/>
    </row>
    <row r="95" spans="1:7" ht="13.5" thickBot="1">
      <c r="A95" s="113">
        <v>5</v>
      </c>
      <c r="B95" s="62" t="s">
        <v>96</v>
      </c>
      <c r="C95" s="61" t="s">
        <v>97</v>
      </c>
      <c r="D95" s="311"/>
      <c r="E95" s="418"/>
      <c r="F95" s="325"/>
      <c r="G95" s="222"/>
    </row>
    <row r="96" spans="1:7" ht="13.5" thickBot="1">
      <c r="A96" s="114"/>
      <c r="B96" s="74" t="s">
        <v>108</v>
      </c>
      <c r="C96" s="61"/>
      <c r="D96" s="311">
        <v>693222974</v>
      </c>
      <c r="E96" s="418">
        <v>566411962</v>
      </c>
      <c r="F96" s="325"/>
      <c r="G96" s="222"/>
    </row>
    <row r="97" spans="1:7" ht="13.5" thickBot="1">
      <c r="A97" s="88" t="s">
        <v>59</v>
      </c>
      <c r="B97" s="115" t="s">
        <v>109</v>
      </c>
      <c r="C97" s="53"/>
      <c r="D97" s="448">
        <v>878914395</v>
      </c>
      <c r="E97" s="424">
        <v>661383382</v>
      </c>
      <c r="F97" s="325"/>
      <c r="G97" s="246"/>
    </row>
    <row r="98" spans="1:7" ht="13.5" thickBot="1">
      <c r="A98" s="73" t="s">
        <v>110</v>
      </c>
      <c r="B98" s="74" t="s">
        <v>111</v>
      </c>
      <c r="C98" s="53"/>
      <c r="D98" s="448"/>
      <c r="E98" s="424"/>
      <c r="F98" s="324"/>
      <c r="G98" s="222"/>
    </row>
    <row r="99" spans="1:7" ht="12.75">
      <c r="A99" s="64">
        <v>1</v>
      </c>
      <c r="B99" s="116" t="s">
        <v>112</v>
      </c>
      <c r="C99" s="55"/>
      <c r="D99" s="449"/>
      <c r="E99" s="450"/>
      <c r="F99" s="325"/>
      <c r="G99" s="222"/>
    </row>
    <row r="100" spans="1:7" ht="12.75">
      <c r="A100" s="69">
        <v>2</v>
      </c>
      <c r="B100" s="117" t="s">
        <v>113</v>
      </c>
      <c r="C100" s="68" t="s">
        <v>18</v>
      </c>
      <c r="D100" s="425">
        <v>95620000</v>
      </c>
      <c r="E100" s="376">
        <v>88000000</v>
      </c>
      <c r="F100" s="324"/>
      <c r="G100" s="222"/>
    </row>
    <row r="101" spans="1:7" ht="12.75">
      <c r="A101" s="69">
        <v>3</v>
      </c>
      <c r="B101" s="117" t="s">
        <v>114</v>
      </c>
      <c r="C101" s="68"/>
      <c r="D101" s="425"/>
      <c r="E101" s="376"/>
      <c r="F101" s="324"/>
      <c r="G101" s="222"/>
    </row>
    <row r="102" spans="1:7" ht="12.75">
      <c r="A102" s="69">
        <v>4</v>
      </c>
      <c r="B102" s="117" t="s">
        <v>115</v>
      </c>
      <c r="C102" s="68"/>
      <c r="D102" s="425"/>
      <c r="E102" s="376"/>
      <c r="F102" s="324"/>
      <c r="G102" s="222"/>
    </row>
    <row r="103" spans="1:7" ht="12.75">
      <c r="A103" s="69">
        <v>5</v>
      </c>
      <c r="B103" s="117" t="s">
        <v>116</v>
      </c>
      <c r="C103" s="68"/>
      <c r="D103" s="425"/>
      <c r="E103" s="376"/>
      <c r="F103" s="324"/>
      <c r="G103" s="222"/>
    </row>
    <row r="104" spans="1:7" ht="12.75">
      <c r="A104" s="69">
        <v>6</v>
      </c>
      <c r="B104" s="117" t="s">
        <v>117</v>
      </c>
      <c r="C104" s="68"/>
      <c r="D104" s="425">
        <v>97277.70000000298</v>
      </c>
      <c r="E104" s="376">
        <v>210256.20000000298</v>
      </c>
      <c r="F104" s="324"/>
      <c r="G104" s="222"/>
    </row>
    <row r="105" spans="1:7" ht="12.75">
      <c r="A105" s="69">
        <v>7</v>
      </c>
      <c r="B105" s="117" t="s">
        <v>118</v>
      </c>
      <c r="C105" s="68"/>
      <c r="D105" s="425"/>
      <c r="E105" s="376"/>
      <c r="F105" s="324"/>
      <c r="G105" s="222"/>
    </row>
    <row r="106" spans="1:7" ht="12.75">
      <c r="A106" s="69">
        <v>8</v>
      </c>
      <c r="B106" s="117" t="s">
        <v>119</v>
      </c>
      <c r="C106" s="68"/>
      <c r="D106" s="425"/>
      <c r="E106" s="376"/>
      <c r="F106" s="324"/>
      <c r="G106" s="222"/>
    </row>
    <row r="107" spans="1:7" ht="12.75">
      <c r="A107" s="69">
        <v>9</v>
      </c>
      <c r="B107" s="117" t="s">
        <v>120</v>
      </c>
      <c r="C107" s="68"/>
      <c r="D107" s="425"/>
      <c r="E107" s="376"/>
      <c r="F107" s="324"/>
      <c r="G107" s="222"/>
    </row>
    <row r="108" spans="1:7" ht="12.75">
      <c r="A108" s="69">
        <v>10</v>
      </c>
      <c r="B108" s="117" t="s">
        <v>121</v>
      </c>
      <c r="C108" s="69"/>
      <c r="D108" s="428">
        <v>22472956.9</v>
      </c>
      <c r="E108" s="429">
        <v>7507021.5</v>
      </c>
      <c r="F108" s="325"/>
      <c r="G108" s="222"/>
    </row>
    <row r="109" spans="1:7" ht="13.5" thickBot="1">
      <c r="A109" s="103">
        <v>11</v>
      </c>
      <c r="B109" s="118" t="s">
        <v>122</v>
      </c>
      <c r="C109" s="119"/>
      <c r="D109" s="421"/>
      <c r="E109" s="422"/>
      <c r="F109" s="324"/>
      <c r="G109" s="222"/>
    </row>
    <row r="110" spans="1:7" ht="13.5" thickBot="1">
      <c r="A110" s="120" t="s">
        <v>123</v>
      </c>
      <c r="B110" s="89" t="s">
        <v>124</v>
      </c>
      <c r="C110" s="121"/>
      <c r="D110" s="426">
        <v>118190234.6</v>
      </c>
      <c r="E110" s="427">
        <v>95717277.7</v>
      </c>
      <c r="F110" s="325"/>
      <c r="G110" s="246"/>
    </row>
    <row r="111" spans="1:10" ht="13.5" thickBot="1">
      <c r="A111" s="285"/>
      <c r="B111" s="286" t="s">
        <v>125</v>
      </c>
      <c r="C111" s="284"/>
      <c r="D111" s="311">
        <v>997104629.6</v>
      </c>
      <c r="E111" s="418">
        <v>757100659.7</v>
      </c>
      <c r="F111" s="325"/>
      <c r="G111" s="246"/>
      <c r="I111" s="227"/>
      <c r="J111" s="227"/>
    </row>
    <row r="112" spans="1:10" ht="12.75">
      <c r="A112" s="122"/>
      <c r="B112" s="123"/>
      <c r="C112" s="123"/>
      <c r="D112" s="451">
        <v>-997104630</v>
      </c>
      <c r="E112" s="451">
        <v>-757100659.5</v>
      </c>
      <c r="F112" s="324"/>
      <c r="G112" s="307"/>
      <c r="H112" s="227"/>
      <c r="I112" s="227"/>
      <c r="J112" s="227"/>
    </row>
    <row r="113" spans="1:10" ht="13.5" thickBot="1">
      <c r="A113" s="124"/>
      <c r="B113" s="125"/>
      <c r="C113" s="125"/>
      <c r="D113" s="452"/>
      <c r="E113" s="452"/>
      <c r="F113" s="324"/>
      <c r="G113" s="307"/>
      <c r="H113" s="227"/>
      <c r="I113" s="227"/>
      <c r="J113" s="227"/>
    </row>
    <row r="114" spans="1:7" ht="12.75">
      <c r="A114" s="126"/>
      <c r="B114" s="412" t="str">
        <f>B1</f>
        <v>Shoqeria "VILA- L" shpk Tirane</v>
      </c>
      <c r="C114" s="127"/>
      <c r="D114" s="453"/>
      <c r="E114" s="454"/>
      <c r="F114" s="324"/>
      <c r="G114" s="222"/>
    </row>
    <row r="115" spans="1:7" ht="13.5" thickBot="1">
      <c r="A115" s="279"/>
      <c r="B115" s="282" t="str">
        <f>B2</f>
        <v>Tirane</v>
      </c>
      <c r="C115" s="283" t="str">
        <f>C2</f>
        <v>NIPT</v>
      </c>
      <c r="D115" s="455" t="s">
        <v>293</v>
      </c>
      <c r="E115" s="456"/>
      <c r="F115" s="325"/>
      <c r="G115" s="303"/>
    </row>
    <row r="116" spans="1:7" ht="18.75" thickBot="1">
      <c r="A116" s="279"/>
      <c r="B116" s="280" t="s">
        <v>126</v>
      </c>
      <c r="C116" s="281"/>
      <c r="D116" s="484"/>
      <c r="E116" s="487"/>
      <c r="F116" s="324"/>
      <c r="G116" s="222"/>
    </row>
    <row r="117" spans="1:7" ht="13.5" thickBot="1">
      <c r="A117" s="130" t="s">
        <v>13</v>
      </c>
      <c r="B117" s="130" t="s">
        <v>127</v>
      </c>
      <c r="C117" s="131" t="s">
        <v>128</v>
      </c>
      <c r="D117" s="485">
        <v>2013</v>
      </c>
      <c r="E117" s="486">
        <v>2012</v>
      </c>
      <c r="F117" s="325"/>
      <c r="G117" s="246"/>
    </row>
    <row r="118" spans="1:7" ht="13.5" thickBot="1">
      <c r="A118" s="132">
        <v>1</v>
      </c>
      <c r="B118" s="133" t="s">
        <v>129</v>
      </c>
      <c r="C118" s="53"/>
      <c r="D118" s="418">
        <v>227234301</v>
      </c>
      <c r="E118" s="418">
        <v>160278345</v>
      </c>
      <c r="F118" s="325"/>
      <c r="G118" s="246"/>
    </row>
    <row r="119" spans="1:7" ht="12.75">
      <c r="A119" s="134" t="s">
        <v>19</v>
      </c>
      <c r="B119" s="135" t="s">
        <v>130</v>
      </c>
      <c r="C119" s="66"/>
      <c r="D119" s="457">
        <v>52251573</v>
      </c>
      <c r="E119" s="457">
        <v>8821153</v>
      </c>
      <c r="F119" s="324"/>
      <c r="G119" s="222"/>
    </row>
    <row r="120" spans="1:7" ht="12.75">
      <c r="A120" s="136" t="s">
        <v>21</v>
      </c>
      <c r="B120" s="137" t="s">
        <v>131</v>
      </c>
      <c r="C120" s="68"/>
      <c r="D120" s="458">
        <v>173829632</v>
      </c>
      <c r="E120" s="458">
        <v>150833792</v>
      </c>
      <c r="F120" s="324"/>
      <c r="G120" s="222"/>
    </row>
    <row r="121" spans="1:7" ht="13.5" thickBot="1">
      <c r="A121" s="138" t="s">
        <v>23</v>
      </c>
      <c r="B121" s="139" t="s">
        <v>132</v>
      </c>
      <c r="C121" s="138"/>
      <c r="D121" s="459">
        <v>1153096</v>
      </c>
      <c r="E121" s="459">
        <v>623400</v>
      </c>
      <c r="F121" s="324"/>
      <c r="G121" s="222"/>
    </row>
    <row r="122" spans="1:7" ht="13.5" thickBot="1">
      <c r="A122" s="141" t="s">
        <v>53</v>
      </c>
      <c r="B122" s="142" t="s">
        <v>133</v>
      </c>
      <c r="C122" s="284"/>
      <c r="D122" s="460">
        <v>0</v>
      </c>
      <c r="E122" s="460">
        <v>0</v>
      </c>
      <c r="F122" s="324"/>
      <c r="G122" s="241"/>
    </row>
    <row r="123" spans="1:7" ht="13.5" thickBot="1">
      <c r="A123" s="143">
        <v>2</v>
      </c>
      <c r="B123" s="74" t="s">
        <v>134</v>
      </c>
      <c r="C123" s="287"/>
      <c r="D123" s="418">
        <v>8535553</v>
      </c>
      <c r="E123" s="418">
        <v>0</v>
      </c>
      <c r="F123" s="325"/>
      <c r="G123" s="246"/>
    </row>
    <row r="124" spans="1:7" ht="12.75">
      <c r="A124" s="136" t="s">
        <v>19</v>
      </c>
      <c r="B124" s="116" t="s">
        <v>135</v>
      </c>
      <c r="C124" s="66"/>
      <c r="D124" s="310">
        <v>990000</v>
      </c>
      <c r="E124" s="310"/>
      <c r="F124" s="324"/>
      <c r="G124" s="222"/>
    </row>
    <row r="125" spans="1:7" ht="12.75">
      <c r="A125" s="136" t="s">
        <v>21</v>
      </c>
      <c r="B125" s="117" t="s">
        <v>136</v>
      </c>
      <c r="C125" s="68"/>
      <c r="D125" s="376">
        <v>7545553</v>
      </c>
      <c r="E125" s="376"/>
      <c r="F125" s="324"/>
      <c r="G125" s="222"/>
    </row>
    <row r="126" spans="1:7" ht="12.75">
      <c r="A126" s="136" t="s">
        <v>23</v>
      </c>
      <c r="B126" s="117" t="s">
        <v>137</v>
      </c>
      <c r="C126" s="68"/>
      <c r="D126" s="376"/>
      <c r="E126" s="376"/>
      <c r="F126" s="324"/>
      <c r="G126" s="308"/>
    </row>
    <row r="127" spans="1:7" ht="12.75">
      <c r="A127" s="136" t="s">
        <v>44</v>
      </c>
      <c r="B127" s="117" t="s">
        <v>138</v>
      </c>
      <c r="C127" s="68"/>
      <c r="D127" s="376"/>
      <c r="E127" s="376"/>
      <c r="F127" s="324"/>
      <c r="G127" s="222"/>
    </row>
    <row r="128" spans="1:7" ht="13.5" thickBot="1">
      <c r="A128" s="138" t="s">
        <v>53</v>
      </c>
      <c r="B128" s="118" t="s">
        <v>139</v>
      </c>
      <c r="C128" s="138"/>
      <c r="D128" s="312"/>
      <c r="E128" s="312"/>
      <c r="F128" s="324"/>
      <c r="G128" s="222"/>
    </row>
    <row r="129" spans="1:7" ht="13.5" thickBot="1">
      <c r="A129" s="144">
        <v>3</v>
      </c>
      <c r="B129" s="39" t="s">
        <v>140</v>
      </c>
      <c r="C129" s="141"/>
      <c r="D129" s="461">
        <v>235769854</v>
      </c>
      <c r="E129" s="461">
        <v>160278345</v>
      </c>
      <c r="F129" s="325"/>
      <c r="G129" s="246"/>
    </row>
    <row r="130" spans="1:7" ht="13.5" thickBot="1">
      <c r="A130" s="145" t="s">
        <v>73</v>
      </c>
      <c r="B130" s="129" t="s">
        <v>141</v>
      </c>
      <c r="C130" s="145"/>
      <c r="D130" s="462"/>
      <c r="E130" s="462"/>
      <c r="F130" s="325"/>
      <c r="G130" s="303"/>
    </row>
    <row r="131" spans="1:7" ht="13.5" thickBot="1">
      <c r="A131" s="146">
        <v>1</v>
      </c>
      <c r="B131" s="112" t="s">
        <v>142</v>
      </c>
      <c r="C131" s="88"/>
      <c r="D131" s="435"/>
      <c r="E131" s="435">
        <v>0</v>
      </c>
      <c r="F131" s="325"/>
      <c r="G131" s="222"/>
    </row>
    <row r="132" spans="1:7" ht="12.75">
      <c r="A132" s="66" t="s">
        <v>19</v>
      </c>
      <c r="B132" s="56" t="s">
        <v>143</v>
      </c>
      <c r="C132" s="147"/>
      <c r="D132" s="463"/>
      <c r="E132" s="463"/>
      <c r="F132" s="324"/>
      <c r="G132" s="222"/>
    </row>
    <row r="133" spans="1:7" ht="13.5" thickBot="1">
      <c r="A133" s="119" t="s">
        <v>21</v>
      </c>
      <c r="B133" s="59" t="s">
        <v>41</v>
      </c>
      <c r="C133" s="138"/>
      <c r="D133" s="312"/>
      <c r="E133" s="312"/>
      <c r="F133" s="324"/>
      <c r="G133" s="222"/>
    </row>
    <row r="134" spans="1:7" ht="13.5" thickBot="1">
      <c r="A134" s="61">
        <v>2</v>
      </c>
      <c r="B134" s="61" t="s">
        <v>144</v>
      </c>
      <c r="C134" s="53"/>
      <c r="D134" s="418">
        <v>-175524364</v>
      </c>
      <c r="E134" s="418">
        <v>-84917541</v>
      </c>
      <c r="F134" s="325"/>
      <c r="G134" s="246"/>
    </row>
    <row r="135" spans="1:7" ht="12.75">
      <c r="A135" s="148" t="s">
        <v>19</v>
      </c>
      <c r="B135" s="149" t="s">
        <v>145</v>
      </c>
      <c r="C135" s="148"/>
      <c r="D135" s="463"/>
      <c r="E135" s="463">
        <v>-6310492</v>
      </c>
      <c r="F135" s="324"/>
      <c r="G135" s="222"/>
    </row>
    <row r="136" spans="1:7" ht="12.75">
      <c r="A136" s="138" t="s">
        <v>21</v>
      </c>
      <c r="B136" s="150" t="s">
        <v>146</v>
      </c>
      <c r="C136" s="101"/>
      <c r="D136" s="313">
        <v>-175524364</v>
      </c>
      <c r="E136" s="313">
        <v>-78607049</v>
      </c>
      <c r="F136" s="324"/>
      <c r="G136" s="222"/>
    </row>
    <row r="137" spans="1:7" ht="13.5" thickBot="1">
      <c r="A137" s="151" t="s">
        <v>23</v>
      </c>
      <c r="B137" s="152" t="s">
        <v>147</v>
      </c>
      <c r="C137" s="153"/>
      <c r="D137" s="464"/>
      <c r="E137" s="464"/>
      <c r="F137" s="324"/>
      <c r="G137" s="222"/>
    </row>
    <row r="138" spans="1:7" ht="13.5" thickBot="1">
      <c r="A138" s="154">
        <v>3</v>
      </c>
      <c r="B138" s="61" t="s">
        <v>148</v>
      </c>
      <c r="C138" s="61"/>
      <c r="D138" s="418">
        <v>-2509543</v>
      </c>
      <c r="E138" s="418">
        <v>-51820777</v>
      </c>
      <c r="F138" s="325"/>
      <c r="G138" s="303"/>
    </row>
    <row r="139" spans="1:7" ht="13.5" thickBot="1">
      <c r="A139" s="155">
        <v>4</v>
      </c>
      <c r="B139" s="76" t="s">
        <v>149</v>
      </c>
      <c r="C139" s="61"/>
      <c r="D139" s="418">
        <v>-5676814</v>
      </c>
      <c r="E139" s="418">
        <v>-6899121</v>
      </c>
      <c r="F139" s="325"/>
      <c r="G139" s="303"/>
    </row>
    <row r="140" spans="1:7" ht="12.75">
      <c r="A140" s="156" t="s">
        <v>19</v>
      </c>
      <c r="B140" s="157" t="s">
        <v>150</v>
      </c>
      <c r="C140" s="158"/>
      <c r="D140" s="465">
        <v>-4864450</v>
      </c>
      <c r="E140" s="465">
        <v>-5998835</v>
      </c>
      <c r="F140" s="324"/>
      <c r="G140" s="222"/>
    </row>
    <row r="141" spans="1:7" ht="12.75">
      <c r="A141" s="159" t="s">
        <v>21</v>
      </c>
      <c r="B141" s="160" t="s">
        <v>151</v>
      </c>
      <c r="C141" s="161"/>
      <c r="D141" s="466">
        <v>-812364</v>
      </c>
      <c r="E141" s="466">
        <v>-900286</v>
      </c>
      <c r="F141" s="324"/>
      <c r="G141" s="222"/>
    </row>
    <row r="142" spans="1:7" ht="13.5" thickBot="1">
      <c r="A142" s="162" t="s">
        <v>23</v>
      </c>
      <c r="B142" s="163" t="s">
        <v>152</v>
      </c>
      <c r="C142" s="140"/>
      <c r="D142" s="459"/>
      <c r="E142" s="459"/>
      <c r="F142" s="324"/>
      <c r="G142" s="222"/>
    </row>
    <row r="143" spans="1:7" ht="13.5" thickBot="1">
      <c r="A143" s="166">
        <v>5</v>
      </c>
      <c r="B143" s="165" t="s">
        <v>153</v>
      </c>
      <c r="C143" s="73"/>
      <c r="D143" s="427">
        <v>-23106364</v>
      </c>
      <c r="E143" s="427">
        <v>-3559626</v>
      </c>
      <c r="F143" s="325"/>
      <c r="G143" s="303"/>
    </row>
    <row r="144" spans="1:7" ht="12.75">
      <c r="A144" s="156" t="s">
        <v>19</v>
      </c>
      <c r="B144" s="167" t="s">
        <v>154</v>
      </c>
      <c r="C144" s="148"/>
      <c r="D144" s="467"/>
      <c r="E144" s="467"/>
      <c r="F144" s="324"/>
      <c r="G144" s="222"/>
    </row>
    <row r="145" spans="1:7" ht="12.75">
      <c r="A145" s="159" t="s">
        <v>21</v>
      </c>
      <c r="B145" s="168" t="s">
        <v>155</v>
      </c>
      <c r="C145" s="136"/>
      <c r="D145" s="313">
        <v>-3664811</v>
      </c>
      <c r="E145" s="313">
        <v>-3559626</v>
      </c>
      <c r="F145" s="324"/>
      <c r="G145" s="222"/>
    </row>
    <row r="146" spans="1:7" ht="12.75">
      <c r="A146" s="75" t="s">
        <v>23</v>
      </c>
      <c r="B146" s="288" t="s">
        <v>156</v>
      </c>
      <c r="C146" s="136"/>
      <c r="D146" s="312"/>
      <c r="E146" s="312"/>
      <c r="F146" s="324"/>
      <c r="G146" s="222"/>
    </row>
    <row r="147" spans="1:7" ht="13.5" thickBot="1">
      <c r="A147" s="260" t="s">
        <v>25</v>
      </c>
      <c r="B147" s="289" t="s">
        <v>157</v>
      </c>
      <c r="C147" s="151"/>
      <c r="D147" s="436">
        <v>-19441553</v>
      </c>
      <c r="E147" s="436"/>
      <c r="F147" s="324"/>
      <c r="G147" s="222"/>
    </row>
    <row r="148" spans="1:7" ht="13.5" thickBot="1">
      <c r="A148" s="164">
        <v>6</v>
      </c>
      <c r="B148" s="87" t="s">
        <v>158</v>
      </c>
      <c r="C148" s="88"/>
      <c r="D148" s="435">
        <v>-206817085</v>
      </c>
      <c r="E148" s="435">
        <v>-147197065</v>
      </c>
      <c r="F148" s="325"/>
      <c r="G148" s="303"/>
    </row>
    <row r="149" spans="1:7" ht="13.5" thickBot="1">
      <c r="A149" s="143">
        <v>7</v>
      </c>
      <c r="B149" s="165" t="s">
        <v>159</v>
      </c>
      <c r="C149" s="73"/>
      <c r="D149" s="468">
        <v>28952769</v>
      </c>
      <c r="E149" s="468">
        <v>13081280</v>
      </c>
      <c r="F149" s="325"/>
      <c r="G149" s="303"/>
    </row>
    <row r="150" spans="1:7" ht="13.5" thickBot="1">
      <c r="A150" s="292"/>
      <c r="B150" s="293" t="s">
        <v>160</v>
      </c>
      <c r="C150" s="284"/>
      <c r="D150" s="469"/>
      <c r="E150" s="469"/>
      <c r="F150" s="324"/>
      <c r="G150" s="222"/>
    </row>
    <row r="151" spans="1:7" ht="12.75">
      <c r="A151" s="290">
        <v>8</v>
      </c>
      <c r="B151" s="291" t="s">
        <v>161</v>
      </c>
      <c r="C151" s="148" t="s">
        <v>162</v>
      </c>
      <c r="D151" s="467"/>
      <c r="E151" s="467"/>
      <c r="F151" s="324"/>
      <c r="G151" s="222"/>
    </row>
    <row r="152" spans="1:7" ht="12.75">
      <c r="A152" s="45">
        <v>9</v>
      </c>
      <c r="B152" s="168" t="s">
        <v>163</v>
      </c>
      <c r="C152" s="68"/>
      <c r="D152" s="376"/>
      <c r="E152" s="376"/>
      <c r="F152" s="324"/>
      <c r="G152" s="222"/>
    </row>
    <row r="153" spans="1:7" ht="12.75">
      <c r="A153" s="45">
        <v>10</v>
      </c>
      <c r="B153" s="168" t="s">
        <v>164</v>
      </c>
      <c r="C153" s="68"/>
      <c r="D153" s="376"/>
      <c r="E153" s="376"/>
      <c r="F153" s="324"/>
      <c r="G153" s="222"/>
    </row>
    <row r="154" spans="1:7" ht="12.75">
      <c r="A154" s="45"/>
      <c r="B154" s="168" t="s">
        <v>165</v>
      </c>
      <c r="C154" s="68"/>
      <c r="D154" s="376"/>
      <c r="E154" s="376"/>
      <c r="F154" s="324"/>
      <c r="G154" s="222"/>
    </row>
    <row r="155" spans="1:7" ht="12.75">
      <c r="A155" s="169">
        <v>11</v>
      </c>
      <c r="B155" s="168" t="str">
        <f>'[5]bil stan'!$B$154</f>
        <v>Interesa te paguara dhe diferenca kursi negative</v>
      </c>
      <c r="C155" s="136"/>
      <c r="D155" s="313">
        <v>-3642631</v>
      </c>
      <c r="E155" s="313">
        <v>-4747283</v>
      </c>
      <c r="F155" s="324"/>
      <c r="G155" s="222"/>
    </row>
    <row r="156" spans="1:7" ht="12.75">
      <c r="A156" s="169">
        <v>12</v>
      </c>
      <c r="B156" s="168" t="str">
        <f>'[6]bilanci'!$B$155</f>
        <v>Interesa te paguara dhe diferenca kursi negative</v>
      </c>
      <c r="C156" s="136"/>
      <c r="D156" s="313">
        <v>385451</v>
      </c>
      <c r="E156" s="313">
        <v>7138</v>
      </c>
      <c r="F156" s="324"/>
      <c r="G156" s="222"/>
    </row>
    <row r="157" spans="1:7" ht="12.75">
      <c r="A157" s="169">
        <v>13</v>
      </c>
      <c r="B157" s="168" t="s">
        <v>166</v>
      </c>
      <c r="C157" s="136"/>
      <c r="D157" s="313"/>
      <c r="E157" s="313"/>
      <c r="F157" s="324"/>
      <c r="G157" s="222"/>
    </row>
    <row r="158" spans="1:7" ht="13.5" thickBot="1">
      <c r="A158" s="170">
        <v>14</v>
      </c>
      <c r="B158" s="171" t="s">
        <v>167</v>
      </c>
      <c r="C158" s="71"/>
      <c r="D158" s="312">
        <v>-717400</v>
      </c>
      <c r="E158" s="312"/>
      <c r="F158" s="324"/>
      <c r="G158" s="222"/>
    </row>
    <row r="159" spans="1:7" ht="13.5" thickBot="1">
      <c r="A159" s="115">
        <v>15</v>
      </c>
      <c r="B159" s="61" t="s">
        <v>168</v>
      </c>
      <c r="C159" s="61"/>
      <c r="D159" s="418">
        <v>-3974580</v>
      </c>
      <c r="E159" s="418">
        <v>-4740145</v>
      </c>
      <c r="F159" s="325"/>
      <c r="G159" s="303"/>
    </row>
    <row r="160" spans="1:7" ht="13.5" thickBot="1">
      <c r="A160" s="115" t="s">
        <v>110</v>
      </c>
      <c r="B160" s="172" t="s">
        <v>169</v>
      </c>
      <c r="C160" s="61"/>
      <c r="D160" s="418"/>
      <c r="E160" s="418"/>
      <c r="F160" s="325"/>
      <c r="G160" s="303"/>
    </row>
    <row r="161" spans="1:7" ht="13.5" thickBot="1">
      <c r="A161" s="173">
        <v>16</v>
      </c>
      <c r="B161" s="174" t="s">
        <v>170</v>
      </c>
      <c r="C161" s="301"/>
      <c r="D161" s="470">
        <v>24978189</v>
      </c>
      <c r="E161" s="470">
        <v>8341135</v>
      </c>
      <c r="F161" s="325"/>
      <c r="G161" s="222"/>
    </row>
    <row r="162" spans="1:7" ht="13.5" thickBot="1">
      <c r="A162" s="175">
        <v>17</v>
      </c>
      <c r="B162" s="176" t="s">
        <v>171</v>
      </c>
      <c r="C162" s="131"/>
      <c r="D162" s="461">
        <v>2497818.9</v>
      </c>
      <c r="E162" s="461"/>
      <c r="F162" s="324"/>
      <c r="G162" s="222"/>
    </row>
    <row r="163" spans="1:7" ht="13.5" thickBot="1">
      <c r="A163" s="177">
        <v>18</v>
      </c>
      <c r="B163" s="176" t="s">
        <v>172</v>
      </c>
      <c r="C163" s="144" t="s">
        <v>173</v>
      </c>
      <c r="D163" s="470">
        <v>22480370.1</v>
      </c>
      <c r="E163" s="470">
        <v>8341135</v>
      </c>
      <c r="F163" s="325"/>
      <c r="G163" s="222"/>
    </row>
    <row r="164" spans="1:7" ht="13.5" thickBot="1">
      <c r="A164" s="175">
        <v>19</v>
      </c>
      <c r="B164" s="178" t="s">
        <v>174</v>
      </c>
      <c r="C164" s="179"/>
      <c r="D164" s="471">
        <v>74132</v>
      </c>
      <c r="E164" s="471"/>
      <c r="F164" s="325"/>
      <c r="G164" s="222"/>
    </row>
    <row r="165" spans="1:7" ht="13.5" thickBot="1">
      <c r="A165" s="177">
        <v>20</v>
      </c>
      <c r="B165" s="178" t="s">
        <v>175</v>
      </c>
      <c r="C165" s="179"/>
      <c r="D165" s="471">
        <v>25052321</v>
      </c>
      <c r="E165" s="471">
        <v>8341135</v>
      </c>
      <c r="F165" s="325"/>
      <c r="G165" s="222"/>
    </row>
    <row r="166" spans="1:7" ht="13.5" thickBot="1">
      <c r="A166" s="175">
        <v>21</v>
      </c>
      <c r="B166" s="181" t="s">
        <v>176</v>
      </c>
      <c r="C166" s="182">
        <v>0.1</v>
      </c>
      <c r="D166" s="471">
        <v>2505232.1</v>
      </c>
      <c r="E166" s="471">
        <v>834113.5</v>
      </c>
      <c r="F166" s="325"/>
      <c r="G166" s="222"/>
    </row>
    <row r="167" spans="1:7" ht="13.5" thickBot="1">
      <c r="A167" s="96">
        <v>22</v>
      </c>
      <c r="B167" s="181" t="s">
        <v>177</v>
      </c>
      <c r="C167" s="179"/>
      <c r="D167" s="471">
        <v>22472956.9</v>
      </c>
      <c r="E167" s="471">
        <v>7507021.5</v>
      </c>
      <c r="F167" s="325"/>
      <c r="G167" s="222"/>
    </row>
    <row r="168" spans="1:7" ht="13.5" thickBot="1">
      <c r="A168" s="179"/>
      <c r="B168" s="256"/>
      <c r="C168" s="256"/>
      <c r="D168" s="470"/>
      <c r="E168" s="470"/>
      <c r="F168" s="325"/>
      <c r="G168" s="222"/>
    </row>
    <row r="169" spans="1:8" ht="13.5" thickBot="1">
      <c r="A169" s="179"/>
      <c r="B169" s="39"/>
      <c r="C169" s="276"/>
      <c r="D169" s="437"/>
      <c r="E169" s="437"/>
      <c r="F169" s="324"/>
      <c r="G169" s="222"/>
      <c r="H169" s="23"/>
    </row>
    <row r="170" spans="1:8" ht="12.75">
      <c r="A170" s="23"/>
      <c r="B170" s="23"/>
      <c r="C170" s="23"/>
      <c r="D170" s="329"/>
      <c r="E170" s="329"/>
      <c r="F170" s="324"/>
      <c r="G170" s="27"/>
      <c r="H170" s="23"/>
    </row>
    <row r="171" spans="1:8" ht="12.75">
      <c r="A171" s="23"/>
      <c r="B171" s="23"/>
      <c r="C171" s="23"/>
      <c r="D171" s="330"/>
      <c r="E171" s="330"/>
      <c r="F171" s="324"/>
      <c r="G171" s="27"/>
      <c r="H171" s="23"/>
    </row>
    <row r="172" spans="1:8" ht="12.75">
      <c r="A172" s="23"/>
      <c r="B172" s="23"/>
      <c r="C172" s="23"/>
      <c r="D172" s="330"/>
      <c r="E172" s="330"/>
      <c r="F172" s="324"/>
      <c r="G172" s="27"/>
      <c r="H172" s="23"/>
    </row>
    <row r="173" spans="1:8" ht="12.75">
      <c r="A173" s="23"/>
      <c r="B173" s="23"/>
      <c r="C173" s="23"/>
      <c r="D173" s="23"/>
      <c r="E173" s="314"/>
      <c r="F173" s="324"/>
      <c r="G173" s="27"/>
      <c r="H173" s="23"/>
    </row>
    <row r="174" spans="1:7" ht="12.75">
      <c r="A174" s="23"/>
      <c r="B174" s="23"/>
      <c r="C174" s="23"/>
      <c r="D174" s="23"/>
      <c r="E174" s="314"/>
      <c r="F174" s="324"/>
      <c r="G174" s="27"/>
    </row>
    <row r="175" spans="1:7" ht="12.75">
      <c r="A175" s="23"/>
      <c r="B175" s="23"/>
      <c r="C175" s="23"/>
      <c r="D175" s="23"/>
      <c r="E175" s="314"/>
      <c r="F175" s="324"/>
      <c r="G175" s="27"/>
    </row>
    <row r="176" spans="1:7" ht="12.75">
      <c r="A176" s="23"/>
      <c r="B176" s="23"/>
      <c r="C176" s="23"/>
      <c r="D176" s="23"/>
      <c r="E176" s="314"/>
      <c r="F176" s="324"/>
      <c r="G176" s="27"/>
    </row>
    <row r="177" spans="1:7" ht="12.75">
      <c r="A177" s="23"/>
      <c r="B177" s="23"/>
      <c r="C177" s="23"/>
      <c r="D177" s="23"/>
      <c r="E177" s="314"/>
      <c r="F177" s="324"/>
      <c r="G177" s="27"/>
    </row>
    <row r="178" spans="1:7" ht="12.75">
      <c r="A178" s="23"/>
      <c r="B178" s="23"/>
      <c r="C178" s="23"/>
      <c r="D178" s="23"/>
      <c r="E178" s="314"/>
      <c r="F178" s="324"/>
      <c r="G178" s="27"/>
    </row>
    <row r="179" spans="1:7" ht="12.75">
      <c r="A179" s="23"/>
      <c r="B179" s="23"/>
      <c r="C179" s="23"/>
      <c r="D179" s="23"/>
      <c r="E179" s="314"/>
      <c r="F179" s="324"/>
      <c r="G179" s="27"/>
    </row>
    <row r="180" spans="1:7" ht="12.75">
      <c r="A180" s="23"/>
      <c r="B180" s="23"/>
      <c r="C180" s="23"/>
      <c r="D180" s="23"/>
      <c r="E180" s="314"/>
      <c r="F180" s="324"/>
      <c r="G180" s="27"/>
    </row>
    <row r="181" spans="1:7" ht="12.75">
      <c r="A181" s="23"/>
      <c r="B181" s="23"/>
      <c r="C181" s="23"/>
      <c r="D181" s="23"/>
      <c r="E181" s="314"/>
      <c r="F181" s="324"/>
      <c r="G181" s="27"/>
    </row>
    <row r="182" spans="1:7" ht="12.75">
      <c r="A182" s="23"/>
      <c r="B182" s="23"/>
      <c r="C182" s="23"/>
      <c r="D182" s="23"/>
      <c r="E182" s="314"/>
      <c r="F182" s="324"/>
      <c r="G182" s="27"/>
    </row>
    <row r="183" spans="1:7" ht="12.75">
      <c r="A183" s="23"/>
      <c r="B183" s="23"/>
      <c r="C183" s="23"/>
      <c r="D183" s="23"/>
      <c r="E183" s="314"/>
      <c r="F183" s="324"/>
      <c r="G183" s="27"/>
    </row>
    <row r="184" spans="1:7" ht="12.75">
      <c r="A184" s="23"/>
      <c r="B184" s="23"/>
      <c r="C184" s="23"/>
      <c r="D184" s="23"/>
      <c r="E184" s="314"/>
      <c r="F184" s="324"/>
      <c r="G184" s="27"/>
    </row>
    <row r="185" spans="1:7" ht="12.75">
      <c r="A185" s="23"/>
      <c r="B185" s="23"/>
      <c r="C185" s="23"/>
      <c r="D185" s="23"/>
      <c r="E185" s="314"/>
      <c r="F185" s="324"/>
      <c r="G185" s="27"/>
    </row>
    <row r="186" spans="1:7" ht="12.75">
      <c r="A186" s="23"/>
      <c r="B186" s="23"/>
      <c r="C186" s="23"/>
      <c r="D186" s="23"/>
      <c r="E186" s="314"/>
      <c r="F186" s="324"/>
      <c r="G186" s="27"/>
    </row>
    <row r="187" spans="1:7" ht="12.75">
      <c r="A187" s="23"/>
      <c r="B187" s="23"/>
      <c r="C187" s="23"/>
      <c r="D187" s="23"/>
      <c r="E187" s="314"/>
      <c r="F187" s="314"/>
      <c r="G187" s="27"/>
    </row>
    <row r="188" spans="1:7" ht="12.75">
      <c r="A188" s="23"/>
      <c r="B188" s="23"/>
      <c r="C188" s="23"/>
      <c r="D188" s="23"/>
      <c r="E188" s="314"/>
      <c r="F188" s="314"/>
      <c r="G188" s="27"/>
    </row>
    <row r="189" spans="1:7" ht="12.75">
      <c r="A189" s="23"/>
      <c r="B189" s="23"/>
      <c r="C189" s="23"/>
      <c r="D189" s="23"/>
      <c r="E189" s="314"/>
      <c r="F189" s="314"/>
      <c r="G189" s="27"/>
    </row>
    <row r="190" spans="1:7" ht="12.75">
      <c r="A190" s="23"/>
      <c r="B190" s="23"/>
      <c r="C190" s="23"/>
      <c r="D190" s="23"/>
      <c r="E190" s="314"/>
      <c r="F190" s="314"/>
      <c r="G190" s="27"/>
    </row>
    <row r="191" spans="1:7" ht="12.75">
      <c r="A191" s="23"/>
      <c r="B191" s="23"/>
      <c r="C191" s="23"/>
      <c r="D191" s="23"/>
      <c r="E191" s="314"/>
      <c r="F191" s="314"/>
      <c r="G191" s="27"/>
    </row>
    <row r="192" spans="1:7" ht="12.75">
      <c r="A192" s="23"/>
      <c r="B192" s="23"/>
      <c r="C192" s="23"/>
      <c r="D192" s="23"/>
      <c r="E192" s="314"/>
      <c r="F192" s="314"/>
      <c r="G192" s="27"/>
    </row>
    <row r="193" spans="5:7" ht="12.75">
      <c r="E193" s="315"/>
      <c r="F193" s="315"/>
      <c r="G193" s="27"/>
    </row>
    <row r="194" spans="5:7" ht="12.75">
      <c r="E194" s="315"/>
      <c r="F194" s="315"/>
      <c r="G194" s="27"/>
    </row>
    <row r="195" spans="5:7" ht="12.75">
      <c r="E195" s="315"/>
      <c r="F195" s="315"/>
      <c r="G195" s="27"/>
    </row>
    <row r="196" spans="5:7" ht="12.75">
      <c r="E196" s="315"/>
      <c r="F196" s="315"/>
      <c r="G196" s="27"/>
    </row>
    <row r="197" spans="5:7" ht="12.75">
      <c r="E197" s="315"/>
      <c r="F197" s="315"/>
      <c r="G197" s="27"/>
    </row>
    <row r="198" spans="5:7" ht="12.75">
      <c r="E198" s="315"/>
      <c r="F198" s="315"/>
      <c r="G198" s="27"/>
    </row>
    <row r="199" spans="5:7" ht="12.75">
      <c r="E199" s="315"/>
      <c r="F199" s="315"/>
      <c r="G199" s="27"/>
    </row>
    <row r="200" spans="5:7" ht="12.75">
      <c r="E200" s="315"/>
      <c r="F200" s="315"/>
      <c r="G200" s="27"/>
    </row>
    <row r="201" spans="5:7" ht="12.75">
      <c r="E201" s="315"/>
      <c r="F201" s="315"/>
      <c r="G201" s="27"/>
    </row>
    <row r="202" spans="5:7" ht="12.75">
      <c r="E202" s="315"/>
      <c r="F202" s="315"/>
      <c r="G202" s="27"/>
    </row>
    <row r="203" ht="12.75">
      <c r="G203" s="27"/>
    </row>
    <row r="204" ht="12.75">
      <c r="G204" s="27"/>
    </row>
    <row r="205" ht="12.75">
      <c r="G205" s="27"/>
    </row>
    <row r="206" ht="12.75">
      <c r="G206" s="27"/>
    </row>
    <row r="207" ht="12.75">
      <c r="G207" s="27"/>
    </row>
    <row r="208" ht="12.75">
      <c r="G208" s="27"/>
    </row>
    <row r="209" ht="12.75">
      <c r="G209" s="27"/>
    </row>
    <row r="210" ht="12.75">
      <c r="G210" s="27"/>
    </row>
    <row r="211" ht="12.75">
      <c r="G211" s="27"/>
    </row>
    <row r="212" ht="12.75">
      <c r="G212" s="27"/>
    </row>
    <row r="213" ht="12.75">
      <c r="G213" s="27"/>
    </row>
    <row r="214" ht="12.75">
      <c r="G214" s="27"/>
    </row>
    <row r="215" ht="12.75">
      <c r="G215" s="27"/>
    </row>
    <row r="216" ht="12.75">
      <c r="G216" s="27"/>
    </row>
    <row r="217" ht="12.75">
      <c r="G217" s="27"/>
    </row>
    <row r="218" ht="12.75">
      <c r="G218" s="27"/>
    </row>
    <row r="219" ht="12.75">
      <c r="G219" s="27"/>
    </row>
    <row r="220" ht="12.75">
      <c r="G220" s="27"/>
    </row>
    <row r="221" ht="12.75">
      <c r="G221" s="27"/>
    </row>
    <row r="222" ht="12.75">
      <c r="G222" s="27"/>
    </row>
    <row r="223" ht="12.75">
      <c r="G223" s="27"/>
    </row>
    <row r="224" ht="12.75">
      <c r="G224" s="27"/>
    </row>
    <row r="225" ht="12.75">
      <c r="G225" s="27"/>
    </row>
    <row r="226" ht="12.75">
      <c r="G226" s="27"/>
    </row>
    <row r="227" ht="12.75">
      <c r="G227" s="27"/>
    </row>
    <row r="228" ht="12.75">
      <c r="G228" s="27"/>
    </row>
    <row r="229" ht="12.75">
      <c r="G229" s="27"/>
    </row>
    <row r="230" ht="12.75">
      <c r="G230" s="27"/>
    </row>
    <row r="231" ht="12.75">
      <c r="G231" s="27"/>
    </row>
    <row r="232" ht="12.75">
      <c r="G232" s="27"/>
    </row>
    <row r="233" ht="12.75">
      <c r="G233" s="27"/>
    </row>
    <row r="234" ht="12.75">
      <c r="G234" s="27"/>
    </row>
    <row r="235" ht="12.75">
      <c r="G235" s="27"/>
    </row>
    <row r="236" ht="12.75">
      <c r="G236" s="27"/>
    </row>
    <row r="237" ht="12.75">
      <c r="G237" s="27"/>
    </row>
    <row r="238" ht="12.75">
      <c r="G238" s="27"/>
    </row>
    <row r="239" ht="12.75">
      <c r="G239" s="27"/>
    </row>
    <row r="240" ht="12.75">
      <c r="G240" s="27"/>
    </row>
    <row r="241" ht="12.75">
      <c r="G241" s="27"/>
    </row>
    <row r="242" ht="12.75">
      <c r="G242" s="27"/>
    </row>
    <row r="243" ht="12.75">
      <c r="G243" s="27"/>
    </row>
    <row r="244" ht="12.75">
      <c r="G244" s="27"/>
    </row>
    <row r="245" ht="12.75">
      <c r="G245" s="27"/>
    </row>
    <row r="246" ht="12.75">
      <c r="G246" s="27"/>
    </row>
    <row r="247" ht="12.75">
      <c r="G247" s="27"/>
    </row>
    <row r="248" ht="12.75">
      <c r="G248" s="27"/>
    </row>
    <row r="249" ht="12.75">
      <c r="G249" s="27"/>
    </row>
    <row r="250" ht="12.75">
      <c r="G250" s="27"/>
    </row>
    <row r="251" ht="12.75">
      <c r="G251" s="27"/>
    </row>
    <row r="252" ht="12.75">
      <c r="G252" s="27"/>
    </row>
    <row r="253" ht="12.75">
      <c r="G253" s="27"/>
    </row>
    <row r="254" ht="12.75">
      <c r="G254" s="27"/>
    </row>
  </sheetData>
  <sheetProtection/>
  <mergeCells count="2">
    <mergeCell ref="D60:D61"/>
    <mergeCell ref="E60:E61"/>
  </mergeCells>
  <printOptions/>
  <pageMargins left="0.25" right="0.19" top="0.69" bottom="0.27" header="0.17" footer="0.5"/>
  <pageSetup horizontalDpi="600" verticalDpi="600" orientation="portrait" scale="98" r:id="rId1"/>
  <rowBreaks count="1" manualBreakCount="1">
    <brk id="1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J55" sqref="J55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9"/>
      <c r="B1" s="230" t="str">
        <f>Bilan!B1</f>
        <v>Shoqeria "VILA- L" shpk Tirane</v>
      </c>
      <c r="C1" s="230"/>
      <c r="D1" s="230"/>
      <c r="E1" s="231"/>
      <c r="F1" s="232"/>
      <c r="G1" s="232"/>
      <c r="H1" s="232"/>
      <c r="I1" s="232"/>
    </row>
    <row r="2" spans="1:9" ht="18">
      <c r="A2" s="233"/>
      <c r="B2" s="234"/>
      <c r="C2" s="234" t="str">
        <f>Bilan!B2</f>
        <v>Tirane</v>
      </c>
      <c r="D2" s="234"/>
      <c r="E2" s="17"/>
      <c r="F2" s="235" t="s">
        <v>200</v>
      </c>
      <c r="G2" s="235"/>
      <c r="H2" s="235"/>
      <c r="I2" s="235"/>
    </row>
    <row r="3" spans="1:9" ht="13.5" thickBot="1">
      <c r="A3" s="236"/>
      <c r="B3" s="237"/>
      <c r="C3" s="237"/>
      <c r="D3" s="237"/>
      <c r="E3" s="237"/>
      <c r="F3" s="237"/>
      <c r="G3" s="237"/>
      <c r="H3" s="237"/>
      <c r="I3" s="237"/>
    </row>
    <row r="4" spans="1:9" ht="20.25">
      <c r="A4" s="396"/>
      <c r="B4" s="397"/>
      <c r="C4" s="397"/>
      <c r="D4" s="398" t="s">
        <v>201</v>
      </c>
      <c r="E4" s="399"/>
      <c r="F4" s="400"/>
      <c r="G4" s="493" t="s">
        <v>202</v>
      </c>
      <c r="H4" s="401"/>
      <c r="I4" s="401"/>
    </row>
    <row r="5" spans="1:9" ht="13.5" thickBot="1">
      <c r="A5" s="402"/>
      <c r="B5" s="403"/>
      <c r="C5" s="403"/>
      <c r="D5" s="403"/>
      <c r="E5" s="403"/>
      <c r="F5" s="403"/>
      <c r="G5" s="494"/>
      <c r="H5" s="404">
        <f>Bilan!D3</f>
        <v>2013</v>
      </c>
      <c r="I5" s="405">
        <v>2011</v>
      </c>
    </row>
    <row r="6" spans="1:9" ht="15.75">
      <c r="A6" s="382" t="s">
        <v>13</v>
      </c>
      <c r="B6" s="390" t="s">
        <v>203</v>
      </c>
      <c r="C6" s="383"/>
      <c r="D6" s="383"/>
      <c r="E6" s="383"/>
      <c r="F6" s="384"/>
      <c r="G6" s="396"/>
      <c r="H6" s="397"/>
      <c r="I6" s="396"/>
    </row>
    <row r="7" spans="1:9" ht="13.5" thickBot="1">
      <c r="A7" s="386"/>
      <c r="B7" s="406"/>
      <c r="C7" s="388"/>
      <c r="D7" s="388"/>
      <c r="E7" s="388"/>
      <c r="F7" s="388"/>
      <c r="G7" s="402"/>
      <c r="H7" s="407"/>
      <c r="I7" s="408"/>
    </row>
    <row r="8" spans="1:9" ht="12.75">
      <c r="A8" s="238">
        <v>1</v>
      </c>
      <c r="B8" s="183" t="s">
        <v>204</v>
      </c>
      <c r="C8" s="183"/>
      <c r="D8" s="183"/>
      <c r="E8" s="183"/>
      <c r="F8" s="183"/>
      <c r="G8" s="239"/>
      <c r="H8" s="240">
        <v>82235173.4</v>
      </c>
      <c r="I8" s="240">
        <v>22297262</v>
      </c>
    </row>
    <row r="9" spans="1:9" ht="12.75">
      <c r="A9" s="238">
        <v>2</v>
      </c>
      <c r="B9" s="183" t="s">
        <v>205</v>
      </c>
      <c r="C9" s="183"/>
      <c r="D9" s="183"/>
      <c r="E9" s="183"/>
      <c r="F9" s="183"/>
      <c r="G9" s="240"/>
      <c r="H9" s="240"/>
      <c r="I9" s="240"/>
    </row>
    <row r="10" spans="1:9" ht="12.75">
      <c r="A10" s="238">
        <v>3</v>
      </c>
      <c r="B10" s="183" t="s">
        <v>206</v>
      </c>
      <c r="C10" s="183"/>
      <c r="D10" s="183"/>
      <c r="E10" s="183"/>
      <c r="F10" s="183"/>
      <c r="G10" s="240"/>
      <c r="H10" s="240"/>
      <c r="I10" s="240"/>
    </row>
    <row r="11" spans="1:9" ht="12.75">
      <c r="A11" s="238">
        <v>4</v>
      </c>
      <c r="B11" s="183" t="s">
        <v>207</v>
      </c>
      <c r="C11" s="183"/>
      <c r="D11" s="183"/>
      <c r="E11" s="183"/>
      <c r="F11" s="183"/>
      <c r="G11" s="240"/>
      <c r="H11" s="240"/>
      <c r="I11" s="240"/>
    </row>
    <row r="12" spans="1:9" ht="12.75">
      <c r="A12" s="238">
        <v>1</v>
      </c>
      <c r="B12" s="183" t="s">
        <v>208</v>
      </c>
      <c r="C12" s="183"/>
      <c r="D12" s="183"/>
      <c r="E12" s="183"/>
      <c r="F12" s="183"/>
      <c r="G12" s="240"/>
      <c r="H12" s="240">
        <v>-118406449</v>
      </c>
      <c r="I12" s="240">
        <v>-151186911</v>
      </c>
    </row>
    <row r="13" spans="1:9" ht="12.75">
      <c r="A13" s="238">
        <v>2</v>
      </c>
      <c r="B13" s="183" t="s">
        <v>209</v>
      </c>
      <c r="C13" s="183"/>
      <c r="D13" s="183"/>
      <c r="E13" s="183"/>
      <c r="F13" s="183"/>
      <c r="G13" s="240"/>
      <c r="H13" s="240">
        <v>-4330660</v>
      </c>
      <c r="I13" s="240">
        <v>-6198035</v>
      </c>
    </row>
    <row r="14" spans="1:9" ht="12.75">
      <c r="A14" s="238">
        <v>3</v>
      </c>
      <c r="B14" s="183" t="s">
        <v>210</v>
      </c>
      <c r="C14" s="183"/>
      <c r="D14" s="183"/>
      <c r="E14" s="183"/>
      <c r="F14" s="242"/>
      <c r="G14" s="240"/>
      <c r="H14" s="240">
        <v>-1357187</v>
      </c>
      <c r="I14" s="240">
        <v>-925281</v>
      </c>
    </row>
    <row r="15" spans="1:9" ht="12.75">
      <c r="A15" s="238">
        <v>4</v>
      </c>
      <c r="B15" s="183" t="s">
        <v>211</v>
      </c>
      <c r="C15" s="183"/>
      <c r="D15" s="183"/>
      <c r="E15" s="183"/>
      <c r="F15" s="183"/>
      <c r="G15" s="240"/>
      <c r="H15" s="240">
        <v>0</v>
      </c>
      <c r="I15" s="240">
        <v>0</v>
      </c>
    </row>
    <row r="16" spans="1:9" ht="12.75">
      <c r="A16" s="238">
        <v>5</v>
      </c>
      <c r="B16" s="183" t="s">
        <v>212</v>
      </c>
      <c r="C16" s="183"/>
      <c r="D16" s="183"/>
      <c r="E16" s="183"/>
      <c r="F16" s="183"/>
      <c r="G16" s="240"/>
      <c r="H16" s="240">
        <v>-534399</v>
      </c>
      <c r="I16" s="240">
        <v>-1392464</v>
      </c>
    </row>
    <row r="17" spans="1:9" ht="12.75">
      <c r="A17" s="238">
        <v>6</v>
      </c>
      <c r="B17" s="183" t="s">
        <v>36</v>
      </c>
      <c r="C17" s="183" t="s">
        <v>213</v>
      </c>
      <c r="D17" s="183"/>
      <c r="E17" s="183"/>
      <c r="F17" s="183"/>
      <c r="G17" s="240"/>
      <c r="H17" s="240">
        <v>-234372</v>
      </c>
      <c r="I17" s="240"/>
    </row>
    <row r="18" spans="1:9" ht="12.75">
      <c r="A18" s="238">
        <v>7</v>
      </c>
      <c r="B18" s="183" t="str">
        <f>'[4]cash flow'!$B$18</f>
        <v>Interesa/dif kursi</v>
      </c>
      <c r="C18" s="183"/>
      <c r="D18" s="183"/>
      <c r="E18" s="183"/>
      <c r="F18" s="183"/>
      <c r="G18" s="240"/>
      <c r="H18" s="240">
        <v>-3642631</v>
      </c>
      <c r="I18" s="240">
        <v>-4747280</v>
      </c>
    </row>
    <row r="19" spans="1:9" ht="12.75">
      <c r="A19" s="238">
        <v>8</v>
      </c>
      <c r="B19" s="183" t="s">
        <v>214</v>
      </c>
      <c r="C19" s="183"/>
      <c r="D19" s="183"/>
      <c r="E19" s="183"/>
      <c r="F19" s="183"/>
      <c r="G19" s="240"/>
      <c r="H19" s="240">
        <v>-146794</v>
      </c>
      <c r="I19" s="240">
        <v>-280319</v>
      </c>
    </row>
    <row r="20" spans="1:9" ht="12.75">
      <c r="A20" s="238">
        <v>10</v>
      </c>
      <c r="B20" s="183" t="s">
        <v>215</v>
      </c>
      <c r="C20" s="257"/>
      <c r="D20" s="257"/>
      <c r="E20" s="257"/>
      <c r="F20" s="257"/>
      <c r="G20" s="258"/>
      <c r="H20" s="316"/>
      <c r="I20" s="316"/>
    </row>
    <row r="21" spans="1:9" ht="13.5" thickBot="1">
      <c r="A21" s="238">
        <v>11</v>
      </c>
      <c r="B21" s="183" t="s">
        <v>216</v>
      </c>
      <c r="C21" s="257"/>
      <c r="D21" s="257"/>
      <c r="E21" s="257"/>
      <c r="F21" s="257"/>
      <c r="G21" s="98"/>
      <c r="H21" s="317"/>
      <c r="I21" s="322"/>
    </row>
    <row r="22" spans="1:9" ht="16.5" thickBot="1">
      <c r="A22" s="377"/>
      <c r="B22" s="378" t="s">
        <v>217</v>
      </c>
      <c r="C22" s="379"/>
      <c r="D22" s="379"/>
      <c r="E22" s="379"/>
      <c r="F22" s="380"/>
      <c r="G22" s="381"/>
      <c r="H22" s="318">
        <v>-46417318.599999994</v>
      </c>
      <c r="I22" s="63">
        <v>-142433028</v>
      </c>
    </row>
    <row r="23" spans="1:9" ht="16.5" thickBot="1">
      <c r="A23" s="238"/>
      <c r="B23" s="243"/>
      <c r="C23" s="243"/>
      <c r="D23" s="243"/>
      <c r="E23" s="243"/>
      <c r="F23" s="244"/>
      <c r="G23" s="240"/>
      <c r="H23" s="240"/>
      <c r="I23" s="240"/>
    </row>
    <row r="24" spans="1:9" ht="15.75">
      <c r="A24" s="382" t="s">
        <v>73</v>
      </c>
      <c r="B24" s="383" t="s">
        <v>218</v>
      </c>
      <c r="C24" s="383"/>
      <c r="D24" s="383"/>
      <c r="E24" s="383"/>
      <c r="F24" s="384"/>
      <c r="G24" s="385"/>
      <c r="H24" s="319"/>
      <c r="I24" s="319"/>
    </row>
    <row r="25" spans="1:9" ht="13.5" thickBot="1">
      <c r="A25" s="386"/>
      <c r="B25" s="387"/>
      <c r="C25" s="387"/>
      <c r="D25" s="387"/>
      <c r="E25" s="387"/>
      <c r="F25" s="388"/>
      <c r="G25" s="381"/>
      <c r="H25" s="318"/>
      <c r="I25" s="318"/>
    </row>
    <row r="26" spans="1:9" ht="12.75">
      <c r="A26" s="238">
        <v>1</v>
      </c>
      <c r="B26" s="183" t="s">
        <v>219</v>
      </c>
      <c r="C26" s="183"/>
      <c r="D26" s="183"/>
      <c r="E26" s="183"/>
      <c r="F26" s="183"/>
      <c r="G26" s="240"/>
      <c r="H26" s="240">
        <v>-14370748</v>
      </c>
      <c r="I26" s="240">
        <v>-2278417</v>
      </c>
    </row>
    <row r="27" spans="1:9" ht="12.75">
      <c r="A27" s="238">
        <v>2</v>
      </c>
      <c r="B27" s="183" t="s">
        <v>178</v>
      </c>
      <c r="C27" s="183"/>
      <c r="D27" s="183"/>
      <c r="E27" s="183"/>
      <c r="F27" s="183"/>
      <c r="G27" s="240"/>
      <c r="H27" s="240"/>
      <c r="I27" s="240"/>
    </row>
    <row r="28" spans="1:9" ht="12.75">
      <c r="A28" s="238">
        <v>3</v>
      </c>
      <c r="B28" s="183" t="s">
        <v>220</v>
      </c>
      <c r="C28" s="183"/>
      <c r="D28" s="183"/>
      <c r="E28" s="183"/>
      <c r="F28" s="183"/>
      <c r="G28" s="240"/>
      <c r="H28" s="240">
        <v>-21133896</v>
      </c>
      <c r="I28" s="240">
        <v>142575185</v>
      </c>
    </row>
    <row r="29" spans="1:9" ht="12.75">
      <c r="A29" s="238">
        <v>4</v>
      </c>
      <c r="B29" s="183" t="s">
        <v>221</v>
      </c>
      <c r="C29" s="183"/>
      <c r="D29" s="183"/>
      <c r="E29" s="183"/>
      <c r="F29" s="183"/>
      <c r="G29" s="240"/>
      <c r="H29" s="240"/>
      <c r="I29" s="240"/>
    </row>
    <row r="30" spans="1:9" ht="12.75">
      <c r="A30" s="238">
        <v>5</v>
      </c>
      <c r="B30" s="183" t="s">
        <v>179</v>
      </c>
      <c r="C30" s="183"/>
      <c r="D30" s="183"/>
      <c r="E30" s="183"/>
      <c r="F30" s="183"/>
      <c r="G30" s="240"/>
      <c r="H30" s="240"/>
      <c r="I30" s="240"/>
    </row>
    <row r="31" spans="1:9" ht="12.75">
      <c r="A31" s="238">
        <v>6</v>
      </c>
      <c r="B31" s="183" t="s">
        <v>222</v>
      </c>
      <c r="C31" s="183"/>
      <c r="D31" s="183"/>
      <c r="E31" s="183"/>
      <c r="F31" s="183"/>
      <c r="G31" s="240"/>
      <c r="H31" s="240"/>
      <c r="I31" s="240"/>
    </row>
    <row r="32" spans="1:9" ht="12.75">
      <c r="A32" s="238">
        <v>7</v>
      </c>
      <c r="B32" s="183" t="s">
        <v>223</v>
      </c>
      <c r="C32" s="183"/>
      <c r="D32" s="183"/>
      <c r="E32" s="183"/>
      <c r="F32" s="183"/>
      <c r="G32" s="240"/>
      <c r="H32" s="240">
        <v>385451</v>
      </c>
      <c r="I32" s="240">
        <v>7138</v>
      </c>
    </row>
    <row r="33" spans="1:9" ht="12.75">
      <c r="A33" s="238">
        <v>8</v>
      </c>
      <c r="B33" s="183" t="s">
        <v>180</v>
      </c>
      <c r="C33" s="183"/>
      <c r="D33" s="183"/>
      <c r="E33" s="183"/>
      <c r="F33" s="183"/>
      <c r="G33" s="240"/>
      <c r="H33" s="240"/>
      <c r="I33" s="240"/>
    </row>
    <row r="34" spans="1:9" ht="13.5" thickBot="1">
      <c r="A34" s="238"/>
      <c r="B34" s="228"/>
      <c r="C34" s="228"/>
      <c r="D34" s="228"/>
      <c r="E34" s="228"/>
      <c r="F34" s="228"/>
      <c r="G34" s="240"/>
      <c r="H34" s="240"/>
      <c r="I34" s="240"/>
    </row>
    <row r="35" spans="1:9" ht="16.5" thickBot="1">
      <c r="A35" s="377"/>
      <c r="B35" s="378" t="s">
        <v>224</v>
      </c>
      <c r="C35" s="379"/>
      <c r="D35" s="379"/>
      <c r="E35" s="379"/>
      <c r="F35" s="380"/>
      <c r="G35" s="389"/>
      <c r="H35" s="63">
        <v>-35119193</v>
      </c>
      <c r="I35" s="63">
        <v>140303906</v>
      </c>
    </row>
    <row r="36" spans="1:9" ht="16.5" thickBot="1">
      <c r="A36" s="238"/>
      <c r="B36" s="243"/>
      <c r="C36" s="243"/>
      <c r="D36" s="243"/>
      <c r="E36" s="243"/>
      <c r="F36" s="244"/>
      <c r="G36" s="240"/>
      <c r="H36" s="240"/>
      <c r="I36" s="240"/>
    </row>
    <row r="37" spans="1:9" ht="15.75">
      <c r="A37" s="382" t="s">
        <v>110</v>
      </c>
      <c r="B37" s="390" t="s">
        <v>225</v>
      </c>
      <c r="C37" s="383"/>
      <c r="D37" s="383"/>
      <c r="E37" s="383"/>
      <c r="F37" s="384"/>
      <c r="G37" s="385"/>
      <c r="H37" s="319"/>
      <c r="I37" s="319"/>
    </row>
    <row r="38" spans="1:9" ht="13.5" thickBot="1">
      <c r="A38" s="386"/>
      <c r="B38" s="391"/>
      <c r="C38" s="387"/>
      <c r="D38" s="387"/>
      <c r="E38" s="387"/>
      <c r="F38" s="388"/>
      <c r="G38" s="381"/>
      <c r="H38" s="318"/>
      <c r="I38" s="318"/>
    </row>
    <row r="39" spans="1:9" ht="12.75">
      <c r="A39" s="238">
        <v>1</v>
      </c>
      <c r="B39" s="183" t="s">
        <v>226</v>
      </c>
      <c r="C39" s="183"/>
      <c r="D39" s="183"/>
      <c r="E39" s="174"/>
      <c r="F39" s="228"/>
      <c r="G39" s="240"/>
      <c r="H39" s="240"/>
      <c r="I39" s="240"/>
    </row>
    <row r="40" spans="1:9" ht="12.75">
      <c r="A40" s="238">
        <v>2</v>
      </c>
      <c r="B40" s="183" t="s">
        <v>227</v>
      </c>
      <c r="C40" s="174"/>
      <c r="D40" s="174"/>
      <c r="E40" s="174"/>
      <c r="F40" s="228"/>
      <c r="G40" s="240"/>
      <c r="H40" s="240">
        <v>0</v>
      </c>
      <c r="I40" s="240"/>
    </row>
    <row r="41" spans="1:9" ht="12.75">
      <c r="A41" s="238">
        <v>3</v>
      </c>
      <c r="B41" s="183" t="s">
        <v>181</v>
      </c>
      <c r="C41" s="174"/>
      <c r="D41" s="174"/>
      <c r="E41" s="174"/>
      <c r="F41" s="228"/>
      <c r="G41" s="240"/>
      <c r="H41" s="240">
        <v>0</v>
      </c>
      <c r="I41" s="240"/>
    </row>
    <row r="42" spans="1:9" ht="12.75">
      <c r="A42" s="238">
        <v>4</v>
      </c>
      <c r="B42" s="183" t="s">
        <v>182</v>
      </c>
      <c r="C42" s="174"/>
      <c r="D42" s="174"/>
      <c r="E42" s="174"/>
      <c r="F42" s="228"/>
      <c r="G42" s="240"/>
      <c r="H42" s="240">
        <v>0</v>
      </c>
      <c r="I42" s="240"/>
    </row>
    <row r="43" spans="1:9" ht="12.75">
      <c r="A43" s="238">
        <v>5</v>
      </c>
      <c r="B43" s="183" t="s">
        <v>183</v>
      </c>
      <c r="C43" s="174"/>
      <c r="D43" s="174"/>
      <c r="E43" s="174"/>
      <c r="F43" s="228"/>
      <c r="G43" s="240"/>
      <c r="H43" s="240"/>
      <c r="I43" s="240"/>
    </row>
    <row r="44" spans="1:9" ht="12.75">
      <c r="A44" s="238">
        <v>6</v>
      </c>
      <c r="B44" s="183" t="s">
        <v>184</v>
      </c>
      <c r="C44" s="174"/>
      <c r="D44" s="174"/>
      <c r="E44" s="174"/>
      <c r="F44" s="228"/>
      <c r="G44" s="240"/>
      <c r="H44" s="240">
        <v>0</v>
      </c>
      <c r="I44" s="240"/>
    </row>
    <row r="45" spans="1:9" ht="13.5" thickBot="1">
      <c r="A45" s="238">
        <v>7</v>
      </c>
      <c r="B45" s="183" t="s">
        <v>185</v>
      </c>
      <c r="C45" s="174"/>
      <c r="D45" s="174"/>
      <c r="E45" s="174"/>
      <c r="F45" s="228"/>
      <c r="G45" s="240"/>
      <c r="H45" s="240">
        <v>0</v>
      </c>
      <c r="I45" s="240"/>
    </row>
    <row r="46" spans="1:9" ht="16.5" thickBot="1">
      <c r="A46" s="377"/>
      <c r="B46" s="378" t="s">
        <v>228</v>
      </c>
      <c r="C46" s="379"/>
      <c r="D46" s="379"/>
      <c r="E46" s="379"/>
      <c r="F46" s="380"/>
      <c r="G46" s="392"/>
      <c r="H46" s="259"/>
      <c r="I46" s="63"/>
    </row>
    <row r="47" spans="1:9" ht="16.5" thickBot="1">
      <c r="A47" s="238"/>
      <c r="B47" s="243"/>
      <c r="C47" s="243"/>
      <c r="D47" s="243"/>
      <c r="E47" s="243"/>
      <c r="F47" s="244"/>
      <c r="G47" s="240"/>
      <c r="H47" s="240"/>
      <c r="I47" s="240"/>
    </row>
    <row r="48" spans="1:9" ht="16.5" thickBot="1">
      <c r="A48" s="377"/>
      <c r="B48" s="393"/>
      <c r="C48" s="394"/>
      <c r="D48" s="395" t="s">
        <v>229</v>
      </c>
      <c r="E48" s="395"/>
      <c r="F48" s="395"/>
      <c r="G48" s="389"/>
      <c r="H48" s="63">
        <v>-391603</v>
      </c>
      <c r="I48" s="63">
        <v>-2129122</v>
      </c>
    </row>
    <row r="49" spans="1:9" ht="15.75">
      <c r="A49" s="238"/>
      <c r="B49" s="243" t="s">
        <v>186</v>
      </c>
      <c r="C49" s="243"/>
      <c r="D49" s="243"/>
      <c r="E49" s="243"/>
      <c r="F49" s="243"/>
      <c r="G49" s="245"/>
      <c r="H49" s="320">
        <v>-391603</v>
      </c>
      <c r="I49" s="320">
        <v>-2129122</v>
      </c>
    </row>
    <row r="50" spans="1:9" ht="15.75">
      <c r="A50" s="238"/>
      <c r="B50" s="243" t="s">
        <v>187</v>
      </c>
      <c r="C50" s="243"/>
      <c r="D50" s="243"/>
      <c r="E50" s="243"/>
      <c r="F50" s="243"/>
      <c r="G50" s="245"/>
      <c r="H50" s="320">
        <v>887504</v>
      </c>
      <c r="I50" s="320">
        <v>3016626</v>
      </c>
    </row>
    <row r="51" spans="1:9" ht="16.5" thickBot="1">
      <c r="A51" s="247"/>
      <c r="B51" s="248" t="s">
        <v>188</v>
      </c>
      <c r="C51" s="248"/>
      <c r="D51" s="248"/>
      <c r="E51" s="248"/>
      <c r="F51" s="248"/>
      <c r="G51" s="249"/>
      <c r="H51" s="85">
        <v>495901</v>
      </c>
      <c r="I51" s="85">
        <v>887504</v>
      </c>
    </row>
    <row r="52" spans="1:9" ht="13.5" thickBot="1">
      <c r="A52" s="250"/>
      <c r="B52" s="251"/>
      <c r="C52" s="251"/>
      <c r="D52" s="251"/>
      <c r="E52" s="251"/>
      <c r="F52" s="251"/>
      <c r="G52" s="252"/>
      <c r="H52" s="252"/>
      <c r="I52" s="252"/>
    </row>
    <row r="53" spans="1:9" ht="12.75">
      <c r="A53" s="253"/>
      <c r="B53" s="253"/>
      <c r="C53" s="253"/>
      <c r="D53" s="253"/>
      <c r="E53" s="253"/>
      <c r="F53" s="253"/>
      <c r="G53" s="254"/>
      <c r="H53" s="254"/>
      <c r="I53" s="254"/>
    </row>
    <row r="54" spans="1:9" ht="12.75">
      <c r="A54" s="253"/>
      <c r="B54" s="253"/>
      <c r="C54" s="253"/>
      <c r="D54" s="253"/>
      <c r="E54" s="253"/>
      <c r="F54" s="253"/>
      <c r="G54" s="254"/>
      <c r="H54" s="254"/>
      <c r="I54" s="254">
        <v>0</v>
      </c>
    </row>
    <row r="55" spans="1:9" ht="12.75">
      <c r="A55" s="253"/>
      <c r="B55" s="253"/>
      <c r="C55" s="253"/>
      <c r="D55" s="253"/>
      <c r="E55" s="253"/>
      <c r="F55" s="253"/>
      <c r="G55" s="255"/>
      <c r="H55" s="255"/>
      <c r="I55" s="255"/>
    </row>
    <row r="56" spans="1:9" ht="12.75">
      <c r="A56" s="253"/>
      <c r="B56" s="253"/>
      <c r="C56" s="253"/>
      <c r="D56" s="253"/>
      <c r="E56" s="253"/>
      <c r="F56" s="253"/>
      <c r="G56" s="255"/>
      <c r="H56" s="255"/>
      <c r="I56" s="255"/>
    </row>
    <row r="57" spans="1:9" ht="12.75">
      <c r="A57" s="253"/>
      <c r="B57" s="253"/>
      <c r="C57" s="253"/>
      <c r="D57" s="253"/>
      <c r="E57" s="253"/>
      <c r="F57" s="253"/>
      <c r="G57" s="253"/>
      <c r="H57" s="253"/>
      <c r="I57" s="253"/>
    </row>
    <row r="58" spans="1:9" ht="12.75">
      <c r="A58" s="253"/>
      <c r="B58" s="253"/>
      <c r="C58" s="253"/>
      <c r="D58" s="253"/>
      <c r="E58" s="253"/>
      <c r="F58" s="253"/>
      <c r="G58" s="253"/>
      <c r="H58" s="253"/>
      <c r="I58" s="253"/>
    </row>
    <row r="59" spans="8:9" ht="12.75">
      <c r="H59" s="253"/>
      <c r="I59" s="253"/>
    </row>
  </sheetData>
  <sheetProtection/>
  <mergeCells count="1">
    <mergeCell ref="G4:G5"/>
  </mergeCells>
  <printOptions/>
  <pageMargins left="0.3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B1">
      <selection activeCell="I32" sqref="I32:I39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2.28125" style="0" bestFit="1" customWidth="1"/>
  </cols>
  <sheetData>
    <row r="1" spans="1:16" ht="18">
      <c r="A1" s="126"/>
      <c r="B1" s="184" t="str">
        <f>Bilan!B1</f>
        <v>Shoqeria "VILA- L" shpk Tirane</v>
      </c>
      <c r="C1" s="185" t="s">
        <v>189</v>
      </c>
      <c r="D1" s="185"/>
      <c r="E1" s="185"/>
      <c r="F1" s="186"/>
      <c r="G1" s="187">
        <v>2012</v>
      </c>
      <c r="H1" s="188" t="s">
        <v>190</v>
      </c>
      <c r="I1" s="189"/>
      <c r="J1" s="189"/>
      <c r="K1" s="189"/>
      <c r="L1" s="189"/>
      <c r="M1" s="189"/>
      <c r="N1" s="189"/>
      <c r="O1" s="189"/>
      <c r="P1" s="189"/>
    </row>
    <row r="2" spans="1:16" ht="16.5" thickBot="1">
      <c r="A2" s="128"/>
      <c r="B2" s="190"/>
      <c r="C2" s="191"/>
      <c r="D2" s="191"/>
      <c r="E2" s="191"/>
      <c r="F2" s="191"/>
      <c r="G2" s="192"/>
      <c r="H2" s="193"/>
      <c r="I2" s="189"/>
      <c r="J2" s="189"/>
      <c r="K2" s="189"/>
      <c r="L2" s="189"/>
      <c r="M2" s="189"/>
      <c r="N2" s="189"/>
      <c r="O2" s="189"/>
      <c r="P2" s="189"/>
    </row>
    <row r="3" spans="1:16" ht="15.75">
      <c r="A3" s="148"/>
      <c r="B3" s="127"/>
      <c r="C3" s="194" t="str">
        <f>'[3]kapit'!C10</f>
        <v>Kapitali</v>
      </c>
      <c r="D3" s="195" t="str">
        <f>'[3]kapit'!D10</f>
        <v>Primi I</v>
      </c>
      <c r="E3" s="196" t="s">
        <v>233</v>
      </c>
      <c r="F3" s="194" t="s">
        <v>191</v>
      </c>
      <c r="G3" s="195" t="str">
        <f>'[3]kapit'!G10</f>
        <v>Fitimi  </v>
      </c>
      <c r="H3" s="194" t="str">
        <f>'[3]kapit'!H10</f>
        <v>Totali</v>
      </c>
      <c r="I3" s="189"/>
      <c r="J3" s="189"/>
      <c r="K3" s="189"/>
      <c r="L3" s="189"/>
      <c r="M3" s="189"/>
      <c r="N3" s="189"/>
      <c r="O3" s="189"/>
      <c r="P3" s="189"/>
    </row>
    <row r="4" spans="1:16" ht="16.5" thickBot="1">
      <c r="A4" s="136"/>
      <c r="B4" s="191"/>
      <c r="C4" s="197" t="str">
        <f>'[3]kapit'!C11</f>
        <v>aksionere</v>
      </c>
      <c r="D4" s="198" t="str">
        <f>'[3]kapit'!D11</f>
        <v>aksionit</v>
      </c>
      <c r="E4" s="199" t="s">
        <v>234</v>
      </c>
      <c r="F4" s="197" t="s">
        <v>192</v>
      </c>
      <c r="G4" s="198" t="str">
        <f>'[3]kapit'!G11</f>
        <v>pashperndare</v>
      </c>
      <c r="H4" s="197"/>
      <c r="I4" s="189"/>
      <c r="J4" s="189"/>
      <c r="K4" s="189"/>
      <c r="L4" s="189"/>
      <c r="M4" s="189"/>
      <c r="N4" s="189"/>
      <c r="O4" s="189"/>
      <c r="P4" s="189"/>
    </row>
    <row r="5" spans="1:16" ht="13.5" thickBot="1">
      <c r="A5" s="200"/>
      <c r="B5" s="191"/>
      <c r="C5" s="201">
        <v>1</v>
      </c>
      <c r="D5" s="201">
        <v>2</v>
      </c>
      <c r="E5" s="202">
        <v>3</v>
      </c>
      <c r="F5" s="201">
        <v>4</v>
      </c>
      <c r="G5" s="202">
        <v>5</v>
      </c>
      <c r="H5" s="201">
        <v>6</v>
      </c>
      <c r="I5" s="189"/>
      <c r="J5" s="189"/>
      <c r="K5" s="189"/>
      <c r="L5" s="189"/>
      <c r="M5" s="189"/>
      <c r="N5" s="189"/>
      <c r="O5" s="189"/>
      <c r="P5" s="189"/>
    </row>
    <row r="6" spans="1:16" ht="16.5" thickBot="1">
      <c r="A6" s="200" t="s">
        <v>13</v>
      </c>
      <c r="B6" s="203" t="s">
        <v>283</v>
      </c>
      <c r="C6" s="261">
        <v>75400000</v>
      </c>
      <c r="D6" s="261" t="s">
        <v>193</v>
      </c>
      <c r="E6" s="262" t="s">
        <v>194</v>
      </c>
      <c r="F6" s="261">
        <v>8372</v>
      </c>
      <c r="G6" s="262">
        <v>10150369.2</v>
      </c>
      <c r="H6" s="261">
        <v>85558741.2</v>
      </c>
      <c r="I6" s="189"/>
      <c r="J6" s="189"/>
      <c r="K6" s="189"/>
      <c r="L6" s="189"/>
      <c r="M6" s="189"/>
      <c r="N6" s="189"/>
      <c r="O6" s="189"/>
      <c r="P6" s="189"/>
    </row>
    <row r="7" spans="1:16" ht="15.75" thickBot="1">
      <c r="A7" s="200"/>
      <c r="B7" s="204"/>
      <c r="C7" s="263"/>
      <c r="D7" s="263"/>
      <c r="E7" s="264"/>
      <c r="F7" s="263"/>
      <c r="G7" s="264"/>
      <c r="H7" s="263"/>
      <c r="I7" s="189"/>
      <c r="J7" s="189"/>
      <c r="K7" s="189"/>
      <c r="L7" s="189"/>
      <c r="M7" s="189"/>
      <c r="N7" s="189"/>
      <c r="O7" s="189"/>
      <c r="P7" s="189"/>
    </row>
    <row r="8" spans="1:16" ht="15.75" thickBot="1">
      <c r="A8" s="200">
        <v>1</v>
      </c>
      <c r="B8" s="205" t="str">
        <f>'[3]kapit'!B15</f>
        <v>Efekti I ndryshimeve ne politikat kontable</v>
      </c>
      <c r="C8" s="263"/>
      <c r="D8" s="263"/>
      <c r="E8" s="264"/>
      <c r="F8" s="263"/>
      <c r="G8" s="264"/>
      <c r="H8" s="263">
        <v>0</v>
      </c>
      <c r="I8" s="189"/>
      <c r="J8" s="189"/>
      <c r="K8" s="189"/>
      <c r="L8" s="189"/>
      <c r="M8" s="189"/>
      <c r="N8" s="189"/>
      <c r="O8" s="189"/>
      <c r="P8" s="189"/>
    </row>
    <row r="9" spans="1:16" ht="15.75" thickBot="1">
      <c r="A9" s="200"/>
      <c r="B9" s="204"/>
      <c r="C9" s="265"/>
      <c r="D9" s="265"/>
      <c r="E9" s="266"/>
      <c r="F9" s="265"/>
      <c r="G9" s="266"/>
      <c r="H9" s="265"/>
      <c r="I9" s="189"/>
      <c r="J9" s="189"/>
      <c r="K9" s="189"/>
      <c r="L9" s="189"/>
      <c r="M9" s="189"/>
      <c r="N9" s="189"/>
      <c r="O9" s="189"/>
      <c r="P9" s="189"/>
    </row>
    <row r="10" spans="1:16" ht="16.5" thickBot="1">
      <c r="A10" s="200"/>
      <c r="B10" s="206" t="str">
        <f>'[3]kapit'!B17</f>
        <v>Pozicioni I rregulluar</v>
      </c>
      <c r="C10" s="180">
        <v>75400000</v>
      </c>
      <c r="D10" s="180" t="s">
        <v>193</v>
      </c>
      <c r="E10" s="267" t="s">
        <v>194</v>
      </c>
      <c r="F10" s="180">
        <v>8372</v>
      </c>
      <c r="G10" s="267">
        <v>10150369.2</v>
      </c>
      <c r="H10" s="180">
        <v>85558741.2</v>
      </c>
      <c r="I10" s="189"/>
      <c r="J10" s="189"/>
      <c r="K10" s="189"/>
      <c r="L10" s="189"/>
      <c r="M10" s="189"/>
      <c r="N10" s="189"/>
      <c r="O10" s="189"/>
      <c r="P10" s="189"/>
    </row>
    <row r="11" spans="1:16" ht="15.75" thickBot="1">
      <c r="A11" s="200"/>
      <c r="B11" s="204"/>
      <c r="C11" s="261"/>
      <c r="D11" s="261"/>
      <c r="E11" s="262"/>
      <c r="F11" s="261"/>
      <c r="G11" s="262"/>
      <c r="H11" s="261"/>
      <c r="I11" s="189"/>
      <c r="J11" s="189"/>
      <c r="K11" s="189"/>
      <c r="L11" s="189"/>
      <c r="M11" s="189"/>
      <c r="N11" s="189"/>
      <c r="O11" s="189"/>
      <c r="P11" s="189"/>
    </row>
    <row r="12" spans="1:16" ht="15.75" thickBot="1">
      <c r="A12" s="200">
        <v>1</v>
      </c>
      <c r="B12" s="205" t="s">
        <v>195</v>
      </c>
      <c r="C12" s="263"/>
      <c r="D12" s="263"/>
      <c r="E12" s="264"/>
      <c r="F12" s="263"/>
      <c r="G12" s="264"/>
      <c r="H12" s="263">
        <v>0</v>
      </c>
      <c r="I12" s="189"/>
      <c r="J12" s="189"/>
      <c r="K12" s="189"/>
      <c r="L12" s="189"/>
      <c r="M12" s="189"/>
      <c r="N12" s="189"/>
      <c r="O12" s="189"/>
      <c r="P12" s="189"/>
    </row>
    <row r="13" spans="1:16" ht="15.75" thickBot="1">
      <c r="A13" s="200"/>
      <c r="B13" s="204"/>
      <c r="C13" s="263"/>
      <c r="D13" s="263"/>
      <c r="E13" s="264"/>
      <c r="F13" s="263"/>
      <c r="G13" s="264"/>
      <c r="H13" s="263"/>
      <c r="I13" s="189"/>
      <c r="J13" s="189"/>
      <c r="K13" s="189"/>
      <c r="L13" s="189"/>
      <c r="M13" s="189"/>
      <c r="N13" s="189"/>
      <c r="O13" s="189"/>
      <c r="P13" s="189"/>
    </row>
    <row r="14" spans="1:16" ht="15.75" thickBot="1">
      <c r="A14" s="200">
        <v>2</v>
      </c>
      <c r="B14" s="205" t="s">
        <v>196</v>
      </c>
      <c r="C14" s="263"/>
      <c r="D14" s="263"/>
      <c r="E14" s="264"/>
      <c r="F14" s="263"/>
      <c r="G14" s="264"/>
      <c r="H14" s="263">
        <v>0</v>
      </c>
      <c r="I14" s="189"/>
      <c r="J14" s="189"/>
      <c r="K14" s="189"/>
      <c r="L14" s="189"/>
      <c r="M14" s="189"/>
      <c r="N14" s="189"/>
      <c r="O14" s="189"/>
      <c r="P14" s="189"/>
    </row>
    <row r="15" spans="1:16" ht="15.75" thickBot="1">
      <c r="A15" s="200"/>
      <c r="B15" s="204"/>
      <c r="C15" s="263"/>
      <c r="D15" s="263"/>
      <c r="E15" s="264"/>
      <c r="F15" s="263"/>
      <c r="G15" s="264"/>
      <c r="H15" s="263"/>
      <c r="I15" s="189"/>
      <c r="J15" s="189"/>
      <c r="K15" s="189"/>
      <c r="L15" s="189"/>
      <c r="M15" s="189"/>
      <c r="N15" s="189"/>
      <c r="O15" s="189"/>
      <c r="P15" s="189"/>
    </row>
    <row r="16" spans="1:16" ht="15.75" thickBot="1">
      <c r="A16" s="200">
        <v>3</v>
      </c>
      <c r="B16" s="205" t="s">
        <v>197</v>
      </c>
      <c r="C16" s="263">
        <v>12600000</v>
      </c>
      <c r="D16" s="263"/>
      <c r="E16" s="264"/>
      <c r="F16" s="263">
        <v>201884.20000000298</v>
      </c>
      <c r="G16" s="264">
        <v>-10150369.2</v>
      </c>
      <c r="H16" s="263"/>
      <c r="I16" s="189"/>
      <c r="J16" s="189"/>
      <c r="K16" s="189"/>
      <c r="L16" s="189"/>
      <c r="M16" s="189"/>
      <c r="N16" s="189"/>
      <c r="O16" s="189"/>
      <c r="P16" s="189"/>
    </row>
    <row r="17" spans="1:16" ht="15.75" thickBot="1">
      <c r="A17" s="200"/>
      <c r="B17" s="204"/>
      <c r="C17" s="263"/>
      <c r="D17" s="263"/>
      <c r="E17" s="264"/>
      <c r="F17" s="263"/>
      <c r="G17" s="264"/>
      <c r="H17" s="263"/>
      <c r="I17" s="189"/>
      <c r="J17" s="189"/>
      <c r="K17" s="189"/>
      <c r="L17" s="189"/>
      <c r="M17" s="189"/>
      <c r="N17" s="189"/>
      <c r="O17" s="189"/>
      <c r="P17" s="189"/>
    </row>
    <row r="18" spans="1:16" ht="15.75" thickBot="1">
      <c r="A18" s="200">
        <v>4</v>
      </c>
      <c r="B18" s="205" t="s">
        <v>198</v>
      </c>
      <c r="C18" s="263" t="s">
        <v>193</v>
      </c>
      <c r="D18" s="263" t="s">
        <v>193</v>
      </c>
      <c r="E18" s="264"/>
      <c r="F18" s="263"/>
      <c r="G18" s="264"/>
      <c r="H18" s="263" t="s">
        <v>193</v>
      </c>
      <c r="I18" s="189"/>
      <c r="J18" s="189"/>
      <c r="K18" s="189"/>
      <c r="L18" s="189"/>
      <c r="M18" s="189"/>
      <c r="N18" s="189"/>
      <c r="O18" s="189"/>
      <c r="P18" s="189"/>
    </row>
    <row r="19" spans="1:16" ht="15.75" thickBot="1">
      <c r="A19" s="200"/>
      <c r="B19" s="204"/>
      <c r="C19" s="265"/>
      <c r="D19" s="265"/>
      <c r="E19" s="266"/>
      <c r="F19" s="265"/>
      <c r="G19" s="266"/>
      <c r="H19" s="265"/>
      <c r="I19" s="189"/>
      <c r="J19" s="189"/>
      <c r="K19" s="189"/>
      <c r="L19" s="189"/>
      <c r="M19" s="189"/>
      <c r="N19" s="189"/>
      <c r="O19" s="189"/>
      <c r="P19" s="189"/>
    </row>
    <row r="20" spans="1:16" ht="16.5" thickBot="1">
      <c r="A20" s="200" t="s">
        <v>73</v>
      </c>
      <c r="B20" s="203" t="s">
        <v>284</v>
      </c>
      <c r="C20" s="180">
        <v>88000000</v>
      </c>
      <c r="D20" s="180" t="s">
        <v>193</v>
      </c>
      <c r="E20" s="267" t="s">
        <v>194</v>
      </c>
      <c r="F20" s="180">
        <v>210256.20000000298</v>
      </c>
      <c r="G20" s="267">
        <v>0</v>
      </c>
      <c r="H20" s="180">
        <v>85558741.2</v>
      </c>
      <c r="I20" s="189"/>
      <c r="J20" s="189"/>
      <c r="K20" s="189"/>
      <c r="L20" s="189"/>
      <c r="M20" s="189"/>
      <c r="N20" s="189"/>
      <c r="O20" s="189"/>
      <c r="P20" s="189"/>
    </row>
    <row r="21" spans="1:16" ht="15">
      <c r="A21" s="200"/>
      <c r="B21" s="204"/>
      <c r="C21" s="268"/>
      <c r="D21" s="269"/>
      <c r="E21" s="268"/>
      <c r="F21" s="269"/>
      <c r="G21" s="268"/>
      <c r="H21" s="268"/>
      <c r="I21" s="189"/>
      <c r="J21" s="189"/>
      <c r="K21" s="189"/>
      <c r="L21" s="189"/>
      <c r="M21" s="189"/>
      <c r="N21" s="189"/>
      <c r="O21" s="189"/>
      <c r="P21" s="189"/>
    </row>
    <row r="22" spans="1:16" ht="15">
      <c r="A22" s="200">
        <v>1</v>
      </c>
      <c r="B22" s="321" t="s">
        <v>231</v>
      </c>
      <c r="C22" s="263"/>
      <c r="D22" s="264"/>
      <c r="E22" s="263"/>
      <c r="F22" s="264"/>
      <c r="G22" s="263">
        <v>7507021.5</v>
      </c>
      <c r="H22" s="263">
        <v>7507021.5</v>
      </c>
      <c r="I22" s="189"/>
      <c r="J22" s="189"/>
      <c r="K22" s="189"/>
      <c r="L22" s="189"/>
      <c r="M22" s="189"/>
      <c r="N22" s="189"/>
      <c r="O22" s="189"/>
      <c r="P22" s="189"/>
    </row>
    <row r="23" spans="1:16" ht="15.75" thickBot="1">
      <c r="A23" s="200"/>
      <c r="B23" s="204"/>
      <c r="C23" s="263"/>
      <c r="D23" s="264"/>
      <c r="E23" s="263"/>
      <c r="F23" s="264"/>
      <c r="G23" s="263"/>
      <c r="H23" s="263"/>
      <c r="I23" s="189"/>
      <c r="J23" s="189"/>
      <c r="K23" s="189"/>
      <c r="L23" s="189"/>
      <c r="M23" s="189"/>
      <c r="N23" s="189"/>
      <c r="O23" s="189"/>
      <c r="P23" s="189"/>
    </row>
    <row r="24" spans="1:16" ht="15.75" thickBot="1">
      <c r="A24" s="200">
        <v>2</v>
      </c>
      <c r="B24" s="205" t="str">
        <f>B14</f>
        <v>Dividentet te paguara</v>
      </c>
      <c r="C24" s="263"/>
      <c r="D24" s="264"/>
      <c r="E24" s="263"/>
      <c r="F24" s="264"/>
      <c r="G24" s="263"/>
      <c r="H24" s="263">
        <v>0</v>
      </c>
      <c r="I24" s="189"/>
      <c r="J24" s="189"/>
      <c r="K24" s="189"/>
      <c r="L24" s="189"/>
      <c r="M24" s="189"/>
      <c r="N24" s="189"/>
      <c r="O24" s="189"/>
      <c r="P24" s="189"/>
    </row>
    <row r="25" spans="1:16" ht="15.75" thickBot="1">
      <c r="A25" s="207"/>
      <c r="B25" s="204"/>
      <c r="C25" s="265"/>
      <c r="D25" s="266"/>
      <c r="E25" s="265"/>
      <c r="F25" s="266"/>
      <c r="G25" s="265"/>
      <c r="H25" s="265"/>
      <c r="I25" s="189"/>
      <c r="J25" s="189"/>
      <c r="K25" s="189"/>
      <c r="L25" s="189"/>
      <c r="M25" s="189"/>
      <c r="N25" s="189"/>
      <c r="O25" s="189"/>
      <c r="P25" s="189"/>
    </row>
    <row r="26" spans="1:16" ht="15.75" thickBot="1">
      <c r="A26" s="201">
        <v>3</v>
      </c>
      <c r="B26" s="205" t="s">
        <v>197</v>
      </c>
      <c r="C26" s="263">
        <v>7620000</v>
      </c>
      <c r="D26" s="264"/>
      <c r="E26" s="263"/>
      <c r="F26" s="264">
        <v>-112978.5</v>
      </c>
      <c r="G26" s="263">
        <v>-7507021.5</v>
      </c>
      <c r="H26" s="263">
        <v>0</v>
      </c>
      <c r="I26" s="189"/>
      <c r="J26" s="189"/>
      <c r="K26" s="189"/>
      <c r="L26" s="189"/>
      <c r="M26" s="189"/>
      <c r="N26" s="189"/>
      <c r="O26" s="189"/>
      <c r="P26" s="189"/>
    </row>
    <row r="27" spans="1:16" ht="15.75" thickBot="1">
      <c r="A27" s="208"/>
      <c r="B27" s="204"/>
      <c r="C27" s="263"/>
      <c r="D27" s="264"/>
      <c r="E27" s="263"/>
      <c r="F27" s="264"/>
      <c r="G27" s="263"/>
      <c r="H27" s="263"/>
      <c r="I27" s="189"/>
      <c r="J27" s="189"/>
      <c r="K27" s="189"/>
      <c r="L27" s="189"/>
      <c r="M27" s="189"/>
      <c r="N27" s="189"/>
      <c r="O27" s="189"/>
      <c r="P27" s="189"/>
    </row>
    <row r="28" spans="1:16" ht="15.75" thickBot="1">
      <c r="A28" s="209">
        <v>4</v>
      </c>
      <c r="B28" s="205" t="str">
        <f>B18</f>
        <v>Emetimi I kapitalit aksionar</v>
      </c>
      <c r="C28" s="263" t="s">
        <v>193</v>
      </c>
      <c r="D28" s="264" t="s">
        <v>193</v>
      </c>
      <c r="E28" s="263"/>
      <c r="F28" s="264"/>
      <c r="G28" s="263"/>
      <c r="H28" s="263" t="s">
        <v>193</v>
      </c>
      <c r="I28" s="189"/>
      <c r="J28" s="189"/>
      <c r="K28" s="189"/>
      <c r="L28" s="189"/>
      <c r="M28" s="189"/>
      <c r="N28" s="189"/>
      <c r="O28" s="189"/>
      <c r="P28" s="189"/>
    </row>
    <row r="29" spans="1:16" ht="15.75" thickBot="1">
      <c r="A29" s="200"/>
      <c r="B29" s="204"/>
      <c r="C29" s="263"/>
      <c r="D29" s="264"/>
      <c r="E29" s="263"/>
      <c r="F29" s="264"/>
      <c r="G29" s="263"/>
      <c r="H29" s="263"/>
      <c r="I29" s="189"/>
      <c r="J29" s="189"/>
      <c r="K29" s="189"/>
      <c r="L29" s="189"/>
      <c r="M29" s="189"/>
      <c r="N29" s="189"/>
      <c r="O29" s="189"/>
      <c r="P29" s="189"/>
    </row>
    <row r="30" spans="1:16" ht="15.75" thickBot="1">
      <c r="A30" s="200">
        <v>5</v>
      </c>
      <c r="B30" s="205" t="s">
        <v>199</v>
      </c>
      <c r="C30" s="263"/>
      <c r="D30" s="264"/>
      <c r="E30" s="263" t="s">
        <v>194</v>
      </c>
      <c r="F30" s="264"/>
      <c r="G30" s="263"/>
      <c r="H30" s="270" t="s">
        <v>194</v>
      </c>
      <c r="I30" s="189"/>
      <c r="J30" s="189"/>
      <c r="K30" s="189"/>
      <c r="L30" s="189"/>
      <c r="M30" s="189"/>
      <c r="N30" s="189"/>
      <c r="O30" s="189"/>
      <c r="P30" s="189"/>
    </row>
    <row r="31" spans="1:16" ht="15.75" thickBot="1">
      <c r="A31" s="207"/>
      <c r="B31" s="204"/>
      <c r="C31" s="265"/>
      <c r="D31" s="266"/>
      <c r="E31" s="265"/>
      <c r="F31" s="266"/>
      <c r="G31" s="265"/>
      <c r="H31" s="271"/>
      <c r="I31" s="189"/>
      <c r="J31" s="189"/>
      <c r="K31" s="189"/>
      <c r="L31" s="189"/>
      <c r="M31" s="189"/>
      <c r="N31" s="189"/>
      <c r="O31" s="189"/>
      <c r="P31" s="189"/>
    </row>
    <row r="32" spans="1:16" ht="16.5" thickBot="1">
      <c r="A32" s="201" t="s">
        <v>110</v>
      </c>
      <c r="B32" s="203" t="s">
        <v>285</v>
      </c>
      <c r="C32" s="180">
        <v>95620000</v>
      </c>
      <c r="D32" s="180" t="s">
        <v>193</v>
      </c>
      <c r="E32" s="267" t="s">
        <v>194</v>
      </c>
      <c r="F32" s="180">
        <v>97277.70000000298</v>
      </c>
      <c r="G32" s="267">
        <v>0</v>
      </c>
      <c r="H32" s="180">
        <v>95717277.7</v>
      </c>
      <c r="I32" s="488"/>
      <c r="J32" s="189"/>
      <c r="K32" s="189"/>
      <c r="L32" s="189"/>
      <c r="M32" s="189"/>
      <c r="N32" s="189"/>
      <c r="O32" s="189"/>
      <c r="P32" s="189"/>
    </row>
    <row r="33" spans="1:16" ht="15.75">
      <c r="A33" s="210"/>
      <c r="B33" s="211"/>
      <c r="C33" s="268"/>
      <c r="D33" s="262"/>
      <c r="E33" s="268"/>
      <c r="F33" s="268"/>
      <c r="G33" s="262"/>
      <c r="H33" s="268"/>
      <c r="I33" s="189"/>
      <c r="J33" s="189"/>
      <c r="K33" s="189"/>
      <c r="L33" s="189"/>
      <c r="M33" s="189"/>
      <c r="N33" s="189"/>
      <c r="O33" s="189"/>
      <c r="P33" s="189"/>
    </row>
    <row r="34" spans="1:16" ht="15">
      <c r="A34" s="200">
        <v>1</v>
      </c>
      <c r="B34" s="321" t="s">
        <v>231</v>
      </c>
      <c r="C34" s="272"/>
      <c r="D34" s="273"/>
      <c r="E34" s="272"/>
      <c r="F34" s="272"/>
      <c r="G34" s="264">
        <v>22472956.9</v>
      </c>
      <c r="H34" s="263">
        <v>22472956.9</v>
      </c>
      <c r="I34" s="189"/>
      <c r="J34" s="189"/>
      <c r="K34" s="189"/>
      <c r="L34" s="189"/>
      <c r="M34" s="189"/>
      <c r="N34" s="189"/>
      <c r="O34" s="189"/>
      <c r="P34" s="189"/>
    </row>
    <row r="35" spans="1:16" ht="13.5" thickBot="1">
      <c r="A35" s="212"/>
      <c r="B35" s="323" t="s">
        <v>232</v>
      </c>
      <c r="C35" s="274"/>
      <c r="D35" s="275"/>
      <c r="E35" s="274"/>
      <c r="F35" s="274"/>
      <c r="G35" s="275"/>
      <c r="H35" s="274"/>
      <c r="I35" s="189"/>
      <c r="J35" s="189"/>
      <c r="K35" s="189"/>
      <c r="L35" s="189"/>
      <c r="M35" s="189"/>
      <c r="N35" s="189"/>
      <c r="O35" s="189"/>
      <c r="P35" s="189"/>
    </row>
    <row r="36" spans="1:16" ht="16.5" thickBot="1">
      <c r="A36" s="213"/>
      <c r="B36" s="203" t="s">
        <v>235</v>
      </c>
      <c r="C36" s="180">
        <v>95620000</v>
      </c>
      <c r="D36" s="267" t="s">
        <v>193</v>
      </c>
      <c r="E36" s="180">
        <v>0</v>
      </c>
      <c r="F36" s="180">
        <v>97277.70000000298</v>
      </c>
      <c r="G36" s="267">
        <v>22472956.9</v>
      </c>
      <c r="H36" s="180">
        <v>118190234.6</v>
      </c>
      <c r="I36" s="488"/>
      <c r="J36" s="189"/>
      <c r="K36" s="189"/>
      <c r="L36" s="189"/>
      <c r="M36" s="189"/>
      <c r="N36" s="189"/>
      <c r="O36" s="189"/>
      <c r="P36" s="189"/>
    </row>
    <row r="37" spans="1:16" ht="12.75">
      <c r="A37" s="128"/>
      <c r="B37" s="191"/>
      <c r="C37" s="214"/>
      <c r="D37" s="214"/>
      <c r="E37" s="214"/>
      <c r="F37" s="214"/>
      <c r="G37" s="214">
        <v>0</v>
      </c>
      <c r="H37" s="215"/>
      <c r="I37" s="189"/>
      <c r="J37" s="189"/>
      <c r="K37" s="189"/>
      <c r="L37" s="189"/>
      <c r="M37" s="189"/>
      <c r="N37" s="189"/>
      <c r="O37" s="189"/>
      <c r="P37" s="189"/>
    </row>
    <row r="38" spans="1:16" ht="12.75">
      <c r="A38" s="128"/>
      <c r="B38" s="191"/>
      <c r="C38" s="214"/>
      <c r="D38" s="214"/>
      <c r="E38" s="214"/>
      <c r="F38" s="214"/>
      <c r="G38" s="214">
        <v>0</v>
      </c>
      <c r="H38" s="215"/>
      <c r="I38" s="189"/>
      <c r="J38" s="189"/>
      <c r="K38" s="189"/>
      <c r="L38" s="189"/>
      <c r="M38" s="189"/>
      <c r="N38" s="189"/>
      <c r="O38" s="189"/>
      <c r="P38" s="189"/>
    </row>
    <row r="39" spans="1:16" ht="12.75">
      <c r="A39" s="221"/>
      <c r="B39" s="221"/>
      <c r="C39" s="222"/>
      <c r="D39" s="222"/>
      <c r="E39" s="222"/>
      <c r="F39" s="222"/>
      <c r="G39" s="222"/>
      <c r="H39" s="222"/>
      <c r="I39" s="221"/>
      <c r="J39" s="221"/>
      <c r="K39" s="221"/>
      <c r="L39" s="221"/>
      <c r="M39" s="221"/>
      <c r="N39" s="221"/>
      <c r="O39" s="221"/>
      <c r="P39" s="189"/>
    </row>
    <row r="40" spans="1:16" ht="12.75">
      <c r="A40" s="221"/>
      <c r="B40" s="221"/>
      <c r="C40" s="222"/>
      <c r="D40" s="222"/>
      <c r="E40" s="222"/>
      <c r="F40" s="222"/>
      <c r="G40" s="222"/>
      <c r="H40" s="222"/>
      <c r="I40" s="221"/>
      <c r="J40" s="221"/>
      <c r="K40" s="221"/>
      <c r="L40" s="221"/>
      <c r="M40" s="221"/>
      <c r="N40" s="221"/>
      <c r="O40" s="221"/>
      <c r="P40" s="189"/>
    </row>
    <row r="41" spans="1:16" ht="12.75">
      <c r="A41" s="216"/>
      <c r="B41" s="183"/>
      <c r="C41" s="217"/>
      <c r="D41" s="217"/>
      <c r="E41" s="217"/>
      <c r="F41" s="216"/>
      <c r="G41" s="217"/>
      <c r="H41" s="218"/>
      <c r="I41" s="221"/>
      <c r="J41" s="221"/>
      <c r="K41" s="221"/>
      <c r="L41" s="221"/>
      <c r="M41" s="221"/>
      <c r="N41" s="221"/>
      <c r="O41" s="221"/>
      <c r="P41" s="189"/>
    </row>
    <row r="42" spans="1:16" ht="12.75">
      <c r="A42" s="216"/>
      <c r="B42" s="218"/>
      <c r="C42" s="216"/>
      <c r="D42" s="216"/>
      <c r="E42" s="216"/>
      <c r="F42" s="216"/>
      <c r="G42" s="218"/>
      <c r="H42" s="216"/>
      <c r="I42" s="221"/>
      <c r="J42" s="221"/>
      <c r="K42" s="221"/>
      <c r="L42" s="221"/>
      <c r="M42" s="221"/>
      <c r="N42" s="221"/>
      <c r="O42" s="221"/>
      <c r="P42" s="189"/>
    </row>
    <row r="43" spans="1:16" ht="12.75">
      <c r="A43" s="216"/>
      <c r="B43" s="223"/>
      <c r="C43" s="219"/>
      <c r="D43" s="219"/>
      <c r="E43" s="219"/>
      <c r="F43" s="219"/>
      <c r="G43" s="219"/>
      <c r="H43" s="219"/>
      <c r="I43" s="221"/>
      <c r="J43" s="221"/>
      <c r="K43" s="221"/>
      <c r="L43" s="221"/>
      <c r="M43" s="221"/>
      <c r="N43" s="221"/>
      <c r="O43" s="221"/>
      <c r="P43" s="189"/>
    </row>
    <row r="44" spans="1:16" ht="12.75">
      <c r="A44" s="216"/>
      <c r="B44" s="223"/>
      <c r="C44" s="219"/>
      <c r="D44" s="219"/>
      <c r="E44" s="219"/>
      <c r="F44" s="219"/>
      <c r="G44" s="219"/>
      <c r="H44" s="219"/>
      <c r="I44" s="221"/>
      <c r="J44" s="221"/>
      <c r="K44" s="221"/>
      <c r="L44" s="221"/>
      <c r="M44" s="221"/>
      <c r="N44" s="221"/>
      <c r="O44" s="221"/>
      <c r="P44" s="189"/>
    </row>
    <row r="45" spans="1:16" ht="12.75">
      <c r="A45" s="218"/>
      <c r="B45" s="223"/>
      <c r="C45" s="224"/>
      <c r="D45" s="224"/>
      <c r="E45" s="224"/>
      <c r="F45" s="224"/>
      <c r="G45" s="224"/>
      <c r="H45" s="224"/>
      <c r="I45" s="221"/>
      <c r="J45" s="221"/>
      <c r="K45" s="221"/>
      <c r="L45" s="221"/>
      <c r="M45" s="221"/>
      <c r="N45" s="221"/>
      <c r="O45" s="221"/>
      <c r="P45" s="189"/>
    </row>
    <row r="46" spans="1:16" ht="12.75">
      <c r="A46" s="218"/>
      <c r="B46" s="219"/>
      <c r="C46" s="220"/>
      <c r="D46" s="220"/>
      <c r="E46" s="220"/>
      <c r="F46" s="220"/>
      <c r="G46" s="220"/>
      <c r="H46" s="220"/>
      <c r="I46" s="221"/>
      <c r="J46" s="221"/>
      <c r="K46" s="221"/>
      <c r="L46" s="221"/>
      <c r="M46" s="221"/>
      <c r="N46" s="221"/>
      <c r="O46" s="221"/>
      <c r="P46" s="189"/>
    </row>
    <row r="47" spans="1:16" ht="12.75">
      <c r="A47" s="218"/>
      <c r="B47" s="223"/>
      <c r="C47" s="220"/>
      <c r="D47" s="220"/>
      <c r="E47" s="220"/>
      <c r="F47" s="220"/>
      <c r="G47" s="220"/>
      <c r="H47" s="220"/>
      <c r="I47" s="221"/>
      <c r="J47" s="221"/>
      <c r="K47" s="221"/>
      <c r="L47" s="221"/>
      <c r="M47" s="221"/>
      <c r="N47" s="221"/>
      <c r="O47" s="221"/>
      <c r="P47" s="189"/>
    </row>
    <row r="48" spans="1:16" ht="12.75">
      <c r="A48" s="218"/>
      <c r="B48" s="219"/>
      <c r="C48" s="220"/>
      <c r="D48" s="220"/>
      <c r="E48" s="220"/>
      <c r="F48" s="220"/>
      <c r="G48" s="220"/>
      <c r="H48" s="220"/>
      <c r="I48" s="221"/>
      <c r="J48" s="221"/>
      <c r="K48" s="221"/>
      <c r="L48" s="221"/>
      <c r="M48" s="221"/>
      <c r="N48" s="221"/>
      <c r="O48" s="221"/>
      <c r="P48" s="189"/>
    </row>
    <row r="49" spans="1:16" ht="12.75">
      <c r="A49" s="218"/>
      <c r="B49" s="223"/>
      <c r="C49" s="220"/>
      <c r="D49" s="220"/>
      <c r="E49" s="220"/>
      <c r="F49" s="220"/>
      <c r="G49" s="220"/>
      <c r="H49" s="220"/>
      <c r="I49" s="221"/>
      <c r="J49" s="221"/>
      <c r="K49" s="221"/>
      <c r="L49" s="221"/>
      <c r="M49" s="221"/>
      <c r="N49" s="221"/>
      <c r="O49" s="221"/>
      <c r="P49" s="189"/>
    </row>
    <row r="50" spans="1:16" ht="12.75">
      <c r="A50" s="218"/>
      <c r="B50" s="223"/>
      <c r="C50" s="220"/>
      <c r="D50" s="220"/>
      <c r="E50" s="220"/>
      <c r="F50" s="220"/>
      <c r="G50" s="220"/>
      <c r="H50" s="220"/>
      <c r="I50" s="221"/>
      <c r="J50" s="221"/>
      <c r="K50" s="221"/>
      <c r="L50" s="221"/>
      <c r="M50" s="221"/>
      <c r="N50" s="221"/>
      <c r="O50" s="221"/>
      <c r="P50" s="189"/>
    </row>
    <row r="51" spans="1:16" ht="12.75">
      <c r="A51" s="218"/>
      <c r="B51" s="223"/>
      <c r="C51" s="220"/>
      <c r="D51" s="220"/>
      <c r="E51" s="220"/>
      <c r="F51" s="220"/>
      <c r="G51" s="220"/>
      <c r="H51" s="220"/>
      <c r="I51" s="221"/>
      <c r="J51" s="221"/>
      <c r="K51" s="221"/>
      <c r="L51" s="221"/>
      <c r="M51" s="221"/>
      <c r="N51" s="221"/>
      <c r="O51" s="221"/>
      <c r="P51" s="189"/>
    </row>
    <row r="52" spans="1:16" ht="12.75">
      <c r="A52" s="218"/>
      <c r="B52" s="223"/>
      <c r="C52" s="220"/>
      <c r="D52" s="220"/>
      <c r="E52" s="220"/>
      <c r="F52" s="220"/>
      <c r="G52" s="220"/>
      <c r="H52" s="220"/>
      <c r="I52" s="221"/>
      <c r="J52" s="221"/>
      <c r="K52" s="221"/>
      <c r="L52" s="221"/>
      <c r="M52" s="221"/>
      <c r="N52" s="221"/>
      <c r="O52" s="221"/>
      <c r="P52" s="189"/>
    </row>
    <row r="53" spans="1:16" ht="12.75">
      <c r="A53" s="218"/>
      <c r="B53" s="219"/>
      <c r="C53" s="220"/>
      <c r="D53" s="220"/>
      <c r="E53" s="220"/>
      <c r="F53" s="220"/>
      <c r="G53" s="220"/>
      <c r="H53" s="220"/>
      <c r="I53" s="221"/>
      <c r="J53" s="221"/>
      <c r="K53" s="221"/>
      <c r="L53" s="221"/>
      <c r="M53" s="221"/>
      <c r="N53" s="221"/>
      <c r="O53" s="221"/>
      <c r="P53" s="189"/>
    </row>
    <row r="54" spans="1:16" ht="12.75">
      <c r="A54" s="218"/>
      <c r="B54" s="223"/>
      <c r="C54" s="220"/>
      <c r="D54" s="220"/>
      <c r="E54" s="220"/>
      <c r="F54" s="220"/>
      <c r="G54" s="220"/>
      <c r="H54" s="220"/>
      <c r="I54" s="221"/>
      <c r="J54" s="221"/>
      <c r="K54" s="221"/>
      <c r="L54" s="221"/>
      <c r="M54" s="221"/>
      <c r="N54" s="221"/>
      <c r="O54" s="221"/>
      <c r="P54" s="189"/>
    </row>
    <row r="55" spans="1:16" ht="12.75">
      <c r="A55" s="218"/>
      <c r="B55" s="223"/>
      <c r="C55" s="220"/>
      <c r="D55" s="220"/>
      <c r="E55" s="220"/>
      <c r="F55" s="220"/>
      <c r="G55" s="220"/>
      <c r="H55" s="220"/>
      <c r="I55" s="221"/>
      <c r="J55" s="221"/>
      <c r="K55" s="221"/>
      <c r="L55" s="221"/>
      <c r="M55" s="221"/>
      <c r="N55" s="221"/>
      <c r="O55" s="221"/>
      <c r="P55" s="189"/>
    </row>
    <row r="56" spans="1:16" ht="12.75">
      <c r="A56" s="218"/>
      <c r="B56" s="223"/>
      <c r="C56" s="220"/>
      <c r="D56" s="220"/>
      <c r="E56" s="220"/>
      <c r="F56" s="220"/>
      <c r="G56" s="220"/>
      <c r="H56" s="220"/>
      <c r="I56" s="221"/>
      <c r="J56" s="221"/>
      <c r="K56" s="221"/>
      <c r="L56" s="221"/>
      <c r="M56" s="221"/>
      <c r="N56" s="221"/>
      <c r="O56" s="221"/>
      <c r="P56" s="189"/>
    </row>
    <row r="57" spans="1:16" ht="12.75">
      <c r="A57" s="218"/>
      <c r="B57" s="223"/>
      <c r="C57" s="220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1"/>
      <c r="O57" s="221"/>
      <c r="P57" s="189"/>
    </row>
    <row r="58" spans="1:16" ht="12.75">
      <c r="A58" s="218"/>
      <c r="B58" s="223"/>
      <c r="C58" s="220"/>
      <c r="D58" s="220"/>
      <c r="E58" s="220"/>
      <c r="F58" s="220"/>
      <c r="G58" s="220"/>
      <c r="H58" s="220"/>
      <c r="I58" s="221"/>
      <c r="J58" s="221"/>
      <c r="K58" s="221"/>
      <c r="L58" s="221"/>
      <c r="M58" s="221"/>
      <c r="N58" s="221"/>
      <c r="O58" s="221"/>
      <c r="P58" s="189"/>
    </row>
    <row r="59" spans="1:16" ht="12.75">
      <c r="A59" s="218"/>
      <c r="B59" s="219"/>
      <c r="C59" s="220"/>
      <c r="D59" s="220"/>
      <c r="E59" s="220"/>
      <c r="F59" s="220"/>
      <c r="G59" s="220"/>
      <c r="H59" s="220"/>
      <c r="I59" s="221"/>
      <c r="J59" s="221"/>
      <c r="K59" s="221"/>
      <c r="L59" s="221"/>
      <c r="M59" s="221"/>
      <c r="N59" s="221"/>
      <c r="O59" s="221"/>
      <c r="P59" s="189"/>
    </row>
    <row r="60" spans="1:16" ht="12.75">
      <c r="A60" s="218"/>
      <c r="B60" s="223"/>
      <c r="C60" s="225"/>
      <c r="D60" s="225"/>
      <c r="E60" s="225"/>
      <c r="F60" s="225"/>
      <c r="G60" s="220"/>
      <c r="H60" s="220"/>
      <c r="I60" s="221"/>
      <c r="J60" s="221"/>
      <c r="K60" s="221"/>
      <c r="L60" s="221"/>
      <c r="M60" s="221"/>
      <c r="N60" s="221"/>
      <c r="O60" s="221"/>
      <c r="P60" s="189"/>
    </row>
    <row r="61" spans="1:16" ht="12.75">
      <c r="A61" s="217"/>
      <c r="B61" s="219"/>
      <c r="C61" s="220"/>
      <c r="D61" s="220"/>
      <c r="E61" s="220"/>
      <c r="F61" s="220"/>
      <c r="G61" s="220"/>
      <c r="H61" s="220"/>
      <c r="I61" s="221"/>
      <c r="J61" s="221"/>
      <c r="K61" s="221"/>
      <c r="L61" s="221"/>
      <c r="M61" s="221"/>
      <c r="N61" s="221"/>
      <c r="O61" s="221"/>
      <c r="P61" s="189"/>
    </row>
    <row r="62" spans="1:16" ht="12.75">
      <c r="A62" s="217"/>
      <c r="B62" s="219"/>
      <c r="C62" s="220"/>
      <c r="D62" s="220"/>
      <c r="E62" s="220"/>
      <c r="F62" s="220"/>
      <c r="G62" s="220"/>
      <c r="H62" s="220"/>
      <c r="I62" s="221"/>
      <c r="J62" s="221"/>
      <c r="K62" s="221"/>
      <c r="L62" s="221"/>
      <c r="M62" s="221"/>
      <c r="N62" s="221"/>
      <c r="O62" s="221"/>
      <c r="P62" s="189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21"/>
      <c r="J63" s="221"/>
      <c r="K63" s="221"/>
      <c r="L63" s="221"/>
      <c r="M63" s="221"/>
      <c r="N63" s="221"/>
      <c r="O63" s="221"/>
      <c r="P63" s="189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21"/>
      <c r="J64" s="221"/>
      <c r="K64" s="221"/>
      <c r="L64" s="221"/>
      <c r="M64" s="221"/>
      <c r="N64" s="221"/>
      <c r="O64" s="221"/>
      <c r="P64" s="189"/>
    </row>
    <row r="65" spans="1:16" ht="12.75">
      <c r="A65" s="226"/>
      <c r="B65" s="27"/>
      <c r="C65" s="27"/>
      <c r="D65" s="27"/>
      <c r="E65" s="27"/>
      <c r="F65" s="27"/>
      <c r="G65" s="27"/>
      <c r="H65" s="27"/>
      <c r="I65" s="221"/>
      <c r="J65" s="221"/>
      <c r="K65" s="221"/>
      <c r="L65" s="221"/>
      <c r="M65" s="221"/>
      <c r="N65" s="221"/>
      <c r="O65" s="221"/>
      <c r="P65" s="189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21"/>
      <c r="J66" s="221"/>
      <c r="K66" s="221"/>
      <c r="L66" s="221"/>
      <c r="M66" s="221"/>
      <c r="N66" s="221"/>
      <c r="O66" s="221"/>
      <c r="P66" s="189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21"/>
      <c r="J67" s="221"/>
      <c r="K67" s="221"/>
      <c r="L67" s="221"/>
      <c r="M67" s="221"/>
      <c r="N67" s="221"/>
      <c r="O67" s="221"/>
      <c r="P67" s="189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21"/>
      <c r="J68" s="221"/>
      <c r="K68" s="221"/>
      <c r="L68" s="221"/>
      <c r="M68" s="221"/>
      <c r="N68" s="221"/>
      <c r="O68" s="221"/>
      <c r="P68" s="189"/>
    </row>
    <row r="69" spans="1:16" ht="12.75">
      <c r="A69" s="221"/>
      <c r="B69" s="221"/>
      <c r="C69" s="222"/>
      <c r="D69" s="222"/>
      <c r="E69" s="222"/>
      <c r="F69" s="222"/>
      <c r="G69" s="222"/>
      <c r="H69" s="222"/>
      <c r="I69" s="221"/>
      <c r="J69" s="221"/>
      <c r="K69" s="221"/>
      <c r="L69" s="221"/>
      <c r="M69" s="221"/>
      <c r="N69" s="221"/>
      <c r="O69" s="221"/>
      <c r="P69" s="189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21"/>
      <c r="J70" s="221"/>
      <c r="K70" s="221"/>
      <c r="L70" s="221"/>
      <c r="M70" s="221"/>
      <c r="N70" s="221"/>
      <c r="O70" s="221"/>
      <c r="P70" s="189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21"/>
      <c r="J71" s="221"/>
      <c r="K71" s="221"/>
      <c r="L71" s="221"/>
      <c r="M71" s="221"/>
      <c r="N71" s="221"/>
      <c r="O71" s="221"/>
      <c r="P71" s="189"/>
    </row>
    <row r="72" spans="1:16" ht="12.75">
      <c r="A72" s="221"/>
      <c r="B72" s="221"/>
      <c r="C72" s="222"/>
      <c r="D72" s="222"/>
      <c r="E72" s="222"/>
      <c r="F72" s="222"/>
      <c r="G72" s="222"/>
      <c r="H72" s="222"/>
      <c r="I72" s="221"/>
      <c r="J72" s="221"/>
      <c r="K72" s="221"/>
      <c r="L72" s="221"/>
      <c r="M72" s="221"/>
      <c r="N72" s="221"/>
      <c r="O72" s="221"/>
      <c r="P72" s="189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21"/>
      <c r="J73" s="221"/>
      <c r="K73" s="221"/>
      <c r="L73" s="221"/>
      <c r="M73" s="221"/>
      <c r="N73" s="221"/>
      <c r="O73" s="221"/>
      <c r="P73" s="189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21"/>
      <c r="J74" s="221"/>
      <c r="K74" s="221"/>
      <c r="L74" s="221"/>
      <c r="M74" s="221"/>
      <c r="N74" s="221"/>
      <c r="O74" s="221"/>
      <c r="P74" s="189"/>
    </row>
    <row r="75" spans="1:16" ht="12.7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189"/>
    </row>
    <row r="76" spans="1:16" ht="12.7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189"/>
    </row>
    <row r="77" spans="1:16" ht="12.7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189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21"/>
      <c r="J78" s="221"/>
      <c r="K78" s="221"/>
      <c r="L78" s="221"/>
      <c r="M78" s="221"/>
      <c r="N78" s="221"/>
      <c r="O78" s="221"/>
      <c r="P78" s="189"/>
    </row>
    <row r="79" spans="1:16" ht="12.7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189"/>
    </row>
    <row r="80" spans="1:16" ht="12.7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189"/>
    </row>
    <row r="81" spans="1:16" ht="12.7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189"/>
    </row>
    <row r="82" spans="1:16" ht="12.7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189"/>
    </row>
    <row r="83" spans="1:16" ht="12.7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189"/>
    </row>
    <row r="84" spans="1:16" ht="12.7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189"/>
    </row>
    <row r="85" spans="1:16" ht="12.7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189"/>
    </row>
    <row r="86" spans="1:16" ht="12.7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189"/>
    </row>
    <row r="87" spans="1:16" ht="12.75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189"/>
    </row>
    <row r="88" spans="1:16" ht="12.75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189"/>
    </row>
    <row r="89" spans="1:16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9:16" ht="12.75"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9:16" ht="12.75">
      <c r="I95" s="189"/>
      <c r="J95" s="189"/>
      <c r="K95" s="189"/>
      <c r="L95" s="189"/>
      <c r="M95" s="189"/>
      <c r="N95" s="189"/>
      <c r="O95" s="189"/>
      <c r="P95" s="189"/>
    </row>
    <row r="96" spans="1:8" ht="12.75">
      <c r="A96" s="189"/>
      <c r="B96" s="189"/>
      <c r="C96" s="189"/>
      <c r="D96" s="189"/>
      <c r="E96" s="189"/>
      <c r="F96" s="189"/>
      <c r="G96" s="189"/>
      <c r="H96" s="189"/>
    </row>
    <row r="97" spans="1:16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16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</row>
    <row r="99" spans="1:16" ht="12.7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</row>
    <row r="100" spans="1:16" ht="12.7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</row>
    <row r="101" spans="1:16" ht="12.7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</row>
    <row r="102" spans="1:16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</row>
    <row r="103" spans="1:16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</row>
    <row r="104" spans="1:16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</row>
    <row r="105" spans="1:16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</row>
    <row r="106" spans="1:16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</row>
    <row r="107" spans="1:16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</row>
    <row r="108" spans="1:16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</row>
    <row r="109" spans="1:16" ht="12.7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</row>
    <row r="110" spans="1:16" ht="12.7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</row>
    <row r="111" spans="1:16" ht="12.7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</row>
    <row r="112" spans="1:16" ht="12.7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</row>
    <row r="113" spans="1:16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</row>
    <row r="114" spans="1:16" ht="12.7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</row>
    <row r="115" spans="1:16" ht="12.7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</row>
    <row r="116" spans="1:16" ht="12.7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</row>
    <row r="117" spans="1:16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</row>
    <row r="118" spans="1:16" ht="12.7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</row>
    <row r="119" spans="1:16" ht="12.7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</row>
    <row r="120" spans="1:16" ht="12.7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</row>
    <row r="121" spans="1:16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</row>
    <row r="122" spans="1:16" ht="12.7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</row>
    <row r="123" spans="1:16" ht="12.7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</row>
    <row r="124" spans="1:16" ht="12.7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</row>
    <row r="125" spans="1:16" ht="12.7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</row>
    <row r="126" spans="9:16" ht="12.75">
      <c r="I126" s="189"/>
      <c r="J126" s="189"/>
      <c r="K126" s="189"/>
      <c r="L126" s="189"/>
      <c r="M126" s="189"/>
      <c r="N126" s="189"/>
      <c r="O126" s="189"/>
      <c r="P126" s="189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J45" sqref="J45"/>
    </sheetView>
  </sheetViews>
  <sheetFormatPr defaultColWidth="9.140625" defaultRowHeight="12.75"/>
  <cols>
    <col min="7" max="7" width="15.421875" style="0" customWidth="1"/>
    <col min="9" max="9" width="17.28125" style="0" customWidth="1"/>
  </cols>
  <sheetData>
    <row r="1" spans="1:9" ht="12.75">
      <c r="A1" s="338"/>
      <c r="B1" s="232"/>
      <c r="C1" s="232"/>
      <c r="D1" s="232"/>
      <c r="E1" s="232"/>
      <c r="F1" s="232"/>
      <c r="G1" s="232"/>
      <c r="H1" s="232"/>
      <c r="I1" s="339"/>
    </row>
    <row r="2" spans="1:9" ht="12.75">
      <c r="A2" s="340"/>
      <c r="B2" s="17"/>
      <c r="C2" s="17"/>
      <c r="D2" s="17"/>
      <c r="E2" s="17"/>
      <c r="F2" s="17"/>
      <c r="G2" s="17"/>
      <c r="H2" s="17"/>
      <c r="I2" s="341"/>
    </row>
    <row r="3" spans="1:9" ht="12.75">
      <c r="A3" s="340"/>
      <c r="B3" s="17"/>
      <c r="C3" s="17"/>
      <c r="D3" s="17"/>
      <c r="E3" s="17"/>
      <c r="F3" s="17"/>
      <c r="G3" s="17"/>
      <c r="H3" s="17"/>
      <c r="I3" s="341"/>
    </row>
    <row r="4" spans="1:9" ht="12.75">
      <c r="A4" s="340"/>
      <c r="B4" s="17"/>
      <c r="C4" s="17"/>
      <c r="D4" s="17"/>
      <c r="E4" s="17"/>
      <c r="F4" s="17"/>
      <c r="G4" s="17"/>
      <c r="H4" s="17"/>
      <c r="I4" s="341"/>
    </row>
    <row r="5" spans="1:9" ht="12.75">
      <c r="A5" s="340"/>
      <c r="B5" s="17"/>
      <c r="C5" s="17"/>
      <c r="D5" s="17"/>
      <c r="E5" s="17"/>
      <c r="F5" s="17"/>
      <c r="G5" s="17"/>
      <c r="H5" s="17"/>
      <c r="I5" s="341"/>
    </row>
    <row r="6" spans="1:9" ht="12.75">
      <c r="A6" s="340"/>
      <c r="B6" s="17"/>
      <c r="C6" s="17"/>
      <c r="D6" s="17"/>
      <c r="E6" s="17"/>
      <c r="F6" s="17"/>
      <c r="G6" s="17"/>
      <c r="H6" s="17"/>
      <c r="I6" s="341"/>
    </row>
    <row r="7" spans="1:9" ht="13.5" thickBot="1">
      <c r="A7" s="340"/>
      <c r="B7" s="17"/>
      <c r="C7" s="17" t="s">
        <v>236</v>
      </c>
      <c r="D7" s="17"/>
      <c r="E7" s="342">
        <v>2012</v>
      </c>
      <c r="F7" s="17"/>
      <c r="G7" s="17"/>
      <c r="H7" s="17"/>
      <c r="I7" s="341"/>
    </row>
    <row r="8" spans="1:9" ht="12.75">
      <c r="A8" s="340"/>
      <c r="B8" s="17"/>
      <c r="C8" s="17"/>
      <c r="D8" s="338" t="s">
        <v>237</v>
      </c>
      <c r="E8" s="232"/>
      <c r="F8" s="232"/>
      <c r="G8" s="232"/>
      <c r="H8" s="232"/>
      <c r="I8" s="339"/>
    </row>
    <row r="9" spans="1:9" ht="13.5" thickBot="1">
      <c r="A9" s="340"/>
      <c r="B9" s="17"/>
      <c r="C9" s="17"/>
      <c r="D9" s="236"/>
      <c r="E9" s="237"/>
      <c r="F9" s="237"/>
      <c r="G9" s="237"/>
      <c r="H9" s="237"/>
      <c r="I9" s="343"/>
    </row>
    <row r="10" spans="1:9" ht="13.5" thickBot="1">
      <c r="A10" s="340"/>
      <c r="B10" s="17"/>
      <c r="C10" s="17"/>
      <c r="D10" s="17"/>
      <c r="E10" s="17"/>
      <c r="F10" s="17"/>
      <c r="G10" s="17"/>
      <c r="H10" s="17"/>
      <c r="I10" s="341"/>
    </row>
    <row r="11" spans="1:9" ht="18.75" thickBot="1">
      <c r="A11" s="338" t="s">
        <v>238</v>
      </c>
      <c r="B11" s="232"/>
      <c r="C11" s="232"/>
      <c r="D11" s="232"/>
      <c r="E11" s="344">
        <v>-3</v>
      </c>
      <c r="F11" s="345"/>
      <c r="G11" s="346" t="str">
        <f>'[9]TVSH'!B4</f>
        <v>J 67902520 S</v>
      </c>
      <c r="H11" s="345"/>
      <c r="I11" s="347"/>
    </row>
    <row r="12" spans="1:9" ht="13.5" thickBot="1">
      <c r="A12" s="340" t="s">
        <v>239</v>
      </c>
      <c r="B12" s="17"/>
      <c r="C12" s="17"/>
      <c r="D12" s="348"/>
      <c r="E12" s="349">
        <v>-4</v>
      </c>
      <c r="F12" s="345"/>
      <c r="G12" s="345" t="str">
        <f>'[9]Sheet4'!G31</f>
        <v>( PASHKO SMAÇI )</v>
      </c>
      <c r="H12" s="345"/>
      <c r="I12" s="347"/>
    </row>
    <row r="13" spans="1:9" ht="13.5" thickBot="1">
      <c r="A13" s="340" t="s">
        <v>240</v>
      </c>
      <c r="B13" s="17"/>
      <c r="C13" s="17"/>
      <c r="D13" s="17"/>
      <c r="E13" s="350">
        <v>-5</v>
      </c>
      <c r="F13" s="345"/>
      <c r="G13" s="345" t="str">
        <f>'[9]TVSH'!A2</f>
        <v>SHOQERIA  " MILIS " sh.p.k</v>
      </c>
      <c r="H13" s="345"/>
      <c r="I13" s="347"/>
    </row>
    <row r="14" spans="1:9" ht="13.5" thickBot="1">
      <c r="A14" s="340" t="s">
        <v>241</v>
      </c>
      <c r="B14" s="17"/>
      <c r="C14" s="17"/>
      <c r="D14" s="17"/>
      <c r="E14" s="350">
        <v>-6</v>
      </c>
      <c r="F14" s="345"/>
      <c r="G14" s="345" t="str">
        <f>'[9]TVSH'!A3</f>
        <v>LEZHE</v>
      </c>
      <c r="H14" s="345"/>
      <c r="I14" s="347"/>
    </row>
    <row r="15" spans="1:9" ht="13.5" thickBot="1">
      <c r="A15" s="340" t="s">
        <v>242</v>
      </c>
      <c r="B15" s="17"/>
      <c r="C15" s="17"/>
      <c r="D15" s="17"/>
      <c r="E15" s="350">
        <v>-7</v>
      </c>
      <c r="F15" s="345"/>
      <c r="G15" s="345" t="str">
        <f>G14</f>
        <v>LEZHE</v>
      </c>
      <c r="H15" s="345"/>
      <c r="I15" s="347"/>
    </row>
    <row r="16" spans="1:9" ht="13.5" thickBot="1">
      <c r="A16" s="340" t="s">
        <v>243</v>
      </c>
      <c r="B16" s="17"/>
      <c r="C16" s="17"/>
      <c r="D16" s="17"/>
      <c r="E16" s="350">
        <v>-8</v>
      </c>
      <c r="F16" s="345"/>
      <c r="G16" s="345"/>
      <c r="H16" s="345"/>
      <c r="I16" s="347"/>
    </row>
    <row r="17" spans="1:9" ht="13.5" thickBot="1">
      <c r="A17" s="236"/>
      <c r="B17" s="237"/>
      <c r="C17" s="237"/>
      <c r="D17" s="237"/>
      <c r="E17" s="351"/>
      <c r="F17" s="351"/>
      <c r="G17" s="351"/>
      <c r="H17" s="351"/>
      <c r="I17" s="352"/>
    </row>
    <row r="18" spans="1:9" ht="12.75">
      <c r="A18" s="340"/>
      <c r="B18" s="17"/>
      <c r="C18" s="17"/>
      <c r="D18" s="17"/>
      <c r="E18" s="342" t="s">
        <v>244</v>
      </c>
      <c r="F18" s="342"/>
      <c r="G18" s="17"/>
      <c r="H18" s="17"/>
      <c r="I18" s="341"/>
    </row>
    <row r="19" spans="1:9" ht="12.75">
      <c r="A19" s="340"/>
      <c r="B19" s="17"/>
      <c r="C19" s="17"/>
      <c r="D19" s="17"/>
      <c r="E19" s="17"/>
      <c r="F19" s="17"/>
      <c r="G19" s="17"/>
      <c r="H19" s="17"/>
      <c r="I19" s="341"/>
    </row>
    <row r="20" spans="1:9" ht="13.5" thickBot="1">
      <c r="A20" s="353" t="s">
        <v>245</v>
      </c>
      <c r="B20" s="342"/>
      <c r="C20" s="342"/>
      <c r="D20" s="17"/>
      <c r="E20" s="17"/>
      <c r="F20" s="17"/>
      <c r="G20" s="342" t="s">
        <v>246</v>
      </c>
      <c r="H20" s="342"/>
      <c r="I20" s="354" t="s">
        <v>247</v>
      </c>
    </row>
    <row r="21" spans="1:9" ht="13.5" thickBot="1">
      <c r="A21" s="355" t="s">
        <v>248</v>
      </c>
      <c r="B21" s="342" t="s">
        <v>249</v>
      </c>
      <c r="C21" s="342"/>
      <c r="D21" s="342"/>
      <c r="E21" s="342"/>
      <c r="F21" s="356">
        <v>-8</v>
      </c>
      <c r="G21" s="357">
        <f>'[9]bilanci'!E128</f>
        <v>156061179</v>
      </c>
      <c r="H21" s="348">
        <v>-9</v>
      </c>
      <c r="I21" s="358">
        <f>G21</f>
        <v>156061179</v>
      </c>
    </row>
    <row r="22" spans="1:9" ht="13.5" thickBot="1">
      <c r="A22" s="353"/>
      <c r="B22" s="342"/>
      <c r="C22" s="342"/>
      <c r="D22" s="342"/>
      <c r="E22" s="342"/>
      <c r="F22" s="348"/>
      <c r="G22" s="359"/>
      <c r="H22" s="348"/>
      <c r="I22" s="360"/>
    </row>
    <row r="23" spans="1:9" ht="13.5" thickBot="1">
      <c r="A23" s="355" t="s">
        <v>250</v>
      </c>
      <c r="B23" s="342" t="s">
        <v>251</v>
      </c>
      <c r="C23" s="342"/>
      <c r="D23" s="342"/>
      <c r="E23" s="342"/>
      <c r="F23" s="348">
        <v>-10</v>
      </c>
      <c r="G23" s="357">
        <f>-('[9]bilanci'!E147+'[9]bilanci'!E158)</f>
        <v>144095121</v>
      </c>
      <c r="H23" s="348">
        <v>-11</v>
      </c>
      <c r="I23" s="357">
        <f>G23</f>
        <v>144095121</v>
      </c>
    </row>
    <row r="24" spans="1:9" ht="13.5" thickBot="1">
      <c r="A24" s="361"/>
      <c r="B24" s="359"/>
      <c r="C24" s="359"/>
      <c r="D24" s="359"/>
      <c r="E24" s="359"/>
      <c r="F24" s="348"/>
      <c r="G24" s="348"/>
      <c r="H24" s="348"/>
      <c r="I24" s="360"/>
    </row>
    <row r="25" spans="1:9" ht="13.5" thickBot="1">
      <c r="A25" s="362">
        <v>-12</v>
      </c>
      <c r="B25" s="359" t="s">
        <v>252</v>
      </c>
      <c r="C25" s="359"/>
      <c r="D25" s="359"/>
      <c r="E25" s="359"/>
      <c r="F25" s="363"/>
      <c r="G25" s="259"/>
      <c r="H25" s="348">
        <v>-12</v>
      </c>
      <c r="I25" s="357">
        <f>'[9]bilanci'!E163</f>
        <v>1149228</v>
      </c>
    </row>
    <row r="26" spans="1:9" ht="12.75">
      <c r="A26" s="361" t="s">
        <v>253</v>
      </c>
      <c r="B26" s="359"/>
      <c r="C26" s="359"/>
      <c r="D26" s="359"/>
      <c r="E26" s="359"/>
      <c r="F26" s="348"/>
      <c r="G26" s="348"/>
      <c r="H26" s="348"/>
      <c r="I26" s="360"/>
    </row>
    <row r="27" spans="1:9" ht="13.5" thickBot="1">
      <c r="A27" s="361"/>
      <c r="B27" s="359"/>
      <c r="C27" s="359"/>
      <c r="D27" s="359"/>
      <c r="E27" s="359"/>
      <c r="F27" s="348"/>
      <c r="G27" s="348"/>
      <c r="H27" s="348"/>
      <c r="I27" s="360"/>
    </row>
    <row r="28" spans="1:9" ht="13.5" thickBot="1">
      <c r="A28" s="364" t="str">
        <f>'[8]Sheet2'!$A$28</f>
        <v>(13/14</v>
      </c>
      <c r="B28" s="359" t="s">
        <v>254</v>
      </c>
      <c r="C28" s="359"/>
      <c r="D28" s="359"/>
      <c r="E28" s="359"/>
      <c r="F28" s="348">
        <v>-13</v>
      </c>
      <c r="G28" s="365"/>
      <c r="H28" s="348">
        <v>-14</v>
      </c>
      <c r="I28" s="357"/>
    </row>
    <row r="29" spans="1:9" ht="13.5" thickBot="1">
      <c r="A29" s="364" t="str">
        <f>'[8]Sheet2'!$A$29</f>
        <v>(15/16</v>
      </c>
      <c r="B29" s="359" t="s">
        <v>255</v>
      </c>
      <c r="C29" s="359"/>
      <c r="D29" s="359"/>
      <c r="E29" s="359"/>
      <c r="F29" s="348">
        <v>-15</v>
      </c>
      <c r="G29" s="365">
        <f>G21-G23</f>
        <v>11966058</v>
      </c>
      <c r="H29" s="348">
        <v>-16</v>
      </c>
      <c r="I29" s="357">
        <f>I21+I25-I23</f>
        <v>13115286</v>
      </c>
    </row>
    <row r="30" spans="1:9" ht="13.5" thickBot="1">
      <c r="A30" s="361">
        <v>-17</v>
      </c>
      <c r="B30" s="359" t="s">
        <v>256</v>
      </c>
      <c r="C30" s="359"/>
      <c r="D30" s="359"/>
      <c r="E30" s="359"/>
      <c r="F30" s="348"/>
      <c r="G30" s="348"/>
      <c r="H30" s="348">
        <v>-17</v>
      </c>
      <c r="I30" s="357"/>
    </row>
    <row r="31" spans="1:9" ht="13.5" thickBot="1">
      <c r="A31" s="361">
        <v>-18</v>
      </c>
      <c r="B31" s="359" t="s">
        <v>257</v>
      </c>
      <c r="C31" s="359"/>
      <c r="D31" s="359"/>
      <c r="E31" s="359"/>
      <c r="F31" s="348"/>
      <c r="G31" s="348"/>
      <c r="H31" s="348">
        <v>-18</v>
      </c>
      <c r="I31" s="357">
        <f>I29</f>
        <v>13115286</v>
      </c>
    </row>
    <row r="32" spans="1:9" ht="12.75">
      <c r="A32" s="361"/>
      <c r="B32" s="359"/>
      <c r="C32" s="359"/>
      <c r="D32" s="359"/>
      <c r="E32" s="359"/>
      <c r="F32" s="348"/>
      <c r="G32" s="348"/>
      <c r="H32" s="348"/>
      <c r="I32" s="360"/>
    </row>
    <row r="33" spans="1:9" ht="12.75">
      <c r="A33" s="361"/>
      <c r="B33" s="359"/>
      <c r="C33" s="359"/>
      <c r="D33" s="359"/>
      <c r="E33" s="359" t="s">
        <v>258</v>
      </c>
      <c r="F33" s="359"/>
      <c r="G33" s="348"/>
      <c r="H33" s="348"/>
      <c r="I33" s="360"/>
    </row>
    <row r="34" spans="1:9" ht="13.5" thickBot="1">
      <c r="A34" s="361"/>
      <c r="B34" s="359"/>
      <c r="C34" s="359"/>
      <c r="D34" s="359"/>
      <c r="E34" s="359"/>
      <c r="F34" s="348"/>
      <c r="G34" s="348"/>
      <c r="H34" s="348"/>
      <c r="I34" s="360"/>
    </row>
    <row r="35" spans="1:9" ht="13.5" thickBot="1">
      <c r="A35" s="361">
        <v>-19</v>
      </c>
      <c r="B35" s="359" t="s">
        <v>259</v>
      </c>
      <c r="C35" s="359"/>
      <c r="D35" s="359"/>
      <c r="E35" s="359"/>
      <c r="F35" s="348"/>
      <c r="G35" s="348"/>
      <c r="H35" s="348">
        <v>-19</v>
      </c>
      <c r="I35" s="357">
        <f>I37</f>
        <v>1311528.6</v>
      </c>
    </row>
    <row r="36" spans="1:9" ht="13.5" thickBot="1">
      <c r="A36" s="361">
        <v>-20</v>
      </c>
      <c r="B36" s="359" t="s">
        <v>260</v>
      </c>
      <c r="C36" s="359"/>
      <c r="D36" s="359"/>
      <c r="E36" s="359"/>
      <c r="F36" s="348"/>
      <c r="G36" s="348"/>
      <c r="H36" s="348">
        <v>-20</v>
      </c>
      <c r="I36" s="144"/>
    </row>
    <row r="37" spans="1:9" ht="13.5" thickBot="1">
      <c r="A37" s="361">
        <v>-21</v>
      </c>
      <c r="B37" s="359" t="s">
        <v>261</v>
      </c>
      <c r="C37" s="359"/>
      <c r="D37" s="359"/>
      <c r="E37" s="359"/>
      <c r="F37" s="348"/>
      <c r="G37" s="348"/>
      <c r="H37" s="348">
        <v>-21</v>
      </c>
      <c r="I37" s="357">
        <f>I31*10%</f>
        <v>1311528.6</v>
      </c>
    </row>
    <row r="38" spans="1:9" ht="13.5" thickBot="1">
      <c r="A38" s="361">
        <v>-22</v>
      </c>
      <c r="B38" s="359" t="s">
        <v>262</v>
      </c>
      <c r="C38" s="359"/>
      <c r="D38" s="359"/>
      <c r="E38" s="359"/>
      <c r="F38" s="348">
        <v>-22</v>
      </c>
      <c r="G38" s="365"/>
      <c r="H38" s="348"/>
      <c r="I38" s="360"/>
    </row>
    <row r="39" spans="1:9" ht="13.5" thickBot="1">
      <c r="A39" s="361">
        <v>-23</v>
      </c>
      <c r="B39" s="359" t="s">
        <v>263</v>
      </c>
      <c r="C39" s="359"/>
      <c r="D39" s="359"/>
      <c r="E39" s="359"/>
      <c r="F39" s="348">
        <v>-23</v>
      </c>
      <c r="G39" s="357">
        <f>'[9]tatim fitim'!E24</f>
        <v>1634791</v>
      </c>
      <c r="H39" s="348"/>
      <c r="I39" s="360"/>
    </row>
    <row r="40" spans="1:9" ht="13.5" thickBot="1">
      <c r="A40" s="361">
        <v>-24</v>
      </c>
      <c r="B40" s="359" t="s">
        <v>264</v>
      </c>
      <c r="C40" s="359"/>
      <c r="D40" s="359"/>
      <c r="E40" s="359"/>
      <c r="F40" s="348">
        <v>-24</v>
      </c>
      <c r="G40" s="357">
        <f>'[9]tatim fitim'!E25+'[9]tatim fitim'!E23</f>
        <v>712210.1413233313</v>
      </c>
      <c r="H40" s="348"/>
      <c r="I40" s="360"/>
    </row>
    <row r="41" spans="1:9" ht="13.5" thickBot="1">
      <c r="A41" s="361">
        <v>-25</v>
      </c>
      <c r="B41" s="359" t="s">
        <v>265</v>
      </c>
      <c r="C41" s="359"/>
      <c r="D41" s="359"/>
      <c r="E41" s="359"/>
      <c r="F41" s="348">
        <f>A41</f>
        <v>-25</v>
      </c>
      <c r="G41" s="357"/>
      <c r="H41" s="348"/>
      <c r="I41" s="360"/>
    </row>
    <row r="42" spans="1:9" ht="13.5" thickBot="1">
      <c r="A42" s="361">
        <v>-26</v>
      </c>
      <c r="B42" s="359" t="s">
        <v>266</v>
      </c>
      <c r="C42" s="359"/>
      <c r="D42" s="359"/>
      <c r="E42" s="359"/>
      <c r="F42" s="348">
        <f>A42</f>
        <v>-26</v>
      </c>
      <c r="G42" s="357">
        <f>G40+G39-I37</f>
        <v>1035472.5413233312</v>
      </c>
      <c r="H42" s="363"/>
      <c r="I42" s="366"/>
    </row>
    <row r="43" spans="1:10" ht="13.5" thickBot="1">
      <c r="A43" s="361">
        <v>-27</v>
      </c>
      <c r="B43" s="359" t="s">
        <v>267</v>
      </c>
      <c r="C43" s="359"/>
      <c r="D43" s="359"/>
      <c r="E43" s="359"/>
      <c r="F43" s="348"/>
      <c r="G43" s="348"/>
      <c r="H43" s="348">
        <f>A43</f>
        <v>-27</v>
      </c>
      <c r="I43" s="357"/>
      <c r="J43" s="297"/>
    </row>
    <row r="44" spans="1:9" ht="13.5" thickBot="1">
      <c r="A44" s="361">
        <v>-28</v>
      </c>
      <c r="B44" s="359" t="s">
        <v>268</v>
      </c>
      <c r="C44" s="359"/>
      <c r="D44" s="359"/>
      <c r="E44" s="348"/>
      <c r="F44" s="348"/>
      <c r="G44" s="348"/>
      <c r="H44" s="348">
        <f>A44</f>
        <v>-28</v>
      </c>
      <c r="I44" s="357"/>
    </row>
    <row r="45" spans="1:9" ht="13.5" thickBot="1">
      <c r="A45" s="367">
        <v>-29</v>
      </c>
      <c r="B45" s="359" t="s">
        <v>269</v>
      </c>
      <c r="C45" s="348"/>
      <c r="D45" s="348"/>
      <c r="E45" s="348"/>
      <c r="F45" s="348"/>
      <c r="G45" s="348"/>
      <c r="H45" s="348">
        <v>-28</v>
      </c>
      <c r="I45" s="357"/>
    </row>
    <row r="46" spans="1:9" ht="12.75">
      <c r="A46" s="367" t="s">
        <v>270</v>
      </c>
      <c r="B46" s="368"/>
      <c r="C46" s="369"/>
      <c r="D46" s="369"/>
      <c r="E46" s="369"/>
      <c r="F46" s="369"/>
      <c r="G46" s="370"/>
      <c r="H46" s="370"/>
      <c r="I46" s="371"/>
    </row>
    <row r="47" spans="1:9" ht="13.5" thickBot="1">
      <c r="A47" s="372"/>
      <c r="B47" s="373"/>
      <c r="C47" s="373"/>
      <c r="D47" s="373"/>
      <c r="E47" s="373"/>
      <c r="F47" s="373"/>
      <c r="G47" s="373"/>
      <c r="H47" s="373"/>
      <c r="I47" s="374"/>
    </row>
    <row r="48" spans="1:9" ht="12.75">
      <c r="A48" s="367"/>
      <c r="B48" s="348"/>
      <c r="C48" s="348"/>
      <c r="D48" s="348"/>
      <c r="E48" s="359" t="s">
        <v>271</v>
      </c>
      <c r="F48" s="348"/>
      <c r="G48" s="348"/>
      <c r="H48" s="348"/>
      <c r="I48" s="371"/>
    </row>
    <row r="49" spans="1:9" ht="12.75">
      <c r="A49" s="367" t="s">
        <v>272</v>
      </c>
      <c r="B49" s="348"/>
      <c r="C49" s="348"/>
      <c r="D49" s="348"/>
      <c r="E49" s="348"/>
      <c r="F49" s="348"/>
      <c r="G49" s="348"/>
      <c r="H49" s="348"/>
      <c r="I49" s="371"/>
    </row>
    <row r="50" spans="1:9" ht="12.75">
      <c r="A50" s="367"/>
      <c r="B50" s="348"/>
      <c r="C50" s="348"/>
      <c r="D50" s="348"/>
      <c r="E50" s="348"/>
      <c r="F50" s="348"/>
      <c r="G50" s="348"/>
      <c r="H50" s="348"/>
      <c r="I50" s="371"/>
    </row>
    <row r="51" spans="1:9" ht="12.75">
      <c r="A51" s="375"/>
      <c r="B51" s="348" t="s">
        <v>273</v>
      </c>
      <c r="C51" s="348"/>
      <c r="D51" s="348"/>
      <c r="E51" s="348"/>
      <c r="F51" s="348"/>
      <c r="G51" s="348"/>
      <c r="H51" s="348"/>
      <c r="I51" s="371"/>
    </row>
    <row r="52" spans="1:9" ht="13.5" thickBot="1">
      <c r="A52" s="367"/>
      <c r="B52" s="348"/>
      <c r="C52" s="348"/>
      <c r="D52" s="348"/>
      <c r="E52" s="348"/>
      <c r="F52" s="348"/>
      <c r="G52" s="348"/>
      <c r="H52" s="348"/>
      <c r="I52" s="371"/>
    </row>
    <row r="53" spans="1:9" ht="13.5" thickBot="1">
      <c r="A53" s="367"/>
      <c r="B53" s="348" t="s">
        <v>274</v>
      </c>
      <c r="C53" s="348"/>
      <c r="D53" s="348"/>
      <c r="E53" s="348" t="s">
        <v>275</v>
      </c>
      <c r="F53" s="348"/>
      <c r="G53" s="359" t="s">
        <v>276</v>
      </c>
      <c r="H53" s="359"/>
      <c r="I53" s="357"/>
    </row>
    <row r="54" spans="1:9" ht="12.75">
      <c r="A54" s="367"/>
      <c r="B54" s="348"/>
      <c r="C54" s="348"/>
      <c r="D54" s="348"/>
      <c r="E54" s="348"/>
      <c r="F54" s="348"/>
      <c r="G54" s="348"/>
      <c r="H54" s="348"/>
      <c r="I54" s="371"/>
    </row>
    <row r="55" spans="1:9" ht="12.75">
      <c r="A55" s="367"/>
      <c r="B55" s="348" t="s">
        <v>277</v>
      </c>
      <c r="C55" s="348"/>
      <c r="D55" s="348"/>
      <c r="E55" s="348"/>
      <c r="F55" s="348"/>
      <c r="G55" s="348"/>
      <c r="H55" s="348"/>
      <c r="I55" s="371"/>
    </row>
    <row r="56" spans="1:9" ht="12.75">
      <c r="A56" s="367"/>
      <c r="B56" s="348"/>
      <c r="C56" s="348"/>
      <c r="D56" s="348"/>
      <c r="E56" s="348" t="s">
        <v>278</v>
      </c>
      <c r="F56" s="348"/>
      <c r="G56" s="348"/>
      <c r="H56" s="348"/>
      <c r="I56" s="371"/>
    </row>
    <row r="57" spans="1:9" ht="12.75">
      <c r="A57" s="367"/>
      <c r="B57" s="348" t="s">
        <v>279</v>
      </c>
      <c r="C57" s="348"/>
      <c r="D57" s="348"/>
      <c r="E57" s="348"/>
      <c r="F57" s="348"/>
      <c r="G57" s="348"/>
      <c r="H57" s="348" t="s">
        <v>280</v>
      </c>
      <c r="I57" s="371"/>
    </row>
    <row r="58" spans="1:9" ht="12.75">
      <c r="A58" s="367"/>
      <c r="B58" s="348"/>
      <c r="C58" s="348"/>
      <c r="D58" s="348"/>
      <c r="E58" s="348"/>
      <c r="F58" s="348"/>
      <c r="G58" s="348"/>
      <c r="H58" s="348" t="s">
        <v>281</v>
      </c>
      <c r="I58" s="371"/>
    </row>
    <row r="59" spans="1:9" ht="13.5" thickBot="1">
      <c r="A59" s="372"/>
      <c r="B59" s="373"/>
      <c r="C59" s="373"/>
      <c r="D59" s="373"/>
      <c r="E59" s="373"/>
      <c r="F59" s="373"/>
      <c r="G59" s="373"/>
      <c r="H59" s="373"/>
      <c r="I59" s="374"/>
    </row>
  </sheetData>
  <sheetProtection/>
  <printOptions/>
  <pageMargins left="0.31" right="0.7" top="0.32" bottom="0.17" header="0.17" footer="0.17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0">
      <selection activeCell="G21" sqref="G21"/>
    </sheetView>
  </sheetViews>
  <sheetFormatPr defaultColWidth="9.140625" defaultRowHeight="12.75"/>
  <cols>
    <col min="7" max="7" width="14.140625" style="0" customWidth="1"/>
    <col min="9" max="9" width="18.7109375" style="0" customWidth="1"/>
    <col min="11" max="11" width="9.28125" style="0" bestFit="1" customWidth="1"/>
  </cols>
  <sheetData>
    <row r="1" spans="1:9" ht="12.75">
      <c r="A1" s="338"/>
      <c r="B1" s="232"/>
      <c r="C1" s="232"/>
      <c r="D1" s="232"/>
      <c r="E1" s="232"/>
      <c r="F1" s="232"/>
      <c r="G1" s="232"/>
      <c r="H1" s="232"/>
      <c r="I1" s="339"/>
    </row>
    <row r="2" spans="1:9" ht="12.75">
      <c r="A2" s="340"/>
      <c r="B2" s="17"/>
      <c r="C2" s="17"/>
      <c r="D2" s="17"/>
      <c r="E2" s="17"/>
      <c r="F2" s="17"/>
      <c r="G2" s="17"/>
      <c r="H2" s="17"/>
      <c r="I2" s="341"/>
    </row>
    <row r="3" spans="1:9" ht="12.75">
      <c r="A3" s="340"/>
      <c r="B3" s="17"/>
      <c r="C3" s="17"/>
      <c r="D3" s="17"/>
      <c r="E3" s="17"/>
      <c r="F3" s="17"/>
      <c r="G3" s="17"/>
      <c r="H3" s="17"/>
      <c r="I3" s="341"/>
    </row>
    <row r="4" spans="1:9" ht="12.75">
      <c r="A4" s="340"/>
      <c r="B4" s="17"/>
      <c r="C4" s="17"/>
      <c r="D4" s="17"/>
      <c r="E4" s="17"/>
      <c r="F4" s="17"/>
      <c r="G4" s="17"/>
      <c r="H4" s="17"/>
      <c r="I4" s="341"/>
    </row>
    <row r="5" spans="1:9" ht="12.75">
      <c r="A5" s="340"/>
      <c r="B5" s="17"/>
      <c r="C5" s="17"/>
      <c r="D5" s="17"/>
      <c r="E5" s="17"/>
      <c r="F5" s="17"/>
      <c r="G5" s="17"/>
      <c r="H5" s="17"/>
      <c r="I5" s="341"/>
    </row>
    <row r="6" spans="1:9" ht="12.75">
      <c r="A6" s="340"/>
      <c r="B6" s="17"/>
      <c r="C6" s="17"/>
      <c r="D6" s="17"/>
      <c r="E6" s="17"/>
      <c r="F6" s="17"/>
      <c r="G6" s="17"/>
      <c r="H6" s="17"/>
      <c r="I6" s="341"/>
    </row>
    <row r="7" spans="1:9" ht="13.5" thickBot="1">
      <c r="A7" s="340"/>
      <c r="B7" s="17"/>
      <c r="C7" s="17" t="s">
        <v>236</v>
      </c>
      <c r="D7" s="17"/>
      <c r="E7" s="342">
        <v>2013</v>
      </c>
      <c r="F7" s="17"/>
      <c r="G7" s="17"/>
      <c r="H7" s="17"/>
      <c r="I7" s="341"/>
    </row>
    <row r="8" spans="1:9" ht="12.75">
      <c r="A8" s="340"/>
      <c r="B8" s="17"/>
      <c r="C8" s="17"/>
      <c r="D8" s="338" t="s">
        <v>237</v>
      </c>
      <c r="E8" s="232"/>
      <c r="F8" s="232"/>
      <c r="G8" s="232"/>
      <c r="H8" s="232"/>
      <c r="I8" s="339"/>
    </row>
    <row r="9" spans="1:9" ht="13.5" thickBot="1">
      <c r="A9" s="340"/>
      <c r="B9" s="17"/>
      <c r="C9" s="17"/>
      <c r="D9" s="236"/>
      <c r="E9" s="237"/>
      <c r="F9" s="237"/>
      <c r="G9" s="237"/>
      <c r="H9" s="237"/>
      <c r="I9" s="343"/>
    </row>
    <row r="10" spans="1:9" ht="13.5" thickBot="1">
      <c r="A10" s="340"/>
      <c r="B10" s="17"/>
      <c r="C10" s="17"/>
      <c r="D10" s="17"/>
      <c r="E10" s="17"/>
      <c r="F10" s="17"/>
      <c r="G10" s="17"/>
      <c r="H10" s="17"/>
      <c r="I10" s="341"/>
    </row>
    <row r="11" spans="1:9" ht="18.75" thickBot="1">
      <c r="A11" s="338" t="s">
        <v>238</v>
      </c>
      <c r="B11" s="232"/>
      <c r="C11" s="232"/>
      <c r="D11" s="232"/>
      <c r="E11" s="344">
        <v>-3</v>
      </c>
      <c r="F11" s="345"/>
      <c r="G11" s="346" t="str">
        <f>'[12]TVSH'!B4</f>
        <v>K21901002Q</v>
      </c>
      <c r="H11" s="345"/>
      <c r="I11" s="347"/>
    </row>
    <row r="12" spans="1:9" ht="13.5" thickBot="1">
      <c r="A12" s="340" t="s">
        <v>239</v>
      </c>
      <c r="B12" s="17"/>
      <c r="C12" s="17"/>
      <c r="D12" s="348"/>
      <c r="E12" s="349">
        <v>-4</v>
      </c>
      <c r="F12" s="345"/>
      <c r="G12" s="345">
        <f>'[12]Sheet4'!G31</f>
        <v>0</v>
      </c>
      <c r="H12" s="345"/>
      <c r="I12" s="347"/>
    </row>
    <row r="13" spans="1:9" ht="13.5" thickBot="1">
      <c r="A13" s="340" t="s">
        <v>240</v>
      </c>
      <c r="B13" s="17"/>
      <c r="C13" s="17"/>
      <c r="D13" s="17"/>
      <c r="E13" s="350">
        <v>-5</v>
      </c>
      <c r="F13" s="345"/>
      <c r="G13" s="345" t="str">
        <f>'[12]TVSH'!A2</f>
        <v>Shoqeria "VILA- L" shpk Tirane</v>
      </c>
      <c r="H13" s="345"/>
      <c r="I13" s="347"/>
    </row>
    <row r="14" spans="1:9" ht="13.5" thickBot="1">
      <c r="A14" s="340" t="s">
        <v>241</v>
      </c>
      <c r="B14" s="17"/>
      <c r="C14" s="17"/>
      <c r="D14" s="17"/>
      <c r="E14" s="350">
        <v>-6</v>
      </c>
      <c r="F14" s="345"/>
      <c r="G14" s="345" t="str">
        <f>'[12]TVSH'!A3</f>
        <v>Tirane</v>
      </c>
      <c r="H14" s="345"/>
      <c r="I14" s="347"/>
    </row>
    <row r="15" spans="1:9" ht="13.5" thickBot="1">
      <c r="A15" s="340" t="s">
        <v>242</v>
      </c>
      <c r="B15" s="17"/>
      <c r="C15" s="17"/>
      <c r="D15" s="17"/>
      <c r="E15" s="350">
        <v>-7</v>
      </c>
      <c r="F15" s="345"/>
      <c r="G15" s="345" t="str">
        <f>G14</f>
        <v>Tirane</v>
      </c>
      <c r="H15" s="345"/>
      <c r="I15" s="347"/>
    </row>
    <row r="16" spans="1:9" ht="13.5" thickBot="1">
      <c r="A16" s="340" t="s">
        <v>243</v>
      </c>
      <c r="B16" s="17"/>
      <c r="C16" s="17"/>
      <c r="D16" s="17"/>
      <c r="E16" s="350">
        <v>-8</v>
      </c>
      <c r="F16" s="345"/>
      <c r="G16" s="345"/>
      <c r="H16" s="345"/>
      <c r="I16" s="347"/>
    </row>
    <row r="17" spans="1:9" ht="13.5" thickBot="1">
      <c r="A17" s="236"/>
      <c r="B17" s="237"/>
      <c r="C17" s="237"/>
      <c r="D17" s="237"/>
      <c r="E17" s="351"/>
      <c r="F17" s="351"/>
      <c r="G17" s="351"/>
      <c r="H17" s="351"/>
      <c r="I17" s="352"/>
    </row>
    <row r="18" spans="1:9" ht="12.75">
      <c r="A18" s="340"/>
      <c r="B18" s="17"/>
      <c r="C18" s="17"/>
      <c r="D18" s="17"/>
      <c r="E18" s="342" t="s">
        <v>244</v>
      </c>
      <c r="F18" s="342"/>
      <c r="G18" s="17"/>
      <c r="H18" s="17"/>
      <c r="I18" s="341"/>
    </row>
    <row r="19" spans="1:9" ht="12.75">
      <c r="A19" s="340"/>
      <c r="B19" s="17"/>
      <c r="C19" s="17"/>
      <c r="D19" s="17"/>
      <c r="E19" s="17"/>
      <c r="F19" s="17"/>
      <c r="G19" s="17"/>
      <c r="H19" s="17"/>
      <c r="I19" s="341"/>
    </row>
    <row r="20" spans="1:9" ht="13.5" thickBot="1">
      <c r="A20" s="353" t="s">
        <v>245</v>
      </c>
      <c r="B20" s="342"/>
      <c r="C20" s="342"/>
      <c r="D20" s="17"/>
      <c r="E20" s="17"/>
      <c r="F20" s="17"/>
      <c r="G20" s="342" t="s">
        <v>246</v>
      </c>
      <c r="H20" s="342"/>
      <c r="I20" s="354" t="s">
        <v>247</v>
      </c>
    </row>
    <row r="21" spans="1:11" ht="13.5" thickBot="1">
      <c r="A21" s="355" t="s">
        <v>248</v>
      </c>
      <c r="B21" s="342" t="s">
        <v>249</v>
      </c>
      <c r="C21" s="342"/>
      <c r="D21" s="342"/>
      <c r="E21" s="342"/>
      <c r="F21" s="356">
        <v>-8</v>
      </c>
      <c r="G21" s="357">
        <f>'[12]bilanci'!E129</f>
        <v>235769854</v>
      </c>
      <c r="H21" s="348">
        <v>-9</v>
      </c>
      <c r="I21" s="358">
        <f>G21</f>
        <v>235769854</v>
      </c>
      <c r="K21" s="227"/>
    </row>
    <row r="22" spans="1:9" ht="13.5" thickBot="1">
      <c r="A22" s="353"/>
      <c r="B22" s="342"/>
      <c r="C22" s="342"/>
      <c r="D22" s="342"/>
      <c r="E22" s="342"/>
      <c r="F22" s="348"/>
      <c r="G22" s="359"/>
      <c r="H22" s="348"/>
      <c r="I22" s="360"/>
    </row>
    <row r="23" spans="1:11" ht="13.5" thickBot="1">
      <c r="A23" s="355" t="s">
        <v>250</v>
      </c>
      <c r="B23" s="342" t="s">
        <v>251</v>
      </c>
      <c r="C23" s="342"/>
      <c r="D23" s="342"/>
      <c r="E23" s="342"/>
      <c r="F23" s="348">
        <v>-10</v>
      </c>
      <c r="G23" s="357">
        <f>-('[12]bilanci'!E148+'[12]bilanci'!E159)</f>
        <v>210791665</v>
      </c>
      <c r="H23" s="348">
        <v>-11</v>
      </c>
      <c r="I23" s="357">
        <f>G23</f>
        <v>210791665</v>
      </c>
      <c r="K23" s="227"/>
    </row>
    <row r="24" spans="1:9" ht="13.5" thickBot="1">
      <c r="A24" s="361"/>
      <c r="B24" s="359"/>
      <c r="C24" s="359"/>
      <c r="D24" s="359"/>
      <c r="E24" s="359"/>
      <c r="F24" s="348"/>
      <c r="G24" s="348"/>
      <c r="H24" s="348"/>
      <c r="I24" s="360"/>
    </row>
    <row r="25" spans="1:9" ht="13.5" thickBot="1">
      <c r="A25" s="362">
        <v>-12</v>
      </c>
      <c r="B25" s="359" t="s">
        <v>252</v>
      </c>
      <c r="C25" s="359"/>
      <c r="D25" s="359"/>
      <c r="E25" s="359"/>
      <c r="F25" s="363"/>
      <c r="G25" s="259"/>
      <c r="H25" s="348">
        <v>-12</v>
      </c>
      <c r="I25" s="357">
        <f>'[12]tatim fitim'!I38</f>
        <v>74132</v>
      </c>
    </row>
    <row r="26" spans="1:9" ht="12.75">
      <c r="A26" s="361" t="s">
        <v>253</v>
      </c>
      <c r="B26" s="359"/>
      <c r="C26" s="359"/>
      <c r="D26" s="359"/>
      <c r="E26" s="359"/>
      <c r="F26" s="348"/>
      <c r="G26" s="348"/>
      <c r="H26" s="348"/>
      <c r="I26" s="360"/>
    </row>
    <row r="27" spans="1:9" ht="13.5" thickBot="1">
      <c r="A27" s="361"/>
      <c r="B27" s="359"/>
      <c r="C27" s="359"/>
      <c r="D27" s="359"/>
      <c r="E27" s="359"/>
      <c r="F27" s="348"/>
      <c r="G27" s="348"/>
      <c r="H27" s="348"/>
      <c r="I27" s="360"/>
    </row>
    <row r="28" spans="1:9" ht="13.5" thickBot="1">
      <c r="A28" s="364" t="str">
        <f>'[8]Sheet2'!$A$28</f>
        <v>(13/14</v>
      </c>
      <c r="B28" s="359" t="s">
        <v>254</v>
      </c>
      <c r="C28" s="359"/>
      <c r="D28" s="359"/>
      <c r="E28" s="359"/>
      <c r="F28" s="348">
        <v>-13</v>
      </c>
      <c r="G28" s="365"/>
      <c r="H28" s="348">
        <v>-14</v>
      </c>
      <c r="I28" s="357"/>
    </row>
    <row r="29" spans="1:9" ht="13.5" thickBot="1">
      <c r="A29" s="364" t="str">
        <f>'[8]Sheet2'!$A$29</f>
        <v>(15/16</v>
      </c>
      <c r="B29" s="359" t="s">
        <v>255</v>
      </c>
      <c r="C29" s="359"/>
      <c r="D29" s="359"/>
      <c r="E29" s="359"/>
      <c r="F29" s="348">
        <v>-15</v>
      </c>
      <c r="G29" s="365">
        <f>G21-G23</f>
        <v>24978189</v>
      </c>
      <c r="H29" s="348">
        <v>-16</v>
      </c>
      <c r="I29" s="357">
        <f>I21+I25-I23</f>
        <v>25052321</v>
      </c>
    </row>
    <row r="30" spans="1:9" ht="13.5" thickBot="1">
      <c r="A30" s="361">
        <v>-17</v>
      </c>
      <c r="B30" s="359" t="s">
        <v>256</v>
      </c>
      <c r="C30" s="359"/>
      <c r="D30" s="359"/>
      <c r="E30" s="359"/>
      <c r="F30" s="348"/>
      <c r="G30" s="348"/>
      <c r="H30" s="348">
        <v>-17</v>
      </c>
      <c r="I30" s="357"/>
    </row>
    <row r="31" spans="1:9" ht="13.5" thickBot="1">
      <c r="A31" s="361">
        <v>-18</v>
      </c>
      <c r="B31" s="359" t="s">
        <v>257</v>
      </c>
      <c r="C31" s="359"/>
      <c r="D31" s="359"/>
      <c r="E31" s="359"/>
      <c r="F31" s="348"/>
      <c r="G31" s="348"/>
      <c r="H31" s="348">
        <v>-18</v>
      </c>
      <c r="I31" s="357">
        <f>I29</f>
        <v>25052321</v>
      </c>
    </row>
    <row r="32" spans="1:9" ht="12.75">
      <c r="A32" s="361"/>
      <c r="B32" s="359"/>
      <c r="C32" s="359"/>
      <c r="D32" s="359"/>
      <c r="E32" s="359"/>
      <c r="F32" s="348"/>
      <c r="G32" s="348"/>
      <c r="H32" s="348"/>
      <c r="I32" s="360"/>
    </row>
    <row r="33" spans="1:9" ht="12.75">
      <c r="A33" s="361"/>
      <c r="B33" s="359"/>
      <c r="C33" s="359"/>
      <c r="D33" s="359"/>
      <c r="E33" s="359" t="s">
        <v>258</v>
      </c>
      <c r="F33" s="359"/>
      <c r="G33" s="348"/>
      <c r="H33" s="348"/>
      <c r="I33" s="360"/>
    </row>
    <row r="34" spans="1:9" ht="13.5" thickBot="1">
      <c r="A34" s="361"/>
      <c r="B34" s="359"/>
      <c r="C34" s="359"/>
      <c r="D34" s="359"/>
      <c r="E34" s="359"/>
      <c r="F34" s="348"/>
      <c r="G34" s="348"/>
      <c r="H34" s="348"/>
      <c r="I34" s="360"/>
    </row>
    <row r="35" spans="1:9" ht="13.5" thickBot="1">
      <c r="A35" s="361">
        <v>-19</v>
      </c>
      <c r="B35" s="359" t="s">
        <v>259</v>
      </c>
      <c r="C35" s="359"/>
      <c r="D35" s="359"/>
      <c r="E35" s="359"/>
      <c r="F35" s="348"/>
      <c r="G35" s="348"/>
      <c r="H35" s="348">
        <v>-19</v>
      </c>
      <c r="I35" s="357">
        <f>I37</f>
        <v>2505232.1</v>
      </c>
    </row>
    <row r="36" spans="1:9" ht="13.5" thickBot="1">
      <c r="A36" s="361">
        <v>-20</v>
      </c>
      <c r="B36" s="359" t="s">
        <v>260</v>
      </c>
      <c r="C36" s="359"/>
      <c r="D36" s="359"/>
      <c r="E36" s="359"/>
      <c r="F36" s="348"/>
      <c r="G36" s="348"/>
      <c r="H36" s="348">
        <v>-20</v>
      </c>
      <c r="I36" s="144"/>
    </row>
    <row r="37" spans="1:9" ht="13.5" thickBot="1">
      <c r="A37" s="361">
        <v>-21</v>
      </c>
      <c r="B37" s="359" t="s">
        <v>261</v>
      </c>
      <c r="C37" s="359"/>
      <c r="D37" s="359"/>
      <c r="E37" s="359"/>
      <c r="F37" s="348"/>
      <c r="G37" s="348"/>
      <c r="H37" s="348">
        <v>-21</v>
      </c>
      <c r="I37" s="357">
        <f>I31*10%</f>
        <v>2505232.1</v>
      </c>
    </row>
    <row r="38" spans="1:9" ht="13.5" thickBot="1">
      <c r="A38" s="361">
        <v>-22</v>
      </c>
      <c r="B38" s="359" t="s">
        <v>262</v>
      </c>
      <c r="C38" s="359"/>
      <c r="D38" s="359"/>
      <c r="E38" s="359"/>
      <c r="F38" s="348">
        <v>-22</v>
      </c>
      <c r="G38" s="365"/>
      <c r="H38" s="348"/>
      <c r="I38" s="360"/>
    </row>
    <row r="39" spans="1:9" ht="13.5" thickBot="1">
      <c r="A39" s="361">
        <v>-23</v>
      </c>
      <c r="B39" s="359" t="s">
        <v>263</v>
      </c>
      <c r="C39" s="359"/>
      <c r="D39" s="359"/>
      <c r="E39" s="359"/>
      <c r="F39" s="348">
        <v>-23</v>
      </c>
      <c r="G39" s="357">
        <f>'[12]tatim fitim'!E24</f>
        <v>534399</v>
      </c>
      <c r="H39" s="348"/>
      <c r="I39" s="360"/>
    </row>
    <row r="40" spans="1:9" ht="13.5" thickBot="1">
      <c r="A40" s="361">
        <v>-24</v>
      </c>
      <c r="B40" s="359" t="s">
        <v>264</v>
      </c>
      <c r="C40" s="359"/>
      <c r="D40" s="359"/>
      <c r="E40" s="359"/>
      <c r="F40" s="348">
        <v>-24</v>
      </c>
      <c r="G40" s="357">
        <f>'[12]tatim fitim'!E23</f>
        <v>393701.5</v>
      </c>
      <c r="H40" s="348"/>
      <c r="I40" s="360"/>
    </row>
    <row r="41" spans="1:9" ht="13.5" thickBot="1">
      <c r="A41" s="361">
        <v>-25</v>
      </c>
      <c r="B41" s="359" t="s">
        <v>265</v>
      </c>
      <c r="C41" s="359"/>
      <c r="D41" s="359"/>
      <c r="E41" s="359"/>
      <c r="F41" s="348">
        <f>A41</f>
        <v>-25</v>
      </c>
      <c r="G41" s="357"/>
      <c r="H41" s="348"/>
      <c r="I41" s="360"/>
    </row>
    <row r="42" spans="1:9" ht="13.5" thickBot="1">
      <c r="A42" s="361">
        <v>-26</v>
      </c>
      <c r="B42" s="359" t="s">
        <v>266</v>
      </c>
      <c r="C42" s="359"/>
      <c r="D42" s="359"/>
      <c r="E42" s="359"/>
      <c r="F42" s="348">
        <f>A42</f>
        <v>-26</v>
      </c>
      <c r="G42" s="357"/>
      <c r="H42" s="363"/>
      <c r="I42" s="366"/>
    </row>
    <row r="43" spans="1:10" ht="13.5" thickBot="1">
      <c r="A43" s="361">
        <v>-27</v>
      </c>
      <c r="B43" s="359" t="s">
        <v>267</v>
      </c>
      <c r="C43" s="359"/>
      <c r="D43" s="359"/>
      <c r="E43" s="359"/>
      <c r="F43" s="348"/>
      <c r="G43" s="348"/>
      <c r="H43" s="348">
        <f>A43</f>
        <v>-27</v>
      </c>
      <c r="I43" s="357">
        <f>I37-G39-G40</f>
        <v>1577131.6</v>
      </c>
      <c r="J43" s="297" t="s">
        <v>287</v>
      </c>
    </row>
    <row r="44" spans="1:9" ht="13.5" thickBot="1">
      <c r="A44" s="361">
        <v>-28</v>
      </c>
      <c r="B44" s="359" t="s">
        <v>268</v>
      </c>
      <c r="C44" s="359"/>
      <c r="D44" s="359"/>
      <c r="E44" s="348"/>
      <c r="F44" s="348"/>
      <c r="G44" s="348"/>
      <c r="H44" s="348">
        <f>A44</f>
        <v>-28</v>
      </c>
      <c r="I44" s="357"/>
    </row>
    <row r="45" spans="1:9" ht="13.5" thickBot="1">
      <c r="A45" s="367">
        <v>-29</v>
      </c>
      <c r="B45" s="359" t="s">
        <v>269</v>
      </c>
      <c r="C45" s="348"/>
      <c r="D45" s="348"/>
      <c r="E45" s="348"/>
      <c r="F45" s="348"/>
      <c r="G45" s="348"/>
      <c r="H45" s="348">
        <v>-28</v>
      </c>
      <c r="I45" s="357"/>
    </row>
    <row r="46" spans="1:9" ht="12.75">
      <c r="A46" s="367" t="s">
        <v>270</v>
      </c>
      <c r="B46" s="368"/>
      <c r="C46" s="369"/>
      <c r="D46" s="369"/>
      <c r="E46" s="369"/>
      <c r="F46" s="369"/>
      <c r="G46" s="370"/>
      <c r="H46" s="370"/>
      <c r="I46" s="371"/>
    </row>
    <row r="47" spans="1:9" ht="13.5" thickBot="1">
      <c r="A47" s="372"/>
      <c r="B47" s="373"/>
      <c r="C47" s="373"/>
      <c r="D47" s="373"/>
      <c r="E47" s="373"/>
      <c r="F47" s="373"/>
      <c r="G47" s="373"/>
      <c r="H47" s="373"/>
      <c r="I47" s="374"/>
    </row>
    <row r="48" spans="1:9" ht="12.75">
      <c r="A48" s="367"/>
      <c r="B48" s="348"/>
      <c r="C48" s="348"/>
      <c r="D48" s="348"/>
      <c r="E48" s="359" t="s">
        <v>271</v>
      </c>
      <c r="F48" s="348"/>
      <c r="G48" s="348"/>
      <c r="H48" s="348"/>
      <c r="I48" s="371"/>
    </row>
    <row r="49" spans="1:9" ht="12.75">
      <c r="A49" s="367" t="s">
        <v>272</v>
      </c>
      <c r="B49" s="348"/>
      <c r="C49" s="348"/>
      <c r="D49" s="348"/>
      <c r="E49" s="348"/>
      <c r="F49" s="348"/>
      <c r="G49" s="348"/>
      <c r="H49" s="348"/>
      <c r="I49" s="371"/>
    </row>
    <row r="50" spans="1:9" ht="12.75">
      <c r="A50" s="367"/>
      <c r="B50" s="348"/>
      <c r="C50" s="348"/>
      <c r="D50" s="348"/>
      <c r="E50" s="348"/>
      <c r="F50" s="348"/>
      <c r="G50" s="348"/>
      <c r="H50" s="348"/>
      <c r="I50" s="371"/>
    </row>
    <row r="51" spans="1:9" ht="12.75">
      <c r="A51" s="375"/>
      <c r="B51" s="348" t="s">
        <v>273</v>
      </c>
      <c r="C51" s="348"/>
      <c r="D51" s="348"/>
      <c r="E51" s="348"/>
      <c r="F51" s="348"/>
      <c r="G51" s="348"/>
      <c r="H51" s="348"/>
      <c r="I51" s="371"/>
    </row>
    <row r="52" spans="1:9" ht="13.5" thickBot="1">
      <c r="A52" s="367"/>
      <c r="B52" s="348"/>
      <c r="C52" s="348"/>
      <c r="D52" s="348"/>
      <c r="E52" s="348"/>
      <c r="F52" s="348"/>
      <c r="G52" s="348"/>
      <c r="H52" s="348"/>
      <c r="I52" s="371"/>
    </row>
    <row r="53" spans="1:9" ht="13.5" thickBot="1">
      <c r="A53" s="367"/>
      <c r="B53" s="348" t="s">
        <v>274</v>
      </c>
      <c r="C53" s="348"/>
      <c r="D53" s="348"/>
      <c r="E53" s="348" t="s">
        <v>275</v>
      </c>
      <c r="F53" s="348"/>
      <c r="G53" s="359" t="s">
        <v>276</v>
      </c>
      <c r="H53" s="359"/>
      <c r="I53" s="357"/>
    </row>
    <row r="54" spans="1:9" ht="12.75">
      <c r="A54" s="367"/>
      <c r="B54" s="348"/>
      <c r="C54" s="348"/>
      <c r="D54" s="348"/>
      <c r="E54" s="348"/>
      <c r="F54" s="348"/>
      <c r="G54" s="348"/>
      <c r="H54" s="348"/>
      <c r="I54" s="371"/>
    </row>
    <row r="55" spans="1:9" ht="12.75">
      <c r="A55" s="367"/>
      <c r="B55" s="348" t="s">
        <v>277</v>
      </c>
      <c r="C55" s="348"/>
      <c r="D55" s="348"/>
      <c r="E55" s="348"/>
      <c r="F55" s="348"/>
      <c r="G55" s="348"/>
      <c r="H55" s="348"/>
      <c r="I55" s="371"/>
    </row>
    <row r="56" spans="1:9" ht="12.75">
      <c r="A56" s="367"/>
      <c r="B56" s="348"/>
      <c r="C56" s="348"/>
      <c r="D56" s="348"/>
      <c r="E56" s="348" t="s">
        <v>278</v>
      </c>
      <c r="F56" s="348"/>
      <c r="G56" s="348"/>
      <c r="H56" s="348"/>
      <c r="I56" s="371"/>
    </row>
    <row r="57" spans="1:9" ht="12.75">
      <c r="A57" s="367"/>
      <c r="B57" s="348" t="s">
        <v>279</v>
      </c>
      <c r="C57" s="348"/>
      <c r="D57" s="348"/>
      <c r="E57" s="348"/>
      <c r="F57" s="348"/>
      <c r="G57" s="348"/>
      <c r="H57" s="348" t="s">
        <v>280</v>
      </c>
      <c r="I57" s="371"/>
    </row>
    <row r="58" spans="1:9" ht="12.75">
      <c r="A58" s="367"/>
      <c r="B58" s="348"/>
      <c r="C58" s="348"/>
      <c r="D58" s="348"/>
      <c r="E58" s="348"/>
      <c r="F58" s="348"/>
      <c r="G58" s="348"/>
      <c r="H58" s="348" t="s">
        <v>281</v>
      </c>
      <c r="I58" s="371"/>
    </row>
    <row r="59" spans="1:9" ht="13.5" thickBot="1">
      <c r="A59" s="372"/>
      <c r="B59" s="373"/>
      <c r="C59" s="373"/>
      <c r="D59" s="373"/>
      <c r="E59" s="373"/>
      <c r="F59" s="373"/>
      <c r="G59" s="373"/>
      <c r="H59" s="373"/>
      <c r="I59" s="374"/>
    </row>
    <row r="60" spans="1:9" ht="13.5" thickBot="1">
      <c r="A60" s="372"/>
      <c r="B60" s="373"/>
      <c r="C60" s="373"/>
      <c r="D60" s="373"/>
      <c r="E60" s="373"/>
      <c r="F60" s="373"/>
      <c r="G60" s="373"/>
      <c r="H60" s="373"/>
      <c r="I60" s="37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AAA</cp:lastModifiedBy>
  <cp:lastPrinted>2014-06-24T09:26:21Z</cp:lastPrinted>
  <dcterms:created xsi:type="dcterms:W3CDTF">2010-12-07T11:26:32Z</dcterms:created>
  <dcterms:modified xsi:type="dcterms:W3CDTF">2014-06-24T11:27:59Z</dcterms:modified>
  <cp:category/>
  <cp:version/>
  <cp:contentType/>
  <cp:contentStatus/>
</cp:coreProperties>
</file>