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921" activeTab="0"/>
  </bookViews>
  <sheets>
    <sheet name="faqja 1" sheetId="1" r:id="rId1"/>
    <sheet name="Aktivi" sheetId="2" r:id="rId2"/>
    <sheet name="Pasivi" sheetId="3" r:id="rId3"/>
    <sheet name="PAS E TE ARDH SIPAS NATYRES" sheetId="4" r:id="rId4"/>
    <sheet name="P.A.Sh.Funksio" sheetId="5" r:id="rId5"/>
    <sheet name="pas fl mon" sheetId="6" r:id="rId6"/>
    <sheet name="met indirekte" sheetId="7" r:id="rId7"/>
    <sheet name="pas # kapitaleve e pa kons" sheetId="8" r:id="rId8"/>
    <sheet name="P.Nry.kap." sheetId="9" r:id="rId9"/>
    <sheet name="BLERJE SH" sheetId="10" r:id="rId10"/>
    <sheet name="Shenimet" sheetId="11" r:id="rId11"/>
    <sheet name="Sheet1" sheetId="12" r:id="rId12"/>
  </sheets>
  <definedNames>
    <definedName name="_xlnm.Print_Area" localSheetId="1">'Aktivi'!$A$579:$E$620</definedName>
    <definedName name="_xlnm.Print_Area" localSheetId="0">'faqja 1'!$A$555:$J$602</definedName>
    <definedName name="_xlnm.Print_Area" localSheetId="6">'met indirekte'!$A$3:$H$42</definedName>
    <definedName name="_xlnm.Print_Area" localSheetId="4">'P.A.Sh.Funksio'!$A$2:$E$27</definedName>
    <definedName name="_xlnm.Print_Area" localSheetId="7">'pas # kapitaleve e pa kons'!$B$37:$H$52</definedName>
    <definedName name="_xlnm.Print_Area" localSheetId="3">'PAS E TE ARDH SIPAS NATYRES'!$A$331:$F$358</definedName>
    <definedName name="_xlnm.Print_Area" localSheetId="5">'pas fl mon'!$J$32:$Q$59</definedName>
    <definedName name="_xlnm.Print_Area" localSheetId="2">'Pasivi'!$F$521:$K$562</definedName>
    <definedName name="_xlnm.Print_Area" localSheetId="10">'Shenimet'!$A$52:$C$71</definedName>
  </definedNames>
  <calcPr fullCalcOnLoad="1"/>
</workbook>
</file>

<file path=xl/sharedStrings.xml><?xml version="1.0" encoding="utf-8"?>
<sst xmlns="http://schemas.openxmlformats.org/spreadsheetml/2006/main" count="613" uniqueCount="450">
  <si>
    <t>A - PASQYRA E TE ARDHURAVE DHE SHPENZIMEVE</t>
  </si>
  <si>
    <t>( Bazuar ne klasifikimin e Shpenzimeve sipas Natyres )</t>
  </si>
  <si>
    <t>Nr.</t>
  </si>
  <si>
    <t>Pershkrimi I Elementeve</t>
  </si>
  <si>
    <t>Shitjet neto</t>
  </si>
  <si>
    <t>Te ardhurat te tjera nga veprimtarite e shfrytezimit</t>
  </si>
  <si>
    <t>Ndryshimet ne inventarin e produkteve te gateshme dhe pordhimit ne proçes</t>
  </si>
  <si>
    <t xml:space="preserve">Materialet e konsumuara </t>
  </si>
  <si>
    <t>Amortizimet dhe zhvleresimet</t>
  </si>
  <si>
    <t>Shpenzime te tjera</t>
  </si>
  <si>
    <t>Te ardhurat dhe shpenzimet financiare nga njesite e kontrolluara</t>
  </si>
  <si>
    <t>Te ardhurat dhe shpenzimet financiare nga pjesemarrjet</t>
  </si>
  <si>
    <t>Te ardhurat dhe shpenzimet finaciare nga investime te tjera financiare afatgjata</t>
  </si>
  <si>
    <t>Te ardhurat dhe shpenzimet nga interesat</t>
  </si>
  <si>
    <t>Shpenzimet e tatimit mbi fitimin</t>
  </si>
  <si>
    <t>Fitimi ( humbja) neto e vitit financiar (14-15)</t>
  </si>
  <si>
    <t>Referencat nr llog.</t>
  </si>
  <si>
    <t>702-708X</t>
  </si>
  <si>
    <t>601-608X</t>
  </si>
  <si>
    <t>68X</t>
  </si>
  <si>
    <t>61-63</t>
  </si>
  <si>
    <t>763,764,      765,664,665</t>
  </si>
  <si>
    <t>Fitimi apo humbja nga veprimtaria kryesore  (1+2+/3-8)</t>
  </si>
  <si>
    <t>Totali</t>
  </si>
  <si>
    <t>AKTIVET</t>
  </si>
  <si>
    <t>AKTIVET AFATSHKURTRA</t>
  </si>
  <si>
    <t>Lendet e para</t>
  </si>
  <si>
    <t>Prodhim ne poçes</t>
  </si>
  <si>
    <t>Produkte te gateshme</t>
  </si>
  <si>
    <t>Mallra per rishitje</t>
  </si>
  <si>
    <t xml:space="preserve">Parapagesat per furnizime </t>
  </si>
  <si>
    <t>AKTIVET AFATGJATA</t>
  </si>
  <si>
    <t>Toka</t>
  </si>
  <si>
    <t xml:space="preserve">Ndertesa </t>
  </si>
  <si>
    <t>Makineri dhe pajisje</t>
  </si>
  <si>
    <t>Aktive te tjera afatgjata materiale ( me vl. kontab.)</t>
  </si>
  <si>
    <t>TOTALI I AKTIVEVE ( I +II )</t>
  </si>
  <si>
    <t>Huate dhe obligacionet afatshkurtra</t>
  </si>
  <si>
    <t>Kthimet / ripagesat e huave afatgjata</t>
  </si>
  <si>
    <t xml:space="preserve">Bono te konvertueshme </t>
  </si>
  <si>
    <t>Te pagueshme ndaj furnitoreve</t>
  </si>
  <si>
    <t>Te pagueshme ndaj punonjesve</t>
  </si>
  <si>
    <t>KAPITALI</t>
  </si>
  <si>
    <t>Kapitali qe I perket aksionareve te shoqerise meme ( perdoret vetem ne PF te konsoliduara )</t>
  </si>
  <si>
    <t>Kapitali aksionar</t>
  </si>
  <si>
    <t>Primi I aksionit</t>
  </si>
  <si>
    <t>Njesite ose aksionet e thesarit ( negative )</t>
  </si>
  <si>
    <t>Rezerva statutore</t>
  </si>
  <si>
    <t>Rezerva ligjore</t>
  </si>
  <si>
    <t>Rezerva te tjera</t>
  </si>
  <si>
    <t>Fitimet e pashperndara</t>
  </si>
  <si>
    <t>TOTALI I DETYRIMEVE KAPITALIT  ( I,II,III )</t>
  </si>
  <si>
    <t>Pasqyra e fukesit monetar -- Metoda direkte</t>
  </si>
  <si>
    <t>Periudha raportuese</t>
  </si>
  <si>
    <t>Periudha paraardhese</t>
  </si>
  <si>
    <t>Flukesi monetar nga veprimtarite e shfrytezimit</t>
  </si>
  <si>
    <t>Mjetet monetare ( MM ) te arketuara nga klientet</t>
  </si>
  <si>
    <t>MM te paguara ndaj furnitoreve dhe punonjesve</t>
  </si>
  <si>
    <t>MM te ardhura nga veprimtarite</t>
  </si>
  <si>
    <t>Interesi I paguar</t>
  </si>
  <si>
    <t>Fluksi monetar nga veprimtarite investuese</t>
  </si>
  <si>
    <t>Blerja e njesise se kontrolluar X minus parate e Arketuara</t>
  </si>
  <si>
    <t>Blerja e aktiveve afatgjata materiale</t>
  </si>
  <si>
    <t>Te ardhura nga shitja e pajisjeve</t>
  </si>
  <si>
    <t>Interesi I arketuar</t>
  </si>
  <si>
    <t>Dividendet e arketuar</t>
  </si>
  <si>
    <t>MM neto te perdoruara ne veprimtarine investuese</t>
  </si>
  <si>
    <t>Fluksi monetar nga aktivitetet financiare</t>
  </si>
  <si>
    <t>Pagesat e detyrimeve te qirase financiare</t>
  </si>
  <si>
    <t>Dividente te paguar</t>
  </si>
  <si>
    <t>MM neto e perdorur ne veprimtarine financiare</t>
  </si>
  <si>
    <t>Rritja/renia neto e mjeteve monetare</t>
  </si>
  <si>
    <t>Mjetet monetare ne fillim te periudhes kontabel</t>
  </si>
  <si>
    <t>Mjetet monetare ne fund te periudhes kontabel</t>
  </si>
  <si>
    <t>Te ardhura nga huamarrje afatgjata</t>
  </si>
  <si>
    <t>Dividentet e paguar</t>
  </si>
  <si>
    <t>MM neto nga veprimtarite e shfrytezimit</t>
  </si>
  <si>
    <t xml:space="preserve">Te ardhura nga emerrtimi I kapitalit aksionar </t>
  </si>
  <si>
    <t>Shenime</t>
  </si>
  <si>
    <t>I</t>
  </si>
  <si>
    <t>Emri I mire</t>
  </si>
  <si>
    <t>Shpenzimet e zhvillimit</t>
  </si>
  <si>
    <t>Aktive te tjera afatgjata jomateriale</t>
  </si>
  <si>
    <t>Hua bono dhe detyrime nga qeraja financiare</t>
  </si>
  <si>
    <t>Banka</t>
  </si>
  <si>
    <t>Arka</t>
  </si>
  <si>
    <t>Bonot e konvertueshme</t>
  </si>
  <si>
    <t>Aksionet e pakices ( perdoret vetem ne pasyrat financiare te konsoliduara)</t>
  </si>
  <si>
    <t>Kapitali aksionar qe i perket aksionerve te shoqerise meme</t>
  </si>
  <si>
    <t>Aksionet e thesarit</t>
  </si>
  <si>
    <t>Rezerva statusore dhe ligjore</t>
  </si>
  <si>
    <t>Rezerva te konvertimit te monedhave  te huaja</t>
  </si>
  <si>
    <t>Fitimi I Pashperndare</t>
  </si>
  <si>
    <t>Toali</t>
  </si>
  <si>
    <t>Zoterimet e aksionerve te pakices</t>
  </si>
  <si>
    <t>Pozicioni me 31 dhjetor 2005</t>
  </si>
  <si>
    <t>Efekti I ndryshimeve ne politikat kontabel</t>
  </si>
  <si>
    <t>Pozicioni I rregulluar</t>
  </si>
  <si>
    <t>Efektet e ndryshimit te kurseve te kembimit gjate konsolidimit</t>
  </si>
  <si>
    <t>Totali i te ardhurave apo i shpenzimev, qe nuk jane njohur ne pasqyren e te ardhurave dhe shpenzimeve</t>
  </si>
  <si>
    <t>Fitimi neto I vitit financiar</t>
  </si>
  <si>
    <t>Dividendet e paguar</t>
  </si>
  <si>
    <t>Transferime ne rezerven e detyrueshme statutore</t>
  </si>
  <si>
    <t>Emertim I kapitalit aksionar</t>
  </si>
  <si>
    <t>Pozicioni me 31 dhjetor 2006</t>
  </si>
  <si>
    <t>totali I te ardhurave apo shpenzimeve qe nuk jane njohur ne pasqyren e te ardhurave dhe shpenzimeve</t>
  </si>
  <si>
    <t>Fitimi neto per periudhen kontabel</t>
  </si>
  <si>
    <t>Aksione te thesarti te riblera</t>
  </si>
  <si>
    <t>Pozicioni me 31 dhjetor 2007</t>
  </si>
  <si>
    <t>Emertimi dhe forma ligjore</t>
  </si>
  <si>
    <t>NIPT -i</t>
  </si>
  <si>
    <t>Adresa e Selise</t>
  </si>
  <si>
    <t>Data e krijimit</t>
  </si>
  <si>
    <t>Nr.i Regjistrit Tregtar</t>
  </si>
  <si>
    <t>Veprimtaria Kryesore</t>
  </si>
  <si>
    <t>_____________________________________________</t>
  </si>
  <si>
    <t>PASQYRAT FINANCIARE</t>
  </si>
  <si>
    <t>( Ne zbatim te Standartit Kombetar te Kontabilitetit nr 2 dhe Ligjit</t>
  </si>
  <si>
    <t>Pasqyrat Financiare jane individuale</t>
  </si>
  <si>
    <t>Pasqyrat Financiare jane te konsoliduara</t>
  </si>
  <si>
    <t>Pasqyrat Financare jane te rrumbullakosura ne</t>
  </si>
  <si>
    <t xml:space="preserve">Pasqyrat Financiare jane te shprehuara ne </t>
  </si>
  <si>
    <t>Periudha Kontabel e Pasqyrave Financiare</t>
  </si>
  <si>
    <t>Data e mbylljes se Pasqyrave Financare</t>
  </si>
  <si>
    <t>Rritja e rezerves te kapitalit</t>
  </si>
  <si>
    <t>Emertimi I  aksioneve</t>
  </si>
  <si>
    <t>II</t>
  </si>
  <si>
    <t>Fitimi ( humbja ) e ushtrimit   (9+/-13)</t>
  </si>
  <si>
    <t>Tatimi mbi fitimin I paguar</t>
  </si>
  <si>
    <t>Pagat e personelit</t>
  </si>
  <si>
    <t>Shpenzime per sigurimet shoqerore e shendetsore</t>
  </si>
  <si>
    <t>Kosto e punes</t>
  </si>
  <si>
    <t>641-648</t>
  </si>
  <si>
    <t>Te ardhurat dhe shpenzimet finaciare nga pjesemarrjet</t>
  </si>
  <si>
    <t>Fitimet(Humbjet) nga kursi I kembimit</t>
  </si>
  <si>
    <t>1.Aktive monetare</t>
  </si>
  <si>
    <t>2.Derivative dhe aktive te mbajtura per tregim</t>
  </si>
  <si>
    <t>Kliente per mallra,produkte e sherbime</t>
  </si>
  <si>
    <t>Debitore,kreditore te tjere</t>
  </si>
  <si>
    <t>Tatim mbi Fitimin</t>
  </si>
  <si>
    <t>TVSH</t>
  </si>
  <si>
    <t>Te drejta e detyrime ndaj ortakeve</t>
  </si>
  <si>
    <t>Inventar I imet</t>
  </si>
  <si>
    <t>3.Aktive te tjera financiare afatshkurtra</t>
  </si>
  <si>
    <t>4.Inventari</t>
  </si>
  <si>
    <t>5.Aktivet biologjike afateshkurtra</t>
  </si>
  <si>
    <t>6.Aktivet afateshkurtera te mbajtura per shitje</t>
  </si>
  <si>
    <t>7.Parapagimet dhe shpenzimet e shtyra</t>
  </si>
  <si>
    <t>Shpenzime per periudhat e ardhshme</t>
  </si>
  <si>
    <t>1.Investimet financiare afatgjata</t>
  </si>
  <si>
    <t>2.Aktive afatgjata materiale</t>
  </si>
  <si>
    <t>3.Aktivet biologjike afatgjata</t>
  </si>
  <si>
    <t>4.Aktivet afatgjata jomateriale</t>
  </si>
  <si>
    <t>5.Kapital aksionar I papaguar</t>
  </si>
  <si>
    <t xml:space="preserve">6.Aktive te tjera afatgjata </t>
  </si>
  <si>
    <t>PASIVET DHE KAPITALI</t>
  </si>
  <si>
    <t>PASIVET AFATSHKURTRA</t>
  </si>
  <si>
    <t>2.Huamarrjet</t>
  </si>
  <si>
    <t>1.Derivativet</t>
  </si>
  <si>
    <t>3.Huate dhe parapagimet</t>
  </si>
  <si>
    <t>Detyrime per Sig.shoq.e shendetsore</t>
  </si>
  <si>
    <t>Detyrime per TAP-in</t>
  </si>
  <si>
    <t>Detyrime per Tatim fitimin</t>
  </si>
  <si>
    <t>Detyrime per TVSH-ne</t>
  </si>
  <si>
    <t>Detyrime per Tatimin ne burim</t>
  </si>
  <si>
    <t>Debitore e kreditore te tjere</t>
  </si>
  <si>
    <t>1.Huate afatgjata</t>
  </si>
  <si>
    <t>4.Grantet dhe te ardhurat e shtyra</t>
  </si>
  <si>
    <t>5.Provizionet afatshkurtra</t>
  </si>
  <si>
    <t>PASIVET AFATGJATA</t>
  </si>
  <si>
    <t>2.Huamarrje te tjera afatgjata</t>
  </si>
  <si>
    <t>3.Grantet dhe te ardhurat e shtyra</t>
  </si>
  <si>
    <t>4.Provizionet afatgjata</t>
  </si>
  <si>
    <t>TOTALI I DETYIMEVE I+II</t>
  </si>
  <si>
    <t>III</t>
  </si>
  <si>
    <t>Nr 9228, Date 29,04,2004 " Per Kontabilitetin dhe Pasqyrat Financiare")</t>
  </si>
  <si>
    <t>TVSH e paguar</t>
  </si>
  <si>
    <t>Totali I shpenzimeve         (shuma 4-7 )</t>
  </si>
  <si>
    <t>Totali I te ardhurave dhe shpenzimeve financiare    (12.1+/-12.2+/-12.3+/-12.4)</t>
  </si>
  <si>
    <t>PO</t>
  </si>
  <si>
    <t>LEKE</t>
  </si>
  <si>
    <t>5,6</t>
  </si>
  <si>
    <t>Te ardhurat dhe shpenzimet te tjera financiare(rimarrje)</t>
  </si>
  <si>
    <t>Provizione</t>
  </si>
  <si>
    <t>Kraste        Bulqize</t>
  </si>
  <si>
    <t>Shpenzime te shtyra per periudhat e ardheme</t>
  </si>
  <si>
    <t>Fitimi ( humbja ) e vitit financiar</t>
  </si>
  <si>
    <t xml:space="preserve"> "BESLAND" SHPK</t>
  </si>
  <si>
    <t>K86418402L</t>
  </si>
  <si>
    <t>18.02.2008</t>
  </si>
  <si>
    <t>LANDI</t>
  </si>
  <si>
    <t>LA</t>
  </si>
  <si>
    <t xml:space="preserve">                                                                                                                                                                                         </t>
  </si>
  <si>
    <t>Punime ndertimi</t>
  </si>
  <si>
    <t>Nr</t>
  </si>
  <si>
    <t>Pozicioni me 31 dhjetor 2010</t>
  </si>
  <si>
    <t>Pozicioni me 31 dhjetor 2011</t>
  </si>
  <si>
    <t xml:space="preserve">  SHENIME SHPJEGUESE LIDHUR ME RAPORTIMIN FINANCIAR TE </t>
  </si>
  <si>
    <t>Selia e saje eshte  ne qytetin   Kraste ,  Bulqize.</t>
  </si>
  <si>
    <t>lidhur me njohjen dhe marrjen ne kontabilitet te Aktiveve ,te te Drejtave ,te detyrimeve ,te Ardhurave</t>
  </si>
  <si>
    <t xml:space="preserve">,te Shpenzimeve, eshte bere duke u mbeshtetur ne Ligjin " Per Kontabilitetin dhe PF"  si dhe ne </t>
  </si>
  <si>
    <t xml:space="preserve">  perputhje me  S.K.K. </t>
  </si>
  <si>
    <t>I .Per pasqyren e te ardhurave  dhe  Shpenzimeve.</t>
  </si>
  <si>
    <t xml:space="preserve">       II.   Per     BILANCIN</t>
  </si>
  <si>
    <t>1. Te ardhura nga shitjet</t>
  </si>
  <si>
    <t>AKTIVI</t>
  </si>
  <si>
    <t>Shitje produkte</t>
  </si>
  <si>
    <t>1. Aktive monetare</t>
  </si>
  <si>
    <t>Ne banke</t>
  </si>
  <si>
    <t>3. Ndryshim gjendje</t>
  </si>
  <si>
    <t>Ne arke</t>
  </si>
  <si>
    <t xml:space="preserve">Mineral kromi </t>
  </si>
  <si>
    <t>3.Aktive te tj fin.</t>
  </si>
  <si>
    <t>Shteti TVSH</t>
  </si>
  <si>
    <t>4. Materiale te konsumuara</t>
  </si>
  <si>
    <t>Tatim mbi fitimin</t>
  </si>
  <si>
    <t>Shp.bl.materiale</t>
  </si>
  <si>
    <t>Kliente</t>
  </si>
  <si>
    <t>4. Inventaret</t>
  </si>
  <si>
    <t>5.Kostot e punes</t>
  </si>
  <si>
    <t xml:space="preserve">      Mineral kromi</t>
  </si>
  <si>
    <t>Pagat</t>
  </si>
  <si>
    <t>Sig.shoq.</t>
  </si>
  <si>
    <t>7. Shpenzime te shtyra</t>
  </si>
  <si>
    <t>6. Amortizim AQT</t>
  </si>
  <si>
    <t xml:space="preserve">    Kerkim,zbulim min. </t>
  </si>
  <si>
    <t>7. Shpenzime te tjera</t>
  </si>
  <si>
    <t>Materiale</t>
  </si>
  <si>
    <t>Tranzite.levrim steril</t>
  </si>
  <si>
    <t>Paga</t>
  </si>
  <si>
    <t>Shp.portuale</t>
  </si>
  <si>
    <t>Shp.zyre,leje etj.</t>
  </si>
  <si>
    <t>Germime</t>
  </si>
  <si>
    <t>Qera</t>
  </si>
  <si>
    <t>Aktive  AFGJ MAT.</t>
  </si>
  <si>
    <t>Aktive Agj jo mat.</t>
  </si>
  <si>
    <t>Rente minerare</t>
  </si>
  <si>
    <t>Total   aktivi</t>
  </si>
  <si>
    <t>Sh.analiza</t>
  </si>
  <si>
    <t>PASIVI</t>
  </si>
  <si>
    <t>Siguracione</t>
  </si>
  <si>
    <t>Huate dhe parapagimet</t>
  </si>
  <si>
    <t>Komisione int.banke</t>
  </si>
  <si>
    <t>Furnitor per bl.</t>
  </si>
  <si>
    <t>12. Te ardhura ,shp. financiare</t>
  </si>
  <si>
    <t>Punonjesit</t>
  </si>
  <si>
    <t>Fitime nga kembimi</t>
  </si>
  <si>
    <t xml:space="preserve">Gjoba </t>
  </si>
  <si>
    <t>Tatim mbi page</t>
  </si>
  <si>
    <t>Te ardhura gjithesej</t>
  </si>
  <si>
    <t>Shpenzime gjithsej</t>
  </si>
  <si>
    <t>14.  Fitimi  bruto</t>
  </si>
  <si>
    <t>15.  Tatimi mbi fitimin</t>
  </si>
  <si>
    <t>Kapitali aksioner</t>
  </si>
  <si>
    <t>16. Fitimi neto</t>
  </si>
  <si>
    <t>Rezerva per investime</t>
  </si>
  <si>
    <t>Fitimi I vitit financiar</t>
  </si>
  <si>
    <t>Total pasivi</t>
  </si>
  <si>
    <t>Kontabilisti</t>
  </si>
  <si>
    <t>Administratori</t>
  </si>
  <si>
    <t>Ramazan    Demiri</t>
  </si>
  <si>
    <t>Pasqyre Nr.1</t>
  </si>
  <si>
    <t>NIPT ___________________</t>
  </si>
  <si>
    <t>Në ooo/Lekë</t>
  </si>
  <si>
    <t>Aktiviteti</t>
  </si>
  <si>
    <t>Te ardhurat nga aktiviteti</t>
  </si>
  <si>
    <t>ANEKS STATISTIKOR</t>
  </si>
  <si>
    <t>Tregti</t>
  </si>
  <si>
    <t>Tregti karburanti</t>
  </si>
  <si>
    <t>TE ARDHURAT</t>
  </si>
  <si>
    <t>Numri i Llogarise</t>
  </si>
  <si>
    <t>Kodi Statistikor</t>
  </si>
  <si>
    <t>Viti 2011</t>
  </si>
  <si>
    <t>Tregti ushqimore,pije</t>
  </si>
  <si>
    <t>Shitjet gjithsej (a + b +c )</t>
  </si>
  <si>
    <t>Tregti materiale ndertimi</t>
  </si>
  <si>
    <t>a)</t>
  </si>
  <si>
    <t xml:space="preserve">   Te ardhura nga shitja e Produktit te vet </t>
  </si>
  <si>
    <t>701/702/703</t>
  </si>
  <si>
    <t>Tregti cigaresh</t>
  </si>
  <si>
    <t xml:space="preserve"> b)</t>
  </si>
  <si>
    <t xml:space="preserve">   Te ardhura nga shitja e Shërbimeve </t>
  </si>
  <si>
    <t>Tregti artikuj industrial</t>
  </si>
  <si>
    <t xml:space="preserve"> c)</t>
  </si>
  <si>
    <t xml:space="preserve">    te ardhura nga shitja e Mallrave </t>
  </si>
  <si>
    <t>Farmaci</t>
  </si>
  <si>
    <t>Të ardhura nga shitje të tjera (a+b+c)</t>
  </si>
  <si>
    <t>Eksport mallrash</t>
  </si>
  <si>
    <t>Qeraja</t>
  </si>
  <si>
    <t>Tregti te tjera</t>
  </si>
  <si>
    <t>b)</t>
  </si>
  <si>
    <t>Komisione</t>
  </si>
  <si>
    <t>Totali i te ardhurave nga   tregtia</t>
  </si>
  <si>
    <t>c)</t>
  </si>
  <si>
    <t>Transport per te tjeret</t>
  </si>
  <si>
    <t>Ndertim</t>
  </si>
  <si>
    <t xml:space="preserve">Ndertim banese </t>
  </si>
  <si>
    <t xml:space="preserve">Ndryshimet në inventarin e produkteve të gatshëm e prodhimeve në proçes :                                   </t>
  </si>
  <si>
    <t>Ndertim pune publike</t>
  </si>
  <si>
    <t>Shtesat    (+)</t>
  </si>
  <si>
    <t>Ndertime te tjera</t>
  </si>
  <si>
    <t>Pakesimet (-)</t>
  </si>
  <si>
    <t>Totali i te ardhurave nga ndertimi</t>
  </si>
  <si>
    <t xml:space="preserve">   Prodhimi per qellimet e vet ndermarrjes dhe per kapital :</t>
  </si>
  <si>
    <t>Prodhim</t>
  </si>
  <si>
    <t>Eksport, prodhime te ndryshme</t>
  </si>
  <si>
    <t xml:space="preserve">    nga i cili: Prodhim i aktiveve afatgjata</t>
  </si>
  <si>
    <t>Fason te cdo lloji</t>
  </si>
  <si>
    <t xml:space="preserve">  Të ardhura nga grantet (Subvencione)</t>
  </si>
  <si>
    <t>Prodhim materiale ndertimi</t>
  </si>
  <si>
    <t xml:space="preserve">  Të tjera(NGA KEMBIMI)</t>
  </si>
  <si>
    <t xml:space="preserve">Prodhim ushqimore </t>
  </si>
  <si>
    <t xml:space="preserve">  Të ardhura nga shitja e aktiveve afatgjata</t>
  </si>
  <si>
    <t>Prodhim pije alkolike, etj</t>
  </si>
  <si>
    <t>I)</t>
  </si>
  <si>
    <t>Totali i te ardhurave I= (1+2+/-3+4+5+6+7+8)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</si>
  <si>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</si>
  <si>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</si>
  <si>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</si>
  <si>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</si>
  <si>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</si>
  <si>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</si>
  <si>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</si>
  <si>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</si>
  <si>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</si>
  <si>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</si>
  <si>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</si>
  <si>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</si>
  <si>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</si>
  <si>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Sherbime mjekesore</t>
  </si>
  <si>
    <t xml:space="preserve">Bar restorante </t>
  </si>
  <si>
    <t>Hoteleri</t>
  </si>
  <si>
    <t>Pasqyre Nr.2</t>
  </si>
  <si>
    <t>Lojra Fati</t>
  </si>
  <si>
    <t>Veprimtari televizive</t>
  </si>
  <si>
    <t>Telekomunikacion</t>
  </si>
  <si>
    <t>SHPENZIMET</t>
  </si>
  <si>
    <t>Eksport sherbimish te ndryshme</t>
  </si>
  <si>
    <t>Blerje, shpenzime (a+/-b+c+/-d+e)</t>
  </si>
  <si>
    <t>Profesione te lira</t>
  </si>
  <si>
    <t xml:space="preserve"> a) </t>
  </si>
  <si>
    <t>Blerje/shpenzime materiale dhe materiale të tjera</t>
  </si>
  <si>
    <t>601+602</t>
  </si>
  <si>
    <t>Sherbime te tjera</t>
  </si>
  <si>
    <t xml:space="preserve"> Ndryshimet e gjëndjeve të Materialeve (+/-)</t>
  </si>
  <si>
    <t>V</t>
  </si>
  <si>
    <t>Totali i te ardhurave nga sherbimet</t>
  </si>
  <si>
    <t xml:space="preserve"> Mallra të blera</t>
  </si>
  <si>
    <t>Mallra te blera</t>
  </si>
  <si>
    <t>605/1</t>
  </si>
  <si>
    <t>TOALI (I+II+III+IV+V)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</si>
  <si>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</si>
  <si>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</si>
  <si>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>Te punesuar mesatarisht per vitin 2010:</t>
  </si>
  <si>
    <t>Nr. I te punesuarve</t>
  </si>
  <si>
    <t xml:space="preserve"> e) </t>
  </si>
  <si>
    <t xml:space="preserve"> Shpenzime per sherbime</t>
  </si>
  <si>
    <t>605/2</t>
  </si>
  <si>
    <t>Me page deri ne 19.000 leke</t>
  </si>
  <si>
    <t>Shpenzime per personelin (a+b)</t>
  </si>
  <si>
    <t>Me page nga 19.001 deri ne 30.000 leke</t>
  </si>
  <si>
    <t>a-</t>
  </si>
  <si>
    <r>
      <t xml:space="preserve"> </t>
    </r>
    <r>
      <rPr>
        <sz val="8"/>
        <rFont val="Arial"/>
        <family val="2"/>
      </rPr>
      <t>Pagat e personelit</t>
    </r>
  </si>
  <si>
    <t>Me page nga 30.001 deri  ne 66.500 leke</t>
  </si>
  <si>
    <t xml:space="preserve"> b-</t>
  </si>
  <si>
    <t xml:space="preserve"> Shpenzimet për sig.shoqërore dhe shëndetsore</t>
  </si>
  <si>
    <t>Me page nga 66.501 deri ne 84.100 leke</t>
  </si>
  <si>
    <t>Amortizimet dhe zhvlerësimet</t>
  </si>
  <si>
    <t>Me page me te larte se 84.100 leke</t>
  </si>
  <si>
    <t>Shërbime nga të tretë (a+b+c+d+e+f+g+h+i+j+k+l+m)</t>
  </si>
  <si>
    <t xml:space="preserve">Sherbimet nga nen-kontraktoret </t>
  </si>
  <si>
    <t>Trajtime te pergjithshme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</si>
  <si>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</si>
  <si>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</si>
  <si>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</si>
  <si>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</si>
  <si>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</si>
  <si>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</si>
  <si>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</si>
  <si>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</si>
  <si>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</si>
  <si>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</si>
  <si>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</si>
  <si>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</si>
  <si>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</si>
  <si>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</si>
  <si>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</si>
  <si>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</si>
  <si>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</si>
  <si>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</si>
  <si>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</si>
  <si>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</si>
  <si>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</si>
  <si>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</si>
  <si>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</si>
  <si>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doganore(RENTE)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</si>
  <si>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</si>
  <si>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</si>
  <si>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</si>
  <si>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</si>
  <si>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</si>
  <si>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</si>
  <si>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</si>
  <si>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</si>
  <si>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</si>
  <si>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</si>
  <si>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</si>
  <si>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</si>
  <si>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</si>
  <si>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Emertimi</t>
  </si>
  <si>
    <t>Sasia</t>
  </si>
  <si>
    <t>Gjendje</t>
  </si>
  <si>
    <t>Shtesa</t>
  </si>
  <si>
    <t>Pakesime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</si>
  <si>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</si>
  <si>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</si>
  <si>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</si>
  <si>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</si>
  <si>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</si>
  <si>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</si>
  <si>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Amortizimi A.A.Materiale   2011</t>
  </si>
  <si>
    <t>Makineri,paisje,vegla</t>
  </si>
  <si>
    <t xml:space="preserve">Shoqeria tregetare “ BESLAND” shpk  eshte regjistruar NE DREJT.RAJ.T.Diber.   </t>
  </si>
  <si>
    <t>Administrator i saje eshte z. Roland   DEMIRI</t>
  </si>
  <si>
    <t xml:space="preserve">  Veprimtaria kryesore : Prodhim,tregetim mineral kromi,servis auto.barkafe.</t>
  </si>
  <si>
    <t>Telefonike</t>
  </si>
  <si>
    <t>Interesa kredie</t>
  </si>
  <si>
    <t xml:space="preserve">      L.pare,mat.</t>
  </si>
  <si>
    <t>Huumbje mbartur</t>
  </si>
  <si>
    <t>Kredi bank</t>
  </si>
  <si>
    <t>Roland          DEMIRI</t>
  </si>
  <si>
    <t>SHOQERIA  BESLAND  SHPK</t>
  </si>
  <si>
    <t>VITI     2012.</t>
  </si>
  <si>
    <t>Nga   01,01,2012</t>
  </si>
  <si>
    <t>Deri   31,12,2012</t>
  </si>
  <si>
    <t>08.03.2013</t>
  </si>
  <si>
    <t>Interesi I paguar(RENTE MIN.)</t>
  </si>
  <si>
    <t>(1019767</t>
  </si>
  <si>
    <t>Pozicioni me 31 dhjetor 2012</t>
  </si>
  <si>
    <r>
      <rPr>
        <u val="single"/>
        <sz val="12"/>
        <rFont val="Times New Roman"/>
        <family val="1"/>
      </rPr>
      <t>"BESLAND“ SH.P.K   per periudhen 01.01.2012.-31.12.2012</t>
    </r>
    <r>
      <rPr>
        <sz val="12"/>
        <rFont val="Times New Roman"/>
        <family val="1"/>
      </rPr>
      <t xml:space="preserve"> .</t>
    </r>
  </si>
  <si>
    <t>Ndertimi dhe paraqitja e  pasqyrave Financiare per periudhen ushtrimore 01.01.2012-31.12.2012</t>
  </si>
  <si>
    <t>Shitje sherbime</t>
  </si>
  <si>
    <t>Ndryshim gjendje</t>
  </si>
  <si>
    <t xml:space="preserve">       Parapagime t.fitim</t>
  </si>
  <si>
    <t xml:space="preserve">       Tatim I mbipag.</t>
  </si>
  <si>
    <t>Det. ortakut</t>
  </si>
  <si>
    <t xml:space="preserve">     Kraste,08.03.2013.</t>
  </si>
  <si>
    <t>Viti 2012</t>
  </si>
  <si>
    <t>Aktivet Afatgjata Materiale  me vlere fillestare   2012</t>
  </si>
  <si>
    <t>Vlera Kontabel Neto e A.A.Materiale  2012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</si>
</sst>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Arial"/>
      <family val="0"/>
    </font>
    <font>
      <i/>
      <sz val="11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Arial"/>
      <family val="2"/>
    </font>
    <font>
      <b/>
      <sz val="8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right"/>
    </xf>
    <xf numFmtId="173" fontId="5" fillId="0" borderId="10" xfId="42" applyNumberFormat="1" applyFont="1" applyBorder="1" applyAlignment="1">
      <alignment horizontal="right"/>
    </xf>
    <xf numFmtId="172" fontId="5" fillId="0" borderId="1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20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73" fontId="4" fillId="0" borderId="10" xfId="42" applyNumberFormat="1" applyFont="1" applyBorder="1" applyAlignment="1">
      <alignment horizontal="right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4" fillId="0" borderId="10" xfId="42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6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6" fillId="0" borderId="11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 wrapText="1"/>
    </xf>
    <xf numFmtId="3" fontId="8" fillId="0" borderId="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3" fontId="0" fillId="0" borderId="0" xfId="0" applyNumberFormat="1" applyFont="1" applyAlignment="1">
      <alignment/>
    </xf>
    <xf numFmtId="0" fontId="19" fillId="0" borderId="0" xfId="0" applyFont="1" applyAlignment="1">
      <alignment/>
    </xf>
    <xf numFmtId="3" fontId="6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6" fillId="0" borderId="26" xfId="58" applyFont="1" applyBorder="1" applyAlignment="1">
      <alignment horizontal="center"/>
      <protection/>
    </xf>
    <xf numFmtId="2" fontId="24" fillId="0" borderId="27" xfId="58" applyNumberFormat="1" applyFont="1" applyBorder="1" applyAlignment="1">
      <alignment horizontal="center" wrapText="1"/>
      <protection/>
    </xf>
    <xf numFmtId="0" fontId="22" fillId="0" borderId="28" xfId="58" applyFont="1" applyBorder="1" applyAlignment="1">
      <alignment horizontal="center" vertical="center" wrapText="1"/>
      <protection/>
    </xf>
    <xf numFmtId="0" fontId="6" fillId="0" borderId="29" xfId="58" applyFont="1" applyBorder="1" applyAlignment="1">
      <alignment horizontal="center"/>
      <protection/>
    </xf>
    <xf numFmtId="0" fontId="6" fillId="0" borderId="30" xfId="58" applyFont="1" applyBorder="1" applyAlignment="1">
      <alignment horizontal="left" wrapText="1"/>
      <protection/>
    </xf>
    <xf numFmtId="0" fontId="6" fillId="0" borderId="30" xfId="58" applyFont="1" applyBorder="1" applyAlignment="1">
      <alignment horizontal="left"/>
      <protection/>
    </xf>
    <xf numFmtId="0" fontId="0" fillId="0" borderId="31" xfId="58" applyFont="1" applyBorder="1" applyAlignment="1">
      <alignment horizontal="center"/>
      <protection/>
    </xf>
    <xf numFmtId="0" fontId="0" fillId="0" borderId="11" xfId="58" applyFont="1" applyBorder="1" applyAlignment="1">
      <alignment horizontal="left" wrapText="1"/>
      <protection/>
    </xf>
    <xf numFmtId="0" fontId="6" fillId="0" borderId="10" xfId="58" applyFont="1" applyBorder="1" applyAlignment="1">
      <alignment horizontal="left"/>
      <protection/>
    </xf>
    <xf numFmtId="0" fontId="0" fillId="0" borderId="32" xfId="58" applyFont="1" applyBorder="1" applyAlignment="1">
      <alignment horizontal="center"/>
      <protection/>
    </xf>
    <xf numFmtId="0" fontId="21" fillId="0" borderId="11" xfId="58" applyFont="1" applyBorder="1" applyAlignment="1">
      <alignment horizontal="left" wrapText="1"/>
      <protection/>
    </xf>
    <xf numFmtId="0" fontId="6" fillId="0" borderId="33" xfId="58" applyFont="1" applyBorder="1" applyAlignment="1">
      <alignment horizontal="center"/>
      <protection/>
    </xf>
    <xf numFmtId="0" fontId="6" fillId="0" borderId="11" xfId="58" applyFont="1" applyBorder="1" applyAlignment="1">
      <alignment horizontal="left" wrapText="1"/>
      <protection/>
    </xf>
    <xf numFmtId="0" fontId="0" fillId="0" borderId="12" xfId="58" applyFont="1" applyBorder="1" applyAlignment="1">
      <alignment horizontal="left" wrapText="1"/>
      <protection/>
    </xf>
    <xf numFmtId="0" fontId="0" fillId="0" borderId="34" xfId="58" applyFont="1" applyBorder="1" applyAlignment="1">
      <alignment horizontal="center"/>
      <protection/>
    </xf>
    <xf numFmtId="0" fontId="0" fillId="0" borderId="25" xfId="58" applyFont="1" applyBorder="1" applyAlignment="1">
      <alignment horizontal="left" wrapText="1"/>
      <protection/>
    </xf>
    <xf numFmtId="0" fontId="6" fillId="0" borderId="33" xfId="58" applyFont="1" applyBorder="1" applyAlignment="1">
      <alignment horizontal="center" vertical="center"/>
      <protection/>
    </xf>
    <xf numFmtId="0" fontId="6" fillId="0" borderId="32" xfId="58" applyFont="1" applyBorder="1" applyAlignment="1">
      <alignment horizontal="center" vertical="center"/>
      <protection/>
    </xf>
    <xf numFmtId="0" fontId="0" fillId="0" borderId="11" xfId="58" applyFont="1" applyBorder="1" applyAlignment="1">
      <alignment horizontal="center" wrapText="1"/>
      <protection/>
    </xf>
    <xf numFmtId="0" fontId="6" fillId="0" borderId="31" xfId="58" applyFont="1" applyBorder="1" applyAlignment="1">
      <alignment horizontal="center"/>
      <protection/>
    </xf>
    <xf numFmtId="0" fontId="7" fillId="0" borderId="10" xfId="58" applyFont="1" applyBorder="1" applyAlignment="1">
      <alignment horizontal="left" wrapText="1"/>
      <protection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32" xfId="58" applyFont="1" applyBorder="1" applyAlignment="1">
      <alignment horizontal="center"/>
      <protection/>
    </xf>
    <xf numFmtId="0" fontId="6" fillId="0" borderId="10" xfId="58" applyFont="1" applyBorder="1" applyAlignment="1">
      <alignment horizontal="left" wrapText="1"/>
      <protection/>
    </xf>
    <xf numFmtId="0" fontId="6" fillId="0" borderId="34" xfId="58" applyFont="1" applyBorder="1" applyAlignment="1">
      <alignment horizontal="center"/>
      <protection/>
    </xf>
    <xf numFmtId="0" fontId="6" fillId="0" borderId="12" xfId="58" applyFont="1" applyBorder="1" applyAlignment="1">
      <alignment horizontal="left" wrapText="1"/>
      <protection/>
    </xf>
    <xf numFmtId="0" fontId="6" fillId="0" borderId="35" xfId="58" applyFont="1" applyBorder="1" applyAlignment="1">
      <alignment horizontal="center"/>
      <protection/>
    </xf>
    <xf numFmtId="0" fontId="6" fillId="0" borderId="13" xfId="58" applyFont="1" applyBorder="1" applyAlignment="1">
      <alignment horizontal="left" wrapText="1"/>
      <protection/>
    </xf>
    <xf numFmtId="0" fontId="6" fillId="0" borderId="13" xfId="58" applyFont="1" applyBorder="1" applyAlignment="1">
      <alignment horizontal="left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 wrapText="1"/>
      <protection/>
    </xf>
    <xf numFmtId="0" fontId="6" fillId="0" borderId="0" xfId="58" applyFont="1" applyBorder="1" applyAlignment="1">
      <alignment horizontal="left"/>
      <protection/>
    </xf>
    <xf numFmtId="0" fontId="1" fillId="0" borderId="28" xfId="0" applyFont="1" applyFill="1" applyBorder="1" applyAlignment="1">
      <alignment/>
    </xf>
    <xf numFmtId="0" fontId="1" fillId="0" borderId="26" xfId="58" applyFont="1" applyBorder="1">
      <alignment/>
      <protection/>
    </xf>
    <xf numFmtId="2" fontId="24" fillId="0" borderId="26" xfId="58" applyNumberFormat="1" applyFont="1" applyBorder="1" applyAlignment="1">
      <alignment horizontal="center" wrapText="1"/>
      <protection/>
    </xf>
    <xf numFmtId="0" fontId="22" fillId="0" borderId="26" xfId="58" applyFont="1" applyBorder="1" applyAlignment="1">
      <alignment horizontal="center" vertical="center" wrapText="1"/>
      <protection/>
    </xf>
    <xf numFmtId="0" fontId="22" fillId="0" borderId="36" xfId="58" applyFont="1" applyBorder="1" applyAlignment="1">
      <alignment horizontal="center"/>
      <protection/>
    </xf>
    <xf numFmtId="0" fontId="22" fillId="0" borderId="30" xfId="58" applyFont="1" applyBorder="1" applyAlignment="1">
      <alignment horizontal="left" wrapText="1"/>
      <protection/>
    </xf>
    <xf numFmtId="0" fontId="22" fillId="0" borderId="30" xfId="58" applyFont="1" applyBorder="1" applyAlignment="1">
      <alignment horizontal="left"/>
      <protection/>
    </xf>
    <xf numFmtId="0" fontId="1" fillId="0" borderId="33" xfId="58" applyFont="1" applyBorder="1" applyAlignment="1">
      <alignment horizontal="left"/>
      <protection/>
    </xf>
    <xf numFmtId="0" fontId="1" fillId="0" borderId="10" xfId="59" applyFont="1" applyFill="1" applyBorder="1" applyAlignment="1">
      <alignment horizontal="left" wrapText="1"/>
      <protection/>
    </xf>
    <xf numFmtId="0" fontId="22" fillId="0" borderId="10" xfId="58" applyFont="1" applyBorder="1" applyAlignment="1">
      <alignment horizontal="left"/>
      <protection/>
    </xf>
    <xf numFmtId="0" fontId="1" fillId="0" borderId="10" xfId="0" applyFont="1" applyFill="1" applyBorder="1" applyAlignment="1">
      <alignment/>
    </xf>
    <xf numFmtId="0" fontId="1" fillId="0" borderId="10" xfId="58" applyFont="1" applyBorder="1" applyAlignment="1">
      <alignment horizontal="left" wrapText="1"/>
      <protection/>
    </xf>
    <xf numFmtId="3" fontId="22" fillId="0" borderId="10" xfId="0" applyNumberFormat="1" applyFont="1" applyBorder="1" applyAlignment="1">
      <alignment/>
    </xf>
    <xf numFmtId="0" fontId="22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22" fillId="0" borderId="33" xfId="58" applyFont="1" applyBorder="1" applyAlignment="1">
      <alignment horizontal="center"/>
      <protection/>
    </xf>
    <xf numFmtId="0" fontId="22" fillId="0" borderId="10" xfId="58" applyFont="1" applyBorder="1" applyAlignment="1">
      <alignment horizontal="left" wrapText="1"/>
      <protection/>
    </xf>
    <xf numFmtId="0" fontId="1" fillId="0" borderId="33" xfId="58" applyFont="1" applyBorder="1" applyAlignment="1">
      <alignment horizontal="center"/>
      <protection/>
    </xf>
    <xf numFmtId="0" fontId="22" fillId="0" borderId="22" xfId="0" applyFont="1" applyBorder="1" applyAlignment="1">
      <alignment/>
    </xf>
    <xf numFmtId="0" fontId="22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58" applyFont="1" applyBorder="1" applyAlignment="1">
      <alignment horizontal="left"/>
      <protection/>
    </xf>
    <xf numFmtId="0" fontId="1" fillId="0" borderId="33" xfId="58" applyFont="1" applyFill="1" applyBorder="1" applyAlignment="1">
      <alignment horizontal="center"/>
      <protection/>
    </xf>
    <xf numFmtId="0" fontId="1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12" xfId="58" applyFont="1" applyBorder="1" applyAlignment="1">
      <alignment horizontal="center" vertical="center" wrapText="1"/>
      <protection/>
    </xf>
    <xf numFmtId="0" fontId="22" fillId="0" borderId="33" xfId="58" applyFont="1" applyBorder="1">
      <alignment/>
      <protection/>
    </xf>
    <xf numFmtId="0" fontId="1" fillId="0" borderId="33" xfId="0" applyFont="1" applyBorder="1" applyAlignment="1">
      <alignment/>
    </xf>
    <xf numFmtId="0" fontId="1" fillId="0" borderId="33" xfId="58" applyFont="1" applyBorder="1">
      <alignment/>
      <protection/>
    </xf>
    <xf numFmtId="0" fontId="1" fillId="0" borderId="35" xfId="58" applyFont="1" applyBorder="1">
      <alignment/>
      <protection/>
    </xf>
    <xf numFmtId="0" fontId="22" fillId="0" borderId="13" xfId="58" applyFont="1" applyBorder="1" applyAlignment="1">
      <alignment horizontal="left"/>
      <protection/>
    </xf>
    <xf numFmtId="0" fontId="1" fillId="0" borderId="13" xfId="58" applyFont="1" applyBorder="1" applyAlignment="1">
      <alignment horizontal="left"/>
      <protection/>
    </xf>
    <xf numFmtId="0" fontId="22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left"/>
      <protection/>
    </xf>
    <xf numFmtId="0" fontId="0" fillId="0" borderId="26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44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3" fontId="0" fillId="0" borderId="26" xfId="44" applyNumberFormat="1" applyBorder="1" applyAlignment="1">
      <alignment/>
    </xf>
    <xf numFmtId="0" fontId="0" fillId="0" borderId="37" xfId="0" applyFont="1" applyBorder="1" applyAlignment="1">
      <alignment vertical="center"/>
    </xf>
    <xf numFmtId="0" fontId="21" fillId="0" borderId="38" xfId="0" applyFont="1" applyBorder="1" applyAlignment="1">
      <alignment vertical="center"/>
    </xf>
    <xf numFmtId="0" fontId="21" fillId="0" borderId="38" xfId="0" applyFont="1" applyBorder="1" applyAlignment="1">
      <alignment horizontal="center" vertical="center"/>
    </xf>
    <xf numFmtId="3" fontId="21" fillId="0" borderId="38" xfId="44" applyNumberFormat="1" applyFont="1" applyBorder="1" applyAlignment="1">
      <alignment vertical="center"/>
    </xf>
    <xf numFmtId="3" fontId="21" fillId="0" borderId="39" xfId="44" applyNumberFormat="1" applyFont="1" applyBorder="1" applyAlignment="1">
      <alignment vertic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3" fontId="0" fillId="0" borderId="0" xfId="44" applyNumberFormat="1" applyFill="1" applyBorder="1" applyAlignment="1">
      <alignment/>
    </xf>
    <xf numFmtId="3" fontId="63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1" fillId="0" borderId="10" xfId="58" applyFont="1" applyBorder="1" applyAlignment="1">
      <alignment horizontal="left"/>
      <protection/>
    </xf>
    <xf numFmtId="0" fontId="25" fillId="0" borderId="13" xfId="58" applyFont="1" applyBorder="1" applyAlignment="1">
      <alignment horizontal="left"/>
      <protection/>
    </xf>
    <xf numFmtId="0" fontId="1" fillId="0" borderId="10" xfId="59" applyFont="1" applyFill="1" applyBorder="1" applyAlignment="1">
      <alignment horizontal="left" wrapText="1"/>
      <protection/>
    </xf>
    <xf numFmtId="0" fontId="22" fillId="0" borderId="10" xfId="58" applyFont="1" applyBorder="1" applyAlignment="1">
      <alignment horizontal="left" wrapText="1"/>
      <protection/>
    </xf>
    <xf numFmtId="0" fontId="22" fillId="0" borderId="10" xfId="58" applyFont="1" applyBorder="1" applyAlignment="1">
      <alignment horizontal="left"/>
      <protection/>
    </xf>
    <xf numFmtId="0" fontId="25" fillId="0" borderId="10" xfId="58" applyFont="1" applyBorder="1" applyAlignment="1">
      <alignment horizontal="left"/>
      <protection/>
    </xf>
    <xf numFmtId="0" fontId="25" fillId="0" borderId="10" xfId="59" applyFont="1" applyFill="1" applyBorder="1" applyAlignment="1">
      <alignment horizontal="left" wrapText="1"/>
      <protection/>
    </xf>
    <xf numFmtId="0" fontId="22" fillId="0" borderId="10" xfId="59" applyFont="1" applyFill="1" applyBorder="1" applyAlignment="1">
      <alignment horizontal="left" wrapText="1"/>
      <protection/>
    </xf>
    <xf numFmtId="0" fontId="1" fillId="0" borderId="22" xfId="59" applyFont="1" applyFill="1" applyBorder="1" applyAlignment="1">
      <alignment horizontal="left" wrapText="1"/>
      <protection/>
    </xf>
    <xf numFmtId="0" fontId="1" fillId="0" borderId="23" xfId="59" applyFont="1" applyFill="1" applyBorder="1" applyAlignment="1">
      <alignment horizontal="left" wrapText="1"/>
      <protection/>
    </xf>
    <xf numFmtId="0" fontId="1" fillId="0" borderId="11" xfId="59" applyFont="1" applyFill="1" applyBorder="1" applyAlignment="1">
      <alignment horizontal="left" wrapText="1"/>
      <protection/>
    </xf>
    <xf numFmtId="0" fontId="1" fillId="0" borderId="22" xfId="58" applyFont="1" applyBorder="1" applyAlignment="1">
      <alignment horizontal="left"/>
      <protection/>
    </xf>
    <xf numFmtId="0" fontId="1" fillId="0" borderId="23" xfId="58" applyFont="1" applyBorder="1" applyAlignment="1">
      <alignment horizontal="left"/>
      <protection/>
    </xf>
    <xf numFmtId="0" fontId="1" fillId="0" borderId="11" xfId="58" applyFont="1" applyBorder="1" applyAlignment="1">
      <alignment horizontal="left"/>
      <protection/>
    </xf>
    <xf numFmtId="0" fontId="22" fillId="0" borderId="22" xfId="59" applyFont="1" applyFill="1" applyBorder="1" applyAlignment="1">
      <alignment horizontal="left" wrapText="1"/>
      <protection/>
    </xf>
    <xf numFmtId="0" fontId="22" fillId="0" borderId="23" xfId="59" applyFont="1" applyFill="1" applyBorder="1" applyAlignment="1">
      <alignment horizontal="left" wrapText="1"/>
      <protection/>
    </xf>
    <xf numFmtId="0" fontId="22" fillId="0" borderId="11" xfId="59" applyFont="1" applyFill="1" applyBorder="1" applyAlignment="1">
      <alignment horizontal="left" wrapText="1"/>
      <protection/>
    </xf>
    <xf numFmtId="0" fontId="22" fillId="0" borderId="22" xfId="58" applyFont="1" applyBorder="1" applyAlignment="1">
      <alignment horizontal="left" wrapText="1"/>
      <protection/>
    </xf>
    <xf numFmtId="0" fontId="22" fillId="0" borderId="23" xfId="58" applyFont="1" applyBorder="1" applyAlignment="1">
      <alignment horizontal="left" wrapText="1"/>
      <protection/>
    </xf>
    <xf numFmtId="0" fontId="22" fillId="0" borderId="11" xfId="58" applyFont="1" applyBorder="1" applyAlignment="1">
      <alignment horizontal="left" wrapText="1"/>
      <protection/>
    </xf>
    <xf numFmtId="0" fontId="1" fillId="0" borderId="22" xfId="58" applyFont="1" applyBorder="1" applyAlignment="1">
      <alignment horizontal="left" wrapText="1"/>
      <protection/>
    </xf>
    <xf numFmtId="0" fontId="1" fillId="0" borderId="23" xfId="58" applyFont="1" applyBorder="1" applyAlignment="1">
      <alignment horizontal="left" wrapText="1"/>
      <protection/>
    </xf>
    <xf numFmtId="0" fontId="1" fillId="0" borderId="11" xfId="58" applyFont="1" applyBorder="1" applyAlignment="1">
      <alignment horizontal="left" wrapText="1"/>
      <protection/>
    </xf>
    <xf numFmtId="0" fontId="6" fillId="0" borderId="13" xfId="58" applyFont="1" applyBorder="1" applyAlignment="1">
      <alignment horizontal="left" wrapText="1"/>
      <protection/>
    </xf>
    <xf numFmtId="2" fontId="6" fillId="0" borderId="22" xfId="58" applyNumberFormat="1" applyFont="1" applyBorder="1" applyAlignment="1">
      <alignment horizontal="center" wrapText="1"/>
      <protection/>
    </xf>
    <xf numFmtId="2" fontId="6" fillId="0" borderId="23" xfId="58" applyNumberFormat="1" applyFont="1" applyBorder="1" applyAlignment="1">
      <alignment horizontal="center" wrapText="1"/>
      <protection/>
    </xf>
    <xf numFmtId="2" fontId="6" fillId="0" borderId="11" xfId="58" applyNumberFormat="1" applyFont="1" applyBorder="1" applyAlignment="1">
      <alignment horizontal="center" wrapText="1"/>
      <protection/>
    </xf>
    <xf numFmtId="0" fontId="24" fillId="0" borderId="40" xfId="58" applyFont="1" applyBorder="1" applyAlignment="1">
      <alignment horizontal="center" wrapText="1"/>
      <protection/>
    </xf>
    <xf numFmtId="0" fontId="24" fillId="0" borderId="41" xfId="58" applyFont="1" applyBorder="1" applyAlignment="1">
      <alignment horizontal="center" wrapText="1"/>
      <protection/>
    </xf>
    <xf numFmtId="0" fontId="24" fillId="0" borderId="24" xfId="58" applyFont="1" applyBorder="1" applyAlignment="1">
      <alignment horizontal="center" wrapText="1"/>
      <protection/>
    </xf>
    <xf numFmtId="0" fontId="22" fillId="0" borderId="42" xfId="58" applyFont="1" applyBorder="1" applyAlignment="1">
      <alignment horizontal="left" wrapText="1"/>
      <protection/>
    </xf>
    <xf numFmtId="0" fontId="22" fillId="0" borderId="43" xfId="58" applyFont="1" applyBorder="1" applyAlignment="1">
      <alignment horizontal="left" wrapText="1"/>
      <protection/>
    </xf>
    <xf numFmtId="0" fontId="22" fillId="0" borderId="44" xfId="58" applyFont="1" applyBorder="1" applyAlignment="1">
      <alignment horizontal="left" wrapText="1"/>
      <protection/>
    </xf>
    <xf numFmtId="0" fontId="0" fillId="0" borderId="23" xfId="58" applyFont="1" applyBorder="1" applyAlignment="1">
      <alignment horizontal="center" wrapText="1"/>
      <protection/>
    </xf>
    <xf numFmtId="0" fontId="0" fillId="0" borderId="11" xfId="58" applyFont="1" applyBorder="1" applyAlignment="1">
      <alignment horizontal="center" wrapText="1"/>
      <protection/>
    </xf>
    <xf numFmtId="0" fontId="6" fillId="0" borderId="23" xfId="58" applyFont="1" applyBorder="1" applyAlignment="1">
      <alignment horizontal="left" wrapText="1"/>
      <protection/>
    </xf>
    <xf numFmtId="0" fontId="6" fillId="0" borderId="11" xfId="58" applyFont="1" applyBorder="1" applyAlignment="1">
      <alignment horizontal="left" wrapText="1"/>
      <protection/>
    </xf>
    <xf numFmtId="0" fontId="21" fillId="0" borderId="11" xfId="58" applyFont="1" applyBorder="1" applyAlignment="1">
      <alignment horizontal="left" wrapText="1"/>
      <protection/>
    </xf>
    <xf numFmtId="0" fontId="21" fillId="0" borderId="10" xfId="58" applyFont="1" applyBorder="1" applyAlignment="1">
      <alignment horizontal="left" wrapText="1"/>
      <protection/>
    </xf>
    <xf numFmtId="0" fontId="6" fillId="0" borderId="10" xfId="58" applyFont="1" applyBorder="1" applyAlignment="1">
      <alignment horizontal="left" wrapText="1"/>
      <protection/>
    </xf>
    <xf numFmtId="0" fontId="0" fillId="0" borderId="23" xfId="58" applyFont="1" applyBorder="1" applyAlignment="1">
      <alignment horizontal="left" wrapText="1"/>
      <protection/>
    </xf>
    <xf numFmtId="0" fontId="0" fillId="0" borderId="11" xfId="58" applyFont="1" applyBorder="1" applyAlignment="1">
      <alignment horizontal="left" wrapText="1"/>
      <protection/>
    </xf>
    <xf numFmtId="2" fontId="24" fillId="0" borderId="0" xfId="58" applyNumberFormat="1" applyFont="1" applyBorder="1" applyAlignment="1">
      <alignment horizontal="center" wrapText="1"/>
      <protection/>
    </xf>
    <xf numFmtId="2" fontId="24" fillId="0" borderId="27" xfId="58" applyNumberFormat="1" applyFont="1" applyBorder="1" applyAlignment="1">
      <alignment horizontal="center" wrapText="1"/>
      <protection/>
    </xf>
    <xf numFmtId="0" fontId="6" fillId="0" borderId="44" xfId="58" applyFont="1" applyBorder="1" applyAlignment="1">
      <alignment horizontal="left" wrapText="1"/>
      <protection/>
    </xf>
    <xf numFmtId="0" fontId="6" fillId="0" borderId="30" xfId="58" applyFont="1" applyBorder="1" applyAlignment="1">
      <alignment horizontal="lef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2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6.7109375" style="0" customWidth="1"/>
    <col min="3" max="3" width="10.421875" style="0" customWidth="1"/>
    <col min="4" max="5" width="11.00390625" style="0" customWidth="1"/>
    <col min="7" max="7" width="10.57421875" style="0" customWidth="1"/>
  </cols>
  <sheetData>
    <row r="1" ht="13.5" thickBot="1"/>
    <row r="2" spans="2:10" ht="12.75">
      <c r="B2" s="30" t="s">
        <v>192</v>
      </c>
      <c r="C2" s="31"/>
      <c r="D2" s="31"/>
      <c r="E2" s="31"/>
      <c r="F2" s="31"/>
      <c r="G2" s="31"/>
      <c r="H2" s="31"/>
      <c r="I2" s="31"/>
      <c r="J2" s="32"/>
    </row>
    <row r="3" spans="2:10" ht="15.75">
      <c r="B3" s="191" t="s">
        <v>109</v>
      </c>
      <c r="C3" s="192"/>
      <c r="D3" s="192"/>
      <c r="E3" s="56" t="s">
        <v>187</v>
      </c>
      <c r="F3" s="56"/>
      <c r="G3" s="56"/>
      <c r="H3" s="56"/>
      <c r="I3" s="2"/>
      <c r="J3" s="34"/>
    </row>
    <row r="4" spans="2:10" ht="16.5" thickBot="1">
      <c r="B4" s="191" t="s">
        <v>110</v>
      </c>
      <c r="C4" s="192"/>
      <c r="D4" s="192"/>
      <c r="E4" s="56" t="s">
        <v>188</v>
      </c>
      <c r="F4" s="56"/>
      <c r="G4" s="56"/>
      <c r="H4" s="56"/>
      <c r="I4" s="2"/>
      <c r="J4" s="34"/>
    </row>
    <row r="5" spans="2:21" ht="15.75">
      <c r="B5" s="191" t="s">
        <v>111</v>
      </c>
      <c r="C5" s="192"/>
      <c r="D5" s="192"/>
      <c r="E5" s="56" t="s">
        <v>184</v>
      </c>
      <c r="F5" s="56"/>
      <c r="G5" s="56"/>
      <c r="H5" s="56"/>
      <c r="I5" s="2"/>
      <c r="J5" s="34"/>
      <c r="T5" s="31"/>
      <c r="U5" s="32"/>
    </row>
    <row r="6" spans="2:21" ht="15.75">
      <c r="B6" s="40"/>
      <c r="C6" s="41"/>
      <c r="D6" s="29"/>
      <c r="E6" s="56"/>
      <c r="F6" s="56"/>
      <c r="G6" s="56"/>
      <c r="H6" s="56"/>
      <c r="I6" s="2"/>
      <c r="J6" s="34"/>
      <c r="T6" s="2"/>
      <c r="U6" s="34"/>
    </row>
    <row r="7" spans="2:21" ht="15.75">
      <c r="B7" s="191" t="s">
        <v>112</v>
      </c>
      <c r="C7" s="192"/>
      <c r="D7" s="192"/>
      <c r="E7" s="57" t="s">
        <v>189</v>
      </c>
      <c r="F7" s="56"/>
      <c r="G7" s="56"/>
      <c r="H7" s="56"/>
      <c r="I7" s="2"/>
      <c r="J7" s="34"/>
      <c r="T7" s="2"/>
      <c r="U7" s="34"/>
    </row>
    <row r="8" spans="2:21" ht="15.75">
      <c r="B8" s="191" t="s">
        <v>113</v>
      </c>
      <c r="C8" s="192"/>
      <c r="D8" s="192"/>
      <c r="E8" s="57"/>
      <c r="F8" s="56"/>
      <c r="G8" s="56"/>
      <c r="H8" s="56"/>
      <c r="I8" s="2"/>
      <c r="J8" s="34"/>
      <c r="T8" s="2"/>
      <c r="U8" s="34"/>
    </row>
    <row r="9" spans="2:21" ht="15.75">
      <c r="B9" s="40"/>
      <c r="C9" s="41"/>
      <c r="D9" s="29"/>
      <c r="E9" s="56"/>
      <c r="F9" s="56"/>
      <c r="G9" s="56"/>
      <c r="H9" s="56"/>
      <c r="I9" s="2"/>
      <c r="J9" s="34"/>
      <c r="T9" s="2"/>
      <c r="U9" s="34"/>
    </row>
    <row r="10" spans="2:21" ht="15.75">
      <c r="B10" s="191" t="s">
        <v>114</v>
      </c>
      <c r="C10" s="192"/>
      <c r="D10" s="192"/>
      <c r="E10" s="57" t="s">
        <v>193</v>
      </c>
      <c r="F10" s="56"/>
      <c r="G10" s="56"/>
      <c r="H10" s="56"/>
      <c r="I10" s="2"/>
      <c r="J10" s="34"/>
      <c r="T10" s="2"/>
      <c r="U10" s="34"/>
    </row>
    <row r="11" spans="2:21" ht="15.75">
      <c r="B11" s="38"/>
      <c r="C11" s="39"/>
      <c r="D11" s="2"/>
      <c r="E11" s="42" t="s">
        <v>115</v>
      </c>
      <c r="F11" s="2"/>
      <c r="G11" s="2"/>
      <c r="H11" s="2"/>
      <c r="I11" s="2"/>
      <c r="J11" s="34"/>
      <c r="T11" s="2"/>
      <c r="U11" s="34"/>
    </row>
    <row r="12" spans="2:21" ht="12.75">
      <c r="B12" s="33"/>
      <c r="C12" s="2"/>
      <c r="D12" s="2"/>
      <c r="E12" s="43" t="s">
        <v>115</v>
      </c>
      <c r="F12" s="44"/>
      <c r="G12" s="44"/>
      <c r="H12" s="44"/>
      <c r="I12" s="44"/>
      <c r="J12" s="34"/>
      <c r="T12" s="2"/>
      <c r="U12" s="34"/>
    </row>
    <row r="13" spans="2:21" ht="12.75">
      <c r="B13" s="33"/>
      <c r="C13" s="2"/>
      <c r="D13" s="2"/>
      <c r="E13" s="44"/>
      <c r="F13" s="44"/>
      <c r="G13" s="44"/>
      <c r="H13" s="44"/>
      <c r="I13" s="44"/>
      <c r="J13" s="34"/>
      <c r="T13" s="2"/>
      <c r="U13" s="34"/>
    </row>
    <row r="14" spans="2:21" ht="12.75">
      <c r="B14" s="33"/>
      <c r="C14" s="2"/>
      <c r="D14" s="2"/>
      <c r="E14" s="44"/>
      <c r="F14" s="44"/>
      <c r="G14" s="44"/>
      <c r="H14" s="44"/>
      <c r="I14" s="44"/>
      <c r="J14" s="34"/>
      <c r="T14" s="2"/>
      <c r="U14" s="34"/>
    </row>
    <row r="15" spans="2:21" ht="12.75">
      <c r="B15" s="33"/>
      <c r="C15" s="2"/>
      <c r="D15" s="2"/>
      <c r="E15" s="44"/>
      <c r="F15" s="44"/>
      <c r="G15" s="44"/>
      <c r="H15" s="44"/>
      <c r="I15" s="44"/>
      <c r="J15" s="34"/>
      <c r="T15" s="44"/>
      <c r="U15" s="34"/>
    </row>
    <row r="16" spans="2:21" ht="12.75">
      <c r="B16" s="33"/>
      <c r="C16" s="2"/>
      <c r="D16" s="2"/>
      <c r="E16" s="44"/>
      <c r="F16" s="44"/>
      <c r="G16" s="44"/>
      <c r="H16" s="44"/>
      <c r="I16" s="44"/>
      <c r="J16" s="34"/>
      <c r="T16" s="44"/>
      <c r="U16" s="34"/>
    </row>
    <row r="17" spans="2:21" ht="12.75">
      <c r="B17" s="33"/>
      <c r="C17" s="2"/>
      <c r="D17" s="2"/>
      <c r="E17" s="2"/>
      <c r="F17" s="2"/>
      <c r="G17" s="2"/>
      <c r="H17" s="2"/>
      <c r="I17" s="2"/>
      <c r="J17" s="34"/>
      <c r="T17" s="44"/>
      <c r="U17" s="34"/>
    </row>
    <row r="18" spans="2:21" ht="20.25">
      <c r="B18" s="33"/>
      <c r="C18" s="189" t="s">
        <v>116</v>
      </c>
      <c r="D18" s="189"/>
      <c r="E18" s="189"/>
      <c r="F18" s="189"/>
      <c r="G18" s="189"/>
      <c r="H18" s="189"/>
      <c r="I18" s="2"/>
      <c r="J18" s="34"/>
      <c r="T18" s="44"/>
      <c r="U18" s="34"/>
    </row>
    <row r="19" spans="2:21" ht="14.25">
      <c r="B19" s="33"/>
      <c r="C19" s="28" t="s">
        <v>117</v>
      </c>
      <c r="D19" s="28"/>
      <c r="E19" s="28"/>
      <c r="F19" s="28"/>
      <c r="G19" s="28"/>
      <c r="H19" s="28"/>
      <c r="I19" s="2"/>
      <c r="J19" s="34"/>
      <c r="T19" s="44"/>
      <c r="U19" s="34"/>
    </row>
    <row r="20" spans="2:21" ht="14.25">
      <c r="B20" s="33"/>
      <c r="C20" s="28" t="s">
        <v>175</v>
      </c>
      <c r="D20" s="28"/>
      <c r="E20" s="28"/>
      <c r="F20" s="28"/>
      <c r="G20" s="28"/>
      <c r="H20" s="28"/>
      <c r="I20" s="2"/>
      <c r="J20" s="34"/>
      <c r="T20" s="2"/>
      <c r="U20" s="34"/>
    </row>
    <row r="21" spans="2:21" ht="14.25">
      <c r="B21" s="33"/>
      <c r="C21" s="28"/>
      <c r="D21" s="28"/>
      <c r="E21" s="28"/>
      <c r="F21" s="28"/>
      <c r="G21" s="28"/>
      <c r="H21" s="28"/>
      <c r="I21" s="2"/>
      <c r="J21" s="34"/>
      <c r="T21" s="2"/>
      <c r="U21" s="34"/>
    </row>
    <row r="22" spans="2:21" ht="14.25">
      <c r="B22" s="33"/>
      <c r="C22" s="28"/>
      <c r="D22" s="28"/>
      <c r="E22" s="28"/>
      <c r="F22" s="28"/>
      <c r="G22" s="28"/>
      <c r="H22" s="28"/>
      <c r="I22" s="2"/>
      <c r="J22" s="34"/>
      <c r="T22" s="2"/>
      <c r="U22" s="34"/>
    </row>
    <row r="23" spans="2:21" ht="14.25">
      <c r="B23" s="33"/>
      <c r="C23" s="28"/>
      <c r="D23" s="28"/>
      <c r="E23" s="28"/>
      <c r="F23" s="28"/>
      <c r="G23" s="28"/>
      <c r="H23" s="28"/>
      <c r="I23" s="2"/>
      <c r="J23" s="34"/>
      <c r="T23" s="2"/>
      <c r="U23" s="34"/>
    </row>
    <row r="24" spans="2:21" ht="14.25">
      <c r="B24" s="33"/>
      <c r="C24" s="28"/>
      <c r="D24" s="28"/>
      <c r="E24" s="28"/>
      <c r="F24" s="28"/>
      <c r="G24" s="28"/>
      <c r="H24" s="28"/>
      <c r="I24" s="2"/>
      <c r="J24" s="34"/>
      <c r="T24" s="2"/>
      <c r="U24" s="34"/>
    </row>
    <row r="25" spans="2:21" ht="14.25">
      <c r="B25" s="33"/>
      <c r="C25" s="28"/>
      <c r="D25" s="28"/>
      <c r="E25" s="28"/>
      <c r="F25" s="28"/>
      <c r="G25" s="28"/>
      <c r="H25" s="28"/>
      <c r="I25" s="2"/>
      <c r="J25" s="34"/>
      <c r="T25" s="2"/>
      <c r="U25" s="34"/>
    </row>
    <row r="26" spans="2:21" ht="14.25">
      <c r="B26" s="33"/>
      <c r="C26" s="28"/>
      <c r="D26" s="28"/>
      <c r="E26" s="28"/>
      <c r="F26" s="28"/>
      <c r="G26" s="28"/>
      <c r="H26" s="28"/>
      <c r="I26" s="2"/>
      <c r="J26" s="34"/>
      <c r="T26" s="2"/>
      <c r="U26" s="34"/>
    </row>
    <row r="27" spans="2:21" ht="14.25">
      <c r="B27" s="33"/>
      <c r="C27" s="28"/>
      <c r="D27" s="28"/>
      <c r="E27" s="28"/>
      <c r="F27" s="28"/>
      <c r="G27" s="28"/>
      <c r="H27" s="28"/>
      <c r="I27" s="2"/>
      <c r="J27" s="34"/>
      <c r="T27" s="2"/>
      <c r="U27" s="34"/>
    </row>
    <row r="28" spans="2:21" ht="14.25">
      <c r="B28" s="33"/>
      <c r="C28" s="28"/>
      <c r="D28" s="28"/>
      <c r="E28" s="28"/>
      <c r="F28" s="28"/>
      <c r="G28" s="28"/>
      <c r="H28" s="28"/>
      <c r="I28" s="2"/>
      <c r="J28" s="34"/>
      <c r="T28" s="2"/>
      <c r="U28" s="34"/>
    </row>
    <row r="29" spans="2:21" ht="12.75">
      <c r="B29" s="33"/>
      <c r="C29" s="2"/>
      <c r="D29" s="2"/>
      <c r="E29" s="2"/>
      <c r="F29" s="2"/>
      <c r="G29" s="2"/>
      <c r="H29" s="2"/>
      <c r="I29" s="2"/>
      <c r="J29" s="34"/>
      <c r="T29" s="2"/>
      <c r="U29" s="34"/>
    </row>
    <row r="30" spans="2:21" ht="15.75">
      <c r="B30" s="33"/>
      <c r="C30" s="2"/>
      <c r="D30" s="190" t="s">
        <v>432</v>
      </c>
      <c r="E30" s="190"/>
      <c r="F30" s="190"/>
      <c r="G30" s="190"/>
      <c r="H30" s="2"/>
      <c r="I30" s="2"/>
      <c r="J30" s="34"/>
      <c r="T30" s="2"/>
      <c r="U30" s="34"/>
    </row>
    <row r="31" spans="2:21" ht="12.75">
      <c r="B31" s="33"/>
      <c r="C31" s="2"/>
      <c r="D31" s="2"/>
      <c r="E31" s="2"/>
      <c r="F31" s="2"/>
      <c r="G31" s="2"/>
      <c r="H31" s="2"/>
      <c r="I31" s="2"/>
      <c r="J31" s="34"/>
      <c r="T31" s="2"/>
      <c r="U31" s="34"/>
    </row>
    <row r="32" spans="2:21" ht="14.25">
      <c r="B32" s="46" t="s">
        <v>118</v>
      </c>
      <c r="C32" s="47"/>
      <c r="D32" s="47"/>
      <c r="E32" s="47"/>
      <c r="G32" s="56" t="s">
        <v>179</v>
      </c>
      <c r="H32" s="2"/>
      <c r="I32" s="2"/>
      <c r="J32" s="34"/>
      <c r="T32" s="2"/>
      <c r="U32" s="34"/>
    </row>
    <row r="33" spans="2:21" ht="14.25">
      <c r="B33" s="46" t="s">
        <v>119</v>
      </c>
      <c r="C33" s="47"/>
      <c r="D33" s="47"/>
      <c r="E33" s="47"/>
      <c r="G33" s="56"/>
      <c r="H33" s="2"/>
      <c r="I33" s="2"/>
      <c r="J33" s="34"/>
      <c r="T33" s="2"/>
      <c r="U33" s="34"/>
    </row>
    <row r="34" spans="2:21" ht="14.25">
      <c r="B34" s="46" t="s">
        <v>121</v>
      </c>
      <c r="C34" s="47"/>
      <c r="D34" s="47"/>
      <c r="E34" s="47"/>
      <c r="G34" s="56" t="s">
        <v>180</v>
      </c>
      <c r="H34" s="2"/>
      <c r="I34" s="2"/>
      <c r="J34" s="34"/>
      <c r="T34" s="2"/>
      <c r="U34" s="34"/>
    </row>
    <row r="35" spans="2:21" ht="14.25">
      <c r="B35" s="46" t="s">
        <v>120</v>
      </c>
      <c r="C35" s="47"/>
      <c r="D35" s="47"/>
      <c r="E35" s="47"/>
      <c r="G35" s="57" t="s">
        <v>180</v>
      </c>
      <c r="H35" s="2"/>
      <c r="I35" s="2"/>
      <c r="J35" s="34"/>
      <c r="T35" s="2"/>
      <c r="U35" s="34"/>
    </row>
    <row r="36" spans="2:21" ht="12.75">
      <c r="B36" s="33"/>
      <c r="C36" s="2"/>
      <c r="D36" s="2"/>
      <c r="E36" s="2"/>
      <c r="F36" s="2"/>
      <c r="G36" s="2"/>
      <c r="H36" s="2"/>
      <c r="I36" s="2"/>
      <c r="J36" s="34"/>
      <c r="T36" s="2"/>
      <c r="U36" s="34"/>
    </row>
    <row r="37" spans="2:21" ht="15">
      <c r="B37" s="45" t="s">
        <v>122</v>
      </c>
      <c r="C37" s="2"/>
      <c r="D37" s="2"/>
      <c r="E37" s="2"/>
      <c r="F37" s="2"/>
      <c r="G37" s="58" t="s">
        <v>433</v>
      </c>
      <c r="H37" s="58"/>
      <c r="I37" s="2"/>
      <c r="J37" s="34"/>
      <c r="T37" s="2"/>
      <c r="U37" s="34"/>
    </row>
    <row r="38" spans="2:21" ht="15">
      <c r="B38" s="33"/>
      <c r="C38" s="2"/>
      <c r="D38" s="2"/>
      <c r="E38" s="2"/>
      <c r="F38" s="2"/>
      <c r="G38" s="58" t="s">
        <v>434</v>
      </c>
      <c r="H38" s="58"/>
      <c r="I38" s="2"/>
      <c r="J38" s="34"/>
      <c r="T38" s="2"/>
      <c r="U38" s="34"/>
    </row>
    <row r="39" spans="2:21" ht="12.75">
      <c r="B39" s="33"/>
      <c r="C39" s="2"/>
      <c r="D39" s="2"/>
      <c r="E39" s="2"/>
      <c r="F39" s="2"/>
      <c r="G39" s="56"/>
      <c r="H39" s="56"/>
      <c r="I39" s="2"/>
      <c r="J39" s="34"/>
      <c r="T39" s="2"/>
      <c r="U39" s="34"/>
    </row>
    <row r="40" spans="2:21" ht="14.25">
      <c r="B40" s="45" t="s">
        <v>123</v>
      </c>
      <c r="C40" s="2"/>
      <c r="D40" s="2"/>
      <c r="E40" s="2"/>
      <c r="F40" s="2"/>
      <c r="G40" s="56" t="s">
        <v>435</v>
      </c>
      <c r="H40" s="56"/>
      <c r="I40" s="2"/>
      <c r="J40" s="34"/>
      <c r="T40" s="2"/>
      <c r="U40" s="34"/>
    </row>
    <row r="41" spans="2:21" ht="12.75">
      <c r="B41" s="33"/>
      <c r="C41" s="2"/>
      <c r="D41" s="2"/>
      <c r="E41" s="2"/>
      <c r="F41" s="2"/>
      <c r="G41" s="2"/>
      <c r="H41" s="2"/>
      <c r="I41" s="2"/>
      <c r="J41" s="34"/>
      <c r="T41" s="2"/>
      <c r="U41" s="34"/>
    </row>
    <row r="42" spans="2:21" ht="12.75">
      <c r="B42" s="33"/>
      <c r="C42" s="2"/>
      <c r="D42" s="2"/>
      <c r="E42" s="2"/>
      <c r="F42" s="2"/>
      <c r="G42" s="2"/>
      <c r="H42" s="2"/>
      <c r="I42" s="2"/>
      <c r="J42" s="34"/>
      <c r="T42" s="2"/>
      <c r="U42" s="34"/>
    </row>
    <row r="43" spans="2:21" ht="12.75">
      <c r="B43" s="33"/>
      <c r="C43" s="2"/>
      <c r="D43" s="2"/>
      <c r="E43" s="2"/>
      <c r="F43" s="2"/>
      <c r="G43" s="2"/>
      <c r="H43" s="2"/>
      <c r="I43" s="2"/>
      <c r="J43" s="34"/>
      <c r="T43" s="2"/>
      <c r="U43" s="34"/>
    </row>
    <row r="44" spans="2:21" ht="12.75">
      <c r="B44" s="33"/>
      <c r="C44" s="2"/>
      <c r="D44" s="2"/>
      <c r="E44" s="2"/>
      <c r="F44" s="2"/>
      <c r="G44" s="2"/>
      <c r="H44" s="2"/>
      <c r="I44" s="2"/>
      <c r="J44" s="34"/>
      <c r="T44" s="2"/>
      <c r="U44" s="34"/>
    </row>
    <row r="45" spans="2:21" ht="12.75">
      <c r="B45" s="33"/>
      <c r="C45" s="2"/>
      <c r="D45" s="2"/>
      <c r="E45" s="2"/>
      <c r="F45" s="2"/>
      <c r="G45" s="2"/>
      <c r="H45" s="2"/>
      <c r="I45" s="2"/>
      <c r="J45" s="34"/>
      <c r="T45" s="2"/>
      <c r="U45" s="34"/>
    </row>
    <row r="46" spans="2:21" ht="12.75">
      <c r="B46" s="33"/>
      <c r="C46" s="2"/>
      <c r="D46" s="2"/>
      <c r="E46" s="2"/>
      <c r="F46" s="2"/>
      <c r="G46" s="2"/>
      <c r="H46" s="2"/>
      <c r="I46" s="2"/>
      <c r="J46" s="34"/>
      <c r="T46" s="2"/>
      <c r="U46" s="34"/>
    </row>
    <row r="47" spans="2:21" ht="12.75">
      <c r="B47" s="33"/>
      <c r="C47" s="2"/>
      <c r="D47" s="2"/>
      <c r="E47" s="2"/>
      <c r="F47" s="2"/>
      <c r="G47" s="2"/>
      <c r="H47" s="2"/>
      <c r="I47" s="2"/>
      <c r="J47" s="34"/>
      <c r="T47" s="2"/>
      <c r="U47" s="34"/>
    </row>
    <row r="48" spans="2:21" ht="12.75">
      <c r="B48" s="33"/>
      <c r="C48" s="2"/>
      <c r="D48" s="2"/>
      <c r="E48" s="2"/>
      <c r="F48" s="2"/>
      <c r="G48" s="2"/>
      <c r="H48" s="2"/>
      <c r="I48" s="2"/>
      <c r="J48" s="34"/>
      <c r="T48" s="2"/>
      <c r="U48" s="34"/>
    </row>
    <row r="49" spans="2:21" ht="13.5" thickBot="1">
      <c r="B49" s="35"/>
      <c r="C49" s="36"/>
      <c r="D49" s="36"/>
      <c r="E49" s="36"/>
      <c r="F49" s="36"/>
      <c r="G49" s="36"/>
      <c r="H49" s="36"/>
      <c r="I49" s="36"/>
      <c r="J49" s="37"/>
      <c r="T49" s="2"/>
      <c r="U49" s="34"/>
    </row>
    <row r="50" spans="20:21" ht="12.75">
      <c r="T50" s="2"/>
      <c r="U50" s="34"/>
    </row>
    <row r="51" spans="20:21" ht="12.75">
      <c r="T51" s="2"/>
      <c r="U51" s="34"/>
    </row>
    <row r="52" spans="20:21" ht="13.5" thickBot="1">
      <c r="T52" s="36"/>
      <c r="U52" s="37"/>
    </row>
  </sheetData>
  <sheetProtection/>
  <mergeCells count="8">
    <mergeCell ref="C18:H18"/>
    <mergeCell ref="D30:G30"/>
    <mergeCell ref="B3:D3"/>
    <mergeCell ref="B4:D4"/>
    <mergeCell ref="B5:D5"/>
    <mergeCell ref="B7:D7"/>
    <mergeCell ref="B8:D8"/>
    <mergeCell ref="B10:D10"/>
  </mergeCells>
  <printOptions/>
  <pageMargins left="1.07" right="0.31" top="0.36" bottom="0.59" header="0.24" footer="0.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6.140625" style="0" customWidth="1"/>
    <col min="2" max="2" width="10.00390625" style="0" customWidth="1"/>
    <col min="3" max="3" width="14.7109375" style="0" customWidth="1"/>
    <col min="4" max="4" width="12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50"/>
  <sheetViews>
    <sheetView zoomScalePageLayoutView="0" workbookViewId="0" topLeftCell="A1">
      <selection activeCell="C47" sqref="C47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6.421875" style="0" customWidth="1"/>
    <col min="4" max="4" width="10.7109375" style="0" customWidth="1"/>
    <col min="5" max="5" width="19.28125" style="0" customWidth="1"/>
    <col min="6" max="6" width="14.57421875" style="0" customWidth="1"/>
  </cols>
  <sheetData>
    <row r="2" ht="15.75">
      <c r="B2" s="85" t="s">
        <v>197</v>
      </c>
    </row>
    <row r="3" ht="15.75">
      <c r="B3" s="85" t="s">
        <v>439</v>
      </c>
    </row>
    <row r="4" ht="15.75">
      <c r="B4" s="85" t="s">
        <v>422</v>
      </c>
    </row>
    <row r="5" ht="15.75">
      <c r="B5" s="85" t="s">
        <v>198</v>
      </c>
    </row>
    <row r="6" ht="15.75">
      <c r="B6" s="85" t="s">
        <v>423</v>
      </c>
    </row>
    <row r="7" ht="15.75">
      <c r="B7" s="85" t="s">
        <v>424</v>
      </c>
    </row>
    <row r="8" ht="15.75">
      <c r="B8" s="85" t="s">
        <v>440</v>
      </c>
    </row>
    <row r="9" ht="15.75">
      <c r="B9" s="85" t="s">
        <v>199</v>
      </c>
    </row>
    <row r="10" ht="15.75">
      <c r="B10" s="85" t="s">
        <v>200</v>
      </c>
    </row>
    <row r="11" ht="15.75">
      <c r="B11" s="85" t="s">
        <v>201</v>
      </c>
    </row>
    <row r="12" spans="2:7" ht="15.75">
      <c r="B12" s="86" t="s">
        <v>202</v>
      </c>
      <c r="C12" s="87"/>
      <c r="D12" s="87"/>
      <c r="E12" s="88" t="s">
        <v>203</v>
      </c>
      <c r="F12" s="88"/>
      <c r="G12" s="89"/>
    </row>
    <row r="13" spans="2:7" ht="12.75">
      <c r="B13" s="90" t="s">
        <v>204</v>
      </c>
      <c r="C13" s="89"/>
      <c r="D13" s="91">
        <f>D14+D15</f>
        <v>13763180</v>
      </c>
      <c r="E13" s="89" t="s">
        <v>205</v>
      </c>
      <c r="F13" s="89"/>
      <c r="G13" s="89"/>
    </row>
    <row r="14" spans="2:7" ht="12.75">
      <c r="B14" s="90"/>
      <c r="C14" s="89" t="s">
        <v>206</v>
      </c>
      <c r="D14" s="91">
        <v>1960875</v>
      </c>
      <c r="E14" s="89" t="s">
        <v>207</v>
      </c>
      <c r="F14" s="89"/>
      <c r="G14" s="89">
        <f>G15+G16</f>
        <v>902558</v>
      </c>
    </row>
    <row r="15" spans="2:7" ht="12.75">
      <c r="B15" s="90"/>
      <c r="C15" s="89" t="s">
        <v>441</v>
      </c>
      <c r="D15" s="91">
        <v>11802305</v>
      </c>
      <c r="E15" s="89"/>
      <c r="F15" s="89" t="s">
        <v>208</v>
      </c>
      <c r="G15" s="89">
        <v>64893</v>
      </c>
    </row>
    <row r="16" spans="2:7" ht="12.75">
      <c r="B16" s="90" t="s">
        <v>209</v>
      </c>
      <c r="C16" s="89"/>
      <c r="D16" s="91">
        <f>D17</f>
        <v>-843883</v>
      </c>
      <c r="E16" s="89"/>
      <c r="F16" s="89" t="s">
        <v>210</v>
      </c>
      <c r="G16" s="89">
        <v>837665</v>
      </c>
    </row>
    <row r="17" spans="2:7" ht="12.75">
      <c r="B17" s="90"/>
      <c r="C17" s="89" t="s">
        <v>211</v>
      </c>
      <c r="D17" s="91">
        <v>-843883</v>
      </c>
      <c r="E17" s="52" t="s">
        <v>212</v>
      </c>
      <c r="F17" s="52"/>
      <c r="G17" s="89">
        <f>G18+G19+G20</f>
        <v>1105874</v>
      </c>
    </row>
    <row r="18" spans="2:7" ht="12.75">
      <c r="B18" s="92"/>
      <c r="C18" s="52"/>
      <c r="D18" s="89"/>
      <c r="E18" s="89"/>
      <c r="F18" s="89" t="s">
        <v>213</v>
      </c>
      <c r="G18" s="89">
        <v>260925</v>
      </c>
    </row>
    <row r="19" spans="2:7" ht="12.75">
      <c r="B19" s="92" t="s">
        <v>214</v>
      </c>
      <c r="C19" s="52"/>
      <c r="D19" s="91">
        <f>D20-D21</f>
        <v>8904772</v>
      </c>
      <c r="E19" s="52"/>
      <c r="F19" s="89" t="s">
        <v>215</v>
      </c>
      <c r="G19" s="89">
        <v>80372</v>
      </c>
    </row>
    <row r="20" spans="2:7" ht="12.75">
      <c r="B20" s="92"/>
      <c r="C20" s="52" t="s">
        <v>216</v>
      </c>
      <c r="D20" s="91">
        <v>9905893</v>
      </c>
      <c r="F20" s="89" t="s">
        <v>217</v>
      </c>
      <c r="G20" s="89">
        <v>764577</v>
      </c>
    </row>
    <row r="21" spans="2:7" ht="12.75">
      <c r="B21" s="52"/>
      <c r="C21" s="52" t="s">
        <v>442</v>
      </c>
      <c r="D21" s="93">
        <v>1001121</v>
      </c>
      <c r="E21" s="89" t="s">
        <v>218</v>
      </c>
      <c r="F21" s="89"/>
      <c r="G21" s="89">
        <f>G22+G23</f>
        <v>3829533</v>
      </c>
    </row>
    <row r="22" spans="2:7" ht="12.75">
      <c r="B22" s="92" t="s">
        <v>219</v>
      </c>
      <c r="C22" s="52"/>
      <c r="D22" s="91">
        <f>D23+D24</f>
        <v>1891344</v>
      </c>
      <c r="E22" s="89" t="s">
        <v>220</v>
      </c>
      <c r="F22" s="89"/>
      <c r="G22" s="89">
        <v>2232000</v>
      </c>
    </row>
    <row r="23" spans="2:7" ht="12.75">
      <c r="B23" s="92"/>
      <c r="C23" s="52" t="s">
        <v>221</v>
      </c>
      <c r="D23" s="91">
        <v>1644647</v>
      </c>
      <c r="E23" s="52" t="s">
        <v>427</v>
      </c>
      <c r="G23" s="89">
        <v>1597533</v>
      </c>
    </row>
    <row r="24" spans="2:7" ht="12.75">
      <c r="B24" s="92"/>
      <c r="C24" s="52" t="s">
        <v>222</v>
      </c>
      <c r="D24" s="91">
        <v>246697</v>
      </c>
      <c r="E24" s="89" t="s">
        <v>223</v>
      </c>
      <c r="F24" s="52"/>
      <c r="G24" s="89">
        <f>G25</f>
        <v>5230447</v>
      </c>
    </row>
    <row r="25" spans="2:7" ht="12.75">
      <c r="B25" s="92" t="s">
        <v>224</v>
      </c>
      <c r="C25" s="52"/>
      <c r="D25" s="91">
        <v>261224</v>
      </c>
      <c r="E25" s="89" t="s">
        <v>225</v>
      </c>
      <c r="F25" s="89"/>
      <c r="G25" s="89">
        <f>G26+G27+G28+G29</f>
        <v>5230447</v>
      </c>
    </row>
    <row r="26" spans="2:7" ht="12.75">
      <c r="B26" s="94" t="s">
        <v>226</v>
      </c>
      <c r="C26" s="49"/>
      <c r="D26" s="95">
        <f>D27+D28+D29+D30+D31+D32+D33+D34+D35</f>
        <v>914158</v>
      </c>
      <c r="E26" s="89"/>
      <c r="F26" s="89" t="s">
        <v>227</v>
      </c>
      <c r="G26" s="89">
        <v>4600000</v>
      </c>
    </row>
    <row r="27" spans="2:7" ht="12.75">
      <c r="B27" s="52"/>
      <c r="C27" s="52" t="s">
        <v>228</v>
      </c>
      <c r="D27" s="93">
        <v>0</v>
      </c>
      <c r="E27" s="89"/>
      <c r="F27" s="89" t="s">
        <v>229</v>
      </c>
      <c r="G27" s="89">
        <v>548215</v>
      </c>
    </row>
    <row r="28" spans="2:7" ht="12.75">
      <c r="B28" s="92"/>
      <c r="C28" s="52" t="s">
        <v>230</v>
      </c>
      <c r="D28" s="91">
        <v>0</v>
      </c>
      <c r="E28" s="89"/>
      <c r="F28" s="89" t="s">
        <v>222</v>
      </c>
      <c r="G28" s="89">
        <v>82232</v>
      </c>
    </row>
    <row r="29" spans="2:7" ht="12.75">
      <c r="B29" s="92"/>
      <c r="C29" s="52" t="s">
        <v>231</v>
      </c>
      <c r="D29" s="91">
        <v>338117</v>
      </c>
      <c r="F29" s="89" t="s">
        <v>232</v>
      </c>
      <c r="G29" s="89">
        <v>0</v>
      </c>
    </row>
    <row r="30" spans="2:7" ht="12.75">
      <c r="B30" s="92"/>
      <c r="C30" s="52" t="s">
        <v>425</v>
      </c>
      <c r="D30" s="91">
        <v>239533</v>
      </c>
      <c r="E30" s="89" t="s">
        <v>234</v>
      </c>
      <c r="F30" s="89"/>
      <c r="G30" s="89">
        <v>11995313</v>
      </c>
    </row>
    <row r="31" spans="2:7" ht="12.75">
      <c r="B31" s="92"/>
      <c r="C31" s="52" t="s">
        <v>426</v>
      </c>
      <c r="D31" s="91">
        <v>0</v>
      </c>
      <c r="E31" s="89" t="s">
        <v>235</v>
      </c>
      <c r="F31" s="89"/>
      <c r="G31" s="89">
        <v>0</v>
      </c>
    </row>
    <row r="32" spans="2:7" ht="12.75">
      <c r="B32" s="92"/>
      <c r="C32" s="52" t="s">
        <v>236</v>
      </c>
      <c r="D32" s="91">
        <v>117653</v>
      </c>
      <c r="E32" s="95" t="s">
        <v>237</v>
      </c>
      <c r="F32" s="88"/>
      <c r="G32" s="88">
        <f>G14+G17+G21+G24+G30+G31</f>
        <v>23063725</v>
      </c>
    </row>
    <row r="33" spans="2:7" ht="12.75">
      <c r="B33" s="92"/>
      <c r="C33" s="52" t="s">
        <v>238</v>
      </c>
      <c r="D33" s="91">
        <v>0</v>
      </c>
      <c r="E33" s="88" t="s">
        <v>239</v>
      </c>
      <c r="F33" s="89"/>
      <c r="G33" s="89"/>
    </row>
    <row r="34" spans="2:7" ht="12.75">
      <c r="B34" s="92"/>
      <c r="C34" s="52" t="s">
        <v>240</v>
      </c>
      <c r="D34" s="91">
        <v>170927</v>
      </c>
      <c r="E34" s="89" t="s">
        <v>241</v>
      </c>
      <c r="F34" s="89"/>
      <c r="G34" s="89">
        <f>G35+G36+G37+G38+G39+G40+G41</f>
        <v>21090939</v>
      </c>
    </row>
    <row r="35" spans="2:7" ht="12.75">
      <c r="B35" s="92"/>
      <c r="C35" s="52" t="s">
        <v>242</v>
      </c>
      <c r="D35" s="91">
        <v>47928</v>
      </c>
      <c r="E35" s="89"/>
      <c r="F35" s="89" t="s">
        <v>243</v>
      </c>
      <c r="G35" s="89">
        <v>2084567</v>
      </c>
    </row>
    <row r="36" spans="2:7" ht="12.75">
      <c r="B36" s="92" t="s">
        <v>244</v>
      </c>
      <c r="C36" s="52"/>
      <c r="D36" s="91">
        <f>D37+D38</f>
        <v>0</v>
      </c>
      <c r="E36" s="89"/>
      <c r="F36" s="89" t="s">
        <v>245</v>
      </c>
      <c r="G36" s="89">
        <v>4958605</v>
      </c>
    </row>
    <row r="37" spans="2:7" ht="14.25" customHeight="1">
      <c r="B37" s="92"/>
      <c r="C37" s="52" t="s">
        <v>246</v>
      </c>
      <c r="D37" s="91">
        <v>0</v>
      </c>
      <c r="E37" s="89"/>
      <c r="F37" s="89" t="s">
        <v>222</v>
      </c>
      <c r="G37" s="89">
        <v>41850</v>
      </c>
    </row>
    <row r="38" spans="2:7" ht="15" customHeight="1">
      <c r="B38" s="92"/>
      <c r="C38" s="52" t="s">
        <v>247</v>
      </c>
      <c r="D38" s="91">
        <v>0</v>
      </c>
      <c r="E38" s="89"/>
      <c r="F38" s="89" t="s">
        <v>248</v>
      </c>
      <c r="G38" s="89">
        <v>10000</v>
      </c>
    </row>
    <row r="39" spans="2:7" ht="12.75">
      <c r="B39" s="94"/>
      <c r="E39" s="52"/>
      <c r="F39" s="89" t="s">
        <v>215</v>
      </c>
      <c r="G39" s="89">
        <v>0</v>
      </c>
    </row>
    <row r="40" spans="2:7" ht="12.75">
      <c r="B40" t="s">
        <v>249</v>
      </c>
      <c r="D40" s="62">
        <f>D13+D16+D36</f>
        <v>12919297</v>
      </c>
      <c r="E40" s="89"/>
      <c r="F40" s="89" t="s">
        <v>445</v>
      </c>
      <c r="G40" s="89">
        <v>3393161</v>
      </c>
    </row>
    <row r="41" spans="2:7" ht="12.75">
      <c r="B41" t="s">
        <v>250</v>
      </c>
      <c r="D41" s="62">
        <f>D19+D22+D25+D26</f>
        <v>11971498</v>
      </c>
      <c r="E41" s="89"/>
      <c r="F41" s="89" t="s">
        <v>429</v>
      </c>
      <c r="G41" s="89">
        <v>10602756</v>
      </c>
    </row>
    <row r="42" spans="2:7" ht="12.75">
      <c r="B42" s="52" t="s">
        <v>251</v>
      </c>
      <c r="C42" s="52"/>
      <c r="D42" s="93">
        <f>D13+D16-D19-D22-D25-D26+D36</f>
        <v>947799</v>
      </c>
      <c r="E42" s="88" t="s">
        <v>42</v>
      </c>
      <c r="F42" s="89"/>
      <c r="G42" s="89">
        <f>G43+G44+G45+G46+G47</f>
        <v>1972786</v>
      </c>
    </row>
    <row r="43" spans="2:7" ht="12.75">
      <c r="B43" s="52" t="s">
        <v>252</v>
      </c>
      <c r="C43" s="52"/>
      <c r="D43" s="93">
        <f>D42*10/100</f>
        <v>94779.9</v>
      </c>
      <c r="E43" s="89" t="s">
        <v>253</v>
      </c>
      <c r="F43" s="89"/>
      <c r="G43" s="89">
        <v>100000</v>
      </c>
    </row>
    <row r="44" spans="2:7" ht="15">
      <c r="B44" s="96" t="s">
        <v>254</v>
      </c>
      <c r="C44" s="52"/>
      <c r="D44" s="91">
        <f>D42-D43</f>
        <v>853019.1</v>
      </c>
      <c r="E44" s="89" t="s">
        <v>48</v>
      </c>
      <c r="F44" s="89"/>
      <c r="G44" s="89">
        <v>10000</v>
      </c>
    </row>
    <row r="45" spans="2:7" ht="12.75">
      <c r="B45" s="92" t="s">
        <v>443</v>
      </c>
      <c r="C45" s="52"/>
      <c r="D45" s="89">
        <v>175152</v>
      </c>
      <c r="E45" s="89" t="s">
        <v>255</v>
      </c>
      <c r="F45" s="89"/>
      <c r="G45" s="89">
        <v>1009767</v>
      </c>
    </row>
    <row r="46" spans="2:7" ht="12.75">
      <c r="B46" s="94" t="s">
        <v>444</v>
      </c>
      <c r="D46">
        <v>80372</v>
      </c>
      <c r="E46" s="89" t="s">
        <v>428</v>
      </c>
      <c r="G46" s="89">
        <v>0</v>
      </c>
    </row>
    <row r="47" spans="2:7" ht="12.75">
      <c r="B47" s="92"/>
      <c r="E47" s="89" t="s">
        <v>256</v>
      </c>
      <c r="F47" s="89"/>
      <c r="G47" s="89">
        <v>853019</v>
      </c>
    </row>
    <row r="48" spans="2:7" ht="12.75">
      <c r="B48" s="92"/>
      <c r="E48" s="88" t="s">
        <v>257</v>
      </c>
      <c r="F48" s="88"/>
      <c r="G48" s="88">
        <f>G34+G42</f>
        <v>23063725</v>
      </c>
    </row>
    <row r="49" spans="2:7" ht="15.75">
      <c r="B49" s="85"/>
      <c r="C49" s="52" t="s">
        <v>258</v>
      </c>
      <c r="D49" s="89"/>
      <c r="E49" s="52"/>
      <c r="F49" s="89" t="s">
        <v>259</v>
      </c>
      <c r="G49" s="52"/>
    </row>
    <row r="50" spans="2:7" ht="15.75">
      <c r="B50" s="85"/>
      <c r="C50" s="52" t="s">
        <v>260</v>
      </c>
      <c r="D50" s="89" t="s">
        <v>446</v>
      </c>
      <c r="E50" s="89"/>
      <c r="F50" s="89" t="s">
        <v>430</v>
      </c>
      <c r="G50" s="52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O137"/>
  <sheetViews>
    <sheetView zoomScalePageLayoutView="0" workbookViewId="0" topLeftCell="A28">
      <selection activeCell="B59" sqref="B59:F59"/>
    </sheetView>
  </sheetViews>
  <sheetFormatPr defaultColWidth="9.140625" defaultRowHeight="12.75"/>
  <cols>
    <col min="2" max="2" width="14.8515625" style="0" customWidth="1"/>
    <col min="4" max="4" width="11.57421875" style="0" customWidth="1"/>
    <col min="5" max="5" width="10.140625" style="0" customWidth="1"/>
    <col min="7" max="7" width="12.8515625" style="0" customWidth="1"/>
    <col min="8" max="8" width="12.00390625" style="0" customWidth="1"/>
    <col min="14" max="14" width="28.28125" style="0" customWidth="1"/>
    <col min="15" max="15" width="20.28125" style="0" customWidth="1"/>
  </cols>
  <sheetData>
    <row r="5" spans="1:15" ht="12.75">
      <c r="A5" s="52"/>
      <c r="E5" s="52"/>
      <c r="F5" s="52"/>
      <c r="G5" s="52"/>
      <c r="H5" s="52"/>
      <c r="I5" s="52"/>
      <c r="J5" s="52"/>
      <c r="O5" s="97"/>
    </row>
    <row r="6" spans="1:15" ht="12.75">
      <c r="A6" s="52"/>
      <c r="E6" s="52"/>
      <c r="F6" s="52"/>
      <c r="G6" s="52"/>
      <c r="H6" s="52"/>
      <c r="I6" s="52"/>
      <c r="J6" s="52"/>
      <c r="O6" s="97"/>
    </row>
    <row r="7" spans="1:15" ht="12.75">
      <c r="A7" s="52"/>
      <c r="B7" s="49"/>
      <c r="C7" s="52"/>
      <c r="D7" s="52"/>
      <c r="E7" s="52"/>
      <c r="F7" s="52"/>
      <c r="G7" s="52"/>
      <c r="H7" s="52"/>
      <c r="I7" s="49" t="s">
        <v>261</v>
      </c>
      <c r="J7" s="52"/>
      <c r="M7" s="98" t="s">
        <v>431</v>
      </c>
      <c r="N7" s="97"/>
      <c r="O7" s="97"/>
    </row>
    <row r="8" spans="1:15" ht="12.75">
      <c r="A8" s="52"/>
      <c r="B8" s="98" t="s">
        <v>431</v>
      </c>
      <c r="C8" s="97"/>
      <c r="D8" s="97"/>
      <c r="E8" s="52"/>
      <c r="F8" s="52"/>
      <c r="G8" s="52"/>
      <c r="H8" s="52"/>
      <c r="I8" s="52"/>
      <c r="J8" s="52"/>
      <c r="M8" s="98" t="s">
        <v>262</v>
      </c>
      <c r="N8" s="97" t="s">
        <v>188</v>
      </c>
      <c r="O8" s="97"/>
    </row>
    <row r="9" spans="1:15" ht="12.75">
      <c r="A9" s="44"/>
      <c r="B9" s="98" t="s">
        <v>262</v>
      </c>
      <c r="C9" s="97" t="s">
        <v>188</v>
      </c>
      <c r="D9" s="97"/>
      <c r="E9" s="44"/>
      <c r="F9" s="44"/>
      <c r="G9" s="44"/>
      <c r="H9" s="44"/>
      <c r="I9" s="99"/>
      <c r="J9" s="100" t="s">
        <v>263</v>
      </c>
      <c r="L9" s="101"/>
      <c r="M9" s="101"/>
      <c r="N9" s="102" t="s">
        <v>264</v>
      </c>
      <c r="O9" s="102" t="s">
        <v>265</v>
      </c>
    </row>
    <row r="10" spans="1:15" ht="12.75">
      <c r="A10" s="245" t="s">
        <v>266</v>
      </c>
      <c r="B10" s="246"/>
      <c r="C10" s="246"/>
      <c r="D10" s="246"/>
      <c r="E10" s="246"/>
      <c r="F10" s="246"/>
      <c r="G10" s="246"/>
      <c r="H10" s="246"/>
      <c r="I10" s="246"/>
      <c r="J10" s="247"/>
      <c r="L10" s="101">
        <v>1</v>
      </c>
      <c r="M10" s="102" t="s">
        <v>267</v>
      </c>
      <c r="N10" s="101" t="s">
        <v>268</v>
      </c>
      <c r="O10" s="101">
        <v>0</v>
      </c>
    </row>
    <row r="11" spans="1:15" ht="11.25" customHeight="1" thickBot="1">
      <c r="A11" s="103"/>
      <c r="B11" s="263" t="s">
        <v>269</v>
      </c>
      <c r="C11" s="263"/>
      <c r="D11" s="263"/>
      <c r="E11" s="263"/>
      <c r="F11" s="264"/>
      <c r="G11" s="104" t="s">
        <v>270</v>
      </c>
      <c r="H11" s="104" t="s">
        <v>271</v>
      </c>
      <c r="I11" s="105" t="s">
        <v>447</v>
      </c>
      <c r="J11" s="105" t="s">
        <v>272</v>
      </c>
      <c r="L11" s="101">
        <v>2</v>
      </c>
      <c r="M11" s="102" t="s">
        <v>267</v>
      </c>
      <c r="N11" s="101" t="s">
        <v>273</v>
      </c>
      <c r="O11" s="101">
        <v>0</v>
      </c>
    </row>
    <row r="12" spans="1:15" ht="12.75">
      <c r="A12" s="106">
        <v>1</v>
      </c>
      <c r="B12" s="265" t="s">
        <v>274</v>
      </c>
      <c r="C12" s="266"/>
      <c r="D12" s="266"/>
      <c r="E12" s="266"/>
      <c r="F12" s="266"/>
      <c r="G12" s="107">
        <v>70</v>
      </c>
      <c r="H12" s="107">
        <v>11100</v>
      </c>
      <c r="I12" s="108">
        <f>I13+I14+I15</f>
        <v>13763</v>
      </c>
      <c r="J12" s="108">
        <f>J13+J14+J15</f>
        <v>9256</v>
      </c>
      <c r="L12" s="101">
        <v>3</v>
      </c>
      <c r="M12" s="102" t="s">
        <v>267</v>
      </c>
      <c r="N12" s="101" t="s">
        <v>275</v>
      </c>
      <c r="O12" s="101">
        <v>0</v>
      </c>
    </row>
    <row r="13" spans="1:15" ht="15" customHeight="1">
      <c r="A13" s="109" t="s">
        <v>276</v>
      </c>
      <c r="B13" s="261" t="s">
        <v>277</v>
      </c>
      <c r="C13" s="261"/>
      <c r="D13" s="261"/>
      <c r="E13" s="261"/>
      <c r="F13" s="262"/>
      <c r="G13" s="110" t="s">
        <v>278</v>
      </c>
      <c r="H13" s="110">
        <v>11101</v>
      </c>
      <c r="I13" s="111">
        <v>1961</v>
      </c>
      <c r="J13" s="111">
        <v>9256</v>
      </c>
      <c r="L13" s="101">
        <v>4</v>
      </c>
      <c r="M13" s="102" t="s">
        <v>267</v>
      </c>
      <c r="N13" s="101" t="s">
        <v>279</v>
      </c>
      <c r="O13" s="101">
        <v>0</v>
      </c>
    </row>
    <row r="14" spans="1:15" ht="12.75">
      <c r="A14" s="112" t="s">
        <v>280</v>
      </c>
      <c r="B14" s="261" t="s">
        <v>281</v>
      </c>
      <c r="C14" s="261"/>
      <c r="D14" s="261"/>
      <c r="E14" s="261"/>
      <c r="F14" s="262"/>
      <c r="G14" s="110">
        <v>704</v>
      </c>
      <c r="H14" s="110">
        <v>11102</v>
      </c>
      <c r="I14" s="111">
        <v>11802</v>
      </c>
      <c r="J14" s="111">
        <v>0</v>
      </c>
      <c r="L14" s="101">
        <v>5</v>
      </c>
      <c r="M14" s="102" t="s">
        <v>267</v>
      </c>
      <c r="N14" s="101" t="s">
        <v>282</v>
      </c>
      <c r="O14" s="101">
        <v>0</v>
      </c>
    </row>
    <row r="15" spans="1:15" ht="12.75">
      <c r="A15" s="112" t="s">
        <v>283</v>
      </c>
      <c r="B15" s="261" t="s">
        <v>284</v>
      </c>
      <c r="C15" s="261"/>
      <c r="D15" s="261"/>
      <c r="E15" s="261"/>
      <c r="F15" s="262"/>
      <c r="G15" s="113">
        <v>705</v>
      </c>
      <c r="H15" s="110">
        <v>11103</v>
      </c>
      <c r="I15" s="111">
        <v>0</v>
      </c>
      <c r="J15" s="111">
        <v>0</v>
      </c>
      <c r="L15" s="101">
        <v>6</v>
      </c>
      <c r="M15" s="102" t="s">
        <v>267</v>
      </c>
      <c r="N15" s="101" t="s">
        <v>285</v>
      </c>
      <c r="O15" s="101">
        <v>0</v>
      </c>
    </row>
    <row r="16" spans="1:15" ht="12.75">
      <c r="A16" s="114">
        <v>2</v>
      </c>
      <c r="B16" s="256" t="s">
        <v>286</v>
      </c>
      <c r="C16" s="256"/>
      <c r="D16" s="256"/>
      <c r="E16" s="256"/>
      <c r="F16" s="257"/>
      <c r="G16" s="115">
        <v>708</v>
      </c>
      <c r="H16" s="116">
        <v>11104</v>
      </c>
      <c r="I16" s="111">
        <v>0</v>
      </c>
      <c r="J16" s="111">
        <v>0</v>
      </c>
      <c r="L16" s="101">
        <v>7</v>
      </c>
      <c r="M16" s="102" t="s">
        <v>267</v>
      </c>
      <c r="N16" s="101" t="s">
        <v>287</v>
      </c>
      <c r="O16" s="101">
        <v>0</v>
      </c>
    </row>
    <row r="17" spans="1:15" ht="12.75">
      <c r="A17" s="117" t="s">
        <v>276</v>
      </c>
      <c r="B17" s="261" t="s">
        <v>288</v>
      </c>
      <c r="C17" s="261"/>
      <c r="D17" s="261"/>
      <c r="E17" s="261"/>
      <c r="F17" s="262"/>
      <c r="G17" s="110">
        <v>7081</v>
      </c>
      <c r="H17" s="118">
        <v>111041</v>
      </c>
      <c r="I17" s="111">
        <v>0</v>
      </c>
      <c r="J17" s="111">
        <v>0</v>
      </c>
      <c r="L17" s="101">
        <v>8</v>
      </c>
      <c r="M17" s="102" t="s">
        <v>267</v>
      </c>
      <c r="N17" s="101" t="s">
        <v>289</v>
      </c>
      <c r="O17" s="101">
        <v>0</v>
      </c>
    </row>
    <row r="18" spans="1:15" ht="12.75">
      <c r="A18" s="117" t="s">
        <v>290</v>
      </c>
      <c r="B18" s="261" t="s">
        <v>291</v>
      </c>
      <c r="C18" s="261"/>
      <c r="D18" s="261"/>
      <c r="E18" s="261"/>
      <c r="F18" s="262"/>
      <c r="G18" s="110">
        <v>7082</v>
      </c>
      <c r="H18" s="118">
        <v>111042</v>
      </c>
      <c r="I18" s="111">
        <v>0</v>
      </c>
      <c r="J18" s="111">
        <v>0</v>
      </c>
      <c r="L18" s="102" t="s">
        <v>79</v>
      </c>
      <c r="M18" s="102"/>
      <c r="N18" s="102" t="s">
        <v>292</v>
      </c>
      <c r="O18" s="102">
        <v>0</v>
      </c>
    </row>
    <row r="19" spans="1:15" ht="12.75">
      <c r="A19" s="117" t="s">
        <v>293</v>
      </c>
      <c r="B19" s="261" t="s">
        <v>294</v>
      </c>
      <c r="C19" s="261"/>
      <c r="D19" s="261"/>
      <c r="E19" s="261"/>
      <c r="F19" s="262"/>
      <c r="G19" s="110">
        <v>7083</v>
      </c>
      <c r="H19" s="118">
        <v>111043</v>
      </c>
      <c r="I19" s="111">
        <v>0</v>
      </c>
      <c r="J19" s="111">
        <v>0</v>
      </c>
      <c r="L19" s="101">
        <v>9</v>
      </c>
      <c r="M19" s="102" t="s">
        <v>295</v>
      </c>
      <c r="N19" s="101" t="s">
        <v>296</v>
      </c>
      <c r="O19" s="101">
        <v>0</v>
      </c>
    </row>
    <row r="20" spans="1:15" ht="12.75">
      <c r="A20" s="119">
        <v>3</v>
      </c>
      <c r="B20" s="256" t="s">
        <v>297</v>
      </c>
      <c r="C20" s="256"/>
      <c r="D20" s="256"/>
      <c r="E20" s="256"/>
      <c r="F20" s="257"/>
      <c r="G20" s="115">
        <v>71</v>
      </c>
      <c r="H20" s="116">
        <v>11201</v>
      </c>
      <c r="I20" s="111">
        <f>I21+I22</f>
        <v>-844</v>
      </c>
      <c r="J20" s="111">
        <f>J21+J22</f>
        <v>3076</v>
      </c>
      <c r="L20" s="101">
        <v>10</v>
      </c>
      <c r="M20" s="102" t="s">
        <v>295</v>
      </c>
      <c r="N20" s="101" t="s">
        <v>298</v>
      </c>
      <c r="O20" s="101">
        <v>0</v>
      </c>
    </row>
    <row r="21" spans="1:15" ht="12.75">
      <c r="A21" s="120"/>
      <c r="B21" s="254" t="s">
        <v>299</v>
      </c>
      <c r="C21" s="254"/>
      <c r="D21" s="254"/>
      <c r="E21" s="254"/>
      <c r="F21" s="255"/>
      <c r="G21" s="121"/>
      <c r="H21" s="110">
        <v>112011</v>
      </c>
      <c r="I21" s="111">
        <v>0</v>
      </c>
      <c r="J21" s="111">
        <v>3076</v>
      </c>
      <c r="L21" s="101">
        <v>11</v>
      </c>
      <c r="M21" s="102" t="s">
        <v>295</v>
      </c>
      <c r="N21" s="101" t="s">
        <v>300</v>
      </c>
      <c r="O21" s="101">
        <v>0</v>
      </c>
    </row>
    <row r="22" spans="1:15" ht="12.75">
      <c r="A22" s="120"/>
      <c r="B22" s="254" t="s">
        <v>301</v>
      </c>
      <c r="C22" s="254"/>
      <c r="D22" s="254"/>
      <c r="E22" s="254"/>
      <c r="F22" s="255"/>
      <c r="G22" s="121"/>
      <c r="H22" s="110">
        <v>112012</v>
      </c>
      <c r="I22" s="111">
        <v>-844</v>
      </c>
      <c r="J22" s="111">
        <v>0</v>
      </c>
      <c r="L22" s="102" t="s">
        <v>126</v>
      </c>
      <c r="M22" s="102"/>
      <c r="N22" s="102" t="s">
        <v>302</v>
      </c>
      <c r="O22" s="102">
        <v>0</v>
      </c>
    </row>
    <row r="23" spans="1:15" ht="12.75">
      <c r="A23" s="122">
        <v>4</v>
      </c>
      <c r="B23" s="256" t="s">
        <v>303</v>
      </c>
      <c r="C23" s="256"/>
      <c r="D23" s="256"/>
      <c r="E23" s="256"/>
      <c r="F23" s="257"/>
      <c r="G23" s="123">
        <v>72</v>
      </c>
      <c r="H23" s="124">
        <v>11300</v>
      </c>
      <c r="I23" s="111">
        <v>0</v>
      </c>
      <c r="J23" s="111">
        <v>0</v>
      </c>
      <c r="L23" s="101">
        <v>12</v>
      </c>
      <c r="M23" s="102" t="s">
        <v>304</v>
      </c>
      <c r="N23" s="101" t="s">
        <v>305</v>
      </c>
      <c r="O23" s="101">
        <v>0</v>
      </c>
    </row>
    <row r="24" spans="1:15" ht="12.75">
      <c r="A24" s="112"/>
      <c r="B24" s="258" t="s">
        <v>306</v>
      </c>
      <c r="C24" s="259"/>
      <c r="D24" s="259"/>
      <c r="E24" s="259"/>
      <c r="F24" s="259"/>
      <c r="G24" s="48"/>
      <c r="H24" s="125">
        <v>11301</v>
      </c>
      <c r="I24" s="111">
        <v>0</v>
      </c>
      <c r="J24" s="111">
        <v>0</v>
      </c>
      <c r="L24" s="101">
        <v>13</v>
      </c>
      <c r="M24" s="102" t="s">
        <v>304</v>
      </c>
      <c r="N24" s="102" t="s">
        <v>307</v>
      </c>
      <c r="O24" s="101">
        <v>0</v>
      </c>
    </row>
    <row r="25" spans="1:15" ht="12.75">
      <c r="A25" s="126">
        <v>5</v>
      </c>
      <c r="B25" s="257" t="s">
        <v>308</v>
      </c>
      <c r="C25" s="260"/>
      <c r="D25" s="260"/>
      <c r="E25" s="260"/>
      <c r="F25" s="260"/>
      <c r="G25" s="127">
        <v>73</v>
      </c>
      <c r="H25" s="127">
        <v>11400</v>
      </c>
      <c r="I25" s="111">
        <v>0</v>
      </c>
      <c r="J25" s="111">
        <v>0</v>
      </c>
      <c r="L25" s="101">
        <v>14</v>
      </c>
      <c r="M25" s="102" t="s">
        <v>304</v>
      </c>
      <c r="N25" s="101" t="s">
        <v>309</v>
      </c>
      <c r="O25" s="101">
        <v>0</v>
      </c>
    </row>
    <row r="26" spans="1:15" ht="12.75">
      <c r="A26" s="128">
        <v>6</v>
      </c>
      <c r="B26" s="257" t="s">
        <v>310</v>
      </c>
      <c r="C26" s="260"/>
      <c r="D26" s="260"/>
      <c r="E26" s="260"/>
      <c r="F26" s="260"/>
      <c r="G26" s="127">
        <v>75</v>
      </c>
      <c r="H26" s="129">
        <v>11500</v>
      </c>
      <c r="I26" s="111">
        <v>0</v>
      </c>
      <c r="J26" s="111">
        <v>0</v>
      </c>
      <c r="L26" s="101">
        <v>15</v>
      </c>
      <c r="M26" s="102" t="s">
        <v>304</v>
      </c>
      <c r="N26" s="101" t="s">
        <v>311</v>
      </c>
      <c r="O26" s="101">
        <v>0</v>
      </c>
    </row>
    <row r="27" spans="1:15" ht="12.75">
      <c r="A27" s="126">
        <v>7</v>
      </c>
      <c r="B27" s="256" t="s">
        <v>312</v>
      </c>
      <c r="C27" s="256"/>
      <c r="D27" s="256"/>
      <c r="E27" s="256"/>
      <c r="F27" s="257"/>
      <c r="G27" s="115">
        <v>77</v>
      </c>
      <c r="H27" s="115">
        <v>11600</v>
      </c>
      <c r="I27" s="111">
        <v>0</v>
      </c>
      <c r="J27" s="111">
        <v>0</v>
      </c>
      <c r="L27" s="101">
        <v>16</v>
      </c>
      <c r="M27" s="102" t="s">
        <v>304</v>
      </c>
      <c r="N27" s="101" t="s">
        <v>313</v>
      </c>
      <c r="O27" s="101">
        <v>0</v>
      </c>
    </row>
    <row r="28" spans="1:15" ht="13.5" thickBot="1">
      <c r="A28" s="130" t="s">
        <v>314</v>
      </c>
      <c r="B28" s="244" t="s">
        <v>315</v>
      </c>
      <c r="C28" s="244"/>
      <c r="D28" s="244"/>
      <c r="E28" s="244"/>
      <c r="F28" s="244"/>
      <c r="G28" s="131"/>
      <c r="H28" s="131">
        <v>11800</v>
      </c>
      <c r="I28" s="132">
        <f>I12+I20</f>
        <v>12919</v>
      </c>
      <c r="J28" s="132">
        <f>J12+J20</f>
        <v>12332</v>
      </c>
      <c r="L28" s="101">
        <v>17</v>
      </c>
      <c r="M28" s="102" t="s">
        <v>304</v>
      </c>
      <c r="N28" s="101" t="s">
        <v>316</v>
      </c>
      <c r="O28" s="101">
        <v>0</v>
      </c>
    </row>
    <row r="29" spans="1:15" ht="12.75">
      <c r="A29" s="133"/>
      <c r="B29" s="134"/>
      <c r="C29" s="134"/>
      <c r="D29" s="134"/>
      <c r="E29" s="134"/>
      <c r="F29" s="134"/>
      <c r="G29" s="134"/>
      <c r="H29" s="134"/>
      <c r="I29" s="135"/>
      <c r="J29" s="135"/>
      <c r="L29" s="101">
        <v>18</v>
      </c>
      <c r="M29" s="102" t="s">
        <v>304</v>
      </c>
      <c r="N29" s="101" t="s">
        <v>317</v>
      </c>
      <c r="O29" s="101">
        <v>0</v>
      </c>
    </row>
    <row r="30" spans="1:15" ht="12.75">
      <c r="A30" s="133"/>
      <c r="B30" s="134"/>
      <c r="C30" s="134"/>
      <c r="D30" s="134"/>
      <c r="E30" s="134"/>
      <c r="F30" s="134"/>
      <c r="G30" s="134"/>
      <c r="H30" s="134"/>
      <c r="I30" s="135"/>
      <c r="J30" s="135"/>
      <c r="L30" s="101">
        <v>19</v>
      </c>
      <c r="M30" s="102" t="s">
        <v>304</v>
      </c>
      <c r="N30" s="101" t="s">
        <v>318</v>
      </c>
      <c r="O30" s="188">
        <v>1961</v>
      </c>
    </row>
    <row r="31" spans="1:15" ht="12.75">
      <c r="A31" s="133"/>
      <c r="B31" s="134"/>
      <c r="C31" s="134"/>
      <c r="D31" s="134"/>
      <c r="E31" s="134"/>
      <c r="F31" s="134"/>
      <c r="G31" s="134"/>
      <c r="H31" s="134"/>
      <c r="I31" s="135"/>
      <c r="J31" s="135"/>
      <c r="L31" s="102" t="s">
        <v>174</v>
      </c>
      <c r="M31" s="102"/>
      <c r="N31" s="102" t="s">
        <v>319</v>
      </c>
      <c r="O31" s="101">
        <v>0</v>
      </c>
    </row>
    <row r="32" spans="1:15" ht="12.75">
      <c r="A32" s="133"/>
      <c r="B32" s="134"/>
      <c r="C32" s="134"/>
      <c r="D32" s="134"/>
      <c r="E32" s="134"/>
      <c r="F32" s="134"/>
      <c r="G32" s="134"/>
      <c r="H32" s="134"/>
      <c r="I32" s="135" t="s">
        <v>259</v>
      </c>
      <c r="J32" s="135"/>
      <c r="L32" s="101">
        <v>20</v>
      </c>
      <c r="M32" s="102" t="s">
        <v>320</v>
      </c>
      <c r="N32" s="101" t="s">
        <v>321</v>
      </c>
      <c r="O32" s="101">
        <v>0</v>
      </c>
    </row>
    <row r="33" spans="1:15" ht="12.75">
      <c r="A33" s="133"/>
      <c r="B33" s="134"/>
      <c r="C33" s="134"/>
      <c r="D33" s="134"/>
      <c r="E33" s="134"/>
      <c r="F33" s="134"/>
      <c r="G33" s="134"/>
      <c r="H33" s="134"/>
      <c r="I33" s="135"/>
      <c r="J33" s="135"/>
      <c r="L33" s="101">
        <v>21</v>
      </c>
      <c r="M33" s="102" t="s">
        <v>320</v>
      </c>
      <c r="N33" s="101" t="s">
        <v>322</v>
      </c>
      <c r="O33" s="101">
        <v>0</v>
      </c>
    </row>
    <row r="34" spans="1:15" ht="12.75">
      <c r="A34" s="133"/>
      <c r="B34" s="134"/>
      <c r="C34" s="134"/>
      <c r="D34" s="134"/>
      <c r="E34" s="134"/>
      <c r="F34" s="134"/>
      <c r="G34" s="134"/>
      <c r="H34" s="134"/>
      <c r="I34" s="135"/>
      <c r="J34" s="135"/>
      <c r="L34" s="101">
        <v>22</v>
      </c>
      <c r="M34" s="102" t="s">
        <v>320</v>
      </c>
      <c r="N34" s="101" t="s">
        <v>323</v>
      </c>
      <c r="O34" s="101">
        <v>0</v>
      </c>
    </row>
    <row r="35" spans="1:15" ht="12.75">
      <c r="A35" s="133"/>
      <c r="B35" s="134"/>
      <c r="C35" s="134"/>
      <c r="D35" s="134"/>
      <c r="E35" s="134"/>
      <c r="F35" s="134"/>
      <c r="G35" s="134"/>
      <c r="H35" s="134"/>
      <c r="I35" s="135"/>
      <c r="J35" s="135"/>
      <c r="L35" s="101">
        <v>23</v>
      </c>
      <c r="M35" s="102" t="s">
        <v>320</v>
      </c>
      <c r="N35" s="101" t="s">
        <v>324</v>
      </c>
      <c r="O35" s="101">
        <v>0</v>
      </c>
    </row>
    <row r="36" spans="1:15" ht="12.75">
      <c r="A36" s="133"/>
      <c r="B36" s="134"/>
      <c r="C36" s="134"/>
      <c r="D36" s="134"/>
      <c r="E36" s="134"/>
      <c r="F36" s="134"/>
      <c r="G36" s="134"/>
      <c r="H36" s="134"/>
      <c r="I36" s="135"/>
      <c r="J36" s="135"/>
      <c r="L36" s="102" t="s">
        <v>325</v>
      </c>
      <c r="M36" s="102"/>
      <c r="N36" s="102" t="s">
        <v>326</v>
      </c>
      <c r="O36" s="101">
        <v>0</v>
      </c>
    </row>
    <row r="37" spans="1:15" ht="12.75">
      <c r="A37" s="133"/>
      <c r="B37" s="134"/>
      <c r="C37" s="134"/>
      <c r="D37" s="134"/>
      <c r="E37" s="134"/>
      <c r="F37" s="134"/>
      <c r="G37" s="134"/>
      <c r="H37" s="134"/>
      <c r="I37" s="135"/>
      <c r="J37" s="135"/>
      <c r="L37" s="101">
        <v>24</v>
      </c>
      <c r="M37" s="102" t="s">
        <v>327</v>
      </c>
      <c r="N37" s="101" t="s">
        <v>328</v>
      </c>
      <c r="O37" s="101">
        <v>0</v>
      </c>
    </row>
    <row r="38" spans="1:15" ht="12.75">
      <c r="A38" s="133"/>
      <c r="B38" s="134"/>
      <c r="C38" s="134"/>
      <c r="D38" s="134"/>
      <c r="E38" s="134"/>
      <c r="F38" s="134"/>
      <c r="G38" s="134"/>
      <c r="H38" s="134"/>
      <c r="I38" s="135"/>
      <c r="J38" s="135"/>
      <c r="L38" s="101">
        <v>25</v>
      </c>
      <c r="M38" s="102" t="s">
        <v>327</v>
      </c>
      <c r="N38" s="101" t="s">
        <v>240</v>
      </c>
      <c r="O38" s="101">
        <v>0</v>
      </c>
    </row>
    <row r="39" spans="1:15" ht="12.75">
      <c r="A39" s="133"/>
      <c r="B39" s="134"/>
      <c r="C39" s="134"/>
      <c r="D39" s="134"/>
      <c r="E39" s="134"/>
      <c r="F39" s="134"/>
      <c r="G39" s="134"/>
      <c r="H39" s="134"/>
      <c r="I39" s="135"/>
      <c r="J39" s="135"/>
      <c r="L39" s="101">
        <v>26</v>
      </c>
      <c r="M39" s="102" t="s">
        <v>327</v>
      </c>
      <c r="N39" s="101" t="s">
        <v>329</v>
      </c>
      <c r="O39" s="101">
        <v>0</v>
      </c>
    </row>
    <row r="40" spans="1:15" ht="12.75">
      <c r="A40" s="52"/>
      <c r="D40" s="97"/>
      <c r="E40" s="52"/>
      <c r="F40" s="52"/>
      <c r="G40" s="52"/>
      <c r="H40" s="52"/>
      <c r="I40" s="52"/>
      <c r="J40" s="52"/>
      <c r="L40" s="101">
        <v>27</v>
      </c>
      <c r="M40" s="102" t="s">
        <v>327</v>
      </c>
      <c r="N40" s="101" t="s">
        <v>330</v>
      </c>
      <c r="O40" s="101">
        <v>0</v>
      </c>
    </row>
    <row r="41" spans="1:15" ht="12.75">
      <c r="A41" s="52"/>
      <c r="D41" s="97"/>
      <c r="E41" s="52"/>
      <c r="F41" s="52"/>
      <c r="G41" s="52"/>
      <c r="H41" s="52"/>
      <c r="I41" s="52"/>
      <c r="J41" s="52"/>
      <c r="L41" s="101">
        <v>28</v>
      </c>
      <c r="M41" s="102" t="s">
        <v>327</v>
      </c>
      <c r="N41" s="101" t="s">
        <v>331</v>
      </c>
      <c r="O41" s="101">
        <v>0</v>
      </c>
    </row>
    <row r="42" spans="1:15" ht="12.75">
      <c r="A42" s="52"/>
      <c r="B42" s="98" t="s">
        <v>431</v>
      </c>
      <c r="C42" s="97"/>
      <c r="D42" s="97"/>
      <c r="E42" s="52"/>
      <c r="F42" s="52"/>
      <c r="G42" s="52"/>
      <c r="H42" s="52"/>
      <c r="I42" s="49" t="s">
        <v>332</v>
      </c>
      <c r="J42" s="52"/>
      <c r="L42" s="101">
        <v>29</v>
      </c>
      <c r="M42" s="102" t="s">
        <v>327</v>
      </c>
      <c r="N42" s="136" t="s">
        <v>333</v>
      </c>
      <c r="O42" s="101">
        <v>0</v>
      </c>
    </row>
    <row r="43" spans="1:15" ht="12.75">
      <c r="A43" s="44"/>
      <c r="B43" s="98" t="s">
        <v>262</v>
      </c>
      <c r="C43" s="97" t="s">
        <v>188</v>
      </c>
      <c r="D43" s="97"/>
      <c r="E43" s="44"/>
      <c r="F43" s="44"/>
      <c r="G43" s="44"/>
      <c r="H43" s="44"/>
      <c r="I43" s="99"/>
      <c r="J43" s="100" t="s">
        <v>263</v>
      </c>
      <c r="L43" s="101">
        <v>30</v>
      </c>
      <c r="M43" s="102" t="s">
        <v>327</v>
      </c>
      <c r="N43" s="101" t="s">
        <v>334</v>
      </c>
      <c r="O43" s="101">
        <v>0</v>
      </c>
    </row>
    <row r="44" spans="1:15" ht="14.25" customHeight="1">
      <c r="A44" s="245" t="s">
        <v>266</v>
      </c>
      <c r="B44" s="246"/>
      <c r="C44" s="246"/>
      <c r="D44" s="246"/>
      <c r="E44" s="246"/>
      <c r="F44" s="246"/>
      <c r="G44" s="246"/>
      <c r="H44" s="246"/>
      <c r="I44" s="246"/>
      <c r="J44" s="247"/>
      <c r="L44" s="101">
        <v>31</v>
      </c>
      <c r="M44" s="102" t="s">
        <v>327</v>
      </c>
      <c r="N44" s="101" t="s">
        <v>335</v>
      </c>
      <c r="O44" s="101">
        <v>0</v>
      </c>
    </row>
    <row r="45" spans="1:15" ht="22.5" customHeight="1" thickBot="1">
      <c r="A45" s="137"/>
      <c r="B45" s="248" t="s">
        <v>336</v>
      </c>
      <c r="C45" s="249"/>
      <c r="D45" s="249"/>
      <c r="E45" s="249"/>
      <c r="F45" s="250"/>
      <c r="G45" s="138" t="s">
        <v>270</v>
      </c>
      <c r="H45" s="138" t="s">
        <v>271</v>
      </c>
      <c r="I45" s="139" t="s">
        <v>447</v>
      </c>
      <c r="J45" s="139" t="s">
        <v>272</v>
      </c>
      <c r="L45" s="101">
        <v>32</v>
      </c>
      <c r="M45" s="102" t="s">
        <v>327</v>
      </c>
      <c r="N45" s="101" t="s">
        <v>337</v>
      </c>
      <c r="O45" s="101">
        <v>0</v>
      </c>
    </row>
    <row r="46" spans="1:15" ht="12.75">
      <c r="A46" s="140">
        <v>1</v>
      </c>
      <c r="B46" s="251" t="s">
        <v>338</v>
      </c>
      <c r="C46" s="252"/>
      <c r="D46" s="252"/>
      <c r="E46" s="252"/>
      <c r="F46" s="253"/>
      <c r="G46" s="141">
        <v>60</v>
      </c>
      <c r="H46" s="141">
        <v>12100</v>
      </c>
      <c r="I46" s="142">
        <f>I47-I50</f>
        <v>8905</v>
      </c>
      <c r="J46" s="142">
        <f>J47+J48+J49+J50+J51</f>
        <v>548</v>
      </c>
      <c r="L46" s="101">
        <v>33</v>
      </c>
      <c r="M46" s="102" t="s">
        <v>327</v>
      </c>
      <c r="N46" s="101" t="s">
        <v>339</v>
      </c>
      <c r="O46" s="101">
        <v>0</v>
      </c>
    </row>
    <row r="47" spans="1:15" ht="12.75">
      <c r="A47" s="143" t="s">
        <v>340</v>
      </c>
      <c r="B47" s="229" t="s">
        <v>341</v>
      </c>
      <c r="C47" s="230"/>
      <c r="D47" s="230"/>
      <c r="E47" s="230"/>
      <c r="F47" s="231"/>
      <c r="G47" s="144" t="s">
        <v>342</v>
      </c>
      <c r="H47" s="144">
        <v>12101</v>
      </c>
      <c r="I47" s="145">
        <v>9906</v>
      </c>
      <c r="J47" s="145">
        <v>548</v>
      </c>
      <c r="L47" s="146">
        <v>34</v>
      </c>
      <c r="M47" s="102" t="s">
        <v>327</v>
      </c>
      <c r="N47" s="101" t="s">
        <v>343</v>
      </c>
      <c r="O47" s="188">
        <v>11802</v>
      </c>
    </row>
    <row r="48" spans="1:15" ht="12.75">
      <c r="A48" s="143" t="s">
        <v>280</v>
      </c>
      <c r="B48" s="229" t="s">
        <v>344</v>
      </c>
      <c r="C48" s="230"/>
      <c r="D48" s="230"/>
      <c r="E48" s="230"/>
      <c r="F48" s="231"/>
      <c r="G48" s="144"/>
      <c r="H48" s="147">
        <v>12102</v>
      </c>
      <c r="I48" s="145">
        <v>0</v>
      </c>
      <c r="J48" s="145">
        <v>0</v>
      </c>
      <c r="L48" s="102" t="s">
        <v>345</v>
      </c>
      <c r="M48" s="101"/>
      <c r="N48" s="102" t="s">
        <v>346</v>
      </c>
      <c r="O48" s="102"/>
    </row>
    <row r="49" spans="1:15" ht="15" customHeight="1">
      <c r="A49" s="143" t="s">
        <v>283</v>
      </c>
      <c r="B49" s="144" t="s">
        <v>347</v>
      </c>
      <c r="C49" s="144" t="s">
        <v>348</v>
      </c>
      <c r="D49" s="144"/>
      <c r="E49" s="144"/>
      <c r="F49" s="144"/>
      <c r="G49" s="144" t="s">
        <v>349</v>
      </c>
      <c r="H49" s="144">
        <v>12103</v>
      </c>
      <c r="I49" s="145">
        <v>0</v>
      </c>
      <c r="J49" s="145">
        <v>0</v>
      </c>
      <c r="L49" s="101"/>
      <c r="M49" s="101"/>
      <c r="N49" s="102" t="s">
        <v>350</v>
      </c>
      <c r="O49" s="148">
        <f>O30+O47</f>
        <v>13763</v>
      </c>
    </row>
    <row r="50" spans="1:15" ht="12.75">
      <c r="A50" s="143" t="s">
        <v>351</v>
      </c>
      <c r="B50" s="235" t="s">
        <v>352</v>
      </c>
      <c r="C50" s="236"/>
      <c r="D50" s="236"/>
      <c r="E50" s="236"/>
      <c r="F50" s="237"/>
      <c r="G50" s="144"/>
      <c r="H50" s="147">
        <v>12104</v>
      </c>
      <c r="I50" s="145">
        <v>1001</v>
      </c>
      <c r="J50" s="145">
        <v>0</v>
      </c>
      <c r="L50" s="101"/>
      <c r="M50" s="149" t="s">
        <v>353</v>
      </c>
      <c r="N50" s="150"/>
      <c r="O50" s="102" t="s">
        <v>354</v>
      </c>
    </row>
    <row r="51" spans="1:15" ht="15.75" customHeight="1">
      <c r="A51" s="143" t="s">
        <v>355</v>
      </c>
      <c r="B51" s="144" t="s">
        <v>356</v>
      </c>
      <c r="C51" s="144" t="s">
        <v>348</v>
      </c>
      <c r="D51" s="144"/>
      <c r="E51" s="144"/>
      <c r="F51" s="144"/>
      <c r="G51" s="144" t="s">
        <v>357</v>
      </c>
      <c r="H51" s="147">
        <v>12105</v>
      </c>
      <c r="I51" s="145">
        <v>0</v>
      </c>
      <c r="J51" s="145">
        <v>0</v>
      </c>
      <c r="L51" s="101"/>
      <c r="M51" s="101" t="s">
        <v>358</v>
      </c>
      <c r="N51" s="101"/>
      <c r="O51" s="101">
        <v>0</v>
      </c>
    </row>
    <row r="52" spans="1:15" ht="12.75">
      <c r="A52" s="151">
        <v>2</v>
      </c>
      <c r="B52" s="238" t="s">
        <v>359</v>
      </c>
      <c r="C52" s="239"/>
      <c r="D52" s="239"/>
      <c r="E52" s="239"/>
      <c r="F52" s="240"/>
      <c r="G52" s="152">
        <v>64</v>
      </c>
      <c r="H52" s="152">
        <v>12200</v>
      </c>
      <c r="I52" s="145">
        <f>I53+I54</f>
        <v>1892</v>
      </c>
      <c r="J52" s="145">
        <f>J53+J54</f>
        <v>1137</v>
      </c>
      <c r="L52" s="101"/>
      <c r="M52" s="101" t="s">
        <v>360</v>
      </c>
      <c r="N52" s="101"/>
      <c r="O52" s="101">
        <v>7</v>
      </c>
    </row>
    <row r="53" spans="1:15" ht="12.75">
      <c r="A53" s="153" t="s">
        <v>361</v>
      </c>
      <c r="B53" s="238" t="s">
        <v>362</v>
      </c>
      <c r="C53" s="239"/>
      <c r="D53" s="239"/>
      <c r="E53" s="239"/>
      <c r="F53" s="240"/>
      <c r="G53" s="147">
        <v>641</v>
      </c>
      <c r="H53" s="147">
        <v>12201</v>
      </c>
      <c r="I53" s="145">
        <v>1645</v>
      </c>
      <c r="J53" s="145">
        <v>962</v>
      </c>
      <c r="L53" s="101"/>
      <c r="M53" s="101" t="s">
        <v>363</v>
      </c>
      <c r="N53" s="101"/>
      <c r="O53" s="101">
        <v>2</v>
      </c>
    </row>
    <row r="54" spans="1:15" ht="12.75">
      <c r="A54" s="153" t="s">
        <v>364</v>
      </c>
      <c r="B54" s="241" t="s">
        <v>365</v>
      </c>
      <c r="C54" s="242"/>
      <c r="D54" s="242"/>
      <c r="E54" s="242"/>
      <c r="F54" s="243"/>
      <c r="G54" s="147">
        <v>644</v>
      </c>
      <c r="H54" s="147">
        <v>12202</v>
      </c>
      <c r="I54" s="145">
        <v>247</v>
      </c>
      <c r="J54" s="145">
        <v>175</v>
      </c>
      <c r="L54" s="101"/>
      <c r="M54" s="101" t="s">
        <v>366</v>
      </c>
      <c r="N54" s="101"/>
      <c r="O54" s="101">
        <v>0</v>
      </c>
    </row>
    <row r="55" spans="1:15" ht="12.75">
      <c r="A55" s="151">
        <v>3</v>
      </c>
      <c r="B55" s="238" t="s">
        <v>367</v>
      </c>
      <c r="C55" s="239"/>
      <c r="D55" s="239"/>
      <c r="E55" s="239"/>
      <c r="F55" s="240"/>
      <c r="G55" s="152">
        <v>68</v>
      </c>
      <c r="H55" s="152">
        <v>12300</v>
      </c>
      <c r="I55" s="145">
        <v>261</v>
      </c>
      <c r="J55" s="145">
        <v>240</v>
      </c>
      <c r="L55" s="101"/>
      <c r="M55" s="150" t="s">
        <v>368</v>
      </c>
      <c r="N55" s="150"/>
      <c r="O55" s="101">
        <v>0</v>
      </c>
    </row>
    <row r="56" spans="1:15" ht="12.75">
      <c r="A56" s="151">
        <v>4</v>
      </c>
      <c r="B56" s="238" t="s">
        <v>369</v>
      </c>
      <c r="C56" s="239"/>
      <c r="D56" s="239"/>
      <c r="E56" s="239"/>
      <c r="F56" s="240"/>
      <c r="G56" s="152">
        <v>61</v>
      </c>
      <c r="H56" s="152">
        <v>12400</v>
      </c>
      <c r="I56" s="145">
        <f>I60+I61+I62+I63+I65+I64+I66+I67+I68+I69+I70+I71</f>
        <v>796</v>
      </c>
      <c r="J56" s="145">
        <f>J57+J58+J59+J60+J61+J62+J63+J64+J65+J66+J67+J68+J69+J70+J71</f>
        <v>414</v>
      </c>
      <c r="L56" s="101"/>
      <c r="M56" s="154"/>
      <c r="N56" s="155" t="s">
        <v>23</v>
      </c>
      <c r="O56" s="155">
        <v>5</v>
      </c>
    </row>
    <row r="57" spans="1:15" ht="12.75">
      <c r="A57" s="153" t="s">
        <v>276</v>
      </c>
      <c r="B57" s="232" t="s">
        <v>370</v>
      </c>
      <c r="C57" s="233"/>
      <c r="D57" s="233"/>
      <c r="E57" s="233"/>
      <c r="F57" s="234"/>
      <c r="G57" s="144"/>
      <c r="H57" s="144">
        <v>12401</v>
      </c>
      <c r="I57" s="145">
        <v>0</v>
      </c>
      <c r="J57" s="145">
        <v>0</v>
      </c>
      <c r="L57" s="156"/>
      <c r="M57" s="156"/>
      <c r="N57" s="156"/>
      <c r="O57" s="49" t="s">
        <v>259</v>
      </c>
    </row>
    <row r="58" spans="1:12" ht="12.75">
      <c r="A58" s="153" t="s">
        <v>290</v>
      </c>
      <c r="B58" s="232" t="s">
        <v>371</v>
      </c>
      <c r="C58" s="233"/>
      <c r="D58" s="233"/>
      <c r="E58" s="233"/>
      <c r="F58" s="234"/>
      <c r="G58" s="157">
        <v>611</v>
      </c>
      <c r="H58" s="144">
        <v>12402</v>
      </c>
      <c r="I58" s="145">
        <v>0</v>
      </c>
      <c r="J58" s="145">
        <v>105</v>
      </c>
      <c r="L58" s="156"/>
    </row>
    <row r="59" spans="1:10" ht="12.75">
      <c r="A59" s="153" t="s">
        <v>293</v>
      </c>
      <c r="B59" s="232" t="s">
        <v>233</v>
      </c>
      <c r="C59" s="233"/>
      <c r="D59" s="233"/>
      <c r="E59" s="233"/>
      <c r="F59" s="234"/>
      <c r="G59" s="144">
        <v>613</v>
      </c>
      <c r="H59" s="144">
        <v>12403</v>
      </c>
      <c r="I59" s="145">
        <v>0</v>
      </c>
      <c r="J59" s="145">
        <v>0</v>
      </c>
    </row>
    <row r="60" spans="1:10" ht="12.75">
      <c r="A60" s="153" t="s">
        <v>372</v>
      </c>
      <c r="B60" s="232" t="s">
        <v>373</v>
      </c>
      <c r="C60" s="233"/>
      <c r="D60" s="233"/>
      <c r="E60" s="233"/>
      <c r="F60" s="234"/>
      <c r="G60" s="157">
        <v>615</v>
      </c>
      <c r="H60" s="144">
        <v>12404</v>
      </c>
      <c r="I60" s="152">
        <v>338</v>
      </c>
      <c r="J60" s="152">
        <v>0</v>
      </c>
    </row>
    <row r="61" spans="1:10" ht="12.75">
      <c r="A61" s="153" t="s">
        <v>374</v>
      </c>
      <c r="B61" s="232" t="s">
        <v>375</v>
      </c>
      <c r="C61" s="233"/>
      <c r="D61" s="233"/>
      <c r="E61" s="233"/>
      <c r="F61" s="234"/>
      <c r="G61" s="157">
        <v>616</v>
      </c>
      <c r="H61" s="144">
        <v>12405</v>
      </c>
      <c r="I61" s="145">
        <v>171</v>
      </c>
      <c r="J61" s="145">
        <v>0</v>
      </c>
    </row>
    <row r="62" spans="1:10" ht="12.75">
      <c r="A62" s="153" t="s">
        <v>376</v>
      </c>
      <c r="B62" s="232" t="s">
        <v>377</v>
      </c>
      <c r="C62" s="233"/>
      <c r="D62" s="233"/>
      <c r="E62" s="233"/>
      <c r="F62" s="234"/>
      <c r="G62" s="157">
        <v>617</v>
      </c>
      <c r="H62" s="144">
        <v>12406</v>
      </c>
      <c r="I62" s="145">
        <v>0</v>
      </c>
      <c r="J62" s="145">
        <v>0</v>
      </c>
    </row>
    <row r="63" spans="1:13" ht="22.5">
      <c r="A63" s="153" t="s">
        <v>378</v>
      </c>
      <c r="B63" s="144" t="s">
        <v>379</v>
      </c>
      <c r="C63" s="144" t="s">
        <v>348</v>
      </c>
      <c r="D63" s="144"/>
      <c r="E63" s="144"/>
      <c r="F63" s="144"/>
      <c r="G63" s="157">
        <v>618</v>
      </c>
      <c r="H63" s="144">
        <v>12407</v>
      </c>
      <c r="I63" s="145">
        <v>0</v>
      </c>
      <c r="J63" s="145">
        <v>0</v>
      </c>
      <c r="M63" s="49"/>
    </row>
    <row r="64" spans="1:10" ht="12.75">
      <c r="A64" s="153" t="s">
        <v>380</v>
      </c>
      <c r="B64" s="229" t="s">
        <v>381</v>
      </c>
      <c r="C64" s="230"/>
      <c r="D64" s="230"/>
      <c r="E64" s="230"/>
      <c r="F64" s="231"/>
      <c r="G64" s="157">
        <v>623</v>
      </c>
      <c r="H64" s="144">
        <v>12408</v>
      </c>
      <c r="I64" s="145">
        <v>0</v>
      </c>
      <c r="J64" s="145">
        <v>0</v>
      </c>
    </row>
    <row r="65" spans="1:10" ht="12.75">
      <c r="A65" s="153" t="s">
        <v>382</v>
      </c>
      <c r="B65" s="229" t="s">
        <v>383</v>
      </c>
      <c r="C65" s="230"/>
      <c r="D65" s="230"/>
      <c r="E65" s="230"/>
      <c r="F65" s="231"/>
      <c r="G65" s="157">
        <v>624</v>
      </c>
      <c r="H65" s="144">
        <v>12409</v>
      </c>
      <c r="I65" s="145">
        <v>0</v>
      </c>
      <c r="J65" s="145">
        <v>0</v>
      </c>
    </row>
    <row r="66" spans="1:10" ht="12.75">
      <c r="A66" s="153" t="s">
        <v>384</v>
      </c>
      <c r="B66" s="229" t="s">
        <v>385</v>
      </c>
      <c r="C66" s="230"/>
      <c r="D66" s="230"/>
      <c r="E66" s="230"/>
      <c r="F66" s="231"/>
      <c r="G66" s="157">
        <v>625</v>
      </c>
      <c r="H66" s="144">
        <v>12410</v>
      </c>
      <c r="I66" s="145">
        <v>0</v>
      </c>
      <c r="J66" s="145">
        <v>0</v>
      </c>
    </row>
    <row r="67" spans="1:15" ht="12.75">
      <c r="A67" s="153" t="s">
        <v>386</v>
      </c>
      <c r="B67" s="223" t="s">
        <v>387</v>
      </c>
      <c r="C67" s="223"/>
      <c r="D67" s="223"/>
      <c r="E67" s="223"/>
      <c r="F67" s="223"/>
      <c r="G67" s="157">
        <v>626</v>
      </c>
      <c r="H67" s="144">
        <v>12411</v>
      </c>
      <c r="I67" s="145">
        <v>239</v>
      </c>
      <c r="J67" s="145">
        <v>306</v>
      </c>
      <c r="M67" s="98"/>
      <c r="N67" s="97"/>
      <c r="O67" s="97"/>
    </row>
    <row r="68" spans="1:15" ht="12.75">
      <c r="A68" s="158" t="s">
        <v>388</v>
      </c>
      <c r="B68" s="223" t="s">
        <v>389</v>
      </c>
      <c r="C68" s="223"/>
      <c r="D68" s="223"/>
      <c r="E68" s="223"/>
      <c r="F68" s="223"/>
      <c r="G68" s="157">
        <v>627</v>
      </c>
      <c r="H68" s="144">
        <v>12412</v>
      </c>
      <c r="I68" s="145">
        <v>0</v>
      </c>
      <c r="J68" s="145">
        <v>0</v>
      </c>
      <c r="M68" s="98"/>
      <c r="N68" s="97"/>
      <c r="O68" s="97"/>
    </row>
    <row r="69" spans="1:15" ht="12.75">
      <c r="A69" s="153"/>
      <c r="B69" s="227" t="s">
        <v>390</v>
      </c>
      <c r="C69" s="227"/>
      <c r="D69" s="227"/>
      <c r="E69" s="227"/>
      <c r="F69" s="227"/>
      <c r="G69" s="157">
        <v>6271</v>
      </c>
      <c r="H69" s="157">
        <v>124121</v>
      </c>
      <c r="I69" s="145">
        <v>0</v>
      </c>
      <c r="J69" s="145">
        <v>0</v>
      </c>
      <c r="L69" s="101"/>
      <c r="M69" s="101"/>
      <c r="N69" s="102"/>
      <c r="O69" s="102"/>
    </row>
    <row r="70" spans="1:15" ht="12.75">
      <c r="A70" s="153"/>
      <c r="B70" s="227" t="s">
        <v>391</v>
      </c>
      <c r="C70" s="227"/>
      <c r="D70" s="227"/>
      <c r="E70" s="227"/>
      <c r="F70" s="227"/>
      <c r="G70" s="157">
        <v>6272</v>
      </c>
      <c r="H70" s="157">
        <v>124122</v>
      </c>
      <c r="I70" s="145">
        <v>0</v>
      </c>
      <c r="J70" s="145">
        <v>0</v>
      </c>
      <c r="L70" s="101"/>
      <c r="M70" s="102"/>
      <c r="N70" s="101"/>
      <c r="O70" s="101"/>
    </row>
    <row r="71" spans="1:15" ht="12.75">
      <c r="A71" s="153" t="s">
        <v>392</v>
      </c>
      <c r="B71" s="223" t="s">
        <v>393</v>
      </c>
      <c r="C71" s="223"/>
      <c r="D71" s="223"/>
      <c r="E71" s="223"/>
      <c r="F71" s="223"/>
      <c r="G71" s="157">
        <v>628</v>
      </c>
      <c r="H71" s="157">
        <v>12413</v>
      </c>
      <c r="I71" s="145">
        <v>48</v>
      </c>
      <c r="J71" s="145">
        <v>3</v>
      </c>
      <c r="L71" s="101"/>
      <c r="M71" s="102"/>
      <c r="N71" s="101"/>
      <c r="O71" s="101"/>
    </row>
    <row r="72" spans="1:15" ht="12.75">
      <c r="A72" s="151">
        <v>5</v>
      </c>
      <c r="B72" s="228" t="s">
        <v>394</v>
      </c>
      <c r="C72" s="223"/>
      <c r="D72" s="223"/>
      <c r="E72" s="223"/>
      <c r="F72" s="223"/>
      <c r="G72" s="145">
        <v>63</v>
      </c>
      <c r="H72" s="145">
        <v>12500</v>
      </c>
      <c r="I72" s="145">
        <f>I73+I75</f>
        <v>117</v>
      </c>
      <c r="J72" s="145">
        <v>0</v>
      </c>
      <c r="L72" s="101"/>
      <c r="M72" s="102"/>
      <c r="N72" s="101"/>
      <c r="O72" s="101"/>
    </row>
    <row r="73" spans="1:15" ht="12.75">
      <c r="A73" s="153" t="s">
        <v>276</v>
      </c>
      <c r="B73" s="223" t="s">
        <v>395</v>
      </c>
      <c r="C73" s="223"/>
      <c r="D73" s="223"/>
      <c r="E73" s="223"/>
      <c r="F73" s="223"/>
      <c r="G73" s="157">
        <v>632</v>
      </c>
      <c r="H73" s="157">
        <v>12501</v>
      </c>
      <c r="I73" s="145">
        <v>117</v>
      </c>
      <c r="J73" s="145">
        <v>0</v>
      </c>
      <c r="L73" s="101"/>
      <c r="M73" s="102"/>
      <c r="N73" s="101"/>
      <c r="O73" s="101"/>
    </row>
    <row r="74" spans="1:15" ht="12.75">
      <c r="A74" s="153" t="s">
        <v>290</v>
      </c>
      <c r="B74" s="223" t="s">
        <v>396</v>
      </c>
      <c r="C74" s="223"/>
      <c r="D74" s="223"/>
      <c r="E74" s="223"/>
      <c r="F74" s="223"/>
      <c r="G74" s="157">
        <v>633</v>
      </c>
      <c r="H74" s="157">
        <v>12502</v>
      </c>
      <c r="I74" s="145">
        <v>0</v>
      </c>
      <c r="J74" s="145">
        <v>0</v>
      </c>
      <c r="L74" s="101"/>
      <c r="M74" s="102"/>
      <c r="N74" s="101"/>
      <c r="O74" s="101"/>
    </row>
    <row r="75" spans="1:15" ht="12.75">
      <c r="A75" s="153" t="s">
        <v>293</v>
      </c>
      <c r="B75" s="223" t="s">
        <v>397</v>
      </c>
      <c r="C75" s="223"/>
      <c r="D75" s="223"/>
      <c r="E75" s="223"/>
      <c r="F75" s="223"/>
      <c r="G75" s="157">
        <v>634</v>
      </c>
      <c r="H75" s="157">
        <v>12503</v>
      </c>
      <c r="I75" s="145">
        <v>0</v>
      </c>
      <c r="J75" s="145">
        <v>0</v>
      </c>
      <c r="L75" s="101"/>
      <c r="M75" s="102"/>
      <c r="N75" s="101"/>
      <c r="O75" s="101"/>
    </row>
    <row r="76" spans="1:15" ht="12.75">
      <c r="A76" s="153" t="s">
        <v>372</v>
      </c>
      <c r="B76" s="223" t="s">
        <v>398</v>
      </c>
      <c r="C76" s="223"/>
      <c r="D76" s="223"/>
      <c r="E76" s="223"/>
      <c r="F76" s="223"/>
      <c r="G76" s="157" t="s">
        <v>399</v>
      </c>
      <c r="H76" s="157">
        <v>12504</v>
      </c>
      <c r="I76" s="145">
        <v>0</v>
      </c>
      <c r="J76" s="145">
        <v>0</v>
      </c>
      <c r="L76" s="101"/>
      <c r="M76" s="102"/>
      <c r="N76" s="101"/>
      <c r="O76" s="101"/>
    </row>
    <row r="77" spans="1:15" ht="12.75">
      <c r="A77" s="151" t="s">
        <v>400</v>
      </c>
      <c r="B77" s="224" t="s">
        <v>401</v>
      </c>
      <c r="C77" s="224"/>
      <c r="D77" s="224"/>
      <c r="E77" s="224"/>
      <c r="F77" s="224"/>
      <c r="G77" s="157"/>
      <c r="H77" s="157">
        <v>12600</v>
      </c>
      <c r="I77" s="145">
        <f>I46+I52+I55+I56+I72</f>
        <v>11971</v>
      </c>
      <c r="J77" s="145">
        <f>J46+J52+J55+J56+J72</f>
        <v>2339</v>
      </c>
      <c r="L77" s="101"/>
      <c r="M77" s="102"/>
      <c r="N77" s="101"/>
      <c r="O77" s="101"/>
    </row>
    <row r="78" spans="1:15" ht="12.75">
      <c r="A78" s="159"/>
      <c r="B78" s="160" t="s">
        <v>402</v>
      </c>
      <c r="C78" s="161"/>
      <c r="D78" s="161"/>
      <c r="E78" s="161"/>
      <c r="F78" s="161"/>
      <c r="G78" s="161"/>
      <c r="H78" s="161"/>
      <c r="I78" s="162" t="s">
        <v>447</v>
      </c>
      <c r="J78" s="162" t="s">
        <v>272</v>
      </c>
      <c r="L78" s="102"/>
      <c r="M78" s="102"/>
      <c r="N78" s="102"/>
      <c r="O78" s="102"/>
    </row>
    <row r="79" spans="1:15" ht="12.75">
      <c r="A79" s="163">
        <v>1</v>
      </c>
      <c r="B79" s="225" t="s">
        <v>403</v>
      </c>
      <c r="C79" s="225"/>
      <c r="D79" s="225"/>
      <c r="E79" s="225"/>
      <c r="F79" s="225"/>
      <c r="G79" s="145"/>
      <c r="H79" s="145">
        <v>14000</v>
      </c>
      <c r="I79" s="145">
        <v>7</v>
      </c>
      <c r="J79" s="145">
        <v>3</v>
      </c>
      <c r="L79" s="101"/>
      <c r="M79" s="102"/>
      <c r="N79" s="101"/>
      <c r="O79" s="101"/>
    </row>
    <row r="80" spans="1:15" ht="12.75">
      <c r="A80" s="163">
        <v>2</v>
      </c>
      <c r="B80" s="225" t="s">
        <v>404</v>
      </c>
      <c r="C80" s="225"/>
      <c r="D80" s="225"/>
      <c r="E80" s="225"/>
      <c r="F80" s="225"/>
      <c r="G80" s="145"/>
      <c r="H80" s="145">
        <v>15000</v>
      </c>
      <c r="I80" s="145">
        <v>2</v>
      </c>
      <c r="J80" s="145">
        <v>45</v>
      </c>
      <c r="L80" s="101"/>
      <c r="M80" s="102"/>
      <c r="N80" s="101"/>
      <c r="O80" s="101"/>
    </row>
    <row r="81" spans="1:15" ht="12.75">
      <c r="A81" s="164" t="s">
        <v>276</v>
      </c>
      <c r="B81" s="221" t="s">
        <v>405</v>
      </c>
      <c r="C81" s="221"/>
      <c r="D81" s="221"/>
      <c r="E81" s="221"/>
      <c r="F81" s="221"/>
      <c r="G81" s="145"/>
      <c r="H81" s="157">
        <v>15001</v>
      </c>
      <c r="I81" s="145">
        <v>10192</v>
      </c>
      <c r="J81" s="145">
        <v>45</v>
      </c>
      <c r="L81" s="101"/>
      <c r="M81" s="102"/>
      <c r="N81" s="101"/>
      <c r="O81" s="101"/>
    </row>
    <row r="82" spans="1:15" ht="12.75">
      <c r="A82" s="164"/>
      <c r="B82" s="226" t="s">
        <v>406</v>
      </c>
      <c r="C82" s="226"/>
      <c r="D82" s="226"/>
      <c r="E82" s="226"/>
      <c r="F82" s="226"/>
      <c r="G82" s="145"/>
      <c r="H82" s="157">
        <v>150011</v>
      </c>
      <c r="I82" s="145">
        <v>1156</v>
      </c>
      <c r="J82" s="145">
        <v>45</v>
      </c>
      <c r="L82" s="102"/>
      <c r="M82" s="102"/>
      <c r="N82" s="102"/>
      <c r="O82" s="102"/>
    </row>
    <row r="83" spans="1:15" ht="12.75">
      <c r="A83" s="165" t="s">
        <v>290</v>
      </c>
      <c r="B83" s="221" t="s">
        <v>407</v>
      </c>
      <c r="C83" s="221"/>
      <c r="D83" s="221"/>
      <c r="E83" s="221"/>
      <c r="F83" s="221"/>
      <c r="G83" s="145"/>
      <c r="H83" s="157">
        <v>15002</v>
      </c>
      <c r="I83" s="145">
        <v>0</v>
      </c>
      <c r="J83" s="145">
        <v>0</v>
      </c>
      <c r="L83" s="101"/>
      <c r="M83" s="102"/>
      <c r="N83" s="101"/>
      <c r="O83" s="101"/>
    </row>
    <row r="84" spans="1:15" ht="13.5" thickBot="1">
      <c r="A84" s="166"/>
      <c r="B84" s="222" t="s">
        <v>408</v>
      </c>
      <c r="C84" s="222"/>
      <c r="D84" s="222"/>
      <c r="E84" s="222"/>
      <c r="F84" s="222"/>
      <c r="G84" s="167"/>
      <c r="H84" s="168">
        <v>150021</v>
      </c>
      <c r="I84" s="167">
        <v>0</v>
      </c>
      <c r="J84" s="167">
        <v>0</v>
      </c>
      <c r="L84" s="101"/>
      <c r="M84" s="102"/>
      <c r="N84" s="102"/>
      <c r="O84" s="101"/>
    </row>
    <row r="85" spans="1:15" ht="12.75">
      <c r="A85" s="156"/>
      <c r="B85" s="156"/>
      <c r="C85" s="156"/>
      <c r="D85" s="156"/>
      <c r="E85" s="156"/>
      <c r="F85" s="156"/>
      <c r="G85" s="156"/>
      <c r="H85" s="156"/>
      <c r="I85" s="169" t="s">
        <v>259</v>
      </c>
      <c r="J85" s="169"/>
      <c r="L85" s="101"/>
      <c r="M85" s="102"/>
      <c r="N85" s="101"/>
      <c r="O85" s="101"/>
    </row>
    <row r="86" spans="1:15" ht="15.75">
      <c r="A86" s="52"/>
      <c r="B86" s="52"/>
      <c r="C86" s="52"/>
      <c r="D86" s="52"/>
      <c r="E86" s="52"/>
      <c r="F86" s="52"/>
      <c r="G86" s="52"/>
      <c r="H86" s="52"/>
      <c r="I86" s="170"/>
      <c r="J86" s="170"/>
      <c r="L86" s="101"/>
      <c r="M86" s="102"/>
      <c r="N86" s="101"/>
      <c r="O86" s="101"/>
    </row>
    <row r="87" spans="12:15" ht="12.75">
      <c r="L87" s="101"/>
      <c r="M87" s="102"/>
      <c r="N87" s="101"/>
      <c r="O87" s="101"/>
    </row>
    <row r="88" spans="2:15" ht="12.75">
      <c r="B88" s="98" t="s">
        <v>431</v>
      </c>
      <c r="C88" s="97"/>
      <c r="D88" s="97"/>
      <c r="L88" s="101"/>
      <c r="M88" s="102"/>
      <c r="N88" s="101"/>
      <c r="O88" s="101"/>
    </row>
    <row r="89" spans="2:15" ht="12.75">
      <c r="B89" s="98" t="s">
        <v>262</v>
      </c>
      <c r="C89" s="97" t="s">
        <v>188</v>
      </c>
      <c r="D89" s="97"/>
      <c r="L89" s="101"/>
      <c r="M89" s="102"/>
      <c r="N89" s="101"/>
      <c r="O89" s="101"/>
    </row>
    <row r="90" spans="2:15" ht="12.75">
      <c r="B90" s="98"/>
      <c r="L90" s="101"/>
      <c r="M90" s="102"/>
      <c r="N90" s="101"/>
      <c r="O90" s="101"/>
    </row>
    <row r="91" spans="2:15" ht="15.75">
      <c r="B91" s="216" t="s">
        <v>448</v>
      </c>
      <c r="C91" s="216"/>
      <c r="D91" s="216"/>
      <c r="E91" s="216"/>
      <c r="F91" s="216"/>
      <c r="G91" s="216"/>
      <c r="L91" s="102"/>
      <c r="M91" s="102"/>
      <c r="N91" s="102"/>
      <c r="O91" s="101"/>
    </row>
    <row r="92" spans="12:15" ht="12.75">
      <c r="L92" s="101"/>
      <c r="M92" s="102"/>
      <c r="N92" s="101"/>
      <c r="O92" s="101"/>
    </row>
    <row r="93" spans="1:15" ht="12.75">
      <c r="A93" s="217" t="s">
        <v>194</v>
      </c>
      <c r="B93" s="219" t="s">
        <v>409</v>
      </c>
      <c r="C93" s="217" t="s">
        <v>410</v>
      </c>
      <c r="D93" s="171" t="s">
        <v>411</v>
      </c>
      <c r="E93" s="217" t="s">
        <v>412</v>
      </c>
      <c r="F93" s="217" t="s">
        <v>413</v>
      </c>
      <c r="G93" s="171" t="s">
        <v>411</v>
      </c>
      <c r="L93" s="101"/>
      <c r="M93" s="102"/>
      <c r="N93" s="101"/>
      <c r="O93" s="101"/>
    </row>
    <row r="94" spans="1:15" ht="12.75">
      <c r="A94" s="218"/>
      <c r="B94" s="220"/>
      <c r="C94" s="218"/>
      <c r="D94" s="172">
        <v>40909</v>
      </c>
      <c r="E94" s="218"/>
      <c r="F94" s="218"/>
      <c r="G94" s="172">
        <v>41274</v>
      </c>
      <c r="L94" s="101"/>
      <c r="M94" s="102"/>
      <c r="N94" s="101"/>
      <c r="O94" s="101"/>
    </row>
    <row r="95" spans="1:15" ht="12.75">
      <c r="A95" s="173">
        <v>1</v>
      </c>
      <c r="B95" s="156" t="s">
        <v>32</v>
      </c>
      <c r="C95" s="173"/>
      <c r="D95" s="174"/>
      <c r="E95" s="174"/>
      <c r="F95" s="174"/>
      <c r="G95" s="174">
        <f aca="true" t="shared" si="0" ref="G95:G103">D95+E95-F95</f>
        <v>0</v>
      </c>
      <c r="L95" s="101"/>
      <c r="M95" s="102"/>
      <c r="N95" s="101"/>
      <c r="O95" s="101"/>
    </row>
    <row r="96" spans="1:15" ht="12.75">
      <c r="A96" s="173">
        <v>2</v>
      </c>
      <c r="B96" s="156" t="s">
        <v>414</v>
      </c>
      <c r="C96" s="173"/>
      <c r="D96" s="174">
        <v>0</v>
      </c>
      <c r="E96" s="174">
        <v>0</v>
      </c>
      <c r="F96" s="174">
        <v>0</v>
      </c>
      <c r="G96" s="174">
        <f t="shared" si="0"/>
        <v>0</v>
      </c>
      <c r="L96" s="102"/>
      <c r="M96" s="102"/>
      <c r="N96" s="102"/>
      <c r="O96" s="101"/>
    </row>
    <row r="97" spans="1:15" ht="12.75">
      <c r="A97" s="173">
        <v>3</v>
      </c>
      <c r="B97" s="101" t="s">
        <v>415</v>
      </c>
      <c r="C97" s="173"/>
      <c r="D97" s="174">
        <v>1528157</v>
      </c>
      <c r="E97" s="174">
        <v>1155969</v>
      </c>
      <c r="F97" s="174">
        <v>0</v>
      </c>
      <c r="G97" s="174">
        <f>D97+E97</f>
        <v>2684126</v>
      </c>
      <c r="L97" s="101"/>
      <c r="M97" s="102"/>
      <c r="N97" s="101"/>
      <c r="O97" s="101"/>
    </row>
    <row r="98" spans="1:15" ht="12.75">
      <c r="A98" s="173">
        <v>4</v>
      </c>
      <c r="B98" s="101" t="s">
        <v>416</v>
      </c>
      <c r="C98" s="173"/>
      <c r="D98" s="174">
        <v>758052</v>
      </c>
      <c r="E98" s="174">
        <v>9036399</v>
      </c>
      <c r="F98" s="174">
        <v>0</v>
      </c>
      <c r="G98" s="174">
        <f>D98+E98</f>
        <v>9794451</v>
      </c>
      <c r="L98" s="101"/>
      <c r="M98" s="102"/>
      <c r="N98" s="101"/>
      <c r="O98" s="101"/>
    </row>
    <row r="99" spans="1:15" ht="12.75">
      <c r="A99" s="173">
        <v>5</v>
      </c>
      <c r="B99" s="101" t="s">
        <v>417</v>
      </c>
      <c r="C99" s="173"/>
      <c r="D99" s="174">
        <v>344109</v>
      </c>
      <c r="E99" s="48">
        <v>0</v>
      </c>
      <c r="F99" s="174">
        <v>0</v>
      </c>
      <c r="G99" s="174">
        <f>D99+E99</f>
        <v>344109</v>
      </c>
      <c r="L99" s="101"/>
      <c r="M99" s="102"/>
      <c r="N99" s="101"/>
      <c r="O99" s="101"/>
    </row>
    <row r="100" spans="1:15" ht="12.75">
      <c r="A100" s="173">
        <v>1</v>
      </c>
      <c r="B100" s="101" t="s">
        <v>418</v>
      </c>
      <c r="C100" s="173"/>
      <c r="D100" s="174">
        <v>0</v>
      </c>
      <c r="E100" s="174">
        <v>0</v>
      </c>
      <c r="F100" s="174">
        <v>0</v>
      </c>
      <c r="G100" s="174">
        <f>D100+E100</f>
        <v>0</v>
      </c>
      <c r="L100" s="101"/>
      <c r="M100" s="102"/>
      <c r="N100" s="101"/>
      <c r="O100" s="101"/>
    </row>
    <row r="101" spans="1:15" ht="12.75">
      <c r="A101" s="173">
        <v>2</v>
      </c>
      <c r="B101" s="6"/>
      <c r="C101" s="173"/>
      <c r="D101" s="174"/>
      <c r="E101" s="174"/>
      <c r="F101" s="174"/>
      <c r="G101" s="174">
        <f t="shared" si="0"/>
        <v>0</v>
      </c>
      <c r="L101" s="101"/>
      <c r="M101" s="102"/>
      <c r="N101" s="101"/>
      <c r="O101" s="101"/>
    </row>
    <row r="102" spans="1:15" ht="12.75">
      <c r="A102" s="173">
        <v>3</v>
      </c>
      <c r="B102" s="6"/>
      <c r="C102" s="173"/>
      <c r="D102" s="174"/>
      <c r="E102" s="174"/>
      <c r="F102" s="174"/>
      <c r="G102" s="174">
        <f t="shared" si="0"/>
        <v>0</v>
      </c>
      <c r="L102" s="101"/>
      <c r="M102" s="102"/>
      <c r="N102" s="136"/>
      <c r="O102" s="101"/>
    </row>
    <row r="103" spans="1:15" ht="13.5" thickBot="1">
      <c r="A103" s="175">
        <v>4</v>
      </c>
      <c r="B103" s="176"/>
      <c r="C103" s="175"/>
      <c r="D103" s="177"/>
      <c r="E103" s="177"/>
      <c r="F103" s="177"/>
      <c r="G103" s="177">
        <f t="shared" si="0"/>
        <v>0</v>
      </c>
      <c r="L103" s="101"/>
      <c r="M103" s="102"/>
      <c r="N103" s="101"/>
      <c r="O103" s="101"/>
    </row>
    <row r="104" spans="1:15" ht="13.5" thickBot="1">
      <c r="A104" s="178"/>
      <c r="B104" s="179" t="s">
        <v>419</v>
      </c>
      <c r="C104" s="180"/>
      <c r="D104" s="181">
        <f>SUM(D95:D103)</f>
        <v>2630318</v>
      </c>
      <c r="E104" s="181">
        <f>SUM(E95:E103)</f>
        <v>10192368</v>
      </c>
      <c r="F104" s="181">
        <f>SUM(F95:F103)</f>
        <v>0</v>
      </c>
      <c r="G104" s="182">
        <f>SUM(G95:G103)</f>
        <v>12822686</v>
      </c>
      <c r="L104" s="101"/>
      <c r="M104" s="102"/>
      <c r="N104" s="101"/>
      <c r="O104" s="101"/>
    </row>
    <row r="105" spans="12:15" ht="12.75">
      <c r="L105" s="101"/>
      <c r="M105" s="102"/>
      <c r="N105" s="101"/>
      <c r="O105" s="101"/>
    </row>
    <row r="106" spans="12:15" ht="12.75">
      <c r="L106" s="101"/>
      <c r="M106" s="102"/>
      <c r="N106" s="101"/>
      <c r="O106" s="101"/>
    </row>
    <row r="107" spans="2:15" ht="15.75">
      <c r="B107" s="216" t="s">
        <v>420</v>
      </c>
      <c r="C107" s="216"/>
      <c r="D107" s="216"/>
      <c r="E107" s="216"/>
      <c r="F107" s="216"/>
      <c r="G107" s="216"/>
      <c r="L107" s="146"/>
      <c r="M107" s="102"/>
      <c r="N107" s="101"/>
      <c r="O107" s="101"/>
    </row>
    <row r="108" spans="12:15" ht="12.75">
      <c r="L108" s="102"/>
      <c r="M108" s="101"/>
      <c r="N108" s="102"/>
      <c r="O108" s="102"/>
    </row>
    <row r="109" spans="1:15" ht="12.75">
      <c r="A109" s="217" t="s">
        <v>194</v>
      </c>
      <c r="B109" s="219" t="s">
        <v>409</v>
      </c>
      <c r="C109" s="217" t="s">
        <v>410</v>
      </c>
      <c r="D109" s="171" t="s">
        <v>411</v>
      </c>
      <c r="E109" s="217" t="s">
        <v>412</v>
      </c>
      <c r="F109" s="217" t="s">
        <v>413</v>
      </c>
      <c r="G109" s="171" t="s">
        <v>411</v>
      </c>
      <c r="L109" s="101"/>
      <c r="M109" s="101"/>
      <c r="N109" s="102"/>
      <c r="O109" s="148"/>
    </row>
    <row r="110" spans="1:15" ht="12.75">
      <c r="A110" s="218"/>
      <c r="B110" s="220"/>
      <c r="C110" s="218"/>
      <c r="D110" s="172">
        <v>40909</v>
      </c>
      <c r="E110" s="218"/>
      <c r="F110" s="218"/>
      <c r="G110" s="172">
        <v>41274</v>
      </c>
      <c r="L110" s="156"/>
      <c r="M110" s="149"/>
      <c r="N110" s="150"/>
      <c r="O110" s="102"/>
    </row>
    <row r="111" spans="1:15" ht="12.75">
      <c r="A111" s="173">
        <v>1</v>
      </c>
      <c r="B111" s="156" t="s">
        <v>32</v>
      </c>
      <c r="C111" s="173"/>
      <c r="D111" s="174">
        <v>0</v>
      </c>
      <c r="E111" s="174">
        <v>0</v>
      </c>
      <c r="F111" s="174"/>
      <c r="G111" s="174">
        <f aca="true" t="shared" si="1" ref="G111:G116">D111+E111</f>
        <v>0</v>
      </c>
      <c r="L111" s="156"/>
      <c r="M111" s="101"/>
      <c r="N111" s="101"/>
      <c r="O111" s="101"/>
    </row>
    <row r="112" spans="1:15" ht="12.75">
      <c r="A112" s="173">
        <v>2</v>
      </c>
      <c r="B112" s="156" t="s">
        <v>414</v>
      </c>
      <c r="C112" s="173"/>
      <c r="D112" s="174">
        <v>0</v>
      </c>
      <c r="E112" s="174">
        <v>0</v>
      </c>
      <c r="F112" s="174">
        <v>0</v>
      </c>
      <c r="G112" s="174">
        <f t="shared" si="1"/>
        <v>0</v>
      </c>
      <c r="L112" s="156"/>
      <c r="M112" s="101"/>
      <c r="N112" s="101"/>
      <c r="O112" s="101"/>
    </row>
    <row r="113" spans="1:15" ht="12.75">
      <c r="A113" s="173">
        <v>3</v>
      </c>
      <c r="B113" s="101" t="s">
        <v>421</v>
      </c>
      <c r="C113" s="173"/>
      <c r="D113" s="174">
        <v>497327</v>
      </c>
      <c r="E113" s="183">
        <v>206166</v>
      </c>
      <c r="F113" s="174">
        <v>0</v>
      </c>
      <c r="G113" s="174">
        <f>D113+E113</f>
        <v>703493</v>
      </c>
      <c r="L113" s="156"/>
      <c r="M113" s="101"/>
      <c r="N113" s="101"/>
      <c r="O113" s="101"/>
    </row>
    <row r="114" spans="1:15" ht="12.75">
      <c r="A114" s="173">
        <v>4</v>
      </c>
      <c r="B114" s="101" t="s">
        <v>416</v>
      </c>
      <c r="C114" s="173"/>
      <c r="D114" s="174">
        <v>0</v>
      </c>
      <c r="E114" s="174">
        <v>0</v>
      </c>
      <c r="F114" s="174">
        <v>0</v>
      </c>
      <c r="G114" s="174">
        <f t="shared" si="1"/>
        <v>0</v>
      </c>
      <c r="L114" s="156"/>
      <c r="M114" s="101"/>
      <c r="N114" s="101"/>
      <c r="O114" s="101"/>
    </row>
    <row r="115" spans="1:15" ht="12.75">
      <c r="A115" s="173">
        <v>5</v>
      </c>
      <c r="B115" s="101" t="s">
        <v>417</v>
      </c>
      <c r="C115" s="173"/>
      <c r="D115" s="174">
        <v>68822</v>
      </c>
      <c r="E115" s="174">
        <v>55058</v>
      </c>
      <c r="F115" s="174">
        <v>0</v>
      </c>
      <c r="G115" s="174">
        <f t="shared" si="1"/>
        <v>123880</v>
      </c>
      <c r="L115" s="156"/>
      <c r="M115" s="150"/>
      <c r="N115" s="150"/>
      <c r="O115" s="101"/>
    </row>
    <row r="116" spans="1:15" ht="12.75">
      <c r="A116" s="173">
        <v>1</v>
      </c>
      <c r="B116" s="101" t="s">
        <v>418</v>
      </c>
      <c r="C116" s="173"/>
      <c r="D116" s="174">
        <v>0</v>
      </c>
      <c r="E116" s="174">
        <v>0</v>
      </c>
      <c r="F116" s="174">
        <v>0</v>
      </c>
      <c r="G116" s="174">
        <f t="shared" si="1"/>
        <v>0</v>
      </c>
      <c r="L116" s="156"/>
      <c r="M116" s="154"/>
      <c r="N116" s="155"/>
      <c r="O116" s="155"/>
    </row>
    <row r="117" spans="1:15" ht="12.75">
      <c r="A117" s="173">
        <v>2</v>
      </c>
      <c r="B117" s="6"/>
      <c r="C117" s="173"/>
      <c r="D117" s="174"/>
      <c r="E117" s="174"/>
      <c r="F117" s="174"/>
      <c r="G117" s="174">
        <f>D117+E117-F117</f>
        <v>0</v>
      </c>
      <c r="L117" s="156"/>
      <c r="M117" s="156"/>
      <c r="N117" s="156"/>
      <c r="O117" s="49"/>
    </row>
    <row r="118" spans="1:12" ht="12.75">
      <c r="A118" s="173">
        <v>3</v>
      </c>
      <c r="B118" s="6"/>
      <c r="C118" s="173"/>
      <c r="D118" s="174"/>
      <c r="E118" s="174"/>
      <c r="F118" s="174"/>
      <c r="G118" s="174">
        <f>D118+E118-F118</f>
        <v>0</v>
      </c>
      <c r="I118" s="62">
        <f>G104-G120</f>
        <v>11995313</v>
      </c>
      <c r="L118" s="156"/>
    </row>
    <row r="119" spans="1:7" ht="13.5" thickBot="1">
      <c r="A119" s="175">
        <v>4</v>
      </c>
      <c r="B119" s="176"/>
      <c r="C119" s="175"/>
      <c r="D119" s="177"/>
      <c r="E119" s="177"/>
      <c r="F119" s="177"/>
      <c r="G119" s="177">
        <f>D119+E119-F119</f>
        <v>0</v>
      </c>
    </row>
    <row r="120" spans="1:7" ht="13.5" thickBot="1">
      <c r="A120" s="178"/>
      <c r="B120" s="179" t="s">
        <v>419</v>
      </c>
      <c r="C120" s="180"/>
      <c r="D120" s="181">
        <f>SUM(D111:D119)</f>
        <v>566149</v>
      </c>
      <c r="E120" s="181">
        <f>SUM(E111:E119)</f>
        <v>261224</v>
      </c>
      <c r="F120" s="181">
        <f>SUM(F111:F119)</f>
        <v>0</v>
      </c>
      <c r="G120" s="182">
        <f>SUM(G111:G119)</f>
        <v>827373</v>
      </c>
    </row>
    <row r="121" spans="7:14" ht="12.75">
      <c r="G121" s="184"/>
      <c r="M121" s="98"/>
      <c r="N121" s="97"/>
    </row>
    <row r="122" spans="13:14" ht="12.75">
      <c r="M122" s="98"/>
      <c r="N122" s="97"/>
    </row>
    <row r="123" spans="2:7" ht="15.75">
      <c r="B123" s="216" t="s">
        <v>449</v>
      </c>
      <c r="C123" s="216"/>
      <c r="D123" s="216"/>
      <c r="E123" s="216"/>
      <c r="F123" s="216"/>
      <c r="G123" s="216"/>
    </row>
    <row r="125" spans="1:15" ht="12.75">
      <c r="A125" s="217" t="s">
        <v>194</v>
      </c>
      <c r="B125" s="219" t="s">
        <v>409</v>
      </c>
      <c r="C125" s="217" t="s">
        <v>410</v>
      </c>
      <c r="D125" s="171" t="s">
        <v>411</v>
      </c>
      <c r="E125" s="217" t="s">
        <v>412</v>
      </c>
      <c r="F125" s="217" t="s">
        <v>413</v>
      </c>
      <c r="G125" s="171" t="s">
        <v>411</v>
      </c>
      <c r="M125" s="49"/>
      <c r="N125" s="49"/>
      <c r="O125" s="49"/>
    </row>
    <row r="126" spans="1:15" ht="12.75">
      <c r="A126" s="218"/>
      <c r="B126" s="220"/>
      <c r="C126" s="218"/>
      <c r="D126" s="172">
        <v>40909</v>
      </c>
      <c r="E126" s="218"/>
      <c r="F126" s="218"/>
      <c r="G126" s="172">
        <v>41274</v>
      </c>
      <c r="M126" s="6"/>
      <c r="N126" s="6"/>
      <c r="O126" s="6"/>
    </row>
    <row r="127" spans="1:15" ht="12.75">
      <c r="A127" s="173">
        <v>1</v>
      </c>
      <c r="B127" s="156" t="s">
        <v>32</v>
      </c>
      <c r="C127" s="173"/>
      <c r="D127" s="174">
        <v>0</v>
      </c>
      <c r="E127" s="174"/>
      <c r="F127" s="174">
        <v>0</v>
      </c>
      <c r="G127" s="174">
        <f>D127+E127-F127</f>
        <v>0</v>
      </c>
      <c r="M127" s="185"/>
      <c r="N127" s="185"/>
      <c r="O127" s="185"/>
    </row>
    <row r="128" spans="1:15" ht="12.75">
      <c r="A128" s="173">
        <v>2</v>
      </c>
      <c r="B128" s="101" t="s">
        <v>414</v>
      </c>
      <c r="C128" s="173"/>
      <c r="D128" s="174">
        <v>0</v>
      </c>
      <c r="E128" s="174">
        <v>0</v>
      </c>
      <c r="F128" s="174">
        <v>0</v>
      </c>
      <c r="G128" s="174">
        <f>D128+E128-F128</f>
        <v>0</v>
      </c>
      <c r="M128" s="6"/>
      <c r="N128" s="6"/>
      <c r="O128" s="6"/>
    </row>
    <row r="129" spans="1:15" ht="12.75">
      <c r="A129" s="173">
        <v>3</v>
      </c>
      <c r="B129" s="101" t="s">
        <v>421</v>
      </c>
      <c r="C129" s="173"/>
      <c r="D129" s="174">
        <v>1030830</v>
      </c>
      <c r="E129" s="174">
        <v>1155969</v>
      </c>
      <c r="F129" s="174">
        <v>206166</v>
      </c>
      <c r="G129" s="174">
        <f>D129+E129-F129</f>
        <v>1980633</v>
      </c>
      <c r="M129" s="6"/>
      <c r="N129" s="6"/>
      <c r="O129" s="6"/>
    </row>
    <row r="130" spans="1:15" ht="12.75">
      <c r="A130" s="173">
        <v>4</v>
      </c>
      <c r="B130" s="101" t="s">
        <v>416</v>
      </c>
      <c r="C130" s="173"/>
      <c r="D130" s="174">
        <v>758052</v>
      </c>
      <c r="E130" s="174">
        <v>9036399</v>
      </c>
      <c r="F130" s="174">
        <v>0</v>
      </c>
      <c r="G130" s="174">
        <f aca="true" t="shared" si="2" ref="G130:G135">D130+E130-F130</f>
        <v>9794451</v>
      </c>
      <c r="M130" s="6"/>
      <c r="N130" s="6"/>
      <c r="O130" s="6"/>
    </row>
    <row r="131" spans="1:15" ht="12.75">
      <c r="A131" s="173">
        <v>5</v>
      </c>
      <c r="B131" s="101" t="s">
        <v>417</v>
      </c>
      <c r="C131" s="173"/>
      <c r="D131" s="174">
        <v>275288</v>
      </c>
      <c r="E131" s="174">
        <v>0</v>
      </c>
      <c r="F131" s="174">
        <v>55058</v>
      </c>
      <c r="G131" s="174">
        <f t="shared" si="2"/>
        <v>220230</v>
      </c>
      <c r="M131" s="6"/>
      <c r="N131" s="185"/>
      <c r="O131" s="6"/>
    </row>
    <row r="132" spans="1:15" ht="12.75">
      <c r="A132" s="173">
        <v>1</v>
      </c>
      <c r="B132" s="101" t="s">
        <v>418</v>
      </c>
      <c r="C132" s="173"/>
      <c r="D132" s="174">
        <v>0</v>
      </c>
      <c r="E132" s="174">
        <v>0</v>
      </c>
      <c r="F132" s="174">
        <v>0</v>
      </c>
      <c r="G132" s="174">
        <f t="shared" si="2"/>
        <v>0</v>
      </c>
      <c r="M132" s="6"/>
      <c r="N132" s="6"/>
      <c r="O132" s="6"/>
    </row>
    <row r="133" spans="1:15" ht="12.75">
      <c r="A133" s="173">
        <v>2</v>
      </c>
      <c r="B133" s="101"/>
      <c r="C133" s="173"/>
      <c r="D133" s="174"/>
      <c r="E133" s="174"/>
      <c r="F133" s="174"/>
      <c r="G133" s="174">
        <f t="shared" si="2"/>
        <v>0</v>
      </c>
      <c r="M133" s="6"/>
      <c r="N133" s="6"/>
      <c r="O133" s="6"/>
    </row>
    <row r="134" spans="1:15" ht="12.75">
      <c r="A134" s="173">
        <v>3</v>
      </c>
      <c r="B134" s="6"/>
      <c r="C134" s="173"/>
      <c r="D134" s="174"/>
      <c r="E134" s="174"/>
      <c r="F134" s="174"/>
      <c r="G134" s="174">
        <f t="shared" si="2"/>
        <v>0</v>
      </c>
      <c r="M134" s="6"/>
      <c r="N134" s="6"/>
      <c r="O134" s="6"/>
    </row>
    <row r="135" spans="1:7" ht="13.5" thickBot="1">
      <c r="A135" s="175">
        <v>4</v>
      </c>
      <c r="B135" s="176"/>
      <c r="C135" s="175"/>
      <c r="D135" s="177"/>
      <c r="E135" s="177"/>
      <c r="F135" s="177"/>
      <c r="G135" s="174">
        <f t="shared" si="2"/>
        <v>0</v>
      </c>
    </row>
    <row r="136" spans="1:7" ht="13.5" thickBot="1">
      <c r="A136" s="178"/>
      <c r="B136" s="179" t="s">
        <v>419</v>
      </c>
      <c r="C136" s="180"/>
      <c r="D136" s="181">
        <f>SUM(D127:D135)</f>
        <v>2064170</v>
      </c>
      <c r="E136" s="181">
        <f>SUM(E127:E135)</f>
        <v>10192368</v>
      </c>
      <c r="F136" s="181">
        <f>SUM(F127:F135)</f>
        <v>261224</v>
      </c>
      <c r="G136" s="182">
        <f>SUM(G129:G135)</f>
        <v>11995314</v>
      </c>
    </row>
    <row r="137" spans="1:7" ht="12.75">
      <c r="A137" s="2"/>
      <c r="B137" s="2"/>
      <c r="C137" s="2"/>
      <c r="D137" s="2"/>
      <c r="E137" s="2"/>
      <c r="F137" s="69"/>
      <c r="G137" s="186"/>
    </row>
  </sheetData>
  <sheetProtection/>
  <mergeCells count="74">
    <mergeCell ref="A10:J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44:J44"/>
    <mergeCell ref="B45:F45"/>
    <mergeCell ref="B46:F46"/>
    <mergeCell ref="B47:F47"/>
    <mergeCell ref="B48:F48"/>
    <mergeCell ref="B50:F50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91:G91"/>
    <mergeCell ref="A93:A94"/>
    <mergeCell ref="B93:B94"/>
    <mergeCell ref="C93:C94"/>
    <mergeCell ref="E93:E94"/>
    <mergeCell ref="F93:F94"/>
    <mergeCell ref="B107:G107"/>
    <mergeCell ref="A109:A110"/>
    <mergeCell ref="B109:B110"/>
    <mergeCell ref="C109:C110"/>
    <mergeCell ref="E109:E110"/>
    <mergeCell ref="F109:F110"/>
    <mergeCell ref="B123:G123"/>
    <mergeCell ref="A125:A126"/>
    <mergeCell ref="B125:B126"/>
    <mergeCell ref="C125:C126"/>
    <mergeCell ref="E125:E126"/>
    <mergeCell ref="F125:F126"/>
  </mergeCells>
  <printOptions/>
  <pageMargins left="0.25" right="0.2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1"/>
  <sheetViews>
    <sheetView zoomScalePageLayoutView="0" workbookViewId="0" topLeftCell="A20">
      <selection activeCell="A1" sqref="A1:E42"/>
    </sheetView>
  </sheetViews>
  <sheetFormatPr defaultColWidth="9.140625" defaultRowHeight="12.75"/>
  <cols>
    <col min="1" max="1" width="5.00390625" style="0" customWidth="1"/>
    <col min="2" max="2" width="50.140625" style="0" customWidth="1"/>
    <col min="3" max="3" width="9.00390625" style="0" customWidth="1"/>
    <col min="4" max="4" width="14.140625" style="62" customWidth="1"/>
    <col min="5" max="5" width="12.28125" style="62" customWidth="1"/>
    <col min="7" max="7" width="8.28125" style="0" customWidth="1"/>
    <col min="8" max="8" width="49.421875" style="0" customWidth="1"/>
    <col min="9" max="9" width="11.140625" style="0" customWidth="1"/>
    <col min="10" max="10" width="14.57421875" style="0" customWidth="1"/>
    <col min="11" max="11" width="16.00390625" style="0" customWidth="1"/>
  </cols>
  <sheetData>
    <row r="1" spans="1:5" ht="38.25">
      <c r="A1" s="6">
        <v>2012</v>
      </c>
      <c r="B1" s="13" t="s">
        <v>24</v>
      </c>
      <c r="C1" s="23" t="s">
        <v>78</v>
      </c>
      <c r="D1" s="59" t="s">
        <v>53</v>
      </c>
      <c r="E1" s="59" t="s">
        <v>54</v>
      </c>
    </row>
    <row r="2" spans="1:11" ht="25.5">
      <c r="A2" s="48" t="s">
        <v>79</v>
      </c>
      <c r="B2" s="19" t="s">
        <v>25</v>
      </c>
      <c r="C2" s="23"/>
      <c r="D2" s="63">
        <f>D25+D15+D7+D3</f>
        <v>11068412</v>
      </c>
      <c r="E2" s="63">
        <f>E3+E7+E15</f>
        <v>8158638</v>
      </c>
      <c r="I2" s="23" t="s">
        <v>78</v>
      </c>
      <c r="J2" s="59" t="s">
        <v>53</v>
      </c>
      <c r="K2" s="59" t="s">
        <v>54</v>
      </c>
    </row>
    <row r="3" spans="1:11" ht="21" customHeight="1">
      <c r="A3" s="26"/>
      <c r="B3" s="19" t="s">
        <v>135</v>
      </c>
      <c r="C3" s="23">
        <v>4</v>
      </c>
      <c r="D3" s="63">
        <f>D4+D5</f>
        <v>902558</v>
      </c>
      <c r="E3" s="63">
        <f>E4+E5</f>
        <v>4403429</v>
      </c>
      <c r="I3" s="23"/>
      <c r="J3" s="64">
        <f>J4+J8+J16</f>
        <v>119181056</v>
      </c>
      <c r="K3" s="63">
        <f>K4+K8+K16</f>
        <v>98859708</v>
      </c>
    </row>
    <row r="4" spans="1:11" ht="21" customHeight="1">
      <c r="A4" s="26"/>
      <c r="B4" s="23" t="s">
        <v>84</v>
      </c>
      <c r="C4" s="23"/>
      <c r="D4" s="60">
        <v>64893</v>
      </c>
      <c r="E4" s="60">
        <v>45201</v>
      </c>
      <c r="I4" s="23">
        <v>4</v>
      </c>
      <c r="J4" s="64">
        <f>J5+J6</f>
        <v>35726124</v>
      </c>
      <c r="K4" s="63">
        <f>K5+K6</f>
        <v>15637795</v>
      </c>
    </row>
    <row r="5" spans="1:11" ht="14.25">
      <c r="A5" s="26"/>
      <c r="B5" s="23" t="s">
        <v>85</v>
      </c>
      <c r="C5" s="23"/>
      <c r="D5" s="60">
        <v>837665</v>
      </c>
      <c r="E5" s="60">
        <v>4358228</v>
      </c>
      <c r="I5" s="23"/>
      <c r="J5" s="70">
        <v>35725036</v>
      </c>
      <c r="K5" s="60">
        <v>15636049</v>
      </c>
    </row>
    <row r="6" spans="1:11" ht="15">
      <c r="A6" s="26"/>
      <c r="B6" s="19" t="s">
        <v>136</v>
      </c>
      <c r="C6" s="23"/>
      <c r="D6" s="60"/>
      <c r="E6" s="60"/>
      <c r="I6" s="23"/>
      <c r="J6" s="70">
        <v>1088</v>
      </c>
      <c r="K6" s="60">
        <v>1746</v>
      </c>
    </row>
    <row r="7" spans="1:11" ht="21" customHeight="1">
      <c r="A7" s="6"/>
      <c r="B7" s="19" t="s">
        <v>143</v>
      </c>
      <c r="C7" s="23">
        <v>4</v>
      </c>
      <c r="D7" s="63">
        <f>D8+D9+D10+D11</f>
        <v>1105874</v>
      </c>
      <c r="E7" s="63">
        <f>E8+E9+E10+E11</f>
        <v>82914</v>
      </c>
      <c r="I7" s="23"/>
      <c r="J7" s="6"/>
      <c r="K7" s="60"/>
    </row>
    <row r="8" spans="1:11" ht="21" customHeight="1">
      <c r="A8" s="6"/>
      <c r="B8" s="24" t="s">
        <v>137</v>
      </c>
      <c r="C8" s="23"/>
      <c r="D8" s="60">
        <v>764577</v>
      </c>
      <c r="E8" s="60">
        <v>65757</v>
      </c>
      <c r="I8" s="23">
        <v>4</v>
      </c>
      <c r="J8" s="64">
        <f>J9+J10+J11+++J12+J13</f>
        <v>24313364</v>
      </c>
      <c r="K8" s="63">
        <f>K9+K10+K11+K12+K13</f>
        <v>24957890</v>
      </c>
    </row>
    <row r="9" spans="1:11" ht="14.25">
      <c r="A9" s="6"/>
      <c r="B9" s="24" t="s">
        <v>138</v>
      </c>
      <c r="C9" s="23"/>
      <c r="D9" s="60">
        <v>0</v>
      </c>
      <c r="E9" s="60">
        <v>0</v>
      </c>
      <c r="I9" s="23"/>
      <c r="J9" s="81">
        <v>306660</v>
      </c>
      <c r="K9" s="60">
        <v>414710</v>
      </c>
    </row>
    <row r="10" spans="1:11" ht="14.25">
      <c r="A10" s="6"/>
      <c r="B10" s="24" t="s">
        <v>139</v>
      </c>
      <c r="C10" s="23"/>
      <c r="D10" s="60">
        <v>80372</v>
      </c>
      <c r="E10" s="60">
        <v>0</v>
      </c>
      <c r="I10" s="23"/>
      <c r="J10" s="70">
        <v>17506704</v>
      </c>
      <c r="K10" s="60">
        <v>17703180</v>
      </c>
    </row>
    <row r="11" spans="1:11" ht="14.25">
      <c r="A11" s="6"/>
      <c r="B11" s="24" t="s">
        <v>140</v>
      </c>
      <c r="C11" s="23"/>
      <c r="D11" s="60">
        <v>260925</v>
      </c>
      <c r="E11" s="60">
        <v>17157</v>
      </c>
      <c r="I11" s="23"/>
      <c r="J11" s="70">
        <v>6500000</v>
      </c>
      <c r="K11" s="60">
        <v>6500000</v>
      </c>
    </row>
    <row r="12" spans="1:11" ht="14.25">
      <c r="A12" s="6"/>
      <c r="B12" s="24" t="s">
        <v>141</v>
      </c>
      <c r="C12" s="23"/>
      <c r="D12" s="60"/>
      <c r="E12" s="60"/>
      <c r="I12" s="23"/>
      <c r="J12" s="6">
        <v>0</v>
      </c>
      <c r="K12" s="60">
        <v>0</v>
      </c>
    </row>
    <row r="13" spans="1:11" ht="14.25">
      <c r="A13" s="6"/>
      <c r="B13" s="24"/>
      <c r="C13" s="23"/>
      <c r="D13" s="60"/>
      <c r="E13" s="60"/>
      <c r="I13" s="23"/>
      <c r="J13" s="6">
        <v>0</v>
      </c>
      <c r="K13" s="60">
        <v>340000</v>
      </c>
    </row>
    <row r="14" spans="1:11" ht="14.25">
      <c r="A14" s="6"/>
      <c r="B14" s="24"/>
      <c r="C14" s="23"/>
      <c r="D14" s="60"/>
      <c r="E14" s="60"/>
      <c r="I14" s="23"/>
      <c r="J14" s="6"/>
      <c r="K14" s="60"/>
    </row>
    <row r="15" spans="1:11" ht="15">
      <c r="A15" s="6"/>
      <c r="B15" s="19" t="s">
        <v>144</v>
      </c>
      <c r="C15" s="23">
        <v>5</v>
      </c>
      <c r="D15" s="63">
        <f>D16+D18</f>
        <v>3829533</v>
      </c>
      <c r="E15" s="63">
        <f>E16+E18</f>
        <v>3672295</v>
      </c>
      <c r="I15" s="23"/>
      <c r="J15" s="6"/>
      <c r="K15" s="60"/>
    </row>
    <row r="16" spans="1:11" ht="21" customHeight="1">
      <c r="A16" s="6"/>
      <c r="B16" s="24" t="s">
        <v>26</v>
      </c>
      <c r="C16" s="23"/>
      <c r="D16" s="60">
        <v>1597533</v>
      </c>
      <c r="E16" s="60">
        <v>596412</v>
      </c>
      <c r="I16" s="23">
        <v>5</v>
      </c>
      <c r="J16" s="64">
        <f>J17+J18+J19+J20+J21+J22</f>
        <v>59141568</v>
      </c>
      <c r="K16" s="63">
        <f>K17+K18</f>
        <v>58264023</v>
      </c>
    </row>
    <row r="17" spans="1:11" ht="14.25">
      <c r="A17" s="6"/>
      <c r="B17" s="24" t="s">
        <v>142</v>
      </c>
      <c r="C17" s="23"/>
      <c r="D17" s="60"/>
      <c r="E17" s="60"/>
      <c r="I17" s="23"/>
      <c r="J17" s="70">
        <v>38294005</v>
      </c>
      <c r="K17" s="60">
        <v>35819153</v>
      </c>
    </row>
    <row r="18" spans="1:11" ht="14.25">
      <c r="A18" s="6"/>
      <c r="B18" s="24" t="s">
        <v>27</v>
      </c>
      <c r="C18" s="23"/>
      <c r="D18" s="60">
        <v>2232000</v>
      </c>
      <c r="E18" s="60">
        <v>3075883</v>
      </c>
      <c r="I18" s="23"/>
      <c r="J18" s="70">
        <v>20847563</v>
      </c>
      <c r="K18" s="60">
        <v>22444870</v>
      </c>
    </row>
    <row r="19" spans="1:11" ht="14.25">
      <c r="A19" s="6"/>
      <c r="B19" s="24" t="s">
        <v>28</v>
      </c>
      <c r="C19" s="23"/>
      <c r="D19" s="60"/>
      <c r="E19" s="60"/>
      <c r="I19" s="23"/>
      <c r="J19" s="6"/>
      <c r="K19" s="60">
        <v>0</v>
      </c>
    </row>
    <row r="20" spans="1:11" ht="14.25">
      <c r="A20" s="6"/>
      <c r="B20" s="24" t="s">
        <v>29</v>
      </c>
      <c r="C20" s="23"/>
      <c r="D20" s="60"/>
      <c r="E20" s="60"/>
      <c r="I20" s="23"/>
      <c r="J20" s="6"/>
      <c r="K20" s="60">
        <v>0</v>
      </c>
    </row>
    <row r="21" spans="1:11" ht="14.25">
      <c r="A21" s="6"/>
      <c r="B21" s="24" t="s">
        <v>30</v>
      </c>
      <c r="C21" s="23"/>
      <c r="D21" s="60"/>
      <c r="E21" s="60"/>
      <c r="I21" s="23"/>
      <c r="J21" s="6"/>
      <c r="K21" s="60">
        <v>0</v>
      </c>
    </row>
    <row r="22" spans="1:11" ht="15">
      <c r="A22" s="6"/>
      <c r="B22" s="19"/>
      <c r="C22" s="23"/>
      <c r="D22" s="60"/>
      <c r="E22" s="60"/>
      <c r="I22" s="23"/>
      <c r="J22" s="6"/>
      <c r="K22" s="60">
        <v>0</v>
      </c>
    </row>
    <row r="23" spans="1:11" ht="15">
      <c r="A23" s="6"/>
      <c r="B23" s="19" t="s">
        <v>145</v>
      </c>
      <c r="C23" s="23"/>
      <c r="D23" s="60"/>
      <c r="E23" s="60"/>
      <c r="I23" s="23"/>
      <c r="J23" s="6"/>
      <c r="K23" s="60"/>
    </row>
    <row r="24" spans="1:11" ht="15">
      <c r="A24" s="6"/>
      <c r="B24" s="19" t="s">
        <v>146</v>
      </c>
      <c r="C24" s="23"/>
      <c r="D24" s="60"/>
      <c r="E24" s="60"/>
      <c r="I24" s="23"/>
      <c r="J24" s="6"/>
      <c r="K24" s="60"/>
    </row>
    <row r="25" spans="1:11" ht="15">
      <c r="A25" s="6"/>
      <c r="B25" s="19" t="s">
        <v>147</v>
      </c>
      <c r="C25" s="23"/>
      <c r="D25" s="60">
        <f>D26</f>
        <v>5230447</v>
      </c>
      <c r="E25" s="60">
        <v>0</v>
      </c>
      <c r="I25" s="23"/>
      <c r="J25" s="6"/>
      <c r="K25" s="60"/>
    </row>
    <row r="26" spans="1:11" ht="14.25">
      <c r="A26" s="6"/>
      <c r="B26" s="23" t="s">
        <v>148</v>
      </c>
      <c r="C26" s="23"/>
      <c r="D26" s="60">
        <v>5230447</v>
      </c>
      <c r="E26" s="60">
        <v>0</v>
      </c>
      <c r="I26" s="23"/>
      <c r="J26" s="6"/>
      <c r="K26" s="60"/>
    </row>
    <row r="27" spans="1:11" ht="15">
      <c r="A27" s="6"/>
      <c r="B27" s="19"/>
      <c r="C27" s="23"/>
      <c r="D27" s="60"/>
      <c r="E27" s="60"/>
      <c r="I27" s="23"/>
      <c r="J27" s="6"/>
      <c r="K27" s="60"/>
    </row>
    <row r="28" spans="1:11" ht="15">
      <c r="A28" s="48" t="s">
        <v>126</v>
      </c>
      <c r="B28" s="19" t="s">
        <v>31</v>
      </c>
      <c r="C28" s="23">
        <v>5</v>
      </c>
      <c r="D28" s="63">
        <f>D30</f>
        <v>11995313</v>
      </c>
      <c r="E28" s="63">
        <f>E30</f>
        <v>2064170</v>
      </c>
      <c r="I28" s="23"/>
      <c r="J28" s="6"/>
      <c r="K28" s="60"/>
    </row>
    <row r="29" spans="1:11" ht="21" customHeight="1">
      <c r="A29" s="6"/>
      <c r="B29" s="19" t="s">
        <v>149</v>
      </c>
      <c r="C29" s="23"/>
      <c r="D29" s="60"/>
      <c r="E29" s="60"/>
      <c r="I29" s="23">
        <v>5</v>
      </c>
      <c r="J29" s="64">
        <f>J30+J31</f>
        <v>154888122</v>
      </c>
      <c r="K29" s="63">
        <f>K30+K31+K36+K37+K41+K42</f>
        <v>184670592</v>
      </c>
    </row>
    <row r="30" spans="1:11" ht="21" customHeight="1">
      <c r="A30" s="6"/>
      <c r="B30" s="19" t="s">
        <v>150</v>
      </c>
      <c r="C30" s="23"/>
      <c r="D30" s="63">
        <f>D33+D34</f>
        <v>11995313</v>
      </c>
      <c r="E30" s="63">
        <f>E33+E34</f>
        <v>2064170</v>
      </c>
      <c r="I30" s="23"/>
      <c r="J30" s="6"/>
      <c r="K30" s="60"/>
    </row>
    <row r="31" spans="1:11" ht="21" customHeight="1">
      <c r="A31" s="6"/>
      <c r="B31" s="24" t="s">
        <v>32</v>
      </c>
      <c r="C31" s="23"/>
      <c r="D31" s="60"/>
      <c r="E31" s="60"/>
      <c r="I31" s="23"/>
      <c r="J31" s="64">
        <f>J33+J34+J35</f>
        <v>154888122</v>
      </c>
      <c r="K31" s="63">
        <f>K33+K34+K35</f>
        <v>184670592</v>
      </c>
    </row>
    <row r="32" spans="1:11" ht="14.25">
      <c r="A32" s="6"/>
      <c r="B32" s="24" t="s">
        <v>33</v>
      </c>
      <c r="C32" s="23"/>
      <c r="D32" s="60"/>
      <c r="E32" s="60"/>
      <c r="I32" s="23"/>
      <c r="J32" s="6"/>
      <c r="K32" s="60"/>
    </row>
    <row r="33" spans="1:11" ht="14.25">
      <c r="A33" s="6"/>
      <c r="B33" s="24" t="s">
        <v>34</v>
      </c>
      <c r="C33" s="23"/>
      <c r="D33" s="60">
        <v>824664</v>
      </c>
      <c r="E33" s="60">
        <v>1030830</v>
      </c>
      <c r="I33" s="23"/>
      <c r="J33" s="70">
        <v>53562767</v>
      </c>
      <c r="K33" s="60">
        <v>59243029</v>
      </c>
    </row>
    <row r="34" spans="1:11" ht="14.25">
      <c r="A34" s="6"/>
      <c r="B34" s="24" t="s">
        <v>35</v>
      </c>
      <c r="C34" s="23"/>
      <c r="D34" s="60">
        <v>11170649</v>
      </c>
      <c r="E34" s="60">
        <v>1033340</v>
      </c>
      <c r="I34" s="23"/>
      <c r="J34" s="70">
        <v>17261651</v>
      </c>
      <c r="K34" s="60">
        <v>20432843</v>
      </c>
    </row>
    <row r="35" spans="1:11" ht="15">
      <c r="A35" s="6"/>
      <c r="B35" s="19" t="s">
        <v>151</v>
      </c>
      <c r="C35" s="23"/>
      <c r="D35" s="60"/>
      <c r="E35" s="60"/>
      <c r="I35" s="23"/>
      <c r="J35" s="70">
        <v>84063704</v>
      </c>
      <c r="K35" s="60">
        <v>104994720</v>
      </c>
    </row>
    <row r="36" spans="1:11" ht="15">
      <c r="A36" s="6"/>
      <c r="B36" s="19" t="s">
        <v>152</v>
      </c>
      <c r="C36" s="23"/>
      <c r="D36" s="60"/>
      <c r="E36" s="60"/>
      <c r="I36" s="23"/>
      <c r="J36" s="6"/>
      <c r="K36" s="60"/>
    </row>
    <row r="37" spans="1:11" ht="14.25">
      <c r="A37" s="6"/>
      <c r="B37" s="24" t="s">
        <v>80</v>
      </c>
      <c r="C37" s="23"/>
      <c r="D37" s="60"/>
      <c r="E37" s="60"/>
      <c r="I37" s="23"/>
      <c r="J37" s="6"/>
      <c r="K37" s="60"/>
    </row>
    <row r="38" spans="1:11" ht="14.25">
      <c r="A38" s="6"/>
      <c r="B38" s="24" t="s">
        <v>81</v>
      </c>
      <c r="C38" s="23"/>
      <c r="D38" s="60"/>
      <c r="E38" s="60"/>
      <c r="I38" s="23"/>
      <c r="J38" s="6"/>
      <c r="K38" s="60"/>
    </row>
    <row r="39" spans="1:11" ht="14.25">
      <c r="A39" s="6"/>
      <c r="B39" s="24" t="s">
        <v>82</v>
      </c>
      <c r="C39" s="23"/>
      <c r="D39" s="60"/>
      <c r="E39" s="60"/>
      <c r="I39" s="23"/>
      <c r="J39" s="6"/>
      <c r="K39" s="60"/>
    </row>
    <row r="40" spans="1:11" ht="18.75" customHeight="1">
      <c r="A40" s="6"/>
      <c r="B40" s="19" t="s">
        <v>153</v>
      </c>
      <c r="C40" s="23"/>
      <c r="D40" s="60"/>
      <c r="E40" s="60"/>
      <c r="I40" s="23"/>
      <c r="J40" s="6"/>
      <c r="K40" s="60"/>
    </row>
    <row r="41" spans="1:11" ht="21.75" customHeight="1">
      <c r="A41" s="6"/>
      <c r="B41" s="19" t="s">
        <v>154</v>
      </c>
      <c r="C41" s="23"/>
      <c r="D41" s="60"/>
      <c r="E41" s="60"/>
      <c r="I41" s="23"/>
      <c r="J41" s="6"/>
      <c r="K41" s="60"/>
    </row>
    <row r="42" spans="1:11" ht="21.75" customHeight="1">
      <c r="A42" s="6"/>
      <c r="B42" s="19" t="s">
        <v>36</v>
      </c>
      <c r="C42" s="23"/>
      <c r="D42" s="63">
        <f>D28+D2</f>
        <v>23063725</v>
      </c>
      <c r="E42" s="63">
        <f>E28+E2</f>
        <v>10222808</v>
      </c>
      <c r="I42" s="23"/>
      <c r="J42" s="6"/>
      <c r="K42" s="60"/>
    </row>
    <row r="43" spans="4:11" ht="39.75" customHeight="1">
      <c r="D43"/>
      <c r="E43"/>
      <c r="I43" s="23"/>
      <c r="J43" s="64">
        <f>J29+J3</f>
        <v>274069178</v>
      </c>
      <c r="K43" s="63">
        <f>K3+K29</f>
        <v>283530300</v>
      </c>
    </row>
    <row r="44" spans="4:11" ht="14.25">
      <c r="D44"/>
      <c r="E44"/>
      <c r="I44" s="22"/>
      <c r="J44" s="61"/>
      <c r="K44" s="61"/>
    </row>
    <row r="45" spans="4:5" ht="12.75">
      <c r="D45"/>
      <c r="E45"/>
    </row>
    <row r="46" spans="4:5" ht="12.75">
      <c r="D46"/>
      <c r="E46"/>
    </row>
    <row r="47" spans="4:5" ht="12.75">
      <c r="D47"/>
      <c r="E47"/>
    </row>
    <row r="48" spans="4:5" ht="12.75">
      <c r="D48"/>
      <c r="E48"/>
    </row>
    <row r="49" spans="4:5" ht="12.75">
      <c r="D49"/>
      <c r="E49"/>
    </row>
    <row r="50" spans="4:5" ht="12.75">
      <c r="D50"/>
      <c r="E50"/>
    </row>
    <row r="51" spans="4:5" ht="12.75">
      <c r="D51"/>
      <c r="E51"/>
    </row>
    <row r="52" spans="4:5" ht="12.75">
      <c r="D52"/>
      <c r="E52"/>
    </row>
    <row r="53" spans="4:5" ht="12.75">
      <c r="D53"/>
      <c r="E53"/>
    </row>
    <row r="54" spans="4:5" ht="12.75">
      <c r="D54"/>
      <c r="E54"/>
    </row>
    <row r="55" spans="4:5" ht="12.75">
      <c r="D55"/>
      <c r="E55"/>
    </row>
    <row r="56" spans="4:5" ht="12.75">
      <c r="D56"/>
      <c r="E56"/>
    </row>
    <row r="57" spans="4:5" ht="12.75">
      <c r="D57"/>
      <c r="E57"/>
    </row>
    <row r="58" spans="4:5" ht="12.75">
      <c r="D58"/>
      <c r="E58"/>
    </row>
    <row r="59" spans="4:5" ht="12.75">
      <c r="D59"/>
      <c r="E59"/>
    </row>
    <row r="60" spans="4:5" ht="12.75">
      <c r="D60"/>
      <c r="E60"/>
    </row>
    <row r="61" spans="4:5" ht="12.75">
      <c r="D61"/>
      <c r="E61"/>
    </row>
    <row r="62" spans="4:5" ht="12.75">
      <c r="D62"/>
      <c r="E62"/>
    </row>
    <row r="63" spans="4:5" ht="12.75">
      <c r="D63"/>
      <c r="E63"/>
    </row>
    <row r="64" spans="4:5" ht="12.75">
      <c r="D64"/>
      <c r="E64"/>
    </row>
    <row r="65" spans="4:5" ht="12.75">
      <c r="D65"/>
      <c r="E65"/>
    </row>
    <row r="66" spans="4:5" ht="12.75">
      <c r="D66"/>
      <c r="E66"/>
    </row>
    <row r="67" spans="4:5" ht="12.75">
      <c r="D67"/>
      <c r="E67"/>
    </row>
    <row r="68" spans="4:5" ht="12.75">
      <c r="D68"/>
      <c r="E68"/>
    </row>
    <row r="69" spans="4:5" ht="12.75">
      <c r="D69"/>
      <c r="E69"/>
    </row>
    <row r="70" spans="4:5" ht="12.75">
      <c r="D70"/>
      <c r="E70"/>
    </row>
    <row r="71" spans="4:5" ht="12.75">
      <c r="D71"/>
      <c r="E71"/>
    </row>
    <row r="72" spans="4:5" ht="12.75">
      <c r="D72"/>
      <c r="E72"/>
    </row>
    <row r="73" spans="4:5" ht="12.75">
      <c r="D73"/>
      <c r="E73"/>
    </row>
    <row r="74" spans="4:5" ht="12.75">
      <c r="D74"/>
      <c r="E74"/>
    </row>
    <row r="75" spans="4:5" ht="12.75">
      <c r="D75"/>
      <c r="E75"/>
    </row>
    <row r="76" spans="4:5" ht="12.75">
      <c r="D76"/>
      <c r="E76"/>
    </row>
    <row r="77" spans="4:5" ht="12.75">
      <c r="D77"/>
      <c r="E77"/>
    </row>
    <row r="78" spans="4:5" ht="12.75">
      <c r="D78"/>
      <c r="E78"/>
    </row>
    <row r="79" spans="4:5" ht="12.75">
      <c r="D79"/>
      <c r="E79"/>
    </row>
    <row r="80" spans="4:5" ht="12.75">
      <c r="D80"/>
      <c r="E80"/>
    </row>
    <row r="81" spans="4:5" ht="12.75">
      <c r="D81"/>
      <c r="E81"/>
    </row>
    <row r="82" spans="4:5" ht="12.75">
      <c r="D82"/>
      <c r="E82"/>
    </row>
    <row r="83" spans="4:5" ht="12.75">
      <c r="D83"/>
      <c r="E83"/>
    </row>
    <row r="84" spans="4:5" ht="12.75">
      <c r="D84"/>
      <c r="E84"/>
    </row>
    <row r="85" spans="4:5" ht="12.75">
      <c r="D85"/>
      <c r="E85"/>
    </row>
    <row r="86" spans="4:5" ht="12.75">
      <c r="D86"/>
      <c r="E86"/>
    </row>
    <row r="87" spans="4:5" ht="12.75">
      <c r="D87"/>
      <c r="E87"/>
    </row>
    <row r="88" spans="4:5" ht="12.75">
      <c r="D88"/>
      <c r="E88"/>
    </row>
    <row r="89" spans="4:5" ht="12.75">
      <c r="D89"/>
      <c r="E89"/>
    </row>
    <row r="90" spans="4:5" ht="12.75">
      <c r="D90"/>
      <c r="E90"/>
    </row>
    <row r="91" spans="4:5" ht="12.75">
      <c r="D91"/>
      <c r="E91"/>
    </row>
    <row r="92" spans="4:5" ht="12.75">
      <c r="D92"/>
      <c r="E92"/>
    </row>
    <row r="93" spans="4:5" ht="12.75">
      <c r="D93"/>
      <c r="E93"/>
    </row>
    <row r="94" spans="4:5" ht="12.75">
      <c r="D94"/>
      <c r="E94"/>
    </row>
    <row r="95" spans="4:5" ht="12.75">
      <c r="D95"/>
      <c r="E95"/>
    </row>
    <row r="96" spans="4:5" ht="12.75">
      <c r="D96"/>
      <c r="E96"/>
    </row>
    <row r="97" spans="4:5" ht="12.75">
      <c r="D97"/>
      <c r="E97"/>
    </row>
    <row r="98" spans="4:5" ht="12.75">
      <c r="D98"/>
      <c r="E98"/>
    </row>
    <row r="99" spans="4:5" ht="12.75">
      <c r="D99"/>
      <c r="E99"/>
    </row>
    <row r="100" spans="4:5" ht="12.75">
      <c r="D100"/>
      <c r="E100"/>
    </row>
    <row r="101" spans="4:5" ht="12.75">
      <c r="D101"/>
      <c r="E101"/>
    </row>
    <row r="102" spans="4:5" ht="12.75">
      <c r="D102"/>
      <c r="E102"/>
    </row>
    <row r="103" spans="4:5" ht="12.75">
      <c r="D103"/>
      <c r="E103"/>
    </row>
    <row r="104" spans="4:5" ht="12.75">
      <c r="D104"/>
      <c r="E104"/>
    </row>
    <row r="105" spans="4:5" ht="12.75">
      <c r="D105"/>
      <c r="E105"/>
    </row>
    <row r="106" spans="4:5" ht="12.75">
      <c r="D106"/>
      <c r="E106"/>
    </row>
    <row r="107" spans="4:5" ht="12.75">
      <c r="D107"/>
      <c r="E107"/>
    </row>
    <row r="108" spans="4:5" ht="12.75">
      <c r="D108"/>
      <c r="E108"/>
    </row>
    <row r="109" spans="4:5" ht="12.75">
      <c r="D109"/>
      <c r="E109"/>
    </row>
    <row r="110" spans="4:5" ht="12.75">
      <c r="D110"/>
      <c r="E110"/>
    </row>
    <row r="111" spans="4:5" ht="12.75">
      <c r="D111"/>
      <c r="E111"/>
    </row>
    <row r="112" spans="4:5" ht="12.75">
      <c r="D112"/>
      <c r="E112"/>
    </row>
    <row r="113" spans="4:5" ht="12.75">
      <c r="D113"/>
      <c r="E113"/>
    </row>
    <row r="114" spans="4:5" ht="12.75">
      <c r="D114"/>
      <c r="E114"/>
    </row>
    <row r="115" spans="4:5" ht="12.75">
      <c r="D115"/>
      <c r="E115"/>
    </row>
    <row r="116" spans="4:5" ht="12.75">
      <c r="D116"/>
      <c r="E116"/>
    </row>
    <row r="117" spans="4:5" ht="12.75">
      <c r="D117"/>
      <c r="E117"/>
    </row>
    <row r="118" spans="4:5" ht="12.75">
      <c r="D118"/>
      <c r="E118"/>
    </row>
    <row r="119" spans="4:5" ht="12.75">
      <c r="D119"/>
      <c r="E119"/>
    </row>
    <row r="120" spans="4:5" ht="12.75">
      <c r="D120"/>
      <c r="E120"/>
    </row>
    <row r="121" spans="4:5" ht="12.75">
      <c r="D121"/>
      <c r="E121"/>
    </row>
    <row r="122" spans="4:5" ht="12.75">
      <c r="D122"/>
      <c r="E122"/>
    </row>
    <row r="123" spans="4:5" ht="12.75">
      <c r="D123"/>
      <c r="E123"/>
    </row>
    <row r="124" spans="4:5" ht="12.75">
      <c r="D124"/>
      <c r="E124"/>
    </row>
    <row r="125" spans="4:5" ht="12.75">
      <c r="D125"/>
      <c r="E125"/>
    </row>
    <row r="126" spans="4:5" ht="12.75">
      <c r="D126"/>
      <c r="E126"/>
    </row>
    <row r="127" spans="4:5" ht="12.75">
      <c r="D127"/>
      <c r="E127"/>
    </row>
    <row r="128" spans="4:5" ht="12.75">
      <c r="D128"/>
      <c r="E128"/>
    </row>
    <row r="129" spans="4:5" ht="12.75">
      <c r="D129"/>
      <c r="E129"/>
    </row>
    <row r="130" spans="4:5" ht="12.75">
      <c r="D130"/>
      <c r="E130"/>
    </row>
    <row r="131" spans="4:5" ht="12.75">
      <c r="D131"/>
      <c r="E131"/>
    </row>
    <row r="132" spans="4:5" ht="12.75">
      <c r="D132"/>
      <c r="E132"/>
    </row>
    <row r="133" spans="4:5" ht="12.75">
      <c r="D133"/>
      <c r="E133"/>
    </row>
    <row r="134" spans="4:5" ht="12.75">
      <c r="D134"/>
      <c r="E134"/>
    </row>
    <row r="135" spans="4:5" ht="12.75">
      <c r="D135"/>
      <c r="E135"/>
    </row>
    <row r="136" spans="4:5" ht="12.75">
      <c r="D136"/>
      <c r="E136"/>
    </row>
    <row r="137" spans="4:5" ht="12.75">
      <c r="D137"/>
      <c r="E137"/>
    </row>
    <row r="138" spans="4:5" ht="12.75">
      <c r="D138"/>
      <c r="E138"/>
    </row>
    <row r="139" spans="4:5" ht="12.75">
      <c r="D139"/>
      <c r="E139"/>
    </row>
    <row r="140" spans="4:5" ht="12.75">
      <c r="D140"/>
      <c r="E140"/>
    </row>
    <row r="141" spans="4:5" ht="12.75">
      <c r="D141"/>
      <c r="E141"/>
    </row>
    <row r="142" spans="4:5" ht="12.75">
      <c r="D142"/>
      <c r="E142"/>
    </row>
    <row r="143" spans="4:5" ht="12.75">
      <c r="D143"/>
      <c r="E143"/>
    </row>
    <row r="144" spans="4:5" ht="12.75">
      <c r="D144"/>
      <c r="E144"/>
    </row>
    <row r="145" spans="4:5" ht="12.75">
      <c r="D145"/>
      <c r="E145"/>
    </row>
    <row r="146" spans="4:5" ht="12.75">
      <c r="D146"/>
      <c r="E146"/>
    </row>
    <row r="147" spans="4:5" ht="12.75">
      <c r="D147"/>
      <c r="E147"/>
    </row>
    <row r="148" spans="4:5" ht="12.75">
      <c r="D148"/>
      <c r="E148"/>
    </row>
    <row r="149" spans="4:5" ht="12.75">
      <c r="D149"/>
      <c r="E149"/>
    </row>
    <row r="150" spans="4:5" ht="12.75">
      <c r="D150"/>
      <c r="E150"/>
    </row>
    <row r="151" spans="4:5" ht="12.75">
      <c r="D151"/>
      <c r="E151"/>
    </row>
    <row r="152" spans="4:5" ht="12.75">
      <c r="D152"/>
      <c r="E152"/>
    </row>
    <row r="153" spans="4:5" ht="12.75">
      <c r="D153"/>
      <c r="E153"/>
    </row>
    <row r="154" spans="4:5" ht="12.75">
      <c r="D154"/>
      <c r="E154"/>
    </row>
    <row r="155" spans="4:5" ht="12.75">
      <c r="D155"/>
      <c r="E155"/>
    </row>
    <row r="156" spans="4:5" ht="12.75">
      <c r="D156"/>
      <c r="E156"/>
    </row>
    <row r="157" spans="4:5" ht="12.75">
      <c r="D157"/>
      <c r="E157"/>
    </row>
    <row r="158" spans="4:5" ht="12.75">
      <c r="D158"/>
      <c r="E158"/>
    </row>
    <row r="159" spans="4:5" ht="12.75">
      <c r="D159"/>
      <c r="E159"/>
    </row>
    <row r="160" spans="4:5" ht="12.75">
      <c r="D160"/>
      <c r="E160"/>
    </row>
    <row r="161" spans="4:5" ht="12.75">
      <c r="D161"/>
      <c r="E161"/>
    </row>
    <row r="162" spans="4:5" ht="12.75">
      <c r="D162"/>
      <c r="E162"/>
    </row>
    <row r="163" spans="4:5" ht="12.75">
      <c r="D163"/>
      <c r="E163"/>
    </row>
    <row r="164" spans="4:5" ht="12.75">
      <c r="D164"/>
      <c r="E164"/>
    </row>
    <row r="165" spans="4:5" ht="12.75">
      <c r="D165"/>
      <c r="E165"/>
    </row>
    <row r="166" spans="4:5" ht="12.75">
      <c r="D166"/>
      <c r="E166"/>
    </row>
    <row r="167" spans="4:5" ht="12.75">
      <c r="D167"/>
      <c r="E167"/>
    </row>
    <row r="168" spans="4:5" ht="12.75">
      <c r="D168"/>
      <c r="E168"/>
    </row>
    <row r="169" spans="4:5" ht="12.75">
      <c r="D169"/>
      <c r="E169"/>
    </row>
    <row r="170" spans="4:5" ht="12.75">
      <c r="D170"/>
      <c r="E170"/>
    </row>
    <row r="171" spans="4:5" ht="12.75">
      <c r="D171"/>
      <c r="E171"/>
    </row>
    <row r="172" spans="4:5" ht="12.75">
      <c r="D172"/>
      <c r="E172"/>
    </row>
    <row r="173" spans="4:5" ht="12.75">
      <c r="D173"/>
      <c r="E173"/>
    </row>
    <row r="174" spans="4:5" ht="12.75">
      <c r="D174"/>
      <c r="E174"/>
    </row>
    <row r="175" spans="4:5" ht="12.75">
      <c r="D175"/>
      <c r="E175"/>
    </row>
    <row r="176" spans="4:5" ht="12.75">
      <c r="D176"/>
      <c r="E176"/>
    </row>
    <row r="177" spans="4:5" ht="12.75">
      <c r="D177"/>
      <c r="E177"/>
    </row>
    <row r="178" spans="4:5" ht="12.75">
      <c r="D178"/>
      <c r="E178"/>
    </row>
    <row r="179" spans="4:5" ht="12.75">
      <c r="D179"/>
      <c r="E179"/>
    </row>
    <row r="180" spans="4:5" ht="12.75">
      <c r="D180"/>
      <c r="E180"/>
    </row>
    <row r="181" spans="4:5" ht="12.75">
      <c r="D181"/>
      <c r="E181"/>
    </row>
    <row r="182" spans="4:5" ht="12.75">
      <c r="D182"/>
      <c r="E182"/>
    </row>
    <row r="183" spans="4:5" ht="12.75">
      <c r="D183"/>
      <c r="E183"/>
    </row>
    <row r="184" spans="4:5" ht="12.75">
      <c r="D184"/>
      <c r="E184"/>
    </row>
    <row r="185" spans="4:5" ht="12.75">
      <c r="D185"/>
      <c r="E185"/>
    </row>
    <row r="186" spans="4:5" ht="12.75">
      <c r="D186"/>
      <c r="E186"/>
    </row>
    <row r="187" spans="4:5" ht="12.75">
      <c r="D187"/>
      <c r="E187"/>
    </row>
    <row r="188" spans="4:5" ht="12.75">
      <c r="D188"/>
      <c r="E188"/>
    </row>
    <row r="189" spans="4:5" ht="12.75">
      <c r="D189"/>
      <c r="E189"/>
    </row>
    <row r="190" spans="4:5" ht="12.75">
      <c r="D190"/>
      <c r="E190"/>
    </row>
    <row r="191" spans="4:5" ht="12.75">
      <c r="D191"/>
      <c r="E191"/>
    </row>
    <row r="192" spans="4:5" ht="12.75">
      <c r="D192"/>
      <c r="E192"/>
    </row>
    <row r="193" spans="4:5" ht="12.75">
      <c r="D193"/>
      <c r="E193"/>
    </row>
    <row r="194" spans="4:5" ht="12.75">
      <c r="D194"/>
      <c r="E194"/>
    </row>
    <row r="195" spans="4:5" ht="12.75">
      <c r="D195"/>
      <c r="E195"/>
    </row>
    <row r="196" spans="4:5" ht="12.75">
      <c r="D196"/>
      <c r="E196"/>
    </row>
    <row r="197" spans="4:5" ht="12.75">
      <c r="D197"/>
      <c r="E197"/>
    </row>
    <row r="198" spans="4:5" ht="12.75">
      <c r="D198"/>
      <c r="E198"/>
    </row>
    <row r="199" spans="4:5" ht="12.75">
      <c r="D199"/>
      <c r="E199"/>
    </row>
    <row r="200" spans="4:5" ht="12.75">
      <c r="D200"/>
      <c r="E200"/>
    </row>
    <row r="201" spans="4:5" ht="12.75">
      <c r="D201"/>
      <c r="E201"/>
    </row>
    <row r="202" spans="4:5" ht="12.75">
      <c r="D202"/>
      <c r="E202"/>
    </row>
    <row r="203" spans="4:5" ht="12.75">
      <c r="D203"/>
      <c r="E203"/>
    </row>
    <row r="204" spans="4:5" ht="12.75">
      <c r="D204"/>
      <c r="E204"/>
    </row>
    <row r="205" spans="4:5" ht="12.75">
      <c r="D205"/>
      <c r="E205"/>
    </row>
    <row r="206" spans="4:5" ht="12.75">
      <c r="D206"/>
      <c r="E206"/>
    </row>
    <row r="207" spans="4:5" ht="12.75">
      <c r="D207"/>
      <c r="E207"/>
    </row>
    <row r="208" spans="4:5" ht="12.75">
      <c r="D208"/>
      <c r="E208"/>
    </row>
    <row r="209" spans="4:5" ht="12.75">
      <c r="D209"/>
      <c r="E209"/>
    </row>
    <row r="210" spans="4:5" ht="12.75">
      <c r="D210"/>
      <c r="E210"/>
    </row>
    <row r="211" spans="4:5" ht="12.75">
      <c r="D211"/>
      <c r="E211"/>
    </row>
    <row r="212" spans="4:5" ht="12.75">
      <c r="D212"/>
      <c r="E212"/>
    </row>
    <row r="213" spans="4:5" ht="12.75">
      <c r="D213"/>
      <c r="E213"/>
    </row>
    <row r="214" spans="4:5" ht="12.75">
      <c r="D214"/>
      <c r="E214"/>
    </row>
    <row r="215" spans="4:5" ht="12.75">
      <c r="D215"/>
      <c r="E215"/>
    </row>
    <row r="216" spans="4:5" ht="12.75">
      <c r="D216"/>
      <c r="E216"/>
    </row>
    <row r="217" spans="4:5" ht="12.75">
      <c r="D217"/>
      <c r="E217"/>
    </row>
    <row r="218" spans="4:5" ht="12.75">
      <c r="D218"/>
      <c r="E218"/>
    </row>
    <row r="219" spans="4:5" ht="12.75">
      <c r="D219"/>
      <c r="E219"/>
    </row>
    <row r="220" spans="4:5" ht="12.75">
      <c r="D220"/>
      <c r="E220"/>
    </row>
    <row r="221" spans="4:5" ht="12.75">
      <c r="D221"/>
      <c r="E221"/>
    </row>
    <row r="222" spans="4:5" ht="12.75">
      <c r="D222"/>
      <c r="E222"/>
    </row>
    <row r="223" spans="4:5" ht="12.75">
      <c r="D223"/>
      <c r="E223"/>
    </row>
    <row r="224" spans="4:5" ht="12.75">
      <c r="D224"/>
      <c r="E224"/>
    </row>
    <row r="225" spans="4:5" ht="12.75">
      <c r="D225"/>
      <c r="E225"/>
    </row>
    <row r="226" spans="4:5" ht="12.75">
      <c r="D226"/>
      <c r="E226"/>
    </row>
    <row r="227" spans="4:5" ht="12.75">
      <c r="D227"/>
      <c r="E227"/>
    </row>
    <row r="228" spans="4:5" ht="12.75">
      <c r="D228"/>
      <c r="E228"/>
    </row>
    <row r="229" spans="4:5" ht="12.75">
      <c r="D229"/>
      <c r="E229"/>
    </row>
    <row r="230" spans="4:5" ht="12.75">
      <c r="D230"/>
      <c r="E230"/>
    </row>
    <row r="231" spans="4:5" ht="12.75">
      <c r="D231"/>
      <c r="E231"/>
    </row>
    <row r="232" spans="4:5" ht="12.75">
      <c r="D232"/>
      <c r="E232"/>
    </row>
    <row r="233" spans="4:5" ht="12.75">
      <c r="D233"/>
      <c r="E233"/>
    </row>
    <row r="234" spans="4:5" ht="12.75">
      <c r="D234"/>
      <c r="E234"/>
    </row>
    <row r="235" spans="4:5" ht="12.75">
      <c r="D235"/>
      <c r="E235"/>
    </row>
    <row r="236" spans="4:5" ht="12.75">
      <c r="D236"/>
      <c r="E236"/>
    </row>
    <row r="237" spans="4:5" ht="12.75">
      <c r="D237"/>
      <c r="E237"/>
    </row>
    <row r="238" spans="4:5" ht="12.75">
      <c r="D238"/>
      <c r="E238"/>
    </row>
    <row r="239" spans="4:5" ht="12.75">
      <c r="D239"/>
      <c r="E239"/>
    </row>
    <row r="240" spans="4:5" ht="12.75">
      <c r="D240"/>
      <c r="E240"/>
    </row>
    <row r="241" spans="4:5" ht="12.75">
      <c r="D241"/>
      <c r="E241"/>
    </row>
    <row r="242" spans="4:5" ht="12.75">
      <c r="D242"/>
      <c r="E242"/>
    </row>
    <row r="243" spans="4:5" ht="12.75">
      <c r="D243"/>
      <c r="E243"/>
    </row>
    <row r="244" spans="4:5" ht="12.75">
      <c r="D244"/>
      <c r="E244"/>
    </row>
    <row r="245" spans="4:5" ht="12.75">
      <c r="D245"/>
      <c r="E245"/>
    </row>
    <row r="246" spans="4:5" ht="12.75">
      <c r="D246"/>
      <c r="E246"/>
    </row>
    <row r="247" spans="4:5" ht="12.75">
      <c r="D247"/>
      <c r="E247"/>
    </row>
    <row r="248" spans="4:5" ht="12.75">
      <c r="D248"/>
      <c r="E248"/>
    </row>
    <row r="249" spans="4:5" ht="12.75">
      <c r="D249"/>
      <c r="E249"/>
    </row>
    <row r="250" spans="4:5" ht="12.75">
      <c r="D250"/>
      <c r="E250"/>
    </row>
    <row r="251" spans="4:5" ht="12.75">
      <c r="D251"/>
      <c r="E251"/>
    </row>
    <row r="252" spans="4:5" ht="12.75">
      <c r="D252"/>
      <c r="E252"/>
    </row>
    <row r="253" spans="4:5" ht="12.75">
      <c r="D253"/>
      <c r="E253"/>
    </row>
    <row r="254" spans="4:5" ht="12.75">
      <c r="D254"/>
      <c r="E254"/>
    </row>
    <row r="255" spans="4:5" ht="12.75">
      <c r="D255"/>
      <c r="E255"/>
    </row>
    <row r="256" spans="4:5" ht="12.75">
      <c r="D256"/>
      <c r="E256"/>
    </row>
    <row r="257" spans="4:5" ht="12.75">
      <c r="D257"/>
      <c r="E257"/>
    </row>
    <row r="258" spans="4:5" ht="12.75">
      <c r="D258"/>
      <c r="E258"/>
    </row>
    <row r="259" spans="4:5" ht="12.75">
      <c r="D259"/>
      <c r="E259"/>
    </row>
    <row r="260" spans="4:5" ht="12.75">
      <c r="D260"/>
      <c r="E260"/>
    </row>
    <row r="261" spans="4:5" ht="12.75">
      <c r="D261"/>
      <c r="E261"/>
    </row>
    <row r="262" spans="4:5" ht="12.75">
      <c r="D262"/>
      <c r="E262"/>
    </row>
    <row r="263" spans="4:5" ht="12.75">
      <c r="D263"/>
      <c r="E263"/>
    </row>
    <row r="264" spans="4:5" ht="12.75">
      <c r="D264"/>
      <c r="E264"/>
    </row>
    <row r="265" spans="4:5" ht="12.75">
      <c r="D265"/>
      <c r="E265"/>
    </row>
    <row r="266" spans="4:5" ht="12.75">
      <c r="D266"/>
      <c r="E266"/>
    </row>
    <row r="267" spans="4:5" ht="12.75">
      <c r="D267"/>
      <c r="E267"/>
    </row>
    <row r="268" spans="4:5" ht="12.75">
      <c r="D268"/>
      <c r="E268"/>
    </row>
    <row r="269" spans="4:5" ht="12.75">
      <c r="D269"/>
      <c r="E269"/>
    </row>
    <row r="270" spans="4:5" ht="12.75">
      <c r="D270"/>
      <c r="E270"/>
    </row>
    <row r="271" spans="4:5" ht="12.75">
      <c r="D271"/>
      <c r="E271"/>
    </row>
    <row r="272" spans="4:5" ht="12.75">
      <c r="D272"/>
      <c r="E272"/>
    </row>
    <row r="273" spans="4:5" ht="12.75">
      <c r="D273"/>
      <c r="E273"/>
    </row>
    <row r="274" spans="4:5" ht="12.75">
      <c r="D274"/>
      <c r="E274"/>
    </row>
    <row r="275" spans="4:5" ht="12.75">
      <c r="D275"/>
      <c r="E275"/>
    </row>
    <row r="276" spans="4:5" ht="12.75">
      <c r="D276"/>
      <c r="E276"/>
    </row>
    <row r="277" spans="4:5" ht="12.75">
      <c r="D277"/>
      <c r="E277"/>
    </row>
    <row r="278" spans="4:5" ht="12.75">
      <c r="D278"/>
      <c r="E278"/>
    </row>
    <row r="279" spans="4:5" ht="12.75">
      <c r="D279"/>
      <c r="E279"/>
    </row>
    <row r="280" spans="4:5" ht="12.75">
      <c r="D280"/>
      <c r="E280"/>
    </row>
    <row r="281" spans="4:5" ht="12.75">
      <c r="D281"/>
      <c r="E281"/>
    </row>
    <row r="282" spans="4:5" ht="12.75">
      <c r="D282"/>
      <c r="E282"/>
    </row>
    <row r="283" spans="4:5" ht="12.75">
      <c r="D283"/>
      <c r="E283"/>
    </row>
    <row r="284" spans="4:5" ht="12.75">
      <c r="D284"/>
      <c r="E284"/>
    </row>
    <row r="285" spans="4:5" ht="12.75">
      <c r="D285"/>
      <c r="E285"/>
    </row>
    <row r="286" spans="4:5" ht="12.75">
      <c r="D286"/>
      <c r="E286"/>
    </row>
    <row r="287" spans="4:5" ht="12.75">
      <c r="D287"/>
      <c r="E287"/>
    </row>
    <row r="288" spans="4:5" ht="12.75">
      <c r="D288"/>
      <c r="E288"/>
    </row>
    <row r="289" spans="4:5" ht="12.75">
      <c r="D289"/>
      <c r="E289"/>
    </row>
    <row r="290" spans="4:5" ht="12.75">
      <c r="D290"/>
      <c r="E290"/>
    </row>
    <row r="291" spans="4:5" ht="12.75">
      <c r="D291"/>
      <c r="E291"/>
    </row>
    <row r="292" spans="4:5" ht="12.75">
      <c r="D292"/>
      <c r="E292"/>
    </row>
    <row r="293" spans="4:5" ht="12.75">
      <c r="D293"/>
      <c r="E293"/>
    </row>
    <row r="294" spans="4:5" ht="12.75">
      <c r="D294"/>
      <c r="E294"/>
    </row>
    <row r="295" spans="4:5" ht="12.75">
      <c r="D295"/>
      <c r="E295"/>
    </row>
    <row r="296" spans="4:5" ht="12.75">
      <c r="D296"/>
      <c r="E296"/>
    </row>
    <row r="297" spans="4:5" ht="12.75">
      <c r="D297"/>
      <c r="E297"/>
    </row>
    <row r="298" spans="4:5" ht="12.75">
      <c r="D298"/>
      <c r="E298"/>
    </row>
    <row r="299" spans="4:5" ht="12.75">
      <c r="D299"/>
      <c r="E299"/>
    </row>
    <row r="300" spans="4:5" ht="12.75">
      <c r="D300"/>
      <c r="E300"/>
    </row>
    <row r="301" spans="4:5" ht="12.75">
      <c r="D301"/>
      <c r="E301"/>
    </row>
    <row r="302" spans="4:5" ht="12.75">
      <c r="D302"/>
      <c r="E302"/>
    </row>
    <row r="303" spans="4:5" ht="12.75">
      <c r="D303"/>
      <c r="E303"/>
    </row>
    <row r="304" spans="4:5" ht="12.75">
      <c r="D304"/>
      <c r="E304"/>
    </row>
    <row r="305" spans="4:5" ht="12.75">
      <c r="D305"/>
      <c r="E305"/>
    </row>
    <row r="306" spans="4:5" ht="12.75">
      <c r="D306"/>
      <c r="E306"/>
    </row>
    <row r="307" spans="4:5" ht="12.75">
      <c r="D307"/>
      <c r="E307"/>
    </row>
    <row r="308" spans="4:5" ht="12.75">
      <c r="D308"/>
      <c r="E308"/>
    </row>
    <row r="309" spans="4:5" ht="12.75">
      <c r="D309"/>
      <c r="E309"/>
    </row>
    <row r="310" spans="4:5" ht="12.75">
      <c r="D310"/>
      <c r="E310"/>
    </row>
    <row r="311" spans="4:5" ht="12.75">
      <c r="D311"/>
      <c r="E311"/>
    </row>
    <row r="312" spans="4:5" ht="12.75">
      <c r="D312"/>
      <c r="E312"/>
    </row>
    <row r="313" spans="4:5" ht="12.75">
      <c r="D313"/>
      <c r="E313"/>
    </row>
    <row r="314" spans="4:5" ht="12.75">
      <c r="D314"/>
      <c r="E314"/>
    </row>
    <row r="315" spans="4:5" ht="12.75">
      <c r="D315"/>
      <c r="E315"/>
    </row>
    <row r="316" spans="4:5" ht="12.75">
      <c r="D316"/>
      <c r="E316"/>
    </row>
    <row r="317" spans="4:5" ht="12.75">
      <c r="D317"/>
      <c r="E317"/>
    </row>
    <row r="318" spans="4:5" ht="12.75">
      <c r="D318"/>
      <c r="E318"/>
    </row>
    <row r="319" spans="4:5" ht="12.75">
      <c r="D319"/>
      <c r="E319"/>
    </row>
    <row r="320" spans="4:5" ht="12.75">
      <c r="D320"/>
      <c r="E320"/>
    </row>
    <row r="321" spans="4:5" ht="12.75">
      <c r="D321"/>
      <c r="E321"/>
    </row>
    <row r="322" spans="4:5" ht="12.75">
      <c r="D322"/>
      <c r="E322"/>
    </row>
    <row r="323" spans="4:5" ht="12.75">
      <c r="D323"/>
      <c r="E323"/>
    </row>
    <row r="324" spans="4:5" ht="12.75">
      <c r="D324"/>
      <c r="E324"/>
    </row>
    <row r="325" spans="4:5" ht="12.75">
      <c r="D325"/>
      <c r="E325"/>
    </row>
    <row r="326" spans="4:5" ht="12.75">
      <c r="D326"/>
      <c r="E326"/>
    </row>
    <row r="327" spans="4:5" ht="12.75">
      <c r="D327"/>
      <c r="E327"/>
    </row>
    <row r="328" spans="4:5" ht="12.75">
      <c r="D328"/>
      <c r="E328"/>
    </row>
    <row r="329" spans="4:5" ht="12.75">
      <c r="D329"/>
      <c r="E329"/>
    </row>
    <row r="330" spans="4:5" ht="12.75">
      <c r="D330"/>
      <c r="E330"/>
    </row>
    <row r="331" spans="4:5" ht="12.75">
      <c r="D331"/>
      <c r="E331"/>
    </row>
    <row r="332" spans="4:5" ht="12.75">
      <c r="D332"/>
      <c r="E332"/>
    </row>
    <row r="333" spans="4:5" ht="12.75">
      <c r="D333"/>
      <c r="E333"/>
    </row>
    <row r="334" spans="4:5" ht="12.75">
      <c r="D334"/>
      <c r="E334"/>
    </row>
    <row r="335" spans="4:5" ht="12.75">
      <c r="D335"/>
      <c r="E335"/>
    </row>
    <row r="336" spans="4:5" ht="12.75">
      <c r="D336"/>
      <c r="E336"/>
    </row>
    <row r="337" spans="4:5" ht="12.75">
      <c r="D337"/>
      <c r="E337"/>
    </row>
    <row r="338" spans="4:5" ht="12.75">
      <c r="D338"/>
      <c r="E338"/>
    </row>
    <row r="339" spans="4:5" ht="12.75">
      <c r="D339"/>
      <c r="E339"/>
    </row>
    <row r="340" spans="4:5" ht="12.75">
      <c r="D340"/>
      <c r="E340"/>
    </row>
    <row r="341" spans="4:5" ht="12.75">
      <c r="D341"/>
      <c r="E341"/>
    </row>
    <row r="342" spans="4:5" ht="12.75">
      <c r="D342"/>
      <c r="E342"/>
    </row>
    <row r="343" spans="4:5" ht="12.75">
      <c r="D343"/>
      <c r="E343"/>
    </row>
    <row r="344" spans="4:5" ht="12.75">
      <c r="D344"/>
      <c r="E344"/>
    </row>
    <row r="345" spans="4:5" ht="12.75">
      <c r="D345"/>
      <c r="E345"/>
    </row>
    <row r="346" spans="4:5" ht="12.75">
      <c r="D346"/>
      <c r="E346"/>
    </row>
    <row r="347" spans="4:5" ht="12.75">
      <c r="D347"/>
      <c r="E347"/>
    </row>
    <row r="348" spans="4:5" ht="12.75">
      <c r="D348"/>
      <c r="E348"/>
    </row>
    <row r="349" spans="4:5" ht="12.75">
      <c r="D349"/>
      <c r="E349"/>
    </row>
    <row r="350" spans="4:5" ht="12.75">
      <c r="D350"/>
      <c r="E350"/>
    </row>
    <row r="351" spans="4:5" ht="12.75">
      <c r="D351"/>
      <c r="E351"/>
    </row>
    <row r="352" spans="4:5" ht="12.75">
      <c r="D352"/>
      <c r="E352"/>
    </row>
    <row r="353" spans="4:5" ht="12.75">
      <c r="D353"/>
      <c r="E353"/>
    </row>
    <row r="354" spans="4:5" ht="12.75">
      <c r="D354"/>
      <c r="E354"/>
    </row>
    <row r="355" spans="4:5" ht="12.75">
      <c r="D355"/>
      <c r="E355"/>
    </row>
    <row r="356" spans="4:5" ht="12.75">
      <c r="D356"/>
      <c r="E356"/>
    </row>
    <row r="357" spans="4:5" ht="12.75">
      <c r="D357"/>
      <c r="E357"/>
    </row>
    <row r="358" spans="4:5" ht="12.75">
      <c r="D358"/>
      <c r="E358"/>
    </row>
    <row r="359" spans="4:5" ht="12.75">
      <c r="D359"/>
      <c r="E359"/>
    </row>
    <row r="360" spans="4:5" ht="12.75">
      <c r="D360"/>
      <c r="E360"/>
    </row>
    <row r="361" spans="4:5" ht="12.75">
      <c r="D361"/>
      <c r="E361"/>
    </row>
    <row r="362" spans="4:5" ht="12.75">
      <c r="D362"/>
      <c r="E362"/>
    </row>
    <row r="363" spans="4:5" ht="12.75">
      <c r="D363"/>
      <c r="E363"/>
    </row>
    <row r="364" spans="4:5" ht="12.75">
      <c r="D364"/>
      <c r="E364"/>
    </row>
    <row r="365" spans="4:5" ht="12.75">
      <c r="D365"/>
      <c r="E365"/>
    </row>
    <row r="366" spans="4:5" ht="12.75">
      <c r="D366"/>
      <c r="E366"/>
    </row>
    <row r="367" spans="4:5" ht="12.75">
      <c r="D367"/>
      <c r="E367"/>
    </row>
    <row r="368" spans="4:5" ht="12.75">
      <c r="D368"/>
      <c r="E368"/>
    </row>
    <row r="369" spans="4:5" ht="12.75">
      <c r="D369"/>
      <c r="E369"/>
    </row>
    <row r="370" spans="4:5" ht="12.75">
      <c r="D370"/>
      <c r="E370"/>
    </row>
    <row r="371" spans="4:5" ht="12.75">
      <c r="D371"/>
      <c r="E371"/>
    </row>
    <row r="372" spans="4:5" ht="12.75">
      <c r="D372"/>
      <c r="E372"/>
    </row>
    <row r="373" spans="4:5" ht="12.75">
      <c r="D373"/>
      <c r="E373"/>
    </row>
    <row r="374" spans="4:5" ht="12.75">
      <c r="D374"/>
      <c r="E374"/>
    </row>
    <row r="375" spans="4:5" ht="12.75">
      <c r="D375"/>
      <c r="E375"/>
    </row>
    <row r="376" spans="4:5" ht="12.75">
      <c r="D376"/>
      <c r="E376"/>
    </row>
    <row r="377" spans="4:5" ht="12.75">
      <c r="D377"/>
      <c r="E377"/>
    </row>
    <row r="378" spans="4:5" ht="12.75">
      <c r="D378"/>
      <c r="E378"/>
    </row>
    <row r="379" spans="4:5" ht="12.75">
      <c r="D379"/>
      <c r="E379"/>
    </row>
    <row r="380" spans="4:5" ht="12.75">
      <c r="D380"/>
      <c r="E380"/>
    </row>
    <row r="381" spans="4:5" ht="12.75">
      <c r="D381"/>
      <c r="E381"/>
    </row>
    <row r="382" spans="4:5" ht="12.75">
      <c r="D382"/>
      <c r="E382"/>
    </row>
    <row r="383" spans="4:5" ht="12.75">
      <c r="D383"/>
      <c r="E383"/>
    </row>
    <row r="384" spans="4:5" ht="12.75">
      <c r="D384"/>
      <c r="E384"/>
    </row>
    <row r="385" spans="4:5" ht="12.75">
      <c r="D385"/>
      <c r="E385"/>
    </row>
    <row r="386" spans="4:5" ht="12.75">
      <c r="D386"/>
      <c r="E386"/>
    </row>
    <row r="387" spans="4:5" ht="12.75">
      <c r="D387"/>
      <c r="E387"/>
    </row>
    <row r="388" spans="4:5" ht="12.75">
      <c r="D388"/>
      <c r="E388"/>
    </row>
    <row r="389" spans="4:5" ht="12.75">
      <c r="D389"/>
      <c r="E389"/>
    </row>
    <row r="390" spans="4:5" ht="12.75">
      <c r="D390"/>
      <c r="E390"/>
    </row>
    <row r="391" spans="4:5" ht="12.75">
      <c r="D391"/>
      <c r="E391"/>
    </row>
    <row r="392" spans="4:5" ht="12.75">
      <c r="D392"/>
      <c r="E392"/>
    </row>
    <row r="393" spans="4:5" ht="12.75">
      <c r="D393"/>
      <c r="E393"/>
    </row>
    <row r="394" spans="4:5" ht="12.75">
      <c r="D394"/>
      <c r="E394"/>
    </row>
    <row r="395" spans="4:5" ht="12.75">
      <c r="D395"/>
      <c r="E395"/>
    </row>
    <row r="396" spans="4:5" ht="12.75">
      <c r="D396"/>
      <c r="E396"/>
    </row>
    <row r="397" spans="4:5" ht="12.75">
      <c r="D397"/>
      <c r="E397"/>
    </row>
    <row r="398" spans="4:5" ht="12.75">
      <c r="D398"/>
      <c r="E398"/>
    </row>
    <row r="399" spans="4:5" ht="12.75">
      <c r="D399"/>
      <c r="E399"/>
    </row>
    <row r="400" spans="4:5" ht="12.75">
      <c r="D400"/>
      <c r="E400"/>
    </row>
    <row r="401" spans="4:5" ht="12.75">
      <c r="D401"/>
      <c r="E401"/>
    </row>
    <row r="402" spans="4:5" ht="12.75">
      <c r="D402"/>
      <c r="E402"/>
    </row>
    <row r="403" spans="4:5" ht="12.75">
      <c r="D403"/>
      <c r="E403"/>
    </row>
    <row r="404" spans="4:5" ht="12.75">
      <c r="D404"/>
      <c r="E404"/>
    </row>
    <row r="405" spans="4:5" ht="12.75">
      <c r="D405"/>
      <c r="E405"/>
    </row>
    <row r="406" spans="4:5" ht="12.75">
      <c r="D406"/>
      <c r="E406"/>
    </row>
    <row r="407" spans="4:5" ht="12.75">
      <c r="D407"/>
      <c r="E407"/>
    </row>
    <row r="408" spans="4:5" ht="12.75">
      <c r="D408"/>
      <c r="E408"/>
    </row>
    <row r="409" spans="4:5" ht="12.75">
      <c r="D409"/>
      <c r="E409"/>
    </row>
    <row r="410" spans="4:5" ht="12.75">
      <c r="D410"/>
      <c r="E410"/>
    </row>
    <row r="411" spans="4:5" ht="12.75">
      <c r="D411"/>
      <c r="E411"/>
    </row>
    <row r="412" spans="4:5" ht="12.75">
      <c r="D412"/>
      <c r="E412"/>
    </row>
    <row r="413" spans="4:5" ht="12.75">
      <c r="D413"/>
      <c r="E413"/>
    </row>
    <row r="414" spans="4:5" ht="12.75">
      <c r="D414"/>
      <c r="E414"/>
    </row>
    <row r="415" spans="4:5" ht="12.75">
      <c r="D415"/>
      <c r="E415"/>
    </row>
    <row r="416" spans="4:5" ht="12.75">
      <c r="D416"/>
      <c r="E416"/>
    </row>
    <row r="417" spans="4:5" ht="12.75">
      <c r="D417"/>
      <c r="E417"/>
    </row>
    <row r="418" spans="4:5" ht="12.75">
      <c r="D418"/>
      <c r="E418"/>
    </row>
    <row r="419" spans="4:5" ht="12.75">
      <c r="D419"/>
      <c r="E419"/>
    </row>
    <row r="420" spans="4:5" ht="12.75">
      <c r="D420"/>
      <c r="E420"/>
    </row>
    <row r="421" spans="4:5" ht="12.75">
      <c r="D421"/>
      <c r="E421"/>
    </row>
    <row r="422" spans="4:5" ht="12.75">
      <c r="D422"/>
      <c r="E422"/>
    </row>
    <row r="423" spans="4:5" ht="12.75">
      <c r="D423"/>
      <c r="E423"/>
    </row>
    <row r="424" spans="4:5" ht="12.75">
      <c r="D424"/>
      <c r="E424"/>
    </row>
    <row r="425" spans="4:5" ht="12.75">
      <c r="D425"/>
      <c r="E425"/>
    </row>
    <row r="426" spans="4:5" ht="12.75">
      <c r="D426"/>
      <c r="E426"/>
    </row>
    <row r="427" spans="4:5" ht="12.75">
      <c r="D427"/>
      <c r="E427"/>
    </row>
    <row r="428" spans="4:5" ht="12.75">
      <c r="D428"/>
      <c r="E428"/>
    </row>
    <row r="429" spans="4:5" ht="12.75">
      <c r="D429"/>
      <c r="E429"/>
    </row>
    <row r="430" spans="4:5" ht="12.75">
      <c r="D430"/>
      <c r="E430"/>
    </row>
    <row r="431" spans="4:5" ht="12.75">
      <c r="D431"/>
      <c r="E431"/>
    </row>
    <row r="432" spans="4:5" ht="12.75">
      <c r="D432"/>
      <c r="E432"/>
    </row>
    <row r="433" spans="4:5" ht="12.75">
      <c r="D433"/>
      <c r="E433"/>
    </row>
    <row r="434" spans="4:5" ht="12.75">
      <c r="D434"/>
      <c r="E434"/>
    </row>
    <row r="435" spans="4:5" ht="12.75">
      <c r="D435"/>
      <c r="E435"/>
    </row>
    <row r="436" spans="4:5" ht="12.75">
      <c r="D436"/>
      <c r="E436"/>
    </row>
    <row r="437" spans="4:5" ht="12.75">
      <c r="D437"/>
      <c r="E437"/>
    </row>
    <row r="438" spans="4:5" ht="12.75">
      <c r="D438"/>
      <c r="E438"/>
    </row>
    <row r="439" spans="4:5" ht="12.75">
      <c r="D439"/>
      <c r="E439"/>
    </row>
    <row r="440" spans="4:5" ht="12.75">
      <c r="D440"/>
      <c r="E440"/>
    </row>
    <row r="441" spans="4:5" ht="12.75">
      <c r="D441"/>
      <c r="E441"/>
    </row>
    <row r="442" spans="4:5" ht="12.75">
      <c r="D442"/>
      <c r="E442"/>
    </row>
    <row r="443" spans="4:5" ht="12.75">
      <c r="D443"/>
      <c r="E443"/>
    </row>
    <row r="444" spans="4:5" ht="12.75">
      <c r="D444"/>
      <c r="E444"/>
    </row>
    <row r="445" spans="4:5" ht="12.75">
      <c r="D445"/>
      <c r="E445"/>
    </row>
    <row r="446" spans="4:5" ht="12.75">
      <c r="D446"/>
      <c r="E446"/>
    </row>
    <row r="447" spans="4:5" ht="12.75">
      <c r="D447"/>
      <c r="E447"/>
    </row>
    <row r="448" spans="4:5" ht="12.75">
      <c r="D448"/>
      <c r="E448"/>
    </row>
    <row r="449" spans="4:5" ht="12.75">
      <c r="D449"/>
      <c r="E449"/>
    </row>
    <row r="450" spans="4:5" ht="12.75">
      <c r="D450"/>
      <c r="E450"/>
    </row>
    <row r="451" spans="4:5" ht="12.75">
      <c r="D451"/>
      <c r="E451"/>
    </row>
    <row r="452" spans="4:5" ht="12.75">
      <c r="D452"/>
      <c r="E452"/>
    </row>
    <row r="453" spans="4:5" ht="12.75">
      <c r="D453"/>
      <c r="E453"/>
    </row>
    <row r="454" spans="4:5" ht="12.75">
      <c r="D454"/>
      <c r="E454"/>
    </row>
    <row r="455" spans="4:5" ht="12.75">
      <c r="D455"/>
      <c r="E455"/>
    </row>
    <row r="456" spans="4:5" ht="12.75">
      <c r="D456"/>
      <c r="E456"/>
    </row>
    <row r="457" spans="4:5" ht="12.75">
      <c r="D457"/>
      <c r="E457"/>
    </row>
    <row r="458" spans="4:5" ht="12.75">
      <c r="D458"/>
      <c r="E458"/>
    </row>
    <row r="459" spans="4:5" ht="12.75">
      <c r="D459"/>
      <c r="E459"/>
    </row>
    <row r="460" spans="4:5" ht="12.75">
      <c r="D460"/>
      <c r="E460"/>
    </row>
    <row r="461" spans="4:5" ht="12.75">
      <c r="D461"/>
      <c r="E461"/>
    </row>
    <row r="462" spans="4:5" ht="12.75">
      <c r="D462"/>
      <c r="E462"/>
    </row>
    <row r="463" spans="4:5" ht="12.75">
      <c r="D463"/>
      <c r="E463"/>
    </row>
    <row r="464" spans="4:5" ht="12.75">
      <c r="D464"/>
      <c r="E464"/>
    </row>
    <row r="465" spans="4:5" ht="12.75">
      <c r="D465"/>
      <c r="E465"/>
    </row>
    <row r="466" spans="4:5" ht="12.75">
      <c r="D466"/>
      <c r="E466"/>
    </row>
    <row r="467" spans="4:5" ht="12.75">
      <c r="D467"/>
      <c r="E467"/>
    </row>
    <row r="468" spans="4:5" ht="12.75">
      <c r="D468"/>
      <c r="E468"/>
    </row>
    <row r="469" spans="4:5" ht="12.75">
      <c r="D469"/>
      <c r="E469"/>
    </row>
    <row r="470" spans="4:5" ht="12.75">
      <c r="D470"/>
      <c r="E470"/>
    </row>
    <row r="471" spans="4:5" ht="12.75">
      <c r="D471"/>
      <c r="E471"/>
    </row>
    <row r="472" spans="4:5" ht="12.75">
      <c r="D472"/>
      <c r="E472"/>
    </row>
    <row r="473" spans="4:5" ht="12.75">
      <c r="D473"/>
      <c r="E473"/>
    </row>
    <row r="474" spans="4:5" ht="12.75">
      <c r="D474"/>
      <c r="E474"/>
    </row>
    <row r="475" spans="4:5" ht="12.75">
      <c r="D475"/>
      <c r="E475"/>
    </row>
    <row r="476" spans="4:5" ht="12.75">
      <c r="D476"/>
      <c r="E476"/>
    </row>
    <row r="477" spans="4:5" ht="12.75">
      <c r="D477"/>
      <c r="E477"/>
    </row>
    <row r="478" spans="4:5" ht="12.75">
      <c r="D478"/>
      <c r="E478"/>
    </row>
    <row r="479" spans="4:5" ht="12.75">
      <c r="D479"/>
      <c r="E479"/>
    </row>
    <row r="480" spans="4:5" ht="12.75">
      <c r="D480"/>
      <c r="E480"/>
    </row>
    <row r="481" spans="4:5" ht="12.75">
      <c r="D481"/>
      <c r="E481"/>
    </row>
    <row r="482" spans="4:5" ht="12.75">
      <c r="D482"/>
      <c r="E482"/>
    </row>
    <row r="483" spans="4:5" ht="12.75">
      <c r="D483"/>
      <c r="E483"/>
    </row>
    <row r="484" spans="4:5" ht="12.75">
      <c r="D484"/>
      <c r="E484"/>
    </row>
    <row r="485" spans="4:5" ht="12.75">
      <c r="D485"/>
      <c r="E485"/>
    </row>
    <row r="486" spans="4:5" ht="12.75">
      <c r="D486"/>
      <c r="E486"/>
    </row>
    <row r="487" spans="4:5" ht="12.75">
      <c r="D487"/>
      <c r="E487"/>
    </row>
    <row r="488" spans="4:5" ht="12.75">
      <c r="D488"/>
      <c r="E488"/>
    </row>
    <row r="489" spans="4:5" ht="12.75">
      <c r="D489"/>
      <c r="E489"/>
    </row>
    <row r="490" spans="4:5" ht="12.75">
      <c r="D490"/>
      <c r="E490"/>
    </row>
    <row r="491" spans="4:5" ht="12.75">
      <c r="D491"/>
      <c r="E491"/>
    </row>
    <row r="492" spans="4:5" ht="12.75">
      <c r="D492"/>
      <c r="E492"/>
    </row>
    <row r="493" spans="4:5" ht="12.75">
      <c r="D493"/>
      <c r="E493"/>
    </row>
    <row r="494" spans="4:5" ht="12.75">
      <c r="D494"/>
      <c r="E494"/>
    </row>
    <row r="495" spans="4:5" ht="12.75">
      <c r="D495"/>
      <c r="E495"/>
    </row>
    <row r="496" spans="4:5" ht="12.75">
      <c r="D496"/>
      <c r="E496"/>
    </row>
    <row r="497" spans="4:5" ht="12.75">
      <c r="D497"/>
      <c r="E497"/>
    </row>
    <row r="498" spans="4:5" ht="12.75">
      <c r="D498"/>
      <c r="E498"/>
    </row>
    <row r="499" spans="4:5" ht="12.75">
      <c r="D499"/>
      <c r="E499"/>
    </row>
    <row r="500" spans="4:5" ht="12.75">
      <c r="D500"/>
      <c r="E500"/>
    </row>
    <row r="501" spans="4:5" ht="12.75">
      <c r="D501"/>
      <c r="E501"/>
    </row>
    <row r="502" spans="4:5" ht="12.75">
      <c r="D502"/>
      <c r="E502"/>
    </row>
    <row r="503" spans="4:5" ht="12.75">
      <c r="D503"/>
      <c r="E503"/>
    </row>
    <row r="504" spans="4:5" ht="12.75">
      <c r="D504"/>
      <c r="E504"/>
    </row>
    <row r="505" spans="4:5" ht="12.75">
      <c r="D505"/>
      <c r="E505"/>
    </row>
    <row r="506" spans="4:5" ht="12.75">
      <c r="D506"/>
      <c r="E506"/>
    </row>
    <row r="507" spans="4:5" ht="12.75">
      <c r="D507"/>
      <c r="E507"/>
    </row>
    <row r="508" spans="4:5" ht="12.75">
      <c r="D508"/>
      <c r="E508"/>
    </row>
    <row r="509" spans="4:5" ht="12.75">
      <c r="D509"/>
      <c r="E509"/>
    </row>
    <row r="510" spans="4:5" ht="12.75">
      <c r="D510"/>
      <c r="E510"/>
    </row>
    <row r="511" spans="4:5" ht="12.75">
      <c r="D511"/>
      <c r="E511"/>
    </row>
    <row r="512" spans="4:5" ht="12.75">
      <c r="D512"/>
      <c r="E512"/>
    </row>
    <row r="513" spans="4:5" ht="12.75">
      <c r="D513"/>
      <c r="E513"/>
    </row>
    <row r="514" spans="4:5" ht="12.75">
      <c r="D514"/>
      <c r="E514"/>
    </row>
    <row r="515" spans="4:5" ht="12.75">
      <c r="D515"/>
      <c r="E515"/>
    </row>
    <row r="516" spans="4:5" ht="12.75">
      <c r="D516"/>
      <c r="E516"/>
    </row>
    <row r="517" spans="4:5" ht="12.75">
      <c r="D517"/>
      <c r="E517"/>
    </row>
    <row r="518" spans="4:5" ht="12.75">
      <c r="D518"/>
      <c r="E518"/>
    </row>
    <row r="519" spans="4:5" ht="12.75">
      <c r="D519"/>
      <c r="E519"/>
    </row>
    <row r="520" spans="4:5" ht="12.75">
      <c r="D520"/>
      <c r="E520"/>
    </row>
    <row r="521" spans="4:5" ht="12.75">
      <c r="D521"/>
      <c r="E521"/>
    </row>
    <row r="522" spans="4:5" ht="12.75">
      <c r="D522"/>
      <c r="E522"/>
    </row>
    <row r="523" spans="4:5" ht="12.75">
      <c r="D523"/>
      <c r="E523"/>
    </row>
    <row r="524" spans="4:5" ht="12.75">
      <c r="D524"/>
      <c r="E524"/>
    </row>
    <row r="525" spans="4:5" ht="12.75">
      <c r="D525"/>
      <c r="E525"/>
    </row>
    <row r="526" spans="4:5" ht="12.75">
      <c r="D526"/>
      <c r="E526"/>
    </row>
    <row r="527" spans="4:5" ht="12.75">
      <c r="D527"/>
      <c r="E527"/>
    </row>
    <row r="528" spans="4:5" ht="12.75">
      <c r="D528"/>
      <c r="E528"/>
    </row>
    <row r="529" spans="4:5" ht="12.75">
      <c r="D529"/>
      <c r="E529"/>
    </row>
    <row r="530" spans="4:5" ht="12.75">
      <c r="D530"/>
      <c r="E530"/>
    </row>
    <row r="531" spans="4:5" ht="12.75">
      <c r="D531"/>
      <c r="E531"/>
    </row>
    <row r="532" spans="4:5" ht="12.75">
      <c r="D532"/>
      <c r="E532"/>
    </row>
    <row r="533" spans="4:5" ht="12.75">
      <c r="D533"/>
      <c r="E533"/>
    </row>
    <row r="534" spans="4:5" ht="12.75">
      <c r="D534"/>
      <c r="E534"/>
    </row>
    <row r="535" spans="4:5" ht="12.75">
      <c r="D535"/>
      <c r="E535"/>
    </row>
    <row r="536" spans="4:5" ht="12.75">
      <c r="D536"/>
      <c r="E536"/>
    </row>
    <row r="537" spans="4:5" ht="12.75">
      <c r="D537"/>
      <c r="E537"/>
    </row>
    <row r="538" spans="4:5" ht="12.75">
      <c r="D538"/>
      <c r="E538"/>
    </row>
    <row r="539" spans="4:5" ht="12.75">
      <c r="D539"/>
      <c r="E539"/>
    </row>
    <row r="540" spans="4:5" ht="12.75">
      <c r="D540"/>
      <c r="E540"/>
    </row>
    <row r="541" spans="4:5" ht="12.75">
      <c r="D541"/>
      <c r="E541"/>
    </row>
    <row r="542" spans="4:5" ht="12.75">
      <c r="D542"/>
      <c r="E542"/>
    </row>
    <row r="543" spans="4:5" ht="12.75">
      <c r="D543"/>
      <c r="E543"/>
    </row>
    <row r="544" spans="4:5" ht="12.75">
      <c r="D544"/>
      <c r="E544"/>
    </row>
    <row r="545" spans="4:5" ht="12.75">
      <c r="D545"/>
      <c r="E545"/>
    </row>
    <row r="546" spans="4:5" ht="12.75">
      <c r="D546"/>
      <c r="E546"/>
    </row>
    <row r="547" spans="4:5" ht="12.75">
      <c r="D547"/>
      <c r="E547"/>
    </row>
    <row r="548" spans="4:5" ht="12.75">
      <c r="D548"/>
      <c r="E548"/>
    </row>
    <row r="549" spans="4:5" ht="12.75">
      <c r="D549"/>
      <c r="E549"/>
    </row>
    <row r="550" spans="4:5" ht="12.75">
      <c r="D550"/>
      <c r="E550"/>
    </row>
    <row r="551" spans="4:5" ht="12.75">
      <c r="D551"/>
      <c r="E551"/>
    </row>
    <row r="552" spans="4:5" ht="12.75">
      <c r="D552"/>
      <c r="E552"/>
    </row>
    <row r="553" spans="4:5" ht="12.75">
      <c r="D553"/>
      <c r="E553"/>
    </row>
    <row r="554" spans="4:5" ht="12.75">
      <c r="D554"/>
      <c r="E554"/>
    </row>
    <row r="555" spans="4:5" ht="12.75">
      <c r="D555"/>
      <c r="E555"/>
    </row>
    <row r="556" spans="4:5" ht="12.75">
      <c r="D556"/>
      <c r="E556"/>
    </row>
    <row r="557" spans="4:5" ht="12.75">
      <c r="D557"/>
      <c r="E557"/>
    </row>
    <row r="558" spans="4:5" ht="12.75">
      <c r="D558"/>
      <c r="E558"/>
    </row>
    <row r="559" spans="4:5" ht="12.75">
      <c r="D559"/>
      <c r="E559"/>
    </row>
    <row r="560" spans="4:5" ht="12.75">
      <c r="D560"/>
      <c r="E560"/>
    </row>
    <row r="561" spans="4:5" ht="12.75">
      <c r="D561"/>
      <c r="E561"/>
    </row>
    <row r="562" spans="4:5" ht="12.75">
      <c r="D562"/>
      <c r="E562"/>
    </row>
    <row r="563" spans="4:5" ht="12.75">
      <c r="D563"/>
      <c r="E563"/>
    </row>
    <row r="564" spans="4:5" ht="12.75">
      <c r="D564"/>
      <c r="E564"/>
    </row>
    <row r="565" spans="4:5" ht="12.75">
      <c r="D565"/>
      <c r="E565"/>
    </row>
    <row r="566" spans="4:5" ht="12.75">
      <c r="D566"/>
      <c r="E566"/>
    </row>
    <row r="567" spans="4:5" ht="12.75">
      <c r="D567"/>
      <c r="E567"/>
    </row>
    <row r="568" spans="4:5" ht="12.75">
      <c r="D568"/>
      <c r="E568"/>
    </row>
    <row r="569" spans="4:5" ht="12.75">
      <c r="D569"/>
      <c r="E569"/>
    </row>
    <row r="570" spans="4:5" ht="12.75">
      <c r="D570"/>
      <c r="E570"/>
    </row>
    <row r="571" spans="4:5" ht="12.75">
      <c r="D571"/>
      <c r="E571"/>
    </row>
    <row r="572" spans="4:5" ht="12.75">
      <c r="D572"/>
      <c r="E572"/>
    </row>
    <row r="573" spans="4:5" ht="12.75">
      <c r="D573"/>
      <c r="E573"/>
    </row>
    <row r="574" spans="4:5" ht="12.75">
      <c r="D574"/>
      <c r="E574"/>
    </row>
    <row r="575" spans="4:5" ht="12.75">
      <c r="D575"/>
      <c r="E575"/>
    </row>
    <row r="576" spans="4:5" ht="12.75">
      <c r="D576"/>
      <c r="E576"/>
    </row>
    <row r="577" spans="4:5" ht="12.75">
      <c r="D577"/>
      <c r="E577"/>
    </row>
    <row r="578" spans="4:5" ht="12.75">
      <c r="D578"/>
      <c r="E578"/>
    </row>
    <row r="579" spans="4:5" ht="12.75">
      <c r="D579"/>
      <c r="E579"/>
    </row>
    <row r="580" spans="4:5" ht="12.75">
      <c r="D580"/>
      <c r="E580"/>
    </row>
    <row r="581" spans="4:5" ht="12.75">
      <c r="D581"/>
      <c r="E581"/>
    </row>
    <row r="582" spans="4:5" ht="12.75">
      <c r="D582"/>
      <c r="E582"/>
    </row>
    <row r="583" spans="4:5" ht="12.75">
      <c r="D583"/>
      <c r="E583"/>
    </row>
    <row r="584" spans="4:5" ht="12.75">
      <c r="D584"/>
      <c r="E584"/>
    </row>
    <row r="585" spans="4:5" ht="12.75">
      <c r="D585"/>
      <c r="E585"/>
    </row>
    <row r="586" spans="4:5" ht="12.75">
      <c r="D586"/>
      <c r="E586"/>
    </row>
    <row r="587" spans="4:5" ht="12.75">
      <c r="D587"/>
      <c r="E587"/>
    </row>
    <row r="588" spans="4:5" ht="12.75">
      <c r="D588"/>
      <c r="E588"/>
    </row>
    <row r="589" spans="4:5" ht="12.75">
      <c r="D589"/>
      <c r="E589"/>
    </row>
    <row r="590" spans="4:5" ht="12.75">
      <c r="D590"/>
      <c r="E590"/>
    </row>
    <row r="591" spans="4:5" ht="12.75">
      <c r="D591"/>
      <c r="E591"/>
    </row>
    <row r="592" spans="4:5" ht="12.75">
      <c r="D592"/>
      <c r="E592"/>
    </row>
    <row r="593" spans="4:5" ht="12.75">
      <c r="D593"/>
      <c r="E593"/>
    </row>
    <row r="594" spans="4:5" ht="12.75">
      <c r="D594"/>
      <c r="E594"/>
    </row>
    <row r="595" spans="4:5" ht="12.75">
      <c r="D595"/>
      <c r="E595"/>
    </row>
    <row r="596" spans="4:5" ht="12.75">
      <c r="D596"/>
      <c r="E596"/>
    </row>
    <row r="597" spans="4:5" ht="12.75">
      <c r="D597"/>
      <c r="E597"/>
    </row>
    <row r="598" spans="4:5" ht="12.75">
      <c r="D598"/>
      <c r="E598"/>
    </row>
    <row r="599" spans="4:5" ht="12.75">
      <c r="D599"/>
      <c r="E599"/>
    </row>
    <row r="600" spans="4:5" ht="12.75">
      <c r="D600"/>
      <c r="E600"/>
    </row>
    <row r="601" spans="4:5" ht="12.75">
      <c r="D601"/>
      <c r="E601"/>
    </row>
    <row r="602" spans="4:5" ht="12.75">
      <c r="D602"/>
      <c r="E602"/>
    </row>
    <row r="603" spans="4:5" ht="12.75">
      <c r="D603"/>
      <c r="E603"/>
    </row>
    <row r="604" spans="4:5" ht="12.75">
      <c r="D604"/>
      <c r="E604"/>
    </row>
    <row r="605" spans="4:5" ht="12.75">
      <c r="D605"/>
      <c r="E605"/>
    </row>
    <row r="606" spans="4:5" ht="12.75">
      <c r="D606"/>
      <c r="E606"/>
    </row>
    <row r="607" spans="4:5" ht="12.75">
      <c r="D607"/>
      <c r="E607"/>
    </row>
    <row r="608" spans="4:5" ht="12.75">
      <c r="D608"/>
      <c r="E608"/>
    </row>
    <row r="609" spans="4:5" ht="12.75">
      <c r="D609"/>
      <c r="E609"/>
    </row>
    <row r="610" spans="4:5" ht="12.75">
      <c r="D610"/>
      <c r="E610"/>
    </row>
    <row r="611" spans="4:5" ht="12.75">
      <c r="D611"/>
      <c r="E611"/>
    </row>
    <row r="612" spans="4:5" ht="12.75">
      <c r="D612"/>
      <c r="E612"/>
    </row>
    <row r="613" spans="4:5" ht="12.75">
      <c r="D613"/>
      <c r="E613"/>
    </row>
    <row r="614" spans="4:5" ht="12.75">
      <c r="D614"/>
      <c r="E614"/>
    </row>
    <row r="615" spans="4:5" ht="12.75">
      <c r="D615"/>
      <c r="E615"/>
    </row>
    <row r="616" spans="4:5" ht="12.75">
      <c r="D616"/>
      <c r="E616"/>
    </row>
    <row r="617" spans="4:5" ht="12.75">
      <c r="D617"/>
      <c r="E617"/>
    </row>
    <row r="618" spans="4:5" ht="12.75">
      <c r="D618"/>
      <c r="E618"/>
    </row>
    <row r="619" spans="4:5" ht="12.75">
      <c r="D619"/>
      <c r="E619"/>
    </row>
    <row r="620" spans="4:5" ht="12.75">
      <c r="D620"/>
      <c r="E620"/>
    </row>
    <row r="621" spans="4:5" ht="12.75">
      <c r="D621"/>
      <c r="E621"/>
    </row>
    <row r="622" spans="4:5" ht="12.75">
      <c r="D622"/>
      <c r="E622"/>
    </row>
    <row r="623" spans="4:5" ht="12.75">
      <c r="D623"/>
      <c r="E623"/>
    </row>
    <row r="624" spans="4:5" ht="12.75">
      <c r="D624"/>
      <c r="E624"/>
    </row>
    <row r="625" spans="4:5" ht="12.75">
      <c r="D625"/>
      <c r="E625"/>
    </row>
    <row r="626" spans="4:5" ht="12.75">
      <c r="D626"/>
      <c r="E626"/>
    </row>
    <row r="627" spans="4:5" ht="12.75">
      <c r="D627"/>
      <c r="E627"/>
    </row>
    <row r="628" spans="4:5" ht="12.75">
      <c r="D628"/>
      <c r="E628"/>
    </row>
    <row r="629" spans="4:5" ht="12.75">
      <c r="D629"/>
      <c r="E629"/>
    </row>
    <row r="630" spans="4:5" ht="12.75">
      <c r="D630"/>
      <c r="E630"/>
    </row>
    <row r="631" spans="4:5" ht="12.75">
      <c r="D631"/>
      <c r="E631"/>
    </row>
  </sheetData>
  <sheetProtection/>
  <printOptions/>
  <pageMargins left="0.25" right="0.39" top="0.29" bottom="0.43" header="0.17" footer="0.3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0">
      <selection activeCell="A1" sqref="A1:E41"/>
    </sheetView>
  </sheetViews>
  <sheetFormatPr defaultColWidth="9.140625" defaultRowHeight="12.75"/>
  <cols>
    <col min="1" max="1" width="3.7109375" style="0" customWidth="1"/>
    <col min="2" max="2" width="50.00390625" style="0" customWidth="1"/>
    <col min="3" max="3" width="10.57421875" style="0" customWidth="1"/>
    <col min="4" max="4" width="13.140625" style="62" customWidth="1"/>
    <col min="5" max="5" width="16.57421875" style="62" customWidth="1"/>
    <col min="7" max="7" width="5.140625" style="0" customWidth="1"/>
    <col min="8" max="8" width="45.28125" style="0" customWidth="1"/>
    <col min="9" max="9" width="9.57421875" style="0" customWidth="1"/>
    <col min="10" max="10" width="16.57421875" style="0" customWidth="1"/>
    <col min="11" max="11" width="14.421875" style="0" customWidth="1"/>
  </cols>
  <sheetData>
    <row r="1" spans="1:5" ht="25.5">
      <c r="A1" s="6" t="s">
        <v>191</v>
      </c>
      <c r="B1" s="19" t="s">
        <v>155</v>
      </c>
      <c r="C1" s="23" t="s">
        <v>78</v>
      </c>
      <c r="D1" s="59" t="s">
        <v>53</v>
      </c>
      <c r="E1" s="59" t="s">
        <v>54</v>
      </c>
    </row>
    <row r="2" spans="1:5" ht="15">
      <c r="A2" s="48" t="s">
        <v>79</v>
      </c>
      <c r="B2" s="19" t="s">
        <v>156</v>
      </c>
      <c r="C2" s="23"/>
      <c r="D2" s="63">
        <f>D4+D8</f>
        <v>21090939</v>
      </c>
      <c r="E2" s="63">
        <f>E4+E8</f>
        <v>9103041</v>
      </c>
    </row>
    <row r="3" spans="1:5" ht="27" customHeight="1">
      <c r="A3" s="6"/>
      <c r="B3" s="19" t="s">
        <v>158</v>
      </c>
      <c r="C3" s="23"/>
      <c r="D3" s="60"/>
      <c r="E3" s="60"/>
    </row>
    <row r="4" spans="1:5" ht="21" customHeight="1">
      <c r="A4" s="6"/>
      <c r="B4" s="19" t="s">
        <v>157</v>
      </c>
      <c r="C4" s="23"/>
      <c r="D4" s="60">
        <f>D6</f>
        <v>10602756</v>
      </c>
      <c r="E4" s="60">
        <f>E6</f>
        <v>5143160</v>
      </c>
    </row>
    <row r="5" spans="1:5" ht="21" customHeight="1">
      <c r="A5" s="6"/>
      <c r="B5" s="24" t="s">
        <v>37</v>
      </c>
      <c r="C5" s="23"/>
      <c r="D5" s="60"/>
      <c r="E5" s="60"/>
    </row>
    <row r="6" spans="1:5" ht="14.25">
      <c r="A6" s="6"/>
      <c r="B6" s="24" t="s">
        <v>38</v>
      </c>
      <c r="C6" s="23"/>
      <c r="D6" s="60">
        <v>10602756</v>
      </c>
      <c r="E6" s="60">
        <v>5143160</v>
      </c>
    </row>
    <row r="7" spans="1:5" ht="14.25">
      <c r="A7" s="6"/>
      <c r="B7" s="24" t="s">
        <v>39</v>
      </c>
      <c r="C7" s="23"/>
      <c r="D7" s="60"/>
      <c r="E7" s="60"/>
    </row>
    <row r="8" spans="1:5" ht="15">
      <c r="A8" s="48"/>
      <c r="B8" s="19" t="s">
        <v>159</v>
      </c>
      <c r="C8" s="82" t="s">
        <v>181</v>
      </c>
      <c r="D8" s="63">
        <f>D9+D10+D11+D12+D13+D14+D15+D16+D17+D18</f>
        <v>10488183</v>
      </c>
      <c r="E8" s="63">
        <f>E9+E10+E11+E12+E13+E14+E15+E16</f>
        <v>3959881</v>
      </c>
    </row>
    <row r="9" spans="1:11" s="49" customFormat="1" ht="21" customHeight="1">
      <c r="A9" s="6"/>
      <c r="B9" s="24" t="s">
        <v>40</v>
      </c>
      <c r="C9" s="23"/>
      <c r="D9" s="62">
        <v>2084567</v>
      </c>
      <c r="E9" s="62">
        <v>723679</v>
      </c>
      <c r="G9"/>
      <c r="H9"/>
      <c r="I9"/>
      <c r="J9"/>
      <c r="K9"/>
    </row>
    <row r="10" spans="1:5" ht="14.25">
      <c r="A10" s="6"/>
      <c r="B10" s="24" t="s">
        <v>41</v>
      </c>
      <c r="C10" s="23"/>
      <c r="D10" s="60">
        <v>4958605</v>
      </c>
      <c r="E10" s="60">
        <v>3185622</v>
      </c>
    </row>
    <row r="11" spans="1:5" ht="14.25">
      <c r="A11" s="6"/>
      <c r="B11" s="24" t="s">
        <v>160</v>
      </c>
      <c r="C11" s="23"/>
      <c r="D11" s="60">
        <v>41850</v>
      </c>
      <c r="E11" s="60">
        <v>41280</v>
      </c>
    </row>
    <row r="12" spans="1:5" ht="14.25">
      <c r="A12" s="6"/>
      <c r="B12" s="24" t="s">
        <v>161</v>
      </c>
      <c r="C12" s="23"/>
      <c r="D12" s="60">
        <v>10000</v>
      </c>
      <c r="E12" s="60">
        <v>9300</v>
      </c>
    </row>
    <row r="13" spans="1:5" ht="14.25">
      <c r="A13" s="6"/>
      <c r="B13" s="24" t="s">
        <v>162</v>
      </c>
      <c r="C13" s="23"/>
      <c r="D13" s="60"/>
      <c r="E13" s="60"/>
    </row>
    <row r="14" spans="1:5" ht="14.25">
      <c r="A14" s="6"/>
      <c r="B14" s="24" t="s">
        <v>163</v>
      </c>
      <c r="C14" s="23"/>
      <c r="D14" s="60">
        <v>0</v>
      </c>
      <c r="E14" s="60">
        <v>0</v>
      </c>
    </row>
    <row r="15" spans="1:5" ht="14.25">
      <c r="A15" s="6"/>
      <c r="B15" s="24" t="s">
        <v>164</v>
      </c>
      <c r="C15" s="23"/>
      <c r="D15" s="60"/>
      <c r="E15" s="60"/>
    </row>
    <row r="16" spans="1:5" ht="14.25">
      <c r="A16" s="6"/>
      <c r="B16" s="24" t="s">
        <v>141</v>
      </c>
      <c r="C16" s="23"/>
      <c r="D16" s="60">
        <v>3393161</v>
      </c>
      <c r="E16" s="60">
        <v>0</v>
      </c>
    </row>
    <row r="17" spans="1:5" ht="14.25">
      <c r="A17" s="6"/>
      <c r="B17" s="24" t="s">
        <v>183</v>
      </c>
      <c r="C17" s="23"/>
      <c r="D17" s="60"/>
      <c r="E17" s="60"/>
    </row>
    <row r="18" spans="1:5" ht="14.25">
      <c r="A18" s="6"/>
      <c r="B18" s="24" t="s">
        <v>165</v>
      </c>
      <c r="C18" s="23"/>
      <c r="D18" s="60"/>
      <c r="E18" s="60"/>
    </row>
    <row r="19" spans="1:5" ht="15">
      <c r="A19" s="48"/>
      <c r="B19" s="19" t="s">
        <v>167</v>
      </c>
      <c r="C19" s="19"/>
      <c r="D19" s="63"/>
      <c r="E19" s="63"/>
    </row>
    <row r="20" spans="1:11" s="49" customFormat="1" ht="21" customHeight="1">
      <c r="A20" s="48"/>
      <c r="B20" s="19" t="s">
        <v>168</v>
      </c>
      <c r="C20" s="19"/>
      <c r="D20" s="63"/>
      <c r="E20" s="63"/>
      <c r="G20"/>
      <c r="H20"/>
      <c r="I20"/>
      <c r="J20"/>
      <c r="K20"/>
    </row>
    <row r="21" spans="1:11" s="49" customFormat="1" ht="21" customHeight="1">
      <c r="A21" s="48" t="s">
        <v>126</v>
      </c>
      <c r="B21" s="19" t="s">
        <v>169</v>
      </c>
      <c r="C21" s="23"/>
      <c r="D21" s="63"/>
      <c r="E21" s="63"/>
      <c r="G21"/>
      <c r="H21"/>
      <c r="I21"/>
      <c r="J21"/>
      <c r="K21"/>
    </row>
    <row r="22" spans="1:5" ht="21" customHeight="1">
      <c r="A22" s="48"/>
      <c r="B22" s="19" t="s">
        <v>166</v>
      </c>
      <c r="C22" s="19"/>
      <c r="D22" s="63"/>
      <c r="E22" s="63"/>
    </row>
    <row r="23" spans="1:11" s="49" customFormat="1" ht="21" customHeight="1">
      <c r="A23" s="6"/>
      <c r="B23" s="23" t="s">
        <v>83</v>
      </c>
      <c r="C23" s="23"/>
      <c r="D23" s="60"/>
      <c r="E23" s="60"/>
      <c r="F23"/>
      <c r="G23"/>
      <c r="H23"/>
      <c r="I23"/>
      <c r="J23"/>
      <c r="K23"/>
    </row>
    <row r="24" spans="1:5" ht="14.25">
      <c r="A24" s="6"/>
      <c r="B24" s="23" t="s">
        <v>86</v>
      </c>
      <c r="C24" s="23"/>
      <c r="D24" s="60"/>
      <c r="E24" s="60"/>
    </row>
    <row r="25" spans="1:5" ht="15">
      <c r="A25" s="48"/>
      <c r="B25" s="19" t="s">
        <v>170</v>
      </c>
      <c r="C25" s="19"/>
      <c r="D25" s="49"/>
      <c r="E25" s="49"/>
    </row>
    <row r="26" spans="1:11" s="49" customFormat="1" ht="18" customHeight="1">
      <c r="A26" s="48"/>
      <c r="B26" s="19" t="s">
        <v>171</v>
      </c>
      <c r="C26" s="48"/>
      <c r="D26" s="64"/>
      <c r="E26" s="64"/>
      <c r="G26"/>
      <c r="H26"/>
      <c r="I26"/>
      <c r="J26"/>
      <c r="K26"/>
    </row>
    <row r="27" spans="1:11" s="49" customFormat="1" ht="15">
      <c r="A27" s="48"/>
      <c r="B27" s="19" t="s">
        <v>172</v>
      </c>
      <c r="C27" s="19"/>
      <c r="D27" s="63"/>
      <c r="E27" s="63"/>
      <c r="G27"/>
      <c r="H27"/>
      <c r="I27"/>
      <c r="J27"/>
      <c r="K27"/>
    </row>
    <row r="28" spans="1:11" s="49" customFormat="1" ht="15">
      <c r="A28" s="6"/>
      <c r="B28" s="19" t="s">
        <v>173</v>
      </c>
      <c r="C28" s="23"/>
      <c r="D28" s="63"/>
      <c r="E28" s="63"/>
      <c r="G28"/>
      <c r="H28"/>
      <c r="I28"/>
      <c r="J28"/>
      <c r="K28"/>
    </row>
    <row r="29" spans="1:5" ht="21" customHeight="1">
      <c r="A29" s="6"/>
      <c r="B29" s="23"/>
      <c r="C29" s="23"/>
      <c r="D29" s="60"/>
      <c r="E29" s="60"/>
    </row>
    <row r="30" spans="1:5" ht="15">
      <c r="A30" s="48" t="s">
        <v>174</v>
      </c>
      <c r="B30" s="19" t="s">
        <v>42</v>
      </c>
      <c r="C30" s="23">
        <v>6</v>
      </c>
      <c r="D30" s="63">
        <f>D33+D37+D38+D39+D40</f>
        <v>1972786</v>
      </c>
      <c r="E30" s="63">
        <f>E33+E39+E40</f>
        <v>1119767</v>
      </c>
    </row>
    <row r="31" spans="1:11" s="49" customFormat="1" ht="21" customHeight="1">
      <c r="A31" s="6"/>
      <c r="B31" s="25" t="s">
        <v>87</v>
      </c>
      <c r="C31" s="23"/>
      <c r="D31" s="60"/>
      <c r="E31" s="60"/>
      <c r="G31"/>
      <c r="H31"/>
      <c r="I31"/>
      <c r="J31"/>
      <c r="K31"/>
    </row>
    <row r="32" spans="1:5" ht="26.25" customHeight="1">
      <c r="A32" s="6"/>
      <c r="B32" s="25" t="s">
        <v>43</v>
      </c>
      <c r="C32" s="23"/>
      <c r="D32" s="60"/>
      <c r="E32" s="60"/>
    </row>
    <row r="33" spans="1:5" ht="36.75" customHeight="1">
      <c r="A33" s="6"/>
      <c r="B33" s="23" t="s">
        <v>44</v>
      </c>
      <c r="C33" s="23"/>
      <c r="D33" s="60">
        <v>100000</v>
      </c>
      <c r="E33" s="60">
        <v>100000</v>
      </c>
    </row>
    <row r="34" spans="1:5" ht="14.25">
      <c r="A34" s="6"/>
      <c r="B34" s="23" t="s">
        <v>45</v>
      </c>
      <c r="C34" s="23"/>
      <c r="D34" s="60"/>
      <c r="E34" s="60"/>
    </row>
    <row r="35" spans="1:5" ht="14.25">
      <c r="A35" s="6"/>
      <c r="B35" s="23" t="s">
        <v>46</v>
      </c>
      <c r="C35" s="23"/>
      <c r="D35" s="60"/>
      <c r="E35" s="60"/>
    </row>
    <row r="36" spans="1:5" ht="14.25">
      <c r="A36" s="6"/>
      <c r="B36" s="23" t="s">
        <v>47</v>
      </c>
      <c r="C36" s="23"/>
      <c r="D36" s="60"/>
      <c r="E36" s="60"/>
    </row>
    <row r="37" spans="1:5" ht="14.25">
      <c r="A37" s="6"/>
      <c r="B37" s="23" t="s">
        <v>48</v>
      </c>
      <c r="C37" s="23"/>
      <c r="D37" s="60">
        <v>10000</v>
      </c>
      <c r="E37" s="60"/>
    </row>
    <row r="38" spans="1:5" ht="14.25">
      <c r="A38" s="6"/>
      <c r="B38" s="23" t="s">
        <v>49</v>
      </c>
      <c r="C38" s="23"/>
      <c r="D38" s="60">
        <v>1009767</v>
      </c>
      <c r="E38" s="60"/>
    </row>
    <row r="39" spans="1:5" ht="14.25">
      <c r="A39" s="6"/>
      <c r="B39" s="23" t="s">
        <v>50</v>
      </c>
      <c r="C39" s="23"/>
      <c r="D39" s="60">
        <v>0</v>
      </c>
      <c r="E39" s="60">
        <v>-1074767</v>
      </c>
    </row>
    <row r="40" spans="1:5" ht="14.25">
      <c r="A40" s="6"/>
      <c r="B40" s="23" t="s">
        <v>186</v>
      </c>
      <c r="C40" s="23"/>
      <c r="D40" s="60">
        <v>853019</v>
      </c>
      <c r="E40" s="60">
        <v>2094534</v>
      </c>
    </row>
    <row r="41" spans="1:5" ht="15">
      <c r="A41" s="48"/>
      <c r="B41" s="19" t="s">
        <v>51</v>
      </c>
      <c r="C41" s="19"/>
      <c r="D41" s="63">
        <f>D2+D30</f>
        <v>23063725</v>
      </c>
      <c r="E41" s="63">
        <f>E2+E30</f>
        <v>10222808</v>
      </c>
    </row>
    <row r="42" spans="1:11" s="49" customFormat="1" ht="24.75" customHeight="1">
      <c r="A42"/>
      <c r="B42"/>
      <c r="C42"/>
      <c r="D42"/>
      <c r="E42"/>
      <c r="G42"/>
      <c r="H42"/>
      <c r="I42"/>
      <c r="J42"/>
      <c r="K42"/>
    </row>
    <row r="43" spans="2:5" ht="14.25">
      <c r="B43" s="22"/>
      <c r="C43" s="22"/>
      <c r="D43" s="61"/>
      <c r="E43" s="61"/>
    </row>
  </sheetData>
  <sheetProtection/>
  <printOptions/>
  <pageMargins left="0.34" right="0.24" top="0.32" bottom="0.43" header="0.22" footer="0.3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5.8515625" style="1" customWidth="1"/>
    <col min="2" max="2" width="46.00390625" style="0" customWidth="1"/>
    <col min="3" max="3" width="9.28125" style="0" customWidth="1"/>
    <col min="4" max="4" width="15.28125" style="62" customWidth="1"/>
    <col min="5" max="5" width="15.8515625" style="62" customWidth="1"/>
    <col min="7" max="7" width="5.8515625" style="0" customWidth="1"/>
    <col min="8" max="8" width="66.8515625" style="0" customWidth="1"/>
    <col min="9" max="9" width="11.421875" style="0" customWidth="1"/>
    <col min="10" max="10" width="14.421875" style="0" customWidth="1"/>
    <col min="11" max="11" width="12.7109375" style="0" customWidth="1"/>
  </cols>
  <sheetData>
    <row r="1" spans="1:5" ht="12.75">
      <c r="A1"/>
      <c r="D1"/>
      <c r="E1"/>
    </row>
    <row r="2" spans="1:6" ht="25.5" customHeight="1">
      <c r="A2" s="193" t="s">
        <v>0</v>
      </c>
      <c r="B2" s="193"/>
      <c r="C2" s="193"/>
      <c r="D2" s="193"/>
      <c r="E2" s="193"/>
      <c r="F2" s="193"/>
    </row>
    <row r="3" spans="1:6" ht="21" customHeight="1">
      <c r="A3" s="194" t="s">
        <v>1</v>
      </c>
      <c r="B3" s="194"/>
      <c r="C3" s="194"/>
      <c r="D3" s="194"/>
      <c r="E3" s="194"/>
      <c r="F3" s="194"/>
    </row>
    <row r="4" spans="1:12" s="2" customFormat="1" ht="12.75">
      <c r="A4" s="1">
        <v>2012</v>
      </c>
      <c r="D4" s="69"/>
      <c r="E4" s="69"/>
      <c r="G4"/>
      <c r="H4"/>
      <c r="I4"/>
      <c r="J4"/>
      <c r="K4"/>
      <c r="L4"/>
    </row>
    <row r="5" spans="1:5" ht="46.5" customHeight="1">
      <c r="A5" s="3" t="s">
        <v>2</v>
      </c>
      <c r="B5" s="13" t="s">
        <v>3</v>
      </c>
      <c r="C5" s="11" t="s">
        <v>16</v>
      </c>
      <c r="D5" s="59" t="s">
        <v>53</v>
      </c>
      <c r="E5" s="59" t="s">
        <v>54</v>
      </c>
    </row>
    <row r="6" spans="1:5" ht="21" customHeight="1">
      <c r="A6" s="50">
        <v>1</v>
      </c>
      <c r="B6" s="6" t="s">
        <v>4</v>
      </c>
      <c r="C6" s="8">
        <v>701.705</v>
      </c>
      <c r="D6" s="70">
        <v>13763180</v>
      </c>
      <c r="E6" s="70">
        <v>9255969</v>
      </c>
    </row>
    <row r="7" spans="1:5" ht="21" customHeight="1">
      <c r="A7" s="50">
        <f>A6+1</f>
        <v>2</v>
      </c>
      <c r="B7" s="7" t="s">
        <v>5</v>
      </c>
      <c r="C7" s="8" t="s">
        <v>17</v>
      </c>
      <c r="D7" s="70">
        <v>0</v>
      </c>
      <c r="E7" s="70"/>
    </row>
    <row r="8" spans="1:5" ht="28.5" customHeight="1">
      <c r="A8" s="50">
        <f>A7+1</f>
        <v>3</v>
      </c>
      <c r="B8" s="7" t="s">
        <v>6</v>
      </c>
      <c r="C8" s="8">
        <v>71</v>
      </c>
      <c r="D8" s="70">
        <v>-843883</v>
      </c>
      <c r="E8" s="70">
        <v>3075883</v>
      </c>
    </row>
    <row r="9" spans="1:5" ht="21" customHeight="1">
      <c r="A9" s="50">
        <f>A8+1</f>
        <v>4</v>
      </c>
      <c r="B9" s="7" t="s">
        <v>7</v>
      </c>
      <c r="C9" s="8" t="s">
        <v>18</v>
      </c>
      <c r="D9" s="70">
        <v>8904772</v>
      </c>
      <c r="E9" s="70">
        <v>6933418</v>
      </c>
    </row>
    <row r="10" spans="1:5" ht="21" customHeight="1">
      <c r="A10" s="50">
        <f>A9+1</f>
        <v>5</v>
      </c>
      <c r="B10" s="7" t="s">
        <v>131</v>
      </c>
      <c r="C10" s="9" t="s">
        <v>132</v>
      </c>
      <c r="D10" s="64">
        <f>D11+D12</f>
        <v>1891344</v>
      </c>
      <c r="E10" s="64">
        <f>E11+E12</f>
        <v>1912766</v>
      </c>
    </row>
    <row r="11" spans="1:5" ht="21" customHeight="1">
      <c r="A11" s="50"/>
      <c r="B11" s="7" t="s">
        <v>129</v>
      </c>
      <c r="C11" s="9">
        <v>641</v>
      </c>
      <c r="D11" s="70">
        <v>1644647</v>
      </c>
      <c r="E11" s="70">
        <v>1639046</v>
      </c>
    </row>
    <row r="12" spans="1:5" ht="21" customHeight="1">
      <c r="A12" s="4"/>
      <c r="B12" s="7" t="s">
        <v>130</v>
      </c>
      <c r="C12" s="9">
        <v>644</v>
      </c>
      <c r="D12" s="70">
        <v>246697</v>
      </c>
      <c r="E12" s="70">
        <v>273720</v>
      </c>
    </row>
    <row r="13" spans="1:5" ht="21" customHeight="1">
      <c r="A13" s="50">
        <f>A10+1</f>
        <v>6</v>
      </c>
      <c r="B13" s="7" t="s">
        <v>8</v>
      </c>
      <c r="C13" s="8" t="s">
        <v>19</v>
      </c>
      <c r="D13" s="70">
        <v>261224</v>
      </c>
      <c r="E13" s="70">
        <v>326528</v>
      </c>
    </row>
    <row r="14" spans="1:5" ht="21" customHeight="1">
      <c r="A14" s="50">
        <f aca="true" t="shared" si="0" ref="A14:A19">A13+1</f>
        <v>7</v>
      </c>
      <c r="B14" s="7" t="s">
        <v>9</v>
      </c>
      <c r="C14" s="8" t="s">
        <v>20</v>
      </c>
      <c r="D14" s="70">
        <v>914158</v>
      </c>
      <c r="E14" s="70">
        <v>831880</v>
      </c>
    </row>
    <row r="15" spans="1:5" ht="27" customHeight="1">
      <c r="A15" s="4">
        <f t="shared" si="0"/>
        <v>8</v>
      </c>
      <c r="B15" s="11" t="s">
        <v>177</v>
      </c>
      <c r="C15" s="8"/>
      <c r="D15" s="64">
        <f>D9+D10+D13+D14</f>
        <v>11971498</v>
      </c>
      <c r="E15" s="64">
        <f>E9+E10+E13+E14</f>
        <v>10004592</v>
      </c>
    </row>
    <row r="16" spans="1:5" ht="27" customHeight="1">
      <c r="A16" s="4">
        <f t="shared" si="0"/>
        <v>9</v>
      </c>
      <c r="B16" s="11" t="s">
        <v>22</v>
      </c>
      <c r="C16" s="8"/>
      <c r="D16" s="64">
        <f>D6+D8-D15</f>
        <v>947799</v>
      </c>
      <c r="E16" s="64">
        <f>E6+E8-E15</f>
        <v>2327260</v>
      </c>
    </row>
    <row r="17" spans="1:5" ht="23.25" customHeight="1">
      <c r="A17" s="50">
        <f t="shared" si="0"/>
        <v>10</v>
      </c>
      <c r="B17" s="7" t="s">
        <v>10</v>
      </c>
      <c r="C17" s="8">
        <v>761.661</v>
      </c>
      <c r="D17" s="70"/>
      <c r="E17" s="70"/>
    </row>
    <row r="18" spans="1:5" ht="20.25" customHeight="1">
      <c r="A18" s="50">
        <f t="shared" si="0"/>
        <v>11</v>
      </c>
      <c r="B18" s="7" t="s">
        <v>11</v>
      </c>
      <c r="C18" s="8">
        <v>762.662</v>
      </c>
      <c r="D18" s="70"/>
      <c r="E18" s="70"/>
    </row>
    <row r="19" spans="1:5" ht="24" customHeight="1">
      <c r="A19" s="4">
        <f t="shared" si="0"/>
        <v>12</v>
      </c>
      <c r="B19" s="7" t="s">
        <v>133</v>
      </c>
      <c r="C19" s="8"/>
      <c r="D19" s="70"/>
      <c r="E19" s="70"/>
    </row>
    <row r="20" spans="1:5" ht="25.5" customHeight="1">
      <c r="A20" s="55">
        <v>12.1</v>
      </c>
      <c r="B20" s="7" t="s">
        <v>12</v>
      </c>
      <c r="C20" s="10" t="s">
        <v>21</v>
      </c>
      <c r="D20" s="70"/>
      <c r="E20" s="70"/>
    </row>
    <row r="21" spans="1:5" ht="21" customHeight="1">
      <c r="A21" s="55">
        <v>12.2</v>
      </c>
      <c r="B21" s="7" t="s">
        <v>13</v>
      </c>
      <c r="C21" s="8">
        <v>767.667</v>
      </c>
      <c r="D21" s="70"/>
      <c r="E21" s="70"/>
    </row>
    <row r="22" spans="1:5" ht="17.25" customHeight="1">
      <c r="A22" s="55">
        <v>12.3</v>
      </c>
      <c r="B22" s="7" t="s">
        <v>134</v>
      </c>
      <c r="C22" s="8">
        <v>769.669</v>
      </c>
      <c r="D22" s="70"/>
      <c r="E22" s="70"/>
    </row>
    <row r="23" spans="1:5" ht="21" customHeight="1">
      <c r="A23" s="55">
        <v>12.4</v>
      </c>
      <c r="B23" s="7" t="s">
        <v>182</v>
      </c>
      <c r="C23" s="8"/>
      <c r="D23" s="70"/>
      <c r="E23" s="70"/>
    </row>
    <row r="24" spans="1:5" ht="27.75" customHeight="1">
      <c r="A24" s="4">
        <f>A23+1</f>
        <v>13.4</v>
      </c>
      <c r="B24" s="11" t="s">
        <v>178</v>
      </c>
      <c r="C24" s="8"/>
      <c r="D24" s="70"/>
      <c r="E24" s="70"/>
    </row>
    <row r="25" spans="1:5" ht="24.75" customHeight="1">
      <c r="A25" s="4">
        <v>14</v>
      </c>
      <c r="B25" s="12" t="s">
        <v>127</v>
      </c>
      <c r="C25" s="8"/>
      <c r="D25" s="64">
        <f>D16</f>
        <v>947799</v>
      </c>
      <c r="E25" s="64">
        <f>E16</f>
        <v>2327260</v>
      </c>
    </row>
    <row r="26" spans="1:5" ht="21" customHeight="1">
      <c r="A26" s="4">
        <v>15</v>
      </c>
      <c r="B26" s="7" t="s">
        <v>14</v>
      </c>
      <c r="C26" s="8"/>
      <c r="D26" s="70">
        <f>D25*10/100</f>
        <v>94779.9</v>
      </c>
      <c r="E26" s="70">
        <f>E25*10/100</f>
        <v>232726</v>
      </c>
    </row>
    <row r="27" spans="1:5" ht="24.75" customHeight="1">
      <c r="A27" s="4">
        <v>16</v>
      </c>
      <c r="B27" s="11" t="s">
        <v>15</v>
      </c>
      <c r="C27" s="8"/>
      <c r="D27" s="64">
        <f>D25-D26</f>
        <v>853019.1</v>
      </c>
      <c r="E27" s="64">
        <f>E25-E26</f>
        <v>2094534</v>
      </c>
    </row>
    <row r="28" spans="1:5" ht="28.5" customHeight="1">
      <c r="A28" s="4">
        <v>17</v>
      </c>
      <c r="B28" s="7" t="s">
        <v>185</v>
      </c>
      <c r="C28" s="8"/>
      <c r="D28" s="70"/>
      <c r="E28" s="70"/>
    </row>
    <row r="30" spans="1:5" ht="12.75">
      <c r="A30"/>
      <c r="D30"/>
      <c r="E30"/>
    </row>
    <row r="31" spans="1:5" ht="12.75">
      <c r="A31"/>
      <c r="D31"/>
      <c r="E31"/>
    </row>
    <row r="32" spans="1:5" ht="12.75">
      <c r="A32"/>
      <c r="D32"/>
      <c r="E32"/>
    </row>
    <row r="33" spans="1:5" ht="12.75">
      <c r="A33"/>
      <c r="D33"/>
      <c r="E33"/>
    </row>
    <row r="34" spans="1:5" ht="12.75">
      <c r="A34"/>
      <c r="D34"/>
      <c r="E34"/>
    </row>
    <row r="35" spans="1:5" ht="12.75">
      <c r="A35"/>
      <c r="D35"/>
      <c r="E35"/>
    </row>
    <row r="36" spans="1:5" ht="12.75">
      <c r="A36"/>
      <c r="D36"/>
      <c r="E36"/>
    </row>
    <row r="37" spans="1:5" ht="12.75">
      <c r="A37"/>
      <c r="D37"/>
      <c r="E37"/>
    </row>
    <row r="38" spans="1:5" ht="12.75">
      <c r="A38"/>
      <c r="D38"/>
      <c r="E38"/>
    </row>
    <row r="39" spans="1:5" ht="12.75">
      <c r="A39"/>
      <c r="D39"/>
      <c r="E39"/>
    </row>
    <row r="40" spans="1:5" ht="12.75">
      <c r="A40"/>
      <c r="D40"/>
      <c r="E40"/>
    </row>
    <row r="41" spans="1:5" ht="12.75">
      <c r="A41"/>
      <c r="D41"/>
      <c r="E41"/>
    </row>
    <row r="42" spans="1:5" ht="12.75">
      <c r="A42"/>
      <c r="D42"/>
      <c r="E42"/>
    </row>
    <row r="43" spans="1:5" ht="12.75">
      <c r="A43"/>
      <c r="D43"/>
      <c r="E43"/>
    </row>
    <row r="44" spans="1:5" ht="12.75">
      <c r="A44"/>
      <c r="D44"/>
      <c r="E44"/>
    </row>
    <row r="45" spans="1:5" ht="12.75">
      <c r="A45"/>
      <c r="D45"/>
      <c r="E45"/>
    </row>
    <row r="46" spans="1:5" ht="12.75">
      <c r="A46"/>
      <c r="D46"/>
      <c r="E46"/>
    </row>
    <row r="47" spans="1:5" ht="12.75">
      <c r="A47"/>
      <c r="D47"/>
      <c r="E47"/>
    </row>
    <row r="48" spans="1:5" ht="12.75">
      <c r="A48"/>
      <c r="D48"/>
      <c r="E48"/>
    </row>
    <row r="49" spans="1:5" ht="12.75">
      <c r="A49"/>
      <c r="D49"/>
      <c r="E49"/>
    </row>
    <row r="50" spans="1:5" ht="12.75">
      <c r="A50"/>
      <c r="D50"/>
      <c r="E50"/>
    </row>
    <row r="51" spans="1:5" ht="12.75">
      <c r="A51"/>
      <c r="D51"/>
      <c r="E51"/>
    </row>
    <row r="52" spans="1:5" ht="12.75">
      <c r="A52"/>
      <c r="D52"/>
      <c r="E52"/>
    </row>
    <row r="53" spans="1:5" ht="12.75">
      <c r="A53"/>
      <c r="D53"/>
      <c r="E53"/>
    </row>
    <row r="54" spans="1:5" ht="12.75">
      <c r="A54"/>
      <c r="D54"/>
      <c r="E54"/>
    </row>
    <row r="55" spans="1:5" ht="12.75">
      <c r="A55"/>
      <c r="D55"/>
      <c r="E55"/>
    </row>
    <row r="56" spans="1:5" ht="12.75">
      <c r="A56"/>
      <c r="D56"/>
      <c r="E56"/>
    </row>
    <row r="57" spans="1:5" ht="12.75">
      <c r="A57"/>
      <c r="D57"/>
      <c r="E57"/>
    </row>
    <row r="58" spans="1:5" ht="12.75">
      <c r="A58"/>
      <c r="D58"/>
      <c r="E58"/>
    </row>
    <row r="59" spans="1:5" ht="12.75">
      <c r="A59"/>
      <c r="D59"/>
      <c r="E59"/>
    </row>
    <row r="60" spans="1:5" ht="12.75">
      <c r="A60"/>
      <c r="D60"/>
      <c r="E60"/>
    </row>
    <row r="61" spans="1:5" ht="12.75">
      <c r="A61"/>
      <c r="D61"/>
      <c r="E61"/>
    </row>
    <row r="62" spans="1:5" ht="12.75">
      <c r="A62"/>
      <c r="D62"/>
      <c r="E62"/>
    </row>
    <row r="63" spans="1:5" ht="12.75">
      <c r="A63"/>
      <c r="D63"/>
      <c r="E63"/>
    </row>
    <row r="64" spans="1:5" ht="12.75">
      <c r="A64"/>
      <c r="D64"/>
      <c r="E64"/>
    </row>
    <row r="65" spans="1:5" ht="12.75">
      <c r="A65"/>
      <c r="D65"/>
      <c r="E65"/>
    </row>
    <row r="66" spans="1:5" ht="12.75">
      <c r="A66"/>
      <c r="D66"/>
      <c r="E66"/>
    </row>
    <row r="67" spans="1:5" ht="12.75">
      <c r="A67"/>
      <c r="D67"/>
      <c r="E67"/>
    </row>
    <row r="68" spans="1:5" ht="12.75">
      <c r="A68"/>
      <c r="D68"/>
      <c r="E68"/>
    </row>
    <row r="69" spans="1:5" ht="12.75">
      <c r="A69"/>
      <c r="D69"/>
      <c r="E69"/>
    </row>
    <row r="70" spans="1:5" ht="12.75">
      <c r="A70"/>
      <c r="D70"/>
      <c r="E70"/>
    </row>
    <row r="71" spans="1:5" ht="12.75">
      <c r="A71"/>
      <c r="D71"/>
      <c r="E71"/>
    </row>
    <row r="72" spans="1:5" ht="12.75">
      <c r="A72"/>
      <c r="D72"/>
      <c r="E72"/>
    </row>
    <row r="73" spans="1:5" ht="12.75">
      <c r="A73"/>
      <c r="D73"/>
      <c r="E73"/>
    </row>
    <row r="74" spans="1:5" ht="12.75">
      <c r="A74"/>
      <c r="D74"/>
      <c r="E74"/>
    </row>
    <row r="75" spans="1:5" ht="12.75">
      <c r="A75"/>
      <c r="D75"/>
      <c r="E75"/>
    </row>
    <row r="76" spans="1:5" ht="12.75">
      <c r="A76"/>
      <c r="D76"/>
      <c r="E76"/>
    </row>
    <row r="77" spans="1:5" ht="12.75">
      <c r="A77"/>
      <c r="D77"/>
      <c r="E77"/>
    </row>
    <row r="78" spans="1:5" ht="12.75">
      <c r="A78"/>
      <c r="D78"/>
      <c r="E78"/>
    </row>
    <row r="79" spans="1:5" ht="12.75">
      <c r="A79"/>
      <c r="D79"/>
      <c r="E79"/>
    </row>
    <row r="80" spans="1:5" ht="12.75">
      <c r="A80"/>
      <c r="D80"/>
      <c r="E80"/>
    </row>
    <row r="81" spans="1:5" ht="12.75">
      <c r="A81"/>
      <c r="D81"/>
      <c r="E81"/>
    </row>
    <row r="82" spans="1:5" ht="12.75">
      <c r="A82"/>
      <c r="D82"/>
      <c r="E82"/>
    </row>
    <row r="83" spans="1:5" ht="12.75">
      <c r="A83"/>
      <c r="D83"/>
      <c r="E83"/>
    </row>
    <row r="84" spans="1:5" ht="12.75">
      <c r="A84"/>
      <c r="D84"/>
      <c r="E84"/>
    </row>
    <row r="85" spans="1:5" ht="12.75">
      <c r="A85"/>
      <c r="D85"/>
      <c r="E85"/>
    </row>
    <row r="86" spans="1:5" ht="12.75">
      <c r="A86"/>
      <c r="D86"/>
      <c r="E86"/>
    </row>
    <row r="87" spans="1:5" ht="12.75">
      <c r="A87"/>
      <c r="D87"/>
      <c r="E87"/>
    </row>
    <row r="88" spans="1:5" ht="12.75">
      <c r="A88"/>
      <c r="D88"/>
      <c r="E88"/>
    </row>
    <row r="89" spans="1:5" ht="12.75">
      <c r="A89"/>
      <c r="D89"/>
      <c r="E89"/>
    </row>
    <row r="90" spans="1:5" ht="12.75">
      <c r="A90"/>
      <c r="D90"/>
      <c r="E90"/>
    </row>
    <row r="91" spans="1:5" ht="12.75">
      <c r="A91"/>
      <c r="D91"/>
      <c r="E91"/>
    </row>
    <row r="92" spans="1:5" ht="12.75">
      <c r="A92"/>
      <c r="D92"/>
      <c r="E92"/>
    </row>
    <row r="93" spans="1:5" ht="12.75">
      <c r="A93"/>
      <c r="D93"/>
      <c r="E93"/>
    </row>
    <row r="94" spans="1:5" ht="12.75">
      <c r="A94"/>
      <c r="D94"/>
      <c r="E94"/>
    </row>
    <row r="95" spans="1:5" ht="12.75">
      <c r="A95"/>
      <c r="D95"/>
      <c r="E95"/>
    </row>
    <row r="96" spans="1:5" ht="12.75">
      <c r="A96"/>
      <c r="D96"/>
      <c r="E96"/>
    </row>
    <row r="97" spans="1:5" ht="12.75">
      <c r="A97"/>
      <c r="D97"/>
      <c r="E97"/>
    </row>
    <row r="98" spans="1:5" ht="12.75">
      <c r="A98"/>
      <c r="D98"/>
      <c r="E98"/>
    </row>
    <row r="99" spans="1:5" ht="12.75">
      <c r="A99"/>
      <c r="D99"/>
      <c r="E99"/>
    </row>
    <row r="100" spans="1:5" ht="12.75">
      <c r="A100"/>
      <c r="D100"/>
      <c r="E100"/>
    </row>
    <row r="101" spans="1:5" ht="12.75">
      <c r="A101"/>
      <c r="D101"/>
      <c r="E101"/>
    </row>
    <row r="102" spans="1:5" ht="12.75">
      <c r="A102"/>
      <c r="D102"/>
      <c r="E102"/>
    </row>
    <row r="103" spans="1:5" ht="12.75">
      <c r="A103"/>
      <c r="D103"/>
      <c r="E103"/>
    </row>
    <row r="104" spans="1:5" ht="12.75">
      <c r="A104"/>
      <c r="D104"/>
      <c r="E104"/>
    </row>
    <row r="105" spans="1:5" ht="12.75">
      <c r="A105"/>
      <c r="D105"/>
      <c r="E105"/>
    </row>
    <row r="106" spans="1:5" ht="12.75">
      <c r="A106"/>
      <c r="D106"/>
      <c r="E106"/>
    </row>
    <row r="107" spans="1:5" ht="12.75">
      <c r="A107"/>
      <c r="D107"/>
      <c r="E107"/>
    </row>
    <row r="108" spans="1:5" ht="12.75">
      <c r="A108"/>
      <c r="D108"/>
      <c r="E108"/>
    </row>
    <row r="109" spans="1:5" ht="12.75">
      <c r="A109"/>
      <c r="D109"/>
      <c r="E109"/>
    </row>
    <row r="110" spans="1:5" ht="12.75">
      <c r="A110"/>
      <c r="D110"/>
      <c r="E110"/>
    </row>
    <row r="111" spans="1:5" ht="12.75">
      <c r="A111"/>
      <c r="D111"/>
      <c r="E111"/>
    </row>
    <row r="112" spans="1:5" ht="12.75">
      <c r="A112"/>
      <c r="D112"/>
      <c r="E112"/>
    </row>
    <row r="113" spans="1:5" ht="12.75">
      <c r="A113"/>
      <c r="D113"/>
      <c r="E113"/>
    </row>
    <row r="114" spans="1:5" ht="12.75">
      <c r="A114"/>
      <c r="D114"/>
      <c r="E114"/>
    </row>
    <row r="115" spans="1:5" ht="12.75">
      <c r="A115"/>
      <c r="D115"/>
      <c r="E115"/>
    </row>
    <row r="116" spans="1:5" ht="12.75">
      <c r="A116"/>
      <c r="D116"/>
      <c r="E116"/>
    </row>
    <row r="117" spans="1:5" ht="12.75">
      <c r="A117"/>
      <c r="D117"/>
      <c r="E117"/>
    </row>
    <row r="118" spans="1:5" ht="12.75">
      <c r="A118"/>
      <c r="D118"/>
      <c r="E118"/>
    </row>
    <row r="119" spans="1:5" ht="12.75">
      <c r="A119"/>
      <c r="D119"/>
      <c r="E119"/>
    </row>
    <row r="120" spans="1:5" ht="12.75">
      <c r="A120"/>
      <c r="D120"/>
      <c r="E120"/>
    </row>
    <row r="121" spans="1:5" ht="12.75">
      <c r="A121"/>
      <c r="D121"/>
      <c r="E121"/>
    </row>
    <row r="122" spans="1:5" ht="12.75">
      <c r="A122"/>
      <c r="D122"/>
      <c r="E122"/>
    </row>
    <row r="123" spans="1:5" ht="12.75">
      <c r="A123"/>
      <c r="D123"/>
      <c r="E123"/>
    </row>
    <row r="124" spans="1:5" ht="12.75">
      <c r="A124"/>
      <c r="D124"/>
      <c r="E124"/>
    </row>
    <row r="125" spans="1:5" ht="12.75">
      <c r="A125"/>
      <c r="D125"/>
      <c r="E125"/>
    </row>
    <row r="126" spans="1:5" ht="12.75">
      <c r="A126"/>
      <c r="D126"/>
      <c r="E126"/>
    </row>
    <row r="127" spans="1:5" ht="12.75">
      <c r="A127"/>
      <c r="D127"/>
      <c r="E127"/>
    </row>
    <row r="128" spans="1:5" ht="12.75">
      <c r="A128"/>
      <c r="D128"/>
      <c r="E128"/>
    </row>
    <row r="129" spans="1:5" ht="12.75">
      <c r="A129"/>
      <c r="D129"/>
      <c r="E129"/>
    </row>
    <row r="130" spans="1:5" ht="12.75">
      <c r="A130"/>
      <c r="D130"/>
      <c r="E130"/>
    </row>
    <row r="131" spans="1:5" ht="12.75">
      <c r="A131"/>
      <c r="D131"/>
      <c r="E131"/>
    </row>
    <row r="132" spans="1:5" ht="12.75">
      <c r="A132"/>
      <c r="D132"/>
      <c r="E132"/>
    </row>
    <row r="133" spans="1:5" ht="12.75">
      <c r="A133"/>
      <c r="D133"/>
      <c r="E133"/>
    </row>
    <row r="134" spans="1:5" ht="12.75">
      <c r="A134"/>
      <c r="D134"/>
      <c r="E134"/>
    </row>
    <row r="135" spans="1:5" ht="12.75">
      <c r="A135"/>
      <c r="D135"/>
      <c r="E135"/>
    </row>
    <row r="136" spans="1:5" ht="12.75">
      <c r="A136"/>
      <c r="D136"/>
      <c r="E136"/>
    </row>
    <row r="137" spans="1:5" ht="12.75">
      <c r="A137"/>
      <c r="D137"/>
      <c r="E137"/>
    </row>
    <row r="138" spans="1:5" ht="12.75">
      <c r="A138"/>
      <c r="D138"/>
      <c r="E138"/>
    </row>
    <row r="139" spans="1:5" ht="12.75">
      <c r="A139"/>
      <c r="D139"/>
      <c r="E139"/>
    </row>
    <row r="140" spans="1:5" ht="12.75">
      <c r="A140"/>
      <c r="D140"/>
      <c r="E140"/>
    </row>
    <row r="141" spans="1:5" ht="12.75">
      <c r="A141"/>
      <c r="D141"/>
      <c r="E141"/>
    </row>
    <row r="142" spans="1:5" ht="12.75">
      <c r="A142"/>
      <c r="D142"/>
      <c r="E142"/>
    </row>
    <row r="143" spans="1:5" ht="12.75">
      <c r="A143"/>
      <c r="D143"/>
      <c r="E143"/>
    </row>
    <row r="144" spans="1:5" ht="12.75">
      <c r="A144"/>
      <c r="D144"/>
      <c r="E144"/>
    </row>
    <row r="145" spans="1:5" ht="12.75">
      <c r="A145"/>
      <c r="D145"/>
      <c r="E145"/>
    </row>
    <row r="146" spans="1:5" ht="12.75">
      <c r="A146"/>
      <c r="D146"/>
      <c r="E146"/>
    </row>
    <row r="147" spans="1:5" ht="12.75">
      <c r="A147"/>
      <c r="D147"/>
      <c r="E147"/>
    </row>
    <row r="148" spans="1:5" ht="12.75">
      <c r="A148"/>
      <c r="D148"/>
      <c r="E148"/>
    </row>
    <row r="149" spans="1:5" ht="12.75">
      <c r="A149"/>
      <c r="D149"/>
      <c r="E149"/>
    </row>
    <row r="150" spans="1:5" ht="12.75">
      <c r="A150"/>
      <c r="D150"/>
      <c r="E150"/>
    </row>
    <row r="151" spans="1:5" ht="12.75">
      <c r="A151"/>
      <c r="D151"/>
      <c r="E151"/>
    </row>
    <row r="152" spans="1:5" ht="12.75">
      <c r="A152"/>
      <c r="D152"/>
      <c r="E152"/>
    </row>
    <row r="153" spans="1:5" ht="12.75">
      <c r="A153"/>
      <c r="D153"/>
      <c r="E153"/>
    </row>
    <row r="154" spans="1:5" ht="12.75">
      <c r="A154"/>
      <c r="D154"/>
      <c r="E154"/>
    </row>
    <row r="155" spans="1:5" ht="12.75">
      <c r="A155"/>
      <c r="D155"/>
      <c r="E155"/>
    </row>
    <row r="156" spans="1:5" ht="12.75">
      <c r="A156"/>
      <c r="D156"/>
      <c r="E156"/>
    </row>
    <row r="157" spans="1:5" ht="12.75">
      <c r="A157"/>
      <c r="D157"/>
      <c r="E157"/>
    </row>
    <row r="158" spans="1:5" ht="12.75">
      <c r="A158"/>
      <c r="D158"/>
      <c r="E158"/>
    </row>
    <row r="159" spans="1:5" ht="12.75">
      <c r="A159"/>
      <c r="D159"/>
      <c r="E159"/>
    </row>
    <row r="160" spans="1:5" ht="12.75">
      <c r="A160"/>
      <c r="D160"/>
      <c r="E160"/>
    </row>
    <row r="161" spans="1:5" ht="12.75">
      <c r="A161"/>
      <c r="D161"/>
      <c r="E161"/>
    </row>
    <row r="162" spans="1:5" ht="12.75">
      <c r="A162"/>
      <c r="D162"/>
      <c r="E162"/>
    </row>
    <row r="163" spans="1:5" ht="12.75">
      <c r="A163"/>
      <c r="D163"/>
      <c r="E163"/>
    </row>
    <row r="164" spans="1:5" ht="12.75">
      <c r="A164"/>
      <c r="D164"/>
      <c r="E164"/>
    </row>
    <row r="165" spans="1:5" ht="12.75">
      <c r="A165"/>
      <c r="D165"/>
      <c r="E165"/>
    </row>
    <row r="166" spans="1:5" ht="12.75">
      <c r="A166"/>
      <c r="D166"/>
      <c r="E166"/>
    </row>
    <row r="167" spans="1:5" ht="12.75">
      <c r="A167"/>
      <c r="D167"/>
      <c r="E167"/>
    </row>
    <row r="168" spans="1:5" ht="12.75">
      <c r="A168"/>
      <c r="D168"/>
      <c r="E168"/>
    </row>
    <row r="169" spans="1:5" ht="12.75">
      <c r="A169"/>
      <c r="D169"/>
      <c r="E169"/>
    </row>
    <row r="170" spans="1:5" ht="12.75">
      <c r="A170"/>
      <c r="D170"/>
      <c r="E170"/>
    </row>
    <row r="171" spans="1:5" ht="12.75">
      <c r="A171"/>
      <c r="D171"/>
      <c r="E171"/>
    </row>
    <row r="172" spans="1:5" ht="12.75">
      <c r="A172"/>
      <c r="D172"/>
      <c r="E172"/>
    </row>
    <row r="173" spans="1:5" ht="12.75">
      <c r="A173"/>
      <c r="D173"/>
      <c r="E173"/>
    </row>
    <row r="174" spans="1:5" ht="12.75">
      <c r="A174"/>
      <c r="D174"/>
      <c r="E174"/>
    </row>
    <row r="175" spans="1:5" ht="12.75">
      <c r="A175"/>
      <c r="D175"/>
      <c r="E175"/>
    </row>
    <row r="176" spans="1:5" ht="12.75">
      <c r="A176"/>
      <c r="D176"/>
      <c r="E176"/>
    </row>
    <row r="177" spans="1:5" ht="12.75">
      <c r="A177"/>
      <c r="D177"/>
      <c r="E177"/>
    </row>
    <row r="178" spans="1:5" ht="12.75">
      <c r="A178"/>
      <c r="D178"/>
      <c r="E178"/>
    </row>
    <row r="179" spans="1:5" ht="12.75">
      <c r="A179"/>
      <c r="D179"/>
      <c r="E179"/>
    </row>
    <row r="180" spans="1:5" ht="12.75">
      <c r="A180"/>
      <c r="D180"/>
      <c r="E180"/>
    </row>
    <row r="181" spans="1:5" ht="12.75">
      <c r="A181"/>
      <c r="D181"/>
      <c r="E181"/>
    </row>
    <row r="182" spans="1:5" ht="12.75">
      <c r="A182"/>
      <c r="D182"/>
      <c r="E182"/>
    </row>
    <row r="183" spans="1:5" ht="12.75">
      <c r="A183"/>
      <c r="D183"/>
      <c r="E183"/>
    </row>
    <row r="184" spans="1:5" ht="12.75">
      <c r="A184"/>
      <c r="D184"/>
      <c r="E184"/>
    </row>
    <row r="185" spans="1:5" ht="12.75">
      <c r="A185"/>
      <c r="D185"/>
      <c r="E185"/>
    </row>
    <row r="186" spans="1:5" ht="12.75">
      <c r="A186"/>
      <c r="D186"/>
      <c r="E186"/>
    </row>
    <row r="187" spans="1:5" ht="12.75">
      <c r="A187"/>
      <c r="D187"/>
      <c r="E187"/>
    </row>
    <row r="188" spans="1:5" ht="12.75">
      <c r="A188"/>
      <c r="D188"/>
      <c r="E188"/>
    </row>
    <row r="189" spans="1:5" ht="12.75">
      <c r="A189"/>
      <c r="D189"/>
      <c r="E189"/>
    </row>
    <row r="190" spans="1:5" ht="12.75">
      <c r="A190"/>
      <c r="D190"/>
      <c r="E190"/>
    </row>
    <row r="191" spans="1:5" ht="12.75">
      <c r="A191"/>
      <c r="D191"/>
      <c r="E191"/>
    </row>
    <row r="192" spans="1:5" ht="12.75">
      <c r="A192"/>
      <c r="D192"/>
      <c r="E192"/>
    </row>
    <row r="193" spans="1:5" ht="12.75">
      <c r="A193"/>
      <c r="D193"/>
      <c r="E193"/>
    </row>
    <row r="194" spans="1:5" ht="12.75">
      <c r="A194"/>
      <c r="D194"/>
      <c r="E194"/>
    </row>
    <row r="195" spans="1:5" ht="12.75">
      <c r="A195"/>
      <c r="D195"/>
      <c r="E195"/>
    </row>
    <row r="196" spans="1:5" ht="12.75">
      <c r="A196"/>
      <c r="D196"/>
      <c r="E196"/>
    </row>
    <row r="197" spans="1:5" ht="12.75">
      <c r="A197"/>
      <c r="D197"/>
      <c r="E197"/>
    </row>
    <row r="198" spans="1:5" ht="12.75">
      <c r="A198"/>
      <c r="D198"/>
      <c r="E198"/>
    </row>
    <row r="199" spans="1:5" ht="12.75">
      <c r="A199"/>
      <c r="D199"/>
      <c r="E199"/>
    </row>
    <row r="200" spans="1:5" ht="12.75">
      <c r="A200"/>
      <c r="D200"/>
      <c r="E200"/>
    </row>
    <row r="201" spans="1:5" ht="12.75">
      <c r="A201"/>
      <c r="D201"/>
      <c r="E201"/>
    </row>
    <row r="202" spans="1:5" ht="12.75">
      <c r="A202"/>
      <c r="D202"/>
      <c r="E202"/>
    </row>
    <row r="203" spans="1:5" ht="12.75">
      <c r="A203"/>
      <c r="D203"/>
      <c r="E203"/>
    </row>
    <row r="204" spans="1:5" ht="12.75">
      <c r="A204"/>
      <c r="D204"/>
      <c r="E204"/>
    </row>
    <row r="205" spans="1:5" ht="12.75">
      <c r="A205"/>
      <c r="D205"/>
      <c r="E205"/>
    </row>
    <row r="206" spans="1:5" ht="12.75">
      <c r="A206"/>
      <c r="D206"/>
      <c r="E206"/>
    </row>
    <row r="207" spans="1:5" ht="12.75">
      <c r="A207"/>
      <c r="D207"/>
      <c r="E207"/>
    </row>
    <row r="208" spans="1:5" ht="12.75">
      <c r="A208"/>
      <c r="D208"/>
      <c r="E208"/>
    </row>
    <row r="209" spans="1:5" ht="12.75">
      <c r="A209"/>
      <c r="D209"/>
      <c r="E209"/>
    </row>
    <row r="210" spans="1:5" ht="12.75">
      <c r="A210"/>
      <c r="D210"/>
      <c r="E210"/>
    </row>
    <row r="211" spans="1:5" ht="12.75">
      <c r="A211"/>
      <c r="D211"/>
      <c r="E211"/>
    </row>
    <row r="212" spans="1:5" ht="12.75">
      <c r="A212"/>
      <c r="D212"/>
      <c r="E212"/>
    </row>
    <row r="213" spans="1:5" ht="12.75">
      <c r="A213"/>
      <c r="D213"/>
      <c r="E213"/>
    </row>
    <row r="214" spans="1:5" ht="12.75">
      <c r="A214"/>
      <c r="D214"/>
      <c r="E214"/>
    </row>
    <row r="215" spans="1:5" ht="12.75">
      <c r="A215"/>
      <c r="D215"/>
      <c r="E215"/>
    </row>
    <row r="216" spans="1:5" ht="12.75">
      <c r="A216"/>
      <c r="D216"/>
      <c r="E216"/>
    </row>
    <row r="217" spans="1:5" ht="12.75">
      <c r="A217"/>
      <c r="D217"/>
      <c r="E217"/>
    </row>
    <row r="218" spans="1:5" ht="12.75">
      <c r="A218"/>
      <c r="D218"/>
      <c r="E218"/>
    </row>
    <row r="219" spans="1:5" ht="12.75">
      <c r="A219"/>
      <c r="D219"/>
      <c r="E219"/>
    </row>
    <row r="220" spans="1:5" ht="12.75">
      <c r="A220"/>
      <c r="D220"/>
      <c r="E220"/>
    </row>
    <row r="221" spans="1:5" ht="12.75">
      <c r="A221"/>
      <c r="D221"/>
      <c r="E221"/>
    </row>
    <row r="222" spans="1:5" ht="12.75">
      <c r="A222"/>
      <c r="D222"/>
      <c r="E222"/>
    </row>
    <row r="223" spans="1:5" ht="12.75">
      <c r="A223"/>
      <c r="D223"/>
      <c r="E223"/>
    </row>
    <row r="224" spans="1:5" ht="12.75">
      <c r="A224"/>
      <c r="D224"/>
      <c r="E224"/>
    </row>
    <row r="225" spans="1:5" ht="12.75">
      <c r="A225"/>
      <c r="D225"/>
      <c r="E225"/>
    </row>
    <row r="226" spans="1:5" ht="12.75">
      <c r="A226"/>
      <c r="D226"/>
      <c r="E226"/>
    </row>
    <row r="227" spans="1:5" ht="12.75">
      <c r="A227"/>
      <c r="D227"/>
      <c r="E227"/>
    </row>
    <row r="228" spans="1:5" ht="12.75">
      <c r="A228"/>
      <c r="D228"/>
      <c r="E228"/>
    </row>
    <row r="229" spans="1:5" ht="12.75">
      <c r="A229"/>
      <c r="D229"/>
      <c r="E229"/>
    </row>
    <row r="230" spans="1:5" ht="12.75">
      <c r="A230"/>
      <c r="D230"/>
      <c r="E230"/>
    </row>
    <row r="231" spans="1:5" ht="12.75">
      <c r="A231"/>
      <c r="D231"/>
      <c r="E231"/>
    </row>
    <row r="232" spans="1:5" ht="12.75">
      <c r="A232"/>
      <c r="D232"/>
      <c r="E232"/>
    </row>
    <row r="233" spans="1:5" ht="12.75">
      <c r="A233"/>
      <c r="D233"/>
      <c r="E233"/>
    </row>
    <row r="234" spans="1:5" ht="12.75">
      <c r="A234"/>
      <c r="D234"/>
      <c r="E234"/>
    </row>
    <row r="235" spans="1:5" ht="12.75">
      <c r="A235"/>
      <c r="D235"/>
      <c r="E235"/>
    </row>
    <row r="236" spans="1:5" ht="12.75">
      <c r="A236"/>
      <c r="D236"/>
      <c r="E236"/>
    </row>
    <row r="237" spans="1:5" ht="12.75">
      <c r="A237"/>
      <c r="D237"/>
      <c r="E237"/>
    </row>
    <row r="238" spans="1:5" ht="12.75">
      <c r="A238"/>
      <c r="D238"/>
      <c r="E238"/>
    </row>
    <row r="239" spans="1:5" ht="12.75">
      <c r="A239"/>
      <c r="D239"/>
      <c r="E239"/>
    </row>
    <row r="240" spans="1:5" ht="12.75">
      <c r="A240"/>
      <c r="D240"/>
      <c r="E240"/>
    </row>
    <row r="241" spans="1:5" ht="12.75">
      <c r="A241"/>
      <c r="D241"/>
      <c r="E241"/>
    </row>
    <row r="242" spans="1:5" ht="12.75">
      <c r="A242"/>
      <c r="D242"/>
      <c r="E242"/>
    </row>
    <row r="243" spans="1:5" ht="12.75">
      <c r="A243"/>
      <c r="D243"/>
      <c r="E243"/>
    </row>
    <row r="244" spans="1:5" ht="12.75">
      <c r="A244"/>
      <c r="D244"/>
      <c r="E244"/>
    </row>
    <row r="245" spans="1:5" ht="24" customHeight="1">
      <c r="A245"/>
      <c r="D245"/>
      <c r="E245"/>
    </row>
    <row r="246" spans="1:5" ht="19.5" customHeight="1">
      <c r="A246"/>
      <c r="D246"/>
      <c r="E246"/>
    </row>
    <row r="247" spans="1:5" ht="12.75">
      <c r="A247"/>
      <c r="D247"/>
      <c r="E247"/>
    </row>
    <row r="248" spans="1:5" ht="19.5" customHeight="1">
      <c r="A248"/>
      <c r="D248"/>
      <c r="E248"/>
    </row>
    <row r="249" spans="1:5" ht="21.75" customHeight="1">
      <c r="A249"/>
      <c r="D249"/>
      <c r="E249"/>
    </row>
    <row r="250" spans="1:5" ht="21.75" customHeight="1">
      <c r="A250"/>
      <c r="D250"/>
      <c r="E250"/>
    </row>
    <row r="251" spans="1:5" ht="20.25" customHeight="1">
      <c r="A251"/>
      <c r="D251"/>
      <c r="E251"/>
    </row>
    <row r="252" spans="1:5" ht="20.25" customHeight="1">
      <c r="A252"/>
      <c r="D252"/>
      <c r="E252"/>
    </row>
    <row r="253" spans="1:5" ht="24" customHeight="1">
      <c r="A253"/>
      <c r="D253"/>
      <c r="E253"/>
    </row>
    <row r="254" spans="1:5" ht="19.5" customHeight="1">
      <c r="A254"/>
      <c r="D254"/>
      <c r="E254"/>
    </row>
    <row r="255" spans="1:5" ht="12.75">
      <c r="A255"/>
      <c r="D255"/>
      <c r="E255"/>
    </row>
    <row r="256" spans="1:5" ht="12.75">
      <c r="A256"/>
      <c r="D256"/>
      <c r="E256"/>
    </row>
    <row r="257" spans="1:5" ht="12.75">
      <c r="A257"/>
      <c r="D257"/>
      <c r="E257"/>
    </row>
    <row r="258" spans="1:5" ht="12.75">
      <c r="A258"/>
      <c r="D258"/>
      <c r="E258"/>
    </row>
    <row r="259" spans="1:5" ht="12.75">
      <c r="A259"/>
      <c r="D259"/>
      <c r="E259"/>
    </row>
    <row r="260" spans="1:5" ht="20.25" customHeight="1">
      <c r="A260"/>
      <c r="D260"/>
      <c r="E260"/>
    </row>
    <row r="261" spans="1:5" ht="26.25" customHeight="1">
      <c r="A261"/>
      <c r="D261"/>
      <c r="E261"/>
    </row>
    <row r="262" spans="1:5" ht="12.75">
      <c r="A262"/>
      <c r="D262"/>
      <c r="E262"/>
    </row>
    <row r="263" spans="1:5" ht="12.75">
      <c r="A263"/>
      <c r="D263"/>
      <c r="E263"/>
    </row>
    <row r="264" spans="1:5" ht="23.25" customHeight="1">
      <c r="A264"/>
      <c r="D264"/>
      <c r="E264"/>
    </row>
    <row r="265" spans="1:5" ht="18" customHeight="1">
      <c r="A265"/>
      <c r="D265"/>
      <c r="E265"/>
    </row>
    <row r="266" spans="1:5" ht="21.75" customHeight="1">
      <c r="A266"/>
      <c r="D266"/>
      <c r="E266"/>
    </row>
    <row r="267" spans="1:5" ht="12.75">
      <c r="A267"/>
      <c r="D267"/>
      <c r="E267"/>
    </row>
    <row r="268" spans="1:5" ht="12.75">
      <c r="A268"/>
      <c r="D268"/>
      <c r="E268"/>
    </row>
    <row r="269" spans="1:5" ht="12.75">
      <c r="A269"/>
      <c r="D269"/>
      <c r="E269"/>
    </row>
    <row r="270" spans="1:5" ht="12.75">
      <c r="A270"/>
      <c r="D270"/>
      <c r="E270"/>
    </row>
    <row r="271" spans="1:5" ht="12.75">
      <c r="A271"/>
      <c r="D271"/>
      <c r="E271"/>
    </row>
    <row r="272" spans="1:5" ht="12.75">
      <c r="A272"/>
      <c r="D272"/>
      <c r="E272"/>
    </row>
    <row r="273" spans="1:5" ht="12.75">
      <c r="A273"/>
      <c r="D273"/>
      <c r="E273"/>
    </row>
    <row r="274" spans="1:5" ht="12.75">
      <c r="A274"/>
      <c r="D274"/>
      <c r="E274"/>
    </row>
    <row r="275" spans="1:5" ht="24" customHeight="1">
      <c r="A275"/>
      <c r="D275"/>
      <c r="E275"/>
    </row>
    <row r="276" spans="1:5" ht="28.5" customHeight="1">
      <c r="A276"/>
      <c r="D276"/>
      <c r="E276"/>
    </row>
    <row r="277" spans="1:5" ht="12.75">
      <c r="A277"/>
      <c r="D277"/>
      <c r="E277"/>
    </row>
    <row r="278" spans="1:5" ht="23.25" customHeight="1">
      <c r="A278"/>
      <c r="D278"/>
      <c r="E278"/>
    </row>
    <row r="279" spans="1:5" ht="24" customHeight="1">
      <c r="A279"/>
      <c r="D279"/>
      <c r="E279"/>
    </row>
    <row r="280" spans="1:5" ht="21.75" customHeight="1">
      <c r="A280"/>
      <c r="D280"/>
      <c r="E280"/>
    </row>
    <row r="281" spans="1:5" ht="21" customHeight="1">
      <c r="A281"/>
      <c r="D281"/>
      <c r="E281"/>
    </row>
    <row r="282" spans="1:5" ht="24" customHeight="1">
      <c r="A282"/>
      <c r="D282"/>
      <c r="E282"/>
    </row>
    <row r="283" spans="1:5" ht="23.25" customHeight="1">
      <c r="A283"/>
      <c r="D283"/>
      <c r="E283"/>
    </row>
    <row r="284" spans="1:5" ht="26.25" customHeight="1">
      <c r="A284"/>
      <c r="D284"/>
      <c r="E284"/>
    </row>
    <row r="285" spans="1:5" ht="12.75">
      <c r="A285"/>
      <c r="D285"/>
      <c r="E285"/>
    </row>
    <row r="286" spans="1:5" ht="12.75">
      <c r="A286"/>
      <c r="D286"/>
      <c r="E286"/>
    </row>
    <row r="287" spans="1:5" ht="12.75">
      <c r="A287"/>
      <c r="D287"/>
      <c r="E287"/>
    </row>
    <row r="288" spans="1:5" ht="12.75">
      <c r="A288"/>
      <c r="D288"/>
      <c r="E288"/>
    </row>
    <row r="289" spans="1:5" ht="12.75">
      <c r="A289"/>
      <c r="D289"/>
      <c r="E289"/>
    </row>
    <row r="290" spans="1:5" ht="21.75" customHeight="1">
      <c r="A290"/>
      <c r="D290"/>
      <c r="E290"/>
    </row>
    <row r="291" spans="1:5" ht="12.75">
      <c r="A291"/>
      <c r="D291"/>
      <c r="E291"/>
    </row>
    <row r="292" spans="1:5" ht="12.75">
      <c r="A292"/>
      <c r="D292"/>
      <c r="E292"/>
    </row>
    <row r="293" spans="1:5" ht="12.75">
      <c r="A293"/>
      <c r="D293"/>
      <c r="E293"/>
    </row>
    <row r="294" spans="1:5" ht="21" customHeight="1">
      <c r="A294"/>
      <c r="D294"/>
      <c r="E294"/>
    </row>
    <row r="295" spans="1:5" ht="20.25" customHeight="1">
      <c r="A295"/>
      <c r="D295"/>
      <c r="E295"/>
    </row>
    <row r="296" spans="1:5" ht="23.25" customHeight="1">
      <c r="A296"/>
      <c r="D296"/>
      <c r="E296"/>
    </row>
    <row r="297" spans="1:5" ht="22.5" customHeight="1">
      <c r="A297"/>
      <c r="D297"/>
      <c r="E297"/>
    </row>
    <row r="298" spans="1:5" ht="12.75">
      <c r="A298"/>
      <c r="D298"/>
      <c r="E298"/>
    </row>
    <row r="299" spans="1:5" ht="12.75">
      <c r="A299"/>
      <c r="D299"/>
      <c r="E299"/>
    </row>
    <row r="300" spans="1:5" ht="12.75">
      <c r="A300"/>
      <c r="D300"/>
      <c r="E300"/>
    </row>
    <row r="301" spans="1:5" ht="12.75">
      <c r="A301"/>
      <c r="D301"/>
      <c r="E301"/>
    </row>
    <row r="302" spans="1:5" ht="12.75">
      <c r="A302"/>
      <c r="D302"/>
      <c r="E302"/>
    </row>
    <row r="303" spans="1:5" ht="12.75">
      <c r="A303"/>
      <c r="D303"/>
      <c r="E303"/>
    </row>
    <row r="304" spans="1:5" ht="12.75">
      <c r="A304"/>
      <c r="D304"/>
      <c r="E304"/>
    </row>
    <row r="305" spans="1:5" ht="12.75">
      <c r="A305"/>
      <c r="D305"/>
      <c r="E305"/>
    </row>
    <row r="306" spans="1:5" ht="24" customHeight="1">
      <c r="A306"/>
      <c r="D306"/>
      <c r="E306"/>
    </row>
    <row r="307" spans="1:5" ht="23.25" customHeight="1">
      <c r="A307"/>
      <c r="D307"/>
      <c r="E307"/>
    </row>
    <row r="308" spans="1:5" ht="12.75">
      <c r="A308"/>
      <c r="D308"/>
      <c r="E308"/>
    </row>
    <row r="309" spans="1:5" ht="24" customHeight="1">
      <c r="A309"/>
      <c r="D309"/>
      <c r="E309"/>
    </row>
    <row r="310" spans="1:5" ht="21" customHeight="1">
      <c r="A310"/>
      <c r="D310"/>
      <c r="E310"/>
    </row>
    <row r="311" spans="1:5" ht="22.5" customHeight="1">
      <c r="A311"/>
      <c r="D311"/>
      <c r="E311"/>
    </row>
    <row r="312" spans="1:5" ht="21" customHeight="1">
      <c r="A312"/>
      <c r="D312"/>
      <c r="E312"/>
    </row>
    <row r="313" spans="1:5" ht="18" customHeight="1">
      <c r="A313"/>
      <c r="D313"/>
      <c r="E313"/>
    </row>
    <row r="314" spans="1:5" ht="21" customHeight="1">
      <c r="A314"/>
      <c r="D314"/>
      <c r="E314"/>
    </row>
    <row r="315" spans="1:5" ht="22.5" customHeight="1">
      <c r="A315"/>
      <c r="D315"/>
      <c r="E315"/>
    </row>
    <row r="316" spans="1:5" ht="12.75">
      <c r="A316"/>
      <c r="D316"/>
      <c r="E316"/>
    </row>
    <row r="317" spans="1:5" ht="12.75">
      <c r="A317"/>
      <c r="D317"/>
      <c r="E317"/>
    </row>
    <row r="318" spans="1:5" ht="12.75">
      <c r="A318"/>
      <c r="D318"/>
      <c r="E318"/>
    </row>
    <row r="319" spans="1:5" ht="12.75">
      <c r="A319"/>
      <c r="D319"/>
      <c r="E319"/>
    </row>
    <row r="320" spans="1:5" ht="12.75">
      <c r="A320"/>
      <c r="D320"/>
      <c r="E320"/>
    </row>
    <row r="321" spans="1:5" ht="22.5" customHeight="1">
      <c r="A321"/>
      <c r="D321"/>
      <c r="E321"/>
    </row>
    <row r="322" spans="1:5" ht="26.25" customHeight="1">
      <c r="A322"/>
      <c r="D322"/>
      <c r="E322"/>
    </row>
    <row r="323" spans="1:5" ht="12.75">
      <c r="A323"/>
      <c r="D323"/>
      <c r="E323"/>
    </row>
    <row r="324" spans="1:5" ht="12.75">
      <c r="A324"/>
      <c r="D324"/>
      <c r="E324"/>
    </row>
    <row r="325" spans="1:5" ht="28.5" customHeight="1">
      <c r="A325"/>
      <c r="D325"/>
      <c r="E325"/>
    </row>
    <row r="326" spans="1:5" ht="20.25" customHeight="1">
      <c r="A326"/>
      <c r="D326"/>
      <c r="E326"/>
    </row>
    <row r="327" spans="1:5" ht="20.25" customHeight="1">
      <c r="A327"/>
      <c r="D327"/>
      <c r="E327"/>
    </row>
    <row r="328" spans="1:5" ht="26.25" customHeight="1">
      <c r="A328"/>
      <c r="D328"/>
      <c r="E328"/>
    </row>
    <row r="329" spans="1:5" ht="12.75">
      <c r="A329"/>
      <c r="D329"/>
      <c r="E329"/>
    </row>
    <row r="330" spans="1:5" ht="12.75">
      <c r="A330"/>
      <c r="D330"/>
      <c r="E330"/>
    </row>
    <row r="331" spans="1:5" ht="12.75">
      <c r="A331"/>
      <c r="D331"/>
      <c r="E331"/>
    </row>
    <row r="332" spans="1:5" ht="12.75">
      <c r="A332"/>
      <c r="D332"/>
      <c r="E332"/>
    </row>
    <row r="333" spans="1:5" ht="12.75">
      <c r="A333"/>
      <c r="D333"/>
      <c r="E333"/>
    </row>
    <row r="334" spans="1:5" ht="12.75">
      <c r="A334"/>
      <c r="D334"/>
      <c r="E334"/>
    </row>
    <row r="335" spans="1:5" ht="12.75">
      <c r="A335"/>
      <c r="D335"/>
      <c r="E335"/>
    </row>
    <row r="336" spans="1:5" ht="12.75">
      <c r="A336"/>
      <c r="D336"/>
      <c r="E336"/>
    </row>
    <row r="337" spans="1:5" ht="12.75">
      <c r="A337"/>
      <c r="D337"/>
      <c r="E337"/>
    </row>
    <row r="338" spans="1:5" ht="12.75">
      <c r="A338"/>
      <c r="D338"/>
      <c r="E338"/>
    </row>
    <row r="339" spans="1:5" ht="12.75">
      <c r="A339"/>
      <c r="D339"/>
      <c r="E339"/>
    </row>
    <row r="340" spans="1:5" ht="12.75">
      <c r="A340"/>
      <c r="D340"/>
      <c r="E340"/>
    </row>
    <row r="341" spans="1:5" ht="12.75">
      <c r="A341"/>
      <c r="D341"/>
      <c r="E341"/>
    </row>
    <row r="342" spans="1:5" ht="12.75">
      <c r="A342"/>
      <c r="D342"/>
      <c r="E342"/>
    </row>
    <row r="343" spans="1:5" ht="12.75">
      <c r="A343"/>
      <c r="D343"/>
      <c r="E343"/>
    </row>
    <row r="344" spans="1:5" ht="12.75">
      <c r="A344"/>
      <c r="D344"/>
      <c r="E344"/>
    </row>
    <row r="345" spans="1:5" ht="12.75">
      <c r="A345"/>
      <c r="D345"/>
      <c r="E345"/>
    </row>
    <row r="346" spans="1:5" ht="12.75">
      <c r="A346"/>
      <c r="D346"/>
      <c r="E346"/>
    </row>
    <row r="347" spans="1:5" ht="12.75">
      <c r="A347"/>
      <c r="D347"/>
      <c r="E347"/>
    </row>
    <row r="348" spans="1:5" ht="12.75">
      <c r="A348"/>
      <c r="D348"/>
      <c r="E348"/>
    </row>
    <row r="349" spans="1:5" ht="12.75">
      <c r="A349"/>
      <c r="D349"/>
      <c r="E349"/>
    </row>
    <row r="350" spans="1:5" ht="12.75">
      <c r="A350"/>
      <c r="D350"/>
      <c r="E350"/>
    </row>
    <row r="351" spans="1:5" ht="12.75">
      <c r="A351"/>
      <c r="D351"/>
      <c r="E351"/>
    </row>
    <row r="352" spans="1:5" ht="12.75">
      <c r="A352"/>
      <c r="D352"/>
      <c r="E352"/>
    </row>
    <row r="353" spans="1:5" ht="12.75">
      <c r="A353"/>
      <c r="D353"/>
      <c r="E353"/>
    </row>
    <row r="354" spans="1:5" ht="12.75">
      <c r="A354"/>
      <c r="D354"/>
      <c r="E354"/>
    </row>
    <row r="355" spans="1:5" ht="12.75">
      <c r="A355"/>
      <c r="D355"/>
      <c r="E355"/>
    </row>
    <row r="356" spans="1:5" ht="12.75">
      <c r="A356"/>
      <c r="D356"/>
      <c r="E356"/>
    </row>
    <row r="357" spans="1:5" ht="12.75">
      <c r="A357"/>
      <c r="D357"/>
      <c r="E357"/>
    </row>
    <row r="358" spans="1:5" ht="12.75">
      <c r="A358"/>
      <c r="D358"/>
      <c r="E358"/>
    </row>
    <row r="359" spans="1:5" ht="12.75">
      <c r="A359"/>
      <c r="D359"/>
      <c r="E359"/>
    </row>
    <row r="360" spans="1:5" ht="12.75">
      <c r="A360"/>
      <c r="D360"/>
      <c r="E360"/>
    </row>
    <row r="361" spans="1:5" ht="12.75">
      <c r="A361"/>
      <c r="D361"/>
      <c r="E361"/>
    </row>
    <row r="362" spans="1:5" ht="12.75">
      <c r="A362"/>
      <c r="D362"/>
      <c r="E362"/>
    </row>
    <row r="363" spans="1:5" ht="12.75">
      <c r="A363"/>
      <c r="D363"/>
      <c r="E363"/>
    </row>
    <row r="364" spans="1:5" ht="12.75">
      <c r="A364"/>
      <c r="D364"/>
      <c r="E364"/>
    </row>
    <row r="365" spans="1:5" ht="12.75">
      <c r="A365"/>
      <c r="D365"/>
      <c r="E365"/>
    </row>
    <row r="366" spans="1:5" ht="12.75">
      <c r="A366"/>
      <c r="D366"/>
      <c r="E366"/>
    </row>
    <row r="367" spans="1:5" ht="12.75">
      <c r="A367"/>
      <c r="D367"/>
      <c r="E367"/>
    </row>
    <row r="368" spans="1:5" ht="12.75">
      <c r="A368"/>
      <c r="D368"/>
      <c r="E368"/>
    </row>
    <row r="369" spans="1:5" ht="12.75">
      <c r="A369"/>
      <c r="D369"/>
      <c r="E369"/>
    </row>
    <row r="370" spans="1:5" ht="12.75">
      <c r="A370"/>
      <c r="D370"/>
      <c r="E370"/>
    </row>
    <row r="371" spans="1:5" ht="12.75">
      <c r="A371"/>
      <c r="D371"/>
      <c r="E371"/>
    </row>
    <row r="372" spans="1:5" ht="12.75">
      <c r="A372"/>
      <c r="D372"/>
      <c r="E372"/>
    </row>
    <row r="373" spans="1:5" ht="12.75">
      <c r="A373"/>
      <c r="D373"/>
      <c r="E373"/>
    </row>
    <row r="374" spans="1:5" ht="12.75">
      <c r="A374"/>
      <c r="D374"/>
      <c r="E374"/>
    </row>
    <row r="375" spans="1:5" ht="12.75">
      <c r="A375"/>
      <c r="D375"/>
      <c r="E375"/>
    </row>
    <row r="376" spans="1:5" ht="12.75">
      <c r="A376"/>
      <c r="D376"/>
      <c r="E376"/>
    </row>
    <row r="377" spans="1:5" ht="12.75">
      <c r="A377"/>
      <c r="D377"/>
      <c r="E377"/>
    </row>
    <row r="378" spans="1:5" ht="12.75">
      <c r="A378"/>
      <c r="D378"/>
      <c r="E378"/>
    </row>
    <row r="379" spans="1:5" ht="12.75">
      <c r="A379"/>
      <c r="D379"/>
      <c r="E379"/>
    </row>
    <row r="380" spans="1:5" ht="12.75">
      <c r="A380"/>
      <c r="D380"/>
      <c r="E380"/>
    </row>
    <row r="381" spans="1:5" ht="12.75">
      <c r="A381"/>
      <c r="D381"/>
      <c r="E381"/>
    </row>
    <row r="382" spans="1:5" ht="12.75">
      <c r="A382"/>
      <c r="D382"/>
      <c r="E382"/>
    </row>
    <row r="383" spans="1:5" ht="12.75">
      <c r="A383"/>
      <c r="D383"/>
      <c r="E383"/>
    </row>
    <row r="384" spans="1:5" ht="12.75">
      <c r="A384"/>
      <c r="D384"/>
      <c r="E384"/>
    </row>
    <row r="385" spans="1:5" ht="12.75">
      <c r="A385"/>
      <c r="D385"/>
      <c r="E385"/>
    </row>
    <row r="386" spans="1:5" ht="12.75">
      <c r="A386"/>
      <c r="D386"/>
      <c r="E386"/>
    </row>
    <row r="387" spans="1:5" ht="12.75">
      <c r="A387"/>
      <c r="D387"/>
      <c r="E387"/>
    </row>
    <row r="388" spans="1:5" ht="12.75">
      <c r="A388"/>
      <c r="D388"/>
      <c r="E388"/>
    </row>
    <row r="389" spans="1:5" ht="12.75">
      <c r="A389"/>
      <c r="D389"/>
      <c r="E389"/>
    </row>
    <row r="390" spans="1:5" ht="12.75">
      <c r="A390"/>
      <c r="D390"/>
      <c r="E390"/>
    </row>
    <row r="391" spans="1:5" ht="12.75">
      <c r="A391"/>
      <c r="D391"/>
      <c r="E391"/>
    </row>
    <row r="392" spans="1:5" ht="12.75">
      <c r="A392"/>
      <c r="D392"/>
      <c r="E392"/>
    </row>
    <row r="393" spans="1:5" ht="12.75">
      <c r="A393"/>
      <c r="D393"/>
      <c r="E393"/>
    </row>
    <row r="394" spans="1:5" ht="12.75">
      <c r="A394"/>
      <c r="D394"/>
      <c r="E394"/>
    </row>
    <row r="395" spans="1:5" ht="12.75">
      <c r="A395"/>
      <c r="D395"/>
      <c r="E395"/>
    </row>
    <row r="396" spans="1:5" ht="12.75">
      <c r="A396"/>
      <c r="D396"/>
      <c r="E396"/>
    </row>
    <row r="397" spans="1:5" ht="12.75">
      <c r="A397"/>
      <c r="D397"/>
      <c r="E397"/>
    </row>
    <row r="398" spans="1:5" ht="12.75">
      <c r="A398"/>
      <c r="D398"/>
      <c r="E398"/>
    </row>
    <row r="399" spans="1:5" ht="12.75">
      <c r="A399"/>
      <c r="D399"/>
      <c r="E399"/>
    </row>
  </sheetData>
  <sheetProtection/>
  <mergeCells count="2">
    <mergeCell ref="A2:F2"/>
    <mergeCell ref="A3:F3"/>
  </mergeCells>
  <printOptions/>
  <pageMargins left="0.25" right="0.31" top="0.3" bottom="0.43" header="0.17" footer="0.2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1" customWidth="1"/>
    <col min="2" max="2" width="48.28125" style="0" customWidth="1"/>
    <col min="3" max="3" width="20.7109375" style="62" customWidth="1"/>
    <col min="4" max="4" width="19.28125" style="62" customWidth="1"/>
    <col min="5" max="5" width="10.7109375" style="0" bestFit="1" customWidth="1"/>
    <col min="6" max="6" width="10.140625" style="0" bestFit="1" customWidth="1"/>
    <col min="7" max="7" width="10.57421875" style="0" bestFit="1" customWidth="1"/>
  </cols>
  <sheetData>
    <row r="2" spans="1:5" ht="22.5" customHeight="1">
      <c r="A2" s="193"/>
      <c r="B2" s="193"/>
      <c r="C2" s="193"/>
      <c r="D2" s="193"/>
      <c r="E2" s="193"/>
    </row>
    <row r="3" spans="1:5" ht="31.5" customHeight="1">
      <c r="A3" s="194"/>
      <c r="B3" s="194"/>
      <c r="C3" s="194"/>
      <c r="D3" s="194"/>
      <c r="E3" s="194"/>
    </row>
    <row r="4" spans="1:4" s="2" customFormat="1" ht="12.75">
      <c r="A4" s="1"/>
      <c r="C4" s="69"/>
      <c r="D4" s="69"/>
    </row>
    <row r="5" spans="1:4" ht="42" customHeight="1">
      <c r="A5" s="3"/>
      <c r="B5" s="13"/>
      <c r="C5" s="59"/>
      <c r="D5" s="59"/>
    </row>
    <row r="6" spans="1:4" ht="27" customHeight="1">
      <c r="A6" s="50"/>
      <c r="B6" s="6"/>
      <c r="C6" s="70"/>
      <c r="D6" s="70"/>
    </row>
    <row r="7" spans="1:4" ht="24" customHeight="1">
      <c r="A7" s="50"/>
      <c r="B7" s="7"/>
      <c r="C7" s="70"/>
      <c r="D7" s="70"/>
    </row>
    <row r="8" spans="1:5" s="52" customFormat="1" ht="27.75" customHeight="1">
      <c r="A8" s="50"/>
      <c r="B8" s="51"/>
      <c r="C8" s="64"/>
      <c r="D8" s="71"/>
      <c r="E8" s="71"/>
    </row>
    <row r="9" spans="1:4" ht="21" customHeight="1">
      <c r="A9" s="50"/>
      <c r="B9" s="7"/>
      <c r="C9" s="70"/>
      <c r="D9" s="70"/>
    </row>
    <row r="10" spans="1:4" ht="24" customHeight="1">
      <c r="A10" s="50"/>
      <c r="B10" s="7"/>
      <c r="C10" s="70"/>
      <c r="D10" s="70"/>
    </row>
    <row r="11" spans="1:6" ht="24.75" customHeight="1">
      <c r="A11" s="50"/>
      <c r="B11" s="7"/>
      <c r="C11" s="70"/>
      <c r="D11" s="70"/>
      <c r="E11" s="62"/>
      <c r="F11" s="83"/>
    </row>
    <row r="12" spans="1:5" ht="21" customHeight="1">
      <c r="A12" s="50"/>
      <c r="B12" s="7"/>
      <c r="C12" s="70"/>
      <c r="D12" s="70"/>
      <c r="E12" s="62"/>
    </row>
    <row r="13" spans="1:5" ht="22.5" customHeight="1">
      <c r="A13" s="50"/>
      <c r="B13" s="7"/>
      <c r="C13" s="64"/>
      <c r="D13" s="70"/>
      <c r="E13" s="62"/>
    </row>
    <row r="14" spans="1:4" ht="22.5" customHeight="1">
      <c r="A14" s="50"/>
      <c r="B14" s="7"/>
      <c r="C14" s="70"/>
      <c r="D14" s="70"/>
    </row>
    <row r="15" spans="1:4" ht="12.75">
      <c r="A15" s="50"/>
      <c r="B15" s="51"/>
      <c r="C15" s="70"/>
      <c r="D15" s="70"/>
    </row>
    <row r="16" spans="1:4" ht="32.25" customHeight="1">
      <c r="A16" s="50"/>
      <c r="B16" s="51"/>
      <c r="C16" s="70"/>
      <c r="D16" s="70"/>
    </row>
    <row r="17" spans="1:4" ht="12.75">
      <c r="A17" s="50"/>
      <c r="B17" s="7"/>
      <c r="C17" s="70"/>
      <c r="D17" s="70"/>
    </row>
    <row r="18" spans="1:4" ht="25.5" customHeight="1">
      <c r="A18" s="4"/>
      <c r="B18" s="7"/>
      <c r="C18" s="70"/>
      <c r="D18" s="70"/>
    </row>
    <row r="19" spans="1:4" ht="26.25" customHeight="1">
      <c r="A19" s="4"/>
      <c r="B19" s="7"/>
      <c r="C19" s="70"/>
      <c r="D19" s="70"/>
    </row>
    <row r="20" spans="1:4" ht="33.75" customHeight="1">
      <c r="A20" s="5"/>
      <c r="B20" s="7"/>
      <c r="C20" s="70"/>
      <c r="D20" s="70"/>
    </row>
    <row r="21" spans="1:4" ht="27" customHeight="1">
      <c r="A21" s="5"/>
      <c r="B21" s="7"/>
      <c r="C21" s="70"/>
      <c r="D21" s="70"/>
    </row>
    <row r="22" spans="1:4" ht="34.5" customHeight="1">
      <c r="A22" s="4"/>
      <c r="B22" s="12"/>
      <c r="C22" s="64"/>
      <c r="D22" s="70"/>
    </row>
    <row r="23" spans="1:4" ht="28.5" customHeight="1">
      <c r="A23" s="4"/>
      <c r="B23" s="7"/>
      <c r="C23" s="70"/>
      <c r="D23" s="70"/>
    </row>
    <row r="24" spans="1:4" ht="28.5" customHeight="1">
      <c r="A24" s="4"/>
      <c r="B24" s="11"/>
      <c r="C24" s="64"/>
      <c r="D24" s="70"/>
    </row>
    <row r="25" spans="1:4" ht="34.5" customHeight="1">
      <c r="A25" s="4"/>
      <c r="B25" s="7"/>
      <c r="C25" s="70"/>
      <c r="D25" s="70"/>
    </row>
  </sheetData>
  <sheetProtection/>
  <mergeCells count="2">
    <mergeCell ref="A2:E2"/>
    <mergeCell ref="A3:E3"/>
  </mergeCells>
  <printOptions/>
  <pageMargins left="0.34" right="0.26" top="0.39" bottom="0.47" header="0.17" footer="0.3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68"/>
  <sheetViews>
    <sheetView zoomScalePageLayoutView="0" workbookViewId="0" topLeftCell="J1">
      <selection activeCell="S17" sqref="S17"/>
    </sheetView>
  </sheetViews>
  <sheetFormatPr defaultColWidth="9.140625" defaultRowHeight="12.75"/>
  <cols>
    <col min="1" max="1" width="4.00390625" style="0" customWidth="1"/>
    <col min="6" max="6" width="26.00390625" style="0" customWidth="1"/>
    <col min="7" max="7" width="15.57421875" style="62" customWidth="1"/>
    <col min="8" max="8" width="15.00390625" style="62" customWidth="1"/>
    <col min="10" max="10" width="6.140625" style="0" customWidth="1"/>
    <col min="15" max="15" width="15.140625" style="0" customWidth="1"/>
    <col min="16" max="16" width="16.140625" style="0" customWidth="1"/>
    <col min="17" max="17" width="14.00390625" style="0" customWidth="1"/>
  </cols>
  <sheetData>
    <row r="2" spans="10:17" ht="25.5">
      <c r="J2" s="6" t="s">
        <v>191</v>
      </c>
      <c r="K2" s="197" t="s">
        <v>52</v>
      </c>
      <c r="L2" s="197"/>
      <c r="M2" s="197"/>
      <c r="N2" s="197"/>
      <c r="O2" s="197"/>
      <c r="P2" s="59" t="s">
        <v>53</v>
      </c>
      <c r="Q2" s="59" t="s">
        <v>54</v>
      </c>
    </row>
    <row r="3" spans="1:17" ht="36" customHeight="1" thickBot="1">
      <c r="A3" s="6"/>
      <c r="B3" s="197" t="s">
        <v>52</v>
      </c>
      <c r="C3" s="197"/>
      <c r="D3" s="197"/>
      <c r="E3" s="197"/>
      <c r="F3" s="197"/>
      <c r="G3" s="59" t="s">
        <v>53</v>
      </c>
      <c r="H3" s="59" t="s">
        <v>54</v>
      </c>
      <c r="J3" s="16"/>
      <c r="K3" s="201" t="s">
        <v>55</v>
      </c>
      <c r="L3" s="201"/>
      <c r="M3" s="201"/>
      <c r="N3" s="201"/>
      <c r="O3" s="201"/>
      <c r="P3" s="65">
        <f>P10</f>
        <v>-8163628</v>
      </c>
      <c r="Q3" s="65"/>
    </row>
    <row r="4" spans="1:17" ht="24" customHeight="1" thickBot="1">
      <c r="A4" s="16"/>
      <c r="B4" s="201" t="s">
        <v>55</v>
      </c>
      <c r="C4" s="201"/>
      <c r="D4" s="201"/>
      <c r="E4" s="201"/>
      <c r="F4" s="201"/>
      <c r="G4" s="65">
        <f>G11</f>
        <v>13198660</v>
      </c>
      <c r="H4" s="66">
        <f>H11</f>
        <v>-3421665</v>
      </c>
      <c r="J4" s="15"/>
      <c r="K4" s="198" t="s">
        <v>56</v>
      </c>
      <c r="L4" s="198"/>
      <c r="M4" s="198"/>
      <c r="N4" s="198"/>
      <c r="O4" s="198"/>
      <c r="P4" s="67">
        <v>15816984</v>
      </c>
      <c r="Q4" s="67">
        <v>11041404</v>
      </c>
    </row>
    <row r="5" spans="1:17" ht="18" customHeight="1">
      <c r="A5" s="15"/>
      <c r="B5" s="198" t="s">
        <v>56</v>
      </c>
      <c r="C5" s="198"/>
      <c r="D5" s="198"/>
      <c r="E5" s="198"/>
      <c r="F5" s="198"/>
      <c r="G5" s="67">
        <v>175257080</v>
      </c>
      <c r="H5" s="68">
        <v>123730400</v>
      </c>
      <c r="J5" s="6"/>
      <c r="K5" s="196" t="s">
        <v>57</v>
      </c>
      <c r="L5" s="196"/>
      <c r="M5" s="196"/>
      <c r="N5" s="196"/>
      <c r="O5" s="196"/>
      <c r="P5" s="187">
        <v>23582383</v>
      </c>
      <c r="Q5" s="72">
        <v>11894063</v>
      </c>
    </row>
    <row r="6" spans="1:17" ht="18" customHeight="1">
      <c r="A6" s="6"/>
      <c r="B6" s="196" t="s">
        <v>57</v>
      </c>
      <c r="C6" s="196"/>
      <c r="D6" s="196"/>
      <c r="E6" s="196"/>
      <c r="F6" s="196"/>
      <c r="G6" s="72">
        <v>164718197</v>
      </c>
      <c r="H6" s="70">
        <v>156927265</v>
      </c>
      <c r="J6" s="6"/>
      <c r="K6" s="196" t="s">
        <v>58</v>
      </c>
      <c r="L6" s="196"/>
      <c r="M6" s="196"/>
      <c r="N6" s="196"/>
      <c r="O6" s="196"/>
      <c r="P6" s="72">
        <v>0</v>
      </c>
      <c r="Q6" s="72">
        <v>0</v>
      </c>
    </row>
    <row r="7" spans="1:17" ht="18" customHeight="1">
      <c r="A7" s="6"/>
      <c r="B7" s="196" t="s">
        <v>58</v>
      </c>
      <c r="C7" s="196"/>
      <c r="D7" s="196"/>
      <c r="E7" s="196"/>
      <c r="F7" s="196"/>
      <c r="G7" s="72">
        <v>2727003</v>
      </c>
      <c r="H7" s="70">
        <v>29864900</v>
      </c>
      <c r="J7" s="6"/>
      <c r="K7" s="196" t="s">
        <v>436</v>
      </c>
      <c r="L7" s="196"/>
      <c r="M7" s="196"/>
      <c r="N7" s="196"/>
      <c r="O7" s="196"/>
      <c r="P7" s="72">
        <v>117653</v>
      </c>
      <c r="Q7" s="72">
        <v>625531</v>
      </c>
    </row>
    <row r="8" spans="1:17" ht="18" customHeight="1">
      <c r="A8" s="6"/>
      <c r="B8" s="196" t="s">
        <v>59</v>
      </c>
      <c r="C8" s="196"/>
      <c r="D8" s="196"/>
      <c r="E8" s="196"/>
      <c r="F8" s="196"/>
      <c r="G8" s="72">
        <v>67226</v>
      </c>
      <c r="H8" s="70">
        <v>89700</v>
      </c>
      <c r="J8" s="6"/>
      <c r="K8" s="53" t="s">
        <v>128</v>
      </c>
      <c r="L8" s="54"/>
      <c r="M8" s="54"/>
      <c r="N8" s="54"/>
      <c r="O8" s="14"/>
      <c r="P8" s="72">
        <v>175152</v>
      </c>
      <c r="Q8" s="72">
        <v>120000</v>
      </c>
    </row>
    <row r="9" spans="1:17" ht="18" customHeight="1">
      <c r="A9" s="6"/>
      <c r="B9" s="53" t="s">
        <v>128</v>
      </c>
      <c r="C9" s="54"/>
      <c r="D9" s="54"/>
      <c r="E9" s="54"/>
      <c r="F9" s="14"/>
      <c r="G9" s="72"/>
      <c r="H9" s="70"/>
      <c r="J9" s="6"/>
      <c r="K9" s="53" t="s">
        <v>176</v>
      </c>
      <c r="L9" s="54"/>
      <c r="M9" s="54"/>
      <c r="N9" s="54"/>
      <c r="O9" s="14"/>
      <c r="P9" s="72">
        <v>105424</v>
      </c>
      <c r="Q9" s="72">
        <v>0</v>
      </c>
    </row>
    <row r="10" spans="1:17" ht="18" customHeight="1">
      <c r="A10" s="6"/>
      <c r="B10" s="53" t="s">
        <v>176</v>
      </c>
      <c r="C10" s="54"/>
      <c r="D10" s="54"/>
      <c r="E10" s="54"/>
      <c r="F10" s="14"/>
      <c r="G10" s="72"/>
      <c r="H10" s="70"/>
      <c r="J10" s="6"/>
      <c r="K10" s="200" t="s">
        <v>76</v>
      </c>
      <c r="L10" s="200"/>
      <c r="M10" s="200"/>
      <c r="N10" s="200"/>
      <c r="O10" s="200"/>
      <c r="P10" s="73">
        <f>P4-P5-P6-P7-P8-P9</f>
        <v>-8163628</v>
      </c>
      <c r="Q10" s="73">
        <f>Q4-Q5-Q7-Q8</f>
        <v>-1598190</v>
      </c>
    </row>
    <row r="11" spans="1:17" ht="18" customHeight="1" thickBot="1">
      <c r="A11" s="6"/>
      <c r="B11" s="200" t="s">
        <v>76</v>
      </c>
      <c r="C11" s="200"/>
      <c r="D11" s="200"/>
      <c r="E11" s="200"/>
      <c r="F11" s="200"/>
      <c r="G11" s="73">
        <v>13198660</v>
      </c>
      <c r="H11" s="70">
        <v>-3421665</v>
      </c>
      <c r="J11" s="16"/>
      <c r="K11" s="199" t="s">
        <v>60</v>
      </c>
      <c r="L11" s="199"/>
      <c r="M11" s="199"/>
      <c r="N11" s="199"/>
      <c r="O11" s="199"/>
      <c r="P11" s="74"/>
      <c r="Q11" s="74"/>
    </row>
    <row r="12" spans="1:17" ht="24" customHeight="1" thickBot="1">
      <c r="A12" s="16"/>
      <c r="B12" s="199" t="s">
        <v>60</v>
      </c>
      <c r="C12" s="199"/>
      <c r="D12" s="199"/>
      <c r="E12" s="199"/>
      <c r="F12" s="199"/>
      <c r="G12" s="74"/>
      <c r="H12" s="66"/>
      <c r="J12" s="15"/>
      <c r="K12" s="198" t="s">
        <v>61</v>
      </c>
      <c r="L12" s="198"/>
      <c r="M12" s="198"/>
      <c r="N12" s="198"/>
      <c r="O12" s="198"/>
      <c r="P12" s="67"/>
      <c r="Q12" s="67"/>
    </row>
    <row r="13" spans="1:17" ht="18" customHeight="1">
      <c r="A13" s="15"/>
      <c r="B13" s="198" t="s">
        <v>61</v>
      </c>
      <c r="C13" s="198"/>
      <c r="D13" s="198"/>
      <c r="E13" s="198"/>
      <c r="F13" s="198"/>
      <c r="G13" s="67"/>
      <c r="H13" s="68"/>
      <c r="J13" s="6"/>
      <c r="K13" s="196" t="s">
        <v>62</v>
      </c>
      <c r="L13" s="196"/>
      <c r="M13" s="196"/>
      <c r="N13" s="196"/>
      <c r="O13" s="196"/>
      <c r="P13" s="72"/>
      <c r="Q13" s="72"/>
    </row>
    <row r="14" spans="1:17" ht="18" customHeight="1">
      <c r="A14" s="6"/>
      <c r="B14" s="196" t="s">
        <v>62</v>
      </c>
      <c r="C14" s="196"/>
      <c r="D14" s="196"/>
      <c r="E14" s="196"/>
      <c r="F14" s="196"/>
      <c r="G14" s="72"/>
      <c r="H14" s="70"/>
      <c r="J14" s="6"/>
      <c r="K14" s="196" t="s">
        <v>63</v>
      </c>
      <c r="L14" s="196"/>
      <c r="M14" s="196"/>
      <c r="N14" s="196"/>
      <c r="O14" s="196"/>
      <c r="P14" s="72"/>
      <c r="Q14" s="72"/>
    </row>
    <row r="15" spans="1:17" ht="18" customHeight="1">
      <c r="A15" s="6"/>
      <c r="B15" s="196" t="s">
        <v>63</v>
      </c>
      <c r="C15" s="196"/>
      <c r="D15" s="196"/>
      <c r="E15" s="196"/>
      <c r="F15" s="196"/>
      <c r="G15" s="72"/>
      <c r="H15" s="70"/>
      <c r="J15" s="6"/>
      <c r="K15" s="196" t="s">
        <v>64</v>
      </c>
      <c r="L15" s="196"/>
      <c r="M15" s="196"/>
      <c r="N15" s="196"/>
      <c r="O15" s="196"/>
      <c r="P15" s="72"/>
      <c r="Q15" s="72"/>
    </row>
    <row r="16" spans="1:17" ht="18" customHeight="1">
      <c r="A16" s="6"/>
      <c r="B16" s="196" t="s">
        <v>64</v>
      </c>
      <c r="C16" s="196"/>
      <c r="D16" s="196"/>
      <c r="E16" s="196"/>
      <c r="F16" s="196"/>
      <c r="G16" s="72"/>
      <c r="H16" s="70"/>
      <c r="J16" s="6"/>
      <c r="K16" s="196" t="s">
        <v>65</v>
      </c>
      <c r="L16" s="196"/>
      <c r="M16" s="196"/>
      <c r="N16" s="196"/>
      <c r="O16" s="196"/>
      <c r="P16" s="72"/>
      <c r="Q16" s="72"/>
    </row>
    <row r="17" spans="1:17" ht="18" customHeight="1">
      <c r="A17" s="6"/>
      <c r="B17" s="196" t="s">
        <v>65</v>
      </c>
      <c r="C17" s="196"/>
      <c r="D17" s="196"/>
      <c r="E17" s="196"/>
      <c r="F17" s="196"/>
      <c r="G17" s="72"/>
      <c r="H17" s="70"/>
      <c r="J17" s="6"/>
      <c r="K17" s="196" t="s">
        <v>66</v>
      </c>
      <c r="L17" s="196"/>
      <c r="M17" s="196"/>
      <c r="N17" s="196"/>
      <c r="O17" s="196"/>
      <c r="P17" s="72"/>
      <c r="Q17" s="72"/>
    </row>
    <row r="18" spans="1:17" ht="18" customHeight="1">
      <c r="A18" s="6"/>
      <c r="B18" s="196" t="s">
        <v>66</v>
      </c>
      <c r="C18" s="196"/>
      <c r="D18" s="196"/>
      <c r="E18" s="196"/>
      <c r="F18" s="196"/>
      <c r="G18" s="72"/>
      <c r="H18" s="70"/>
      <c r="J18" s="6"/>
      <c r="K18" s="196"/>
      <c r="L18" s="196"/>
      <c r="M18" s="196"/>
      <c r="N18" s="196"/>
      <c r="O18" s="196"/>
      <c r="P18" s="72"/>
      <c r="Q18" s="72"/>
    </row>
    <row r="19" spans="1:17" ht="15.75" thickBot="1">
      <c r="A19" s="6"/>
      <c r="B19" s="196"/>
      <c r="C19" s="196"/>
      <c r="D19" s="196"/>
      <c r="E19" s="196"/>
      <c r="F19" s="196"/>
      <c r="G19" s="72"/>
      <c r="H19" s="70"/>
      <c r="J19" s="18"/>
      <c r="K19" s="199" t="s">
        <v>67</v>
      </c>
      <c r="L19" s="199"/>
      <c r="M19" s="199"/>
      <c r="N19" s="199"/>
      <c r="O19" s="199"/>
      <c r="P19" s="65">
        <f>P21</f>
        <v>4662757</v>
      </c>
      <c r="Q19" s="65">
        <v>5940000</v>
      </c>
    </row>
    <row r="20" spans="1:17" ht="24" customHeight="1" thickBot="1">
      <c r="A20" s="18"/>
      <c r="B20" s="199" t="s">
        <v>67</v>
      </c>
      <c r="C20" s="199"/>
      <c r="D20" s="199"/>
      <c r="E20" s="199"/>
      <c r="F20" s="199"/>
      <c r="G20" s="65"/>
      <c r="H20" s="75"/>
      <c r="J20" s="15"/>
      <c r="K20" s="198" t="s">
        <v>77</v>
      </c>
      <c r="L20" s="198"/>
      <c r="M20" s="198"/>
      <c r="N20" s="198"/>
      <c r="O20" s="198"/>
      <c r="P20" s="67"/>
      <c r="Q20" s="67"/>
    </row>
    <row r="21" spans="1:17" ht="18" customHeight="1">
      <c r="A21" s="15"/>
      <c r="B21" s="198" t="s">
        <v>77</v>
      </c>
      <c r="C21" s="198"/>
      <c r="D21" s="198"/>
      <c r="E21" s="198"/>
      <c r="F21" s="198"/>
      <c r="G21" s="67"/>
      <c r="H21" s="68"/>
      <c r="J21" s="6"/>
      <c r="K21" s="196" t="s">
        <v>74</v>
      </c>
      <c r="L21" s="196"/>
      <c r="M21" s="196"/>
      <c r="N21" s="196"/>
      <c r="O21" s="196"/>
      <c r="P21" s="187">
        <v>4662757</v>
      </c>
      <c r="Q21" s="72">
        <v>5940000</v>
      </c>
    </row>
    <row r="22" spans="1:17" ht="18" customHeight="1">
      <c r="A22" s="6"/>
      <c r="B22" s="196" t="s">
        <v>74</v>
      </c>
      <c r="C22" s="196"/>
      <c r="D22" s="196"/>
      <c r="E22" s="196"/>
      <c r="F22" s="196"/>
      <c r="G22" s="72"/>
      <c r="H22" s="70"/>
      <c r="J22" s="6"/>
      <c r="K22" s="196" t="s">
        <v>68</v>
      </c>
      <c r="L22" s="196"/>
      <c r="M22" s="196"/>
      <c r="N22" s="196"/>
      <c r="O22" s="196"/>
      <c r="P22" s="72"/>
      <c r="Q22" s="72"/>
    </row>
    <row r="23" spans="1:17" ht="18" customHeight="1">
      <c r="A23" s="6"/>
      <c r="B23" s="196" t="s">
        <v>68</v>
      </c>
      <c r="C23" s="196"/>
      <c r="D23" s="196"/>
      <c r="E23" s="196"/>
      <c r="F23" s="196"/>
      <c r="G23" s="72"/>
      <c r="H23" s="70"/>
      <c r="J23" s="6"/>
      <c r="K23" s="196" t="s">
        <v>69</v>
      </c>
      <c r="L23" s="196"/>
      <c r="M23" s="196"/>
      <c r="N23" s="196"/>
      <c r="O23" s="196"/>
      <c r="P23" s="72"/>
      <c r="Q23" s="72"/>
    </row>
    <row r="24" spans="1:17" ht="18" customHeight="1">
      <c r="A24" s="6"/>
      <c r="B24" s="196" t="s">
        <v>69</v>
      </c>
      <c r="C24" s="196"/>
      <c r="D24" s="196"/>
      <c r="E24" s="196"/>
      <c r="F24" s="196"/>
      <c r="G24" s="72"/>
      <c r="H24" s="70"/>
      <c r="J24" s="6"/>
      <c r="K24" s="195" t="s">
        <v>70</v>
      </c>
      <c r="L24" s="195"/>
      <c r="M24" s="195"/>
      <c r="N24" s="195"/>
      <c r="O24" s="195"/>
      <c r="P24" s="73"/>
      <c r="Q24" s="73">
        <v>5940000</v>
      </c>
    </row>
    <row r="25" spans="1:17" ht="18" customHeight="1">
      <c r="A25" s="6"/>
      <c r="B25" s="195" t="s">
        <v>70</v>
      </c>
      <c r="C25" s="195"/>
      <c r="D25" s="195"/>
      <c r="E25" s="195"/>
      <c r="F25" s="195"/>
      <c r="G25" s="73">
        <f>G20</f>
        <v>0</v>
      </c>
      <c r="H25" s="70"/>
      <c r="J25" s="6"/>
      <c r="K25" s="196"/>
      <c r="L25" s="196"/>
      <c r="M25" s="196"/>
      <c r="N25" s="196"/>
      <c r="O25" s="196"/>
      <c r="P25" s="72"/>
      <c r="Q25" s="72"/>
    </row>
    <row r="26" spans="1:17" ht="15">
      <c r="A26" s="6"/>
      <c r="B26" s="196"/>
      <c r="C26" s="196"/>
      <c r="D26" s="196"/>
      <c r="E26" s="196"/>
      <c r="F26" s="196"/>
      <c r="G26" s="72"/>
      <c r="H26" s="70"/>
      <c r="J26" s="6"/>
      <c r="K26" s="197" t="s">
        <v>71</v>
      </c>
      <c r="L26" s="197"/>
      <c r="M26" s="197"/>
      <c r="N26" s="197"/>
      <c r="O26" s="197"/>
      <c r="P26" s="73">
        <f>P28-P27</f>
        <v>-3500871</v>
      </c>
      <c r="Q26" s="73">
        <f>Q28-Q27</f>
        <v>4341810</v>
      </c>
    </row>
    <row r="27" spans="1:17" ht="24" customHeight="1">
      <c r="A27" s="6"/>
      <c r="B27" s="197" t="s">
        <v>71</v>
      </c>
      <c r="C27" s="197"/>
      <c r="D27" s="197"/>
      <c r="E27" s="197"/>
      <c r="F27" s="197"/>
      <c r="G27" s="73">
        <f>G29-G28</f>
        <v>13198660</v>
      </c>
      <c r="H27" s="70">
        <f>H29-H28</f>
        <v>-3421665</v>
      </c>
      <c r="J27" s="6"/>
      <c r="K27" s="197" t="s">
        <v>72</v>
      </c>
      <c r="L27" s="197"/>
      <c r="M27" s="197"/>
      <c r="N27" s="197"/>
      <c r="O27" s="197"/>
      <c r="P27" s="72">
        <v>4403429</v>
      </c>
      <c r="Q27" s="72">
        <v>61619</v>
      </c>
    </row>
    <row r="28" spans="1:17" ht="24" customHeight="1">
      <c r="A28" s="6"/>
      <c r="B28" s="197" t="s">
        <v>72</v>
      </c>
      <c r="C28" s="197"/>
      <c r="D28" s="197"/>
      <c r="E28" s="197"/>
      <c r="F28" s="197"/>
      <c r="G28" s="72">
        <v>2439135</v>
      </c>
      <c r="H28" s="70">
        <v>5860800</v>
      </c>
      <c r="J28" s="6"/>
      <c r="K28" s="19" t="s">
        <v>73</v>
      </c>
      <c r="L28" s="19"/>
      <c r="M28" s="19"/>
      <c r="N28" s="19"/>
      <c r="O28" s="19"/>
      <c r="P28" s="73">
        <v>902558</v>
      </c>
      <c r="Q28" s="73">
        <v>4403429</v>
      </c>
    </row>
    <row r="29" spans="1:8" ht="24" customHeight="1">
      <c r="A29" s="6"/>
      <c r="B29" s="19" t="s">
        <v>73</v>
      </c>
      <c r="C29" s="19"/>
      <c r="D29" s="19"/>
      <c r="E29" s="19"/>
      <c r="F29" s="19"/>
      <c r="G29" s="73">
        <v>15637795</v>
      </c>
      <c r="H29" s="70">
        <v>2439135</v>
      </c>
    </row>
    <row r="32" spans="2:23" s="2" customFormat="1" ht="15">
      <c r="B32" s="205"/>
      <c r="C32" s="205"/>
      <c r="D32" s="205"/>
      <c r="E32" s="205"/>
      <c r="F32" s="205"/>
      <c r="G32" s="69"/>
      <c r="H32" s="69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7:23" s="2" customFormat="1" ht="12.75">
      <c r="G33" s="69"/>
      <c r="H33" s="69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" customFormat="1" ht="15">
      <c r="A34" s="28"/>
      <c r="B34" s="202"/>
      <c r="C34" s="202"/>
      <c r="D34" s="202"/>
      <c r="E34" s="202"/>
      <c r="F34" s="202"/>
      <c r="G34" s="76"/>
      <c r="H34" s="76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" customFormat="1" ht="15">
      <c r="A35" s="28"/>
      <c r="B35" s="202"/>
      <c r="C35" s="202"/>
      <c r="D35" s="202"/>
      <c r="E35" s="202"/>
      <c r="F35" s="202"/>
      <c r="G35" s="77"/>
      <c r="H35" s="77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" customFormat="1" ht="14.25">
      <c r="A36" s="28"/>
      <c r="B36" s="203"/>
      <c r="C36" s="203"/>
      <c r="D36" s="203"/>
      <c r="E36" s="203"/>
      <c r="F36" s="203"/>
      <c r="G36" s="77"/>
      <c r="H36" s="77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" customFormat="1" ht="14.25">
      <c r="A37" s="28"/>
      <c r="B37" s="203"/>
      <c r="C37" s="203"/>
      <c r="D37" s="203"/>
      <c r="E37" s="203"/>
      <c r="F37" s="203"/>
      <c r="G37" s="77"/>
      <c r="H37" s="7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" customFormat="1" ht="14.25">
      <c r="A38" s="28"/>
      <c r="B38" s="206"/>
      <c r="C38" s="206"/>
      <c r="D38" s="206"/>
      <c r="E38" s="206"/>
      <c r="F38" s="206"/>
      <c r="G38" s="77"/>
      <c r="H38" s="77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" customFormat="1" ht="14.25">
      <c r="A39" s="28"/>
      <c r="B39" s="206"/>
      <c r="C39" s="206"/>
      <c r="D39" s="206"/>
      <c r="E39" s="206"/>
      <c r="F39" s="206"/>
      <c r="G39" s="77"/>
      <c r="H39" s="77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" customFormat="1" ht="14.25">
      <c r="A40" s="28"/>
      <c r="B40" s="206"/>
      <c r="C40" s="206"/>
      <c r="D40" s="206"/>
      <c r="E40" s="206"/>
      <c r="F40" s="206"/>
      <c r="G40" s="77"/>
      <c r="H40" s="77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" customFormat="1" ht="14.25">
      <c r="A41" s="28"/>
      <c r="B41" s="206"/>
      <c r="C41" s="206"/>
      <c r="D41" s="206"/>
      <c r="E41" s="206"/>
      <c r="F41" s="206"/>
      <c r="G41" s="77"/>
      <c r="H41" s="77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" customFormat="1" ht="28.5" customHeight="1">
      <c r="A42" s="28"/>
      <c r="B42" s="207"/>
      <c r="C42" s="207"/>
      <c r="D42" s="207"/>
      <c r="E42" s="207"/>
      <c r="F42" s="207"/>
      <c r="G42" s="77"/>
      <c r="H42" s="77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" customFormat="1" ht="14.25">
      <c r="A43" s="28"/>
      <c r="B43" s="203"/>
      <c r="C43" s="203"/>
      <c r="D43" s="203"/>
      <c r="E43" s="203"/>
      <c r="F43" s="203"/>
      <c r="G43" s="77"/>
      <c r="H43" s="77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s="2" customFormat="1" ht="14.25">
      <c r="A44" s="28"/>
      <c r="B44" s="203"/>
      <c r="C44" s="203"/>
      <c r="D44" s="203"/>
      <c r="E44" s="203"/>
      <c r="F44" s="203"/>
      <c r="G44" s="77"/>
      <c r="H44" s="77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s="2" customFormat="1" ht="14.25">
      <c r="A45" s="28"/>
      <c r="B45" s="203"/>
      <c r="C45" s="203"/>
      <c r="D45" s="203"/>
      <c r="E45" s="203"/>
      <c r="F45" s="203"/>
      <c r="G45" s="77"/>
      <c r="H45" s="77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2" customFormat="1" ht="14.25">
      <c r="A46" s="28"/>
      <c r="B46" s="203"/>
      <c r="C46" s="203"/>
      <c r="D46" s="203"/>
      <c r="E46" s="203"/>
      <c r="F46" s="203"/>
      <c r="G46" s="77"/>
      <c r="H46" s="77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s="2" customFormat="1" ht="14.25">
      <c r="A47" s="28"/>
      <c r="B47" s="203"/>
      <c r="C47" s="203"/>
      <c r="D47" s="203"/>
      <c r="E47" s="203"/>
      <c r="F47" s="203"/>
      <c r="G47" s="77"/>
      <c r="H47" s="7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s="2" customFormat="1" ht="14.25">
      <c r="A48" s="28"/>
      <c r="B48" s="204"/>
      <c r="C48" s="204"/>
      <c r="D48" s="204"/>
      <c r="E48" s="204"/>
      <c r="F48" s="204"/>
      <c r="G48" s="77"/>
      <c r="H48" s="77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2:23" s="2" customFormat="1" ht="12.75">
      <c r="B49" s="208"/>
      <c r="C49" s="208"/>
      <c r="D49" s="208"/>
      <c r="E49" s="208"/>
      <c r="F49" s="208"/>
      <c r="G49" s="69"/>
      <c r="H49" s="6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s="2" customFormat="1" ht="15">
      <c r="A50" s="28"/>
      <c r="B50" s="202"/>
      <c r="C50" s="202"/>
      <c r="D50" s="202"/>
      <c r="E50" s="202"/>
      <c r="F50" s="202"/>
      <c r="G50" s="69"/>
      <c r="H50" s="69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s="2" customFormat="1" ht="14.25">
      <c r="A51" s="28"/>
      <c r="B51" s="203"/>
      <c r="C51" s="203"/>
      <c r="D51" s="203"/>
      <c r="E51" s="203"/>
      <c r="F51" s="203"/>
      <c r="G51" s="69"/>
      <c r="H51" s="69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2" customFormat="1" ht="14.25">
      <c r="A52" s="28"/>
      <c r="B52" s="203"/>
      <c r="C52" s="203"/>
      <c r="D52" s="203"/>
      <c r="E52" s="203"/>
      <c r="F52" s="203"/>
      <c r="G52" s="69"/>
      <c r="H52" s="69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s="2" customFormat="1" ht="14.25">
      <c r="A53" s="28"/>
      <c r="B53" s="203"/>
      <c r="C53" s="203"/>
      <c r="D53" s="203"/>
      <c r="E53" s="203"/>
      <c r="F53" s="203"/>
      <c r="G53" s="69"/>
      <c r="H53" s="69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s="2" customFormat="1" ht="14.25">
      <c r="A54" s="28"/>
      <c r="B54" s="203"/>
      <c r="C54" s="203"/>
      <c r="D54" s="203"/>
      <c r="E54" s="203"/>
      <c r="F54" s="203"/>
      <c r="G54" s="69"/>
      <c r="H54" s="69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2" customFormat="1" ht="14.25">
      <c r="A55" s="28"/>
      <c r="B55" s="203"/>
      <c r="C55" s="203"/>
      <c r="D55" s="203"/>
      <c r="E55" s="203"/>
      <c r="F55" s="203"/>
      <c r="G55" s="69"/>
      <c r="H55" s="69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s="2" customFormat="1" ht="14.25">
      <c r="A56" s="28"/>
      <c r="B56" s="204"/>
      <c r="C56" s="204"/>
      <c r="D56" s="204"/>
      <c r="E56" s="204"/>
      <c r="F56" s="204"/>
      <c r="G56" s="69"/>
      <c r="H56" s="69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s="2" customFormat="1" ht="14.25">
      <c r="A57" s="28"/>
      <c r="B57" s="203"/>
      <c r="C57" s="203"/>
      <c r="D57" s="203"/>
      <c r="E57" s="203"/>
      <c r="F57" s="203"/>
      <c r="G57" s="69"/>
      <c r="H57" s="69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s="2" customFormat="1" ht="15">
      <c r="A58" s="28"/>
      <c r="B58" s="202"/>
      <c r="C58" s="202"/>
      <c r="D58" s="202"/>
      <c r="E58" s="202"/>
      <c r="F58" s="202"/>
      <c r="G58" s="69"/>
      <c r="H58" s="69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s="2" customFormat="1" ht="14.25">
      <c r="A59" s="28"/>
      <c r="B59" s="203"/>
      <c r="C59" s="203"/>
      <c r="D59" s="203"/>
      <c r="E59" s="203"/>
      <c r="F59" s="203"/>
      <c r="G59" s="69"/>
      <c r="H59" s="6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s="2" customFormat="1" ht="14.25">
      <c r="A60" s="28"/>
      <c r="B60" s="203"/>
      <c r="C60" s="203"/>
      <c r="D60" s="203"/>
      <c r="E60" s="203"/>
      <c r="F60" s="203"/>
      <c r="G60" s="69"/>
      <c r="H60" s="69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s="2" customFormat="1" ht="14.25">
      <c r="A61" s="28"/>
      <c r="B61" s="203"/>
      <c r="C61" s="203"/>
      <c r="D61" s="203"/>
      <c r="E61" s="203"/>
      <c r="F61" s="203"/>
      <c r="G61" s="69"/>
      <c r="H61" s="69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s="2" customFormat="1" ht="35.25" customHeight="1">
      <c r="A62" s="28"/>
      <c r="B62" s="203"/>
      <c r="C62" s="203"/>
      <c r="D62" s="203"/>
      <c r="E62" s="203"/>
      <c r="F62" s="203"/>
      <c r="G62" s="69"/>
      <c r="H62" s="69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s="2" customFormat="1" ht="26.25" customHeight="1">
      <c r="A63" s="28"/>
      <c r="B63" s="203"/>
      <c r="C63" s="203"/>
      <c r="D63" s="203"/>
      <c r="E63" s="203"/>
      <c r="F63" s="203"/>
      <c r="G63" s="69"/>
      <c r="H63" s="69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s="2" customFormat="1" ht="23.25" customHeight="1">
      <c r="A64" s="28"/>
      <c r="B64" s="203"/>
      <c r="C64" s="203"/>
      <c r="D64" s="203"/>
      <c r="E64" s="203"/>
      <c r="F64" s="203"/>
      <c r="G64" s="69"/>
      <c r="H64" s="69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s="2" customFormat="1" ht="23.25" customHeight="1">
      <c r="A65" s="28"/>
      <c r="B65" s="202"/>
      <c r="C65" s="202"/>
      <c r="D65" s="202"/>
      <c r="E65" s="202"/>
      <c r="F65" s="202"/>
      <c r="G65" s="69"/>
      <c r="H65" s="69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s="2" customFormat="1" ht="15">
      <c r="A66" s="28"/>
      <c r="B66" s="202"/>
      <c r="C66" s="202"/>
      <c r="D66" s="202"/>
      <c r="E66" s="202"/>
      <c r="F66" s="202"/>
      <c r="G66" s="69"/>
      <c r="H66" s="69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s="2" customFormat="1" ht="15">
      <c r="A67" s="28"/>
      <c r="B67" s="202"/>
      <c r="C67" s="202"/>
      <c r="D67" s="202"/>
      <c r="E67" s="202"/>
      <c r="F67" s="202"/>
      <c r="G67" s="69"/>
      <c r="H67" s="69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  <row r="68" spans="1:23" s="2" customFormat="1" ht="14.25">
      <c r="A68" s="28"/>
      <c r="B68" s="203"/>
      <c r="C68" s="203"/>
      <c r="D68" s="203"/>
      <c r="E68" s="203"/>
      <c r="F68" s="203"/>
      <c r="G68" s="69"/>
      <c r="H68" s="69"/>
      <c r="J68"/>
      <c r="K68"/>
      <c r="L68"/>
      <c r="M68"/>
      <c r="N68"/>
      <c r="O68"/>
      <c r="P68"/>
      <c r="Q68"/>
      <c r="R68"/>
      <c r="S68"/>
      <c r="T68"/>
      <c r="U68"/>
      <c r="V68"/>
      <c r="W68"/>
    </row>
    <row r="70" ht="21.75" customHeight="1"/>
    <row r="71" ht="26.25" customHeight="1"/>
    <row r="79" ht="26.25" customHeight="1"/>
    <row r="84" ht="24" customHeight="1"/>
    <row r="86" ht="25.5" customHeight="1"/>
    <row r="87" ht="19.5" customHeight="1"/>
    <row r="88" ht="23.25" customHeight="1"/>
    <row r="93" ht="39.75" customHeight="1"/>
    <row r="94" ht="24" customHeight="1"/>
    <row r="95" ht="24" customHeight="1"/>
    <row r="96" ht="24.75" customHeight="1"/>
    <row r="100" ht="24" customHeight="1"/>
    <row r="101" ht="45.75" customHeight="1"/>
    <row r="117" ht="19.5" customHeight="1"/>
    <row r="119" ht="24" customHeight="1"/>
    <row r="153" ht="26.25" customHeight="1"/>
    <row r="154" ht="27.75" customHeight="1"/>
    <row r="155" ht="24" customHeight="1"/>
    <row r="156" ht="29.25" customHeight="1"/>
    <row r="157" ht="23.25" customHeight="1"/>
    <row r="158" ht="28.5" customHeight="1"/>
    <row r="159" ht="27" customHeight="1"/>
    <row r="160" ht="22.5" customHeight="1"/>
    <row r="169" ht="32.25" customHeight="1"/>
    <row r="170" ht="21.75" customHeight="1"/>
    <row r="171" ht="21" customHeight="1"/>
    <row r="172" ht="21" customHeight="1"/>
    <row r="173" ht="18" customHeight="1"/>
    <row r="174" ht="28.5" customHeight="1"/>
    <row r="175" ht="21.75" customHeight="1"/>
    <row r="176" ht="27" customHeight="1"/>
    <row r="177" ht="23.25" customHeight="1"/>
    <row r="178" ht="24.75" customHeight="1"/>
    <row r="183" ht="33" customHeight="1"/>
    <row r="191" ht="32.25" customHeight="1"/>
    <row r="199" ht="35.25" customHeight="1"/>
    <row r="244" ht="25.5" customHeight="1"/>
    <row r="245" ht="21.75" customHeight="1"/>
    <row r="246" ht="26.25" customHeight="1"/>
    <row r="247" ht="21.75" customHeight="1"/>
    <row r="248" ht="21.75" customHeight="1"/>
    <row r="249" ht="17.25" customHeight="1"/>
    <row r="250" ht="23.25" customHeight="1"/>
    <row r="251" ht="21.75" customHeight="1"/>
    <row r="252" ht="25.5" customHeight="1"/>
    <row r="253" ht="25.5" customHeight="1"/>
    <row r="254" ht="24" customHeight="1"/>
    <row r="255" ht="23.25" customHeight="1"/>
    <row r="256" ht="25.5" customHeight="1"/>
    <row r="257" ht="24" customHeight="1"/>
    <row r="258" ht="29.25" customHeight="1"/>
    <row r="260" ht="31.5" customHeight="1"/>
    <row r="261" ht="23.25" customHeight="1"/>
    <row r="262" ht="30" customHeight="1"/>
    <row r="263" ht="23.25" customHeight="1"/>
    <row r="264" ht="25.5" customHeight="1"/>
    <row r="265" ht="29.25" customHeight="1"/>
    <row r="267" ht="26.25" customHeight="1"/>
    <row r="268" ht="25.5" customHeight="1"/>
    <row r="269" ht="31.5" customHeight="1"/>
  </sheetData>
  <sheetProtection/>
  <mergeCells count="84">
    <mergeCell ref="B49:F49"/>
    <mergeCell ref="B50:F5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27:F27"/>
    <mergeCell ref="B28:F28"/>
    <mergeCell ref="B32:F32"/>
    <mergeCell ref="B34:F34"/>
    <mergeCell ref="B35:F35"/>
    <mergeCell ref="B36:F36"/>
    <mergeCell ref="B20:F20"/>
    <mergeCell ref="B7:F7"/>
    <mergeCell ref="B8:F8"/>
    <mergeCell ref="B11:F11"/>
    <mergeCell ref="B12:F12"/>
    <mergeCell ref="B3:F3"/>
    <mergeCell ref="B4:F4"/>
    <mergeCell ref="B5:F5"/>
    <mergeCell ref="B6:F6"/>
    <mergeCell ref="B16:F16"/>
    <mergeCell ref="B17:F17"/>
    <mergeCell ref="B18:F18"/>
    <mergeCell ref="B19:F19"/>
    <mergeCell ref="B13:F13"/>
    <mergeCell ref="B14:F14"/>
    <mergeCell ref="B15:F15"/>
    <mergeCell ref="B51:F51"/>
    <mergeCell ref="B52:F52"/>
    <mergeCell ref="B53:F53"/>
    <mergeCell ref="B54:F54"/>
    <mergeCell ref="B21:F21"/>
    <mergeCell ref="B22:F22"/>
    <mergeCell ref="B23:F23"/>
    <mergeCell ref="B24:F24"/>
    <mergeCell ref="B25:F25"/>
    <mergeCell ref="B26:F26"/>
    <mergeCell ref="B59:F59"/>
    <mergeCell ref="B60:F60"/>
    <mergeCell ref="B61:F61"/>
    <mergeCell ref="B62:F62"/>
    <mergeCell ref="B55:F55"/>
    <mergeCell ref="B56:F56"/>
    <mergeCell ref="B57:F57"/>
    <mergeCell ref="B58:F58"/>
    <mergeCell ref="B67:F67"/>
    <mergeCell ref="B68:F68"/>
    <mergeCell ref="B63:F63"/>
    <mergeCell ref="B64:F64"/>
    <mergeCell ref="B65:F65"/>
    <mergeCell ref="B66:F66"/>
    <mergeCell ref="K6:O6"/>
    <mergeCell ref="K7:O7"/>
    <mergeCell ref="K10:O10"/>
    <mergeCell ref="K11:O11"/>
    <mergeCell ref="K2:O2"/>
    <mergeCell ref="K3:O3"/>
    <mergeCell ref="K4:O4"/>
    <mergeCell ref="K5:O5"/>
    <mergeCell ref="K16:O16"/>
    <mergeCell ref="K17:O17"/>
    <mergeCell ref="K18:O18"/>
    <mergeCell ref="K19:O19"/>
    <mergeCell ref="K12:O12"/>
    <mergeCell ref="K13:O13"/>
    <mergeCell ref="K14:O14"/>
    <mergeCell ref="K15:O15"/>
    <mergeCell ref="K24:O24"/>
    <mergeCell ref="K25:O25"/>
    <mergeCell ref="K26:O26"/>
    <mergeCell ref="K27:O27"/>
    <mergeCell ref="K20:O20"/>
    <mergeCell ref="K21:O21"/>
    <mergeCell ref="K22:O22"/>
    <mergeCell ref="K23:O23"/>
  </mergeCells>
  <printOptions/>
  <pageMargins left="0.25" right="0.25" top="0.49" bottom="0.59" header="0.27" footer="0.3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H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6" max="6" width="26.140625" style="0" customWidth="1"/>
    <col min="7" max="7" width="15.00390625" style="62" customWidth="1"/>
    <col min="8" max="8" width="15.8515625" style="62" customWidth="1"/>
  </cols>
  <sheetData>
    <row r="3" spans="2:6" ht="15">
      <c r="B3" s="194"/>
      <c r="C3" s="194"/>
      <c r="D3" s="194"/>
      <c r="E3" s="194"/>
      <c r="F3" s="194"/>
    </row>
    <row r="5" spans="1:8" ht="15">
      <c r="A5" s="17"/>
      <c r="B5" s="197"/>
      <c r="C5" s="197"/>
      <c r="D5" s="197"/>
      <c r="E5" s="197"/>
      <c r="F5" s="197"/>
      <c r="G5" s="59"/>
      <c r="H5" s="59"/>
    </row>
    <row r="6" spans="1:8" ht="32.25" customHeight="1" thickBot="1">
      <c r="A6" s="21"/>
      <c r="B6" s="199"/>
      <c r="C6" s="199"/>
      <c r="D6" s="199"/>
      <c r="E6" s="199"/>
      <c r="F6" s="199"/>
      <c r="G6" s="78"/>
      <c r="H6" s="79"/>
    </row>
    <row r="7" spans="1:8" ht="18" customHeight="1">
      <c r="A7" s="20"/>
      <c r="B7" s="198"/>
      <c r="C7" s="198"/>
      <c r="D7" s="198"/>
      <c r="E7" s="198"/>
      <c r="F7" s="198"/>
      <c r="G7" s="80"/>
      <c r="H7" s="80"/>
    </row>
    <row r="8" spans="1:8" ht="18" customHeight="1">
      <c r="A8" s="17"/>
      <c r="B8" s="196"/>
      <c r="C8" s="196"/>
      <c r="D8" s="196"/>
      <c r="E8" s="196"/>
      <c r="F8" s="196"/>
      <c r="G8" s="81"/>
      <c r="H8" s="81"/>
    </row>
    <row r="9" spans="1:8" ht="18" customHeight="1">
      <c r="A9" s="17"/>
      <c r="B9" s="209"/>
      <c r="C9" s="210"/>
      <c r="D9" s="210"/>
      <c r="E9" s="210"/>
      <c r="F9" s="211"/>
      <c r="G9" s="81"/>
      <c r="H9" s="81"/>
    </row>
    <row r="10" spans="1:8" ht="18" customHeight="1">
      <c r="A10" s="17"/>
      <c r="B10" s="212"/>
      <c r="C10" s="212"/>
      <c r="D10" s="212"/>
      <c r="E10" s="212"/>
      <c r="F10" s="212"/>
      <c r="G10" s="81"/>
      <c r="H10" s="81"/>
    </row>
    <row r="11" spans="1:8" ht="18" customHeight="1">
      <c r="A11" s="17"/>
      <c r="B11" s="212"/>
      <c r="C11" s="212"/>
      <c r="D11" s="212"/>
      <c r="E11" s="212"/>
      <c r="F11" s="212"/>
      <c r="G11" s="81"/>
      <c r="H11" s="81"/>
    </row>
    <row r="12" spans="1:8" ht="18" customHeight="1">
      <c r="A12" s="17"/>
      <c r="B12" s="212"/>
      <c r="C12" s="212"/>
      <c r="D12" s="212"/>
      <c r="E12" s="212"/>
      <c r="F12" s="212"/>
      <c r="G12" s="81"/>
      <c r="H12" s="81"/>
    </row>
    <row r="13" spans="1:8" ht="28.5" customHeight="1">
      <c r="A13" s="17"/>
      <c r="B13" s="213"/>
      <c r="C13" s="213"/>
      <c r="D13" s="213"/>
      <c r="E13" s="213"/>
      <c r="F13" s="213"/>
      <c r="G13" s="81"/>
      <c r="H13" s="81"/>
    </row>
    <row r="14" spans="1:8" ht="18" customHeight="1">
      <c r="A14" s="17"/>
      <c r="B14" s="196"/>
      <c r="C14" s="196"/>
      <c r="D14" s="196"/>
      <c r="E14" s="196"/>
      <c r="F14" s="196"/>
      <c r="G14" s="81"/>
      <c r="H14" s="81"/>
    </row>
    <row r="15" spans="1:8" ht="18" customHeight="1">
      <c r="A15" s="17"/>
      <c r="B15" s="196"/>
      <c r="C15" s="196"/>
      <c r="D15" s="196"/>
      <c r="E15" s="196"/>
      <c r="F15" s="196"/>
      <c r="G15" s="81"/>
      <c r="H15" s="81"/>
    </row>
    <row r="16" spans="1:8" ht="18" customHeight="1">
      <c r="A16" s="17"/>
      <c r="B16" s="196"/>
      <c r="C16" s="196"/>
      <c r="D16" s="196"/>
      <c r="E16" s="196"/>
      <c r="F16" s="196"/>
      <c r="G16" s="81"/>
      <c r="H16" s="81"/>
    </row>
    <row r="17" spans="1:8" ht="18" customHeight="1">
      <c r="A17" s="17"/>
      <c r="B17" s="196"/>
      <c r="C17" s="196"/>
      <c r="D17" s="196"/>
      <c r="E17" s="196"/>
      <c r="F17" s="196"/>
      <c r="G17" s="81"/>
      <c r="H17" s="81"/>
    </row>
    <row r="18" spans="1:8" ht="18" customHeight="1">
      <c r="A18" s="17"/>
      <c r="B18" s="196"/>
      <c r="C18" s="196"/>
      <c r="D18" s="196"/>
      <c r="E18" s="196"/>
      <c r="F18" s="196"/>
      <c r="G18" s="81"/>
      <c r="H18" s="81"/>
    </row>
    <row r="19" spans="1:8" ht="18" customHeight="1">
      <c r="A19" s="17"/>
      <c r="B19" s="195"/>
      <c r="C19" s="195"/>
      <c r="D19" s="195"/>
      <c r="E19" s="195"/>
      <c r="F19" s="195"/>
      <c r="G19" s="63"/>
      <c r="H19" s="81"/>
    </row>
    <row r="20" spans="1:8" ht="12.75">
      <c r="A20" s="6"/>
      <c r="B20" s="214"/>
      <c r="C20" s="214"/>
      <c r="D20" s="214"/>
      <c r="E20" s="214"/>
      <c r="F20" s="214"/>
      <c r="G20" s="70"/>
      <c r="H20" s="70"/>
    </row>
    <row r="21" spans="1:8" ht="24" customHeight="1" thickBot="1">
      <c r="A21" s="21"/>
      <c r="B21" s="199"/>
      <c r="C21" s="199"/>
      <c r="D21" s="199"/>
      <c r="E21" s="199"/>
      <c r="F21" s="199"/>
      <c r="G21" s="75"/>
      <c r="H21" s="66"/>
    </row>
    <row r="22" spans="1:8" ht="14.25">
      <c r="A22" s="20"/>
      <c r="B22" s="198"/>
      <c r="C22" s="198"/>
      <c r="D22" s="198"/>
      <c r="E22" s="198"/>
      <c r="F22" s="198"/>
      <c r="G22" s="68"/>
      <c r="H22" s="68"/>
    </row>
    <row r="23" spans="1:8" ht="14.25">
      <c r="A23" s="17"/>
      <c r="B23" s="196"/>
      <c r="C23" s="196"/>
      <c r="D23" s="196"/>
      <c r="E23" s="196"/>
      <c r="F23" s="196"/>
      <c r="G23" s="70"/>
      <c r="H23" s="70"/>
    </row>
    <row r="24" spans="1:8" ht="14.25">
      <c r="A24" s="17"/>
      <c r="B24" s="196"/>
      <c r="C24" s="196"/>
      <c r="D24" s="196"/>
      <c r="E24" s="196"/>
      <c r="F24" s="196"/>
      <c r="G24" s="70"/>
      <c r="H24" s="70"/>
    </row>
    <row r="25" spans="1:8" ht="14.25">
      <c r="A25" s="17"/>
      <c r="B25" s="196"/>
      <c r="C25" s="196"/>
      <c r="D25" s="196"/>
      <c r="E25" s="196"/>
      <c r="F25" s="196"/>
      <c r="G25" s="70"/>
      <c r="H25" s="70"/>
    </row>
    <row r="26" spans="1:8" ht="14.25">
      <c r="A26" s="17"/>
      <c r="B26" s="196"/>
      <c r="C26" s="196"/>
      <c r="D26" s="196"/>
      <c r="E26" s="196"/>
      <c r="F26" s="196"/>
      <c r="G26" s="70"/>
      <c r="H26" s="70"/>
    </row>
    <row r="27" spans="1:8" ht="14.25">
      <c r="A27" s="17"/>
      <c r="B27" s="195"/>
      <c r="C27" s="195"/>
      <c r="D27" s="195"/>
      <c r="E27" s="195"/>
      <c r="F27" s="195"/>
      <c r="G27" s="64"/>
      <c r="H27" s="70"/>
    </row>
    <row r="28" spans="1:8" ht="14.25">
      <c r="A28" s="17"/>
      <c r="B28" s="196"/>
      <c r="C28" s="196"/>
      <c r="D28" s="196"/>
      <c r="E28" s="196"/>
      <c r="F28" s="196"/>
      <c r="G28" s="70"/>
      <c r="H28" s="70"/>
    </row>
    <row r="29" spans="1:8" ht="24" customHeight="1" thickBot="1">
      <c r="A29" s="21"/>
      <c r="B29" s="199"/>
      <c r="C29" s="199"/>
      <c r="D29" s="199"/>
      <c r="E29" s="199"/>
      <c r="F29" s="199"/>
      <c r="G29" s="75"/>
      <c r="H29" s="66"/>
    </row>
    <row r="30" spans="1:8" ht="14.25">
      <c r="A30" s="20"/>
      <c r="B30" s="198"/>
      <c r="C30" s="198"/>
      <c r="D30" s="198"/>
      <c r="E30" s="198"/>
      <c r="F30" s="198"/>
      <c r="G30" s="68"/>
      <c r="H30" s="68"/>
    </row>
    <row r="31" spans="1:8" ht="14.25">
      <c r="A31" s="17"/>
      <c r="B31" s="196"/>
      <c r="C31" s="196"/>
      <c r="D31" s="196"/>
      <c r="E31" s="196"/>
      <c r="F31" s="196"/>
      <c r="G31" s="70"/>
      <c r="H31" s="70"/>
    </row>
    <row r="32" spans="1:8" ht="14.25">
      <c r="A32" s="17"/>
      <c r="B32" s="196"/>
      <c r="C32" s="196"/>
      <c r="D32" s="196"/>
      <c r="E32" s="196"/>
      <c r="F32" s="196"/>
      <c r="G32" s="70"/>
      <c r="H32" s="70"/>
    </row>
    <row r="33" spans="1:8" ht="14.25">
      <c r="A33" s="17"/>
      <c r="B33" s="196"/>
      <c r="C33" s="196"/>
      <c r="D33" s="196"/>
      <c r="E33" s="196"/>
      <c r="F33" s="196"/>
      <c r="G33" s="70"/>
      <c r="H33" s="70"/>
    </row>
    <row r="34" spans="1:8" ht="14.25">
      <c r="A34" s="17"/>
      <c r="B34" s="196"/>
      <c r="C34" s="196"/>
      <c r="D34" s="196"/>
      <c r="E34" s="196"/>
      <c r="F34" s="196"/>
      <c r="G34" s="70"/>
      <c r="H34" s="70"/>
    </row>
    <row r="35" spans="1:8" ht="14.25">
      <c r="A35" s="17"/>
      <c r="B35" s="196"/>
      <c r="C35" s="196"/>
      <c r="D35" s="196"/>
      <c r="E35" s="196"/>
      <c r="F35" s="196"/>
      <c r="G35" s="70"/>
      <c r="H35" s="70"/>
    </row>
    <row r="36" spans="1:8" ht="24" customHeight="1">
      <c r="A36" s="17"/>
      <c r="B36" s="197"/>
      <c r="C36" s="197"/>
      <c r="D36" s="197"/>
      <c r="E36" s="197"/>
      <c r="F36" s="197"/>
      <c r="G36" s="64"/>
      <c r="H36" s="70"/>
    </row>
    <row r="37" spans="1:8" ht="24" customHeight="1">
      <c r="A37" s="17"/>
      <c r="B37" s="197"/>
      <c r="C37" s="197"/>
      <c r="D37" s="197"/>
      <c r="E37" s="197"/>
      <c r="F37" s="197"/>
      <c r="G37" s="70"/>
      <c r="H37" s="70"/>
    </row>
    <row r="38" spans="1:8" ht="24" customHeight="1">
      <c r="A38" s="17"/>
      <c r="B38" s="197"/>
      <c r="C38" s="197"/>
      <c r="D38" s="197"/>
      <c r="E38" s="197"/>
      <c r="F38" s="197"/>
      <c r="G38" s="64"/>
      <c r="H38" s="70"/>
    </row>
    <row r="39" spans="1:8" ht="24" customHeight="1">
      <c r="A39" s="17"/>
      <c r="B39" s="196"/>
      <c r="C39" s="196"/>
      <c r="D39" s="196"/>
      <c r="E39" s="196"/>
      <c r="F39" s="196"/>
      <c r="G39" s="70"/>
      <c r="H39" s="70"/>
    </row>
  </sheetData>
  <sheetProtection/>
  <mergeCells count="36">
    <mergeCell ref="B34:F34"/>
    <mergeCell ref="B35:F35"/>
    <mergeCell ref="B36:F36"/>
    <mergeCell ref="B37:F37"/>
    <mergeCell ref="B38:F38"/>
    <mergeCell ref="B39:F39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B3:F3"/>
    <mergeCell ref="B5:F5"/>
    <mergeCell ref="B6:F6"/>
    <mergeCell ref="B7:F7"/>
    <mergeCell ref="B8:F8"/>
    <mergeCell ref="B9:F9"/>
  </mergeCells>
  <printOptions/>
  <pageMargins left="0.25" right="0.25" top="0.37" bottom="0.4" header="0.25" footer="0.2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8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5.28125" style="0" customWidth="1"/>
    <col min="2" max="2" width="33.7109375" style="0" customWidth="1"/>
    <col min="3" max="3" width="14.57421875" style="0" customWidth="1"/>
    <col min="4" max="4" width="13.8515625" style="0" customWidth="1"/>
    <col min="5" max="5" width="14.7109375" style="0" customWidth="1"/>
    <col min="6" max="6" width="16.7109375" style="0" customWidth="1"/>
    <col min="7" max="7" width="14.8515625" style="0" customWidth="1"/>
    <col min="8" max="8" width="15.421875" style="0" customWidth="1"/>
    <col min="10" max="10" width="31.8515625" style="0" customWidth="1"/>
    <col min="11" max="11" width="12.7109375" style="0" customWidth="1"/>
    <col min="12" max="12" width="11.421875" style="0" customWidth="1"/>
    <col min="13" max="13" width="13.57421875" style="0" customWidth="1"/>
    <col min="14" max="14" width="22.00390625" style="0" customWidth="1"/>
    <col min="15" max="15" width="17.421875" style="0" customWidth="1"/>
    <col min="16" max="16" width="13.7109375" style="0" customWidth="1"/>
  </cols>
  <sheetData>
    <row r="2" spans="2:8" ht="15">
      <c r="B2" s="215" t="s">
        <v>190</v>
      </c>
      <c r="C2" s="215"/>
      <c r="D2" s="215"/>
      <c r="E2" s="215"/>
      <c r="F2" s="215"/>
      <c r="G2" s="215"/>
      <c r="H2" s="215"/>
    </row>
    <row r="3" spans="2:8" ht="39.75" customHeight="1">
      <c r="B3" s="6"/>
      <c r="C3" s="11" t="s">
        <v>44</v>
      </c>
      <c r="D3" s="11" t="s">
        <v>45</v>
      </c>
      <c r="E3" s="11" t="s">
        <v>89</v>
      </c>
      <c r="F3" s="11" t="s">
        <v>90</v>
      </c>
      <c r="G3" s="11" t="s">
        <v>92</v>
      </c>
      <c r="H3" s="11" t="s">
        <v>23</v>
      </c>
    </row>
    <row r="4" spans="2:8" ht="47.25" customHeight="1">
      <c r="B4" s="48" t="s">
        <v>195</v>
      </c>
      <c r="C4" s="6">
        <v>100000</v>
      </c>
      <c r="D4" s="6"/>
      <c r="E4" s="6"/>
      <c r="F4" s="6">
        <v>0</v>
      </c>
      <c r="G4" s="6">
        <v>-1074767</v>
      </c>
      <c r="H4" s="6">
        <f>G4+C4</f>
        <v>-974767</v>
      </c>
    </row>
    <row r="5" spans="2:8" ht="27" customHeight="1">
      <c r="B5" s="7" t="s">
        <v>96</v>
      </c>
      <c r="C5" s="6"/>
      <c r="D5" s="6"/>
      <c r="E5" s="6"/>
      <c r="F5" s="6"/>
      <c r="G5" s="6"/>
      <c r="H5" s="6"/>
    </row>
    <row r="6" spans="2:8" ht="12.75">
      <c r="B6" s="48" t="s">
        <v>97</v>
      </c>
      <c r="C6" s="6"/>
      <c r="D6" s="6"/>
      <c r="E6" s="6"/>
      <c r="F6" s="6"/>
      <c r="G6" s="6"/>
      <c r="H6" s="6"/>
    </row>
    <row r="7" spans="2:8" ht="27" customHeight="1">
      <c r="B7" s="7" t="s">
        <v>106</v>
      </c>
      <c r="C7" s="6"/>
      <c r="D7" s="6"/>
      <c r="E7" s="6"/>
      <c r="F7" s="6"/>
      <c r="G7" s="6"/>
      <c r="H7" s="6"/>
    </row>
    <row r="8" spans="2:8" ht="21" customHeight="1">
      <c r="B8" s="6" t="s">
        <v>101</v>
      </c>
      <c r="C8" s="6"/>
      <c r="D8" s="6"/>
      <c r="E8" s="6"/>
      <c r="F8" s="6"/>
      <c r="G8" s="6"/>
      <c r="H8" s="6"/>
    </row>
    <row r="9" spans="2:8" ht="21" customHeight="1">
      <c r="B9" s="7" t="s">
        <v>124</v>
      </c>
      <c r="C9" s="6"/>
      <c r="D9" s="6"/>
      <c r="E9" s="6"/>
      <c r="F9" s="6"/>
      <c r="G9" s="6"/>
      <c r="H9" s="6"/>
    </row>
    <row r="10" spans="2:8" ht="21" customHeight="1">
      <c r="B10" s="6" t="s">
        <v>125</v>
      </c>
      <c r="C10" s="6"/>
      <c r="D10" s="6"/>
      <c r="E10" s="6"/>
      <c r="F10" s="6"/>
      <c r="G10" s="6"/>
      <c r="H10" s="6"/>
    </row>
    <row r="11" spans="2:8" ht="21" customHeight="1">
      <c r="B11" s="48" t="s">
        <v>196</v>
      </c>
      <c r="C11" s="6">
        <v>100000</v>
      </c>
      <c r="D11" s="6"/>
      <c r="E11" s="6"/>
      <c r="F11" s="6">
        <v>0</v>
      </c>
      <c r="G11" s="6">
        <v>1019767</v>
      </c>
      <c r="H11" s="6">
        <f>SUM(C11:G11)</f>
        <v>1119767</v>
      </c>
    </row>
    <row r="12" spans="2:8" ht="27" customHeight="1">
      <c r="B12" s="6" t="s">
        <v>106</v>
      </c>
      <c r="C12" s="6"/>
      <c r="D12" s="6"/>
      <c r="E12" s="6"/>
      <c r="F12" s="185" t="s">
        <v>437</v>
      </c>
      <c r="G12" s="84">
        <v>853019</v>
      </c>
      <c r="H12" s="6">
        <v>853019</v>
      </c>
    </row>
    <row r="13" spans="2:8" ht="21" customHeight="1">
      <c r="B13" s="6" t="s">
        <v>75</v>
      </c>
      <c r="C13" s="6"/>
      <c r="D13" s="6"/>
      <c r="E13" s="6"/>
      <c r="F13" s="6"/>
      <c r="G13" s="6"/>
      <c r="H13" s="6">
        <f>C13+D13+E13+F13+G13</f>
        <v>0</v>
      </c>
    </row>
    <row r="14" spans="2:8" ht="21" customHeight="1">
      <c r="B14" s="6" t="s">
        <v>103</v>
      </c>
      <c r="C14" s="6"/>
      <c r="D14" s="6"/>
      <c r="E14" s="6"/>
      <c r="F14" s="6"/>
      <c r="G14" s="6"/>
      <c r="H14" s="6">
        <f>C14+D14+E14+F14+G14</f>
        <v>0</v>
      </c>
    </row>
    <row r="15" spans="2:8" ht="21" customHeight="1">
      <c r="B15" s="6" t="s">
        <v>107</v>
      </c>
      <c r="C15" s="6"/>
      <c r="D15" s="6"/>
      <c r="E15" s="6"/>
      <c r="F15" s="6"/>
      <c r="G15" s="6"/>
      <c r="H15" s="6">
        <f>C15+D15+E15+F15+G15</f>
        <v>0</v>
      </c>
    </row>
    <row r="16" spans="2:8" ht="21" customHeight="1">
      <c r="B16" s="48" t="s">
        <v>438</v>
      </c>
      <c r="C16" s="48">
        <v>100000</v>
      </c>
      <c r="D16" s="48"/>
      <c r="E16" s="48"/>
      <c r="F16" s="48">
        <v>1019767</v>
      </c>
      <c r="G16" s="48">
        <v>853019</v>
      </c>
      <c r="H16" s="6">
        <f>C16+F16+G16</f>
        <v>1972786</v>
      </c>
    </row>
    <row r="17" spans="1:16" s="49" customFormat="1" ht="21" customHeight="1">
      <c r="A17"/>
      <c r="B17" s="48"/>
      <c r="C17" s="48"/>
      <c r="D17" s="48">
        <f>D12+D13+D14+D15+D16</f>
        <v>0</v>
      </c>
      <c r="E17" s="48">
        <f>E12+E13+E14+E15+E16</f>
        <v>0</v>
      </c>
      <c r="F17" s="48">
        <v>0</v>
      </c>
      <c r="G17" s="48"/>
      <c r="H17" s="48"/>
      <c r="I17"/>
      <c r="J17"/>
      <c r="K17"/>
      <c r="L17"/>
      <c r="M17"/>
      <c r="N17"/>
      <c r="O17"/>
      <c r="P17"/>
    </row>
    <row r="18" spans="1:16" s="49" customFormat="1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75" ht="18.75" customHeight="1"/>
    <row r="77" ht="24" customHeight="1"/>
    <row r="78" ht="17.25" customHeight="1"/>
    <row r="82" ht="20.25" customHeight="1"/>
    <row r="83" ht="19.5" customHeight="1"/>
    <row r="87" ht="20.25" customHeight="1"/>
  </sheetData>
  <sheetProtection/>
  <mergeCells count="1">
    <mergeCell ref="B2:H2"/>
  </mergeCells>
  <printOptions/>
  <pageMargins left="0.36" right="0.26" top="0.45" bottom="1" header="0.34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29.57421875" style="0" customWidth="1"/>
    <col min="6" max="6" width="12.00390625" style="0" customWidth="1"/>
    <col min="7" max="7" width="12.140625" style="0" customWidth="1"/>
    <col min="8" max="8" width="12.8515625" style="0" customWidth="1"/>
    <col min="9" max="9" width="14.140625" style="0" customWidth="1"/>
    <col min="10" max="10" width="15.140625" style="0" customWidth="1"/>
  </cols>
  <sheetData>
    <row r="2" spans="1:10" ht="15">
      <c r="A2" s="215" t="s">
        <v>88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53.25" customHeight="1">
      <c r="A3" s="6"/>
      <c r="B3" s="27" t="s">
        <v>44</v>
      </c>
      <c r="C3" s="27" t="s">
        <v>45</v>
      </c>
      <c r="D3" s="27" t="s">
        <v>89</v>
      </c>
      <c r="E3" s="27" t="s">
        <v>90</v>
      </c>
      <c r="F3" s="27" t="s">
        <v>91</v>
      </c>
      <c r="G3" s="27" t="s">
        <v>92</v>
      </c>
      <c r="H3" s="27" t="s">
        <v>93</v>
      </c>
      <c r="I3" s="27" t="s">
        <v>94</v>
      </c>
      <c r="J3" s="27" t="s">
        <v>23</v>
      </c>
    </row>
    <row r="4" spans="1:10" ht="12.75">
      <c r="A4" s="6" t="s">
        <v>95</v>
      </c>
      <c r="B4" s="6"/>
      <c r="C4" s="6"/>
      <c r="D4" s="6"/>
      <c r="E4" s="6"/>
      <c r="F4" s="6"/>
      <c r="G4" s="6"/>
      <c r="H4" s="6"/>
      <c r="I4" s="6"/>
      <c r="J4" s="6"/>
    </row>
    <row r="5" spans="1:10" ht="25.5">
      <c r="A5" s="7" t="s">
        <v>96</v>
      </c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 t="s">
        <v>97</v>
      </c>
      <c r="B6" s="6"/>
      <c r="C6" s="6"/>
      <c r="D6" s="6"/>
      <c r="E6" s="6"/>
      <c r="F6" s="6"/>
      <c r="G6" s="6"/>
      <c r="H6" s="6"/>
      <c r="I6" s="6"/>
      <c r="J6" s="6"/>
    </row>
    <row r="7" spans="1:10" ht="25.5">
      <c r="A7" s="7" t="s">
        <v>98</v>
      </c>
      <c r="B7" s="6"/>
      <c r="C7" s="6"/>
      <c r="D7" s="6"/>
      <c r="E7" s="6"/>
      <c r="F7" s="6"/>
      <c r="G7" s="6"/>
      <c r="H7" s="6"/>
      <c r="I7" s="6"/>
      <c r="J7" s="6"/>
    </row>
    <row r="8" spans="1:10" ht="51">
      <c r="A8" s="7" t="s">
        <v>99</v>
      </c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 t="s">
        <v>100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101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25.5">
      <c r="A11" s="7" t="s">
        <v>102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 t="s">
        <v>103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 t="s">
        <v>104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32.25" customHeight="1">
      <c r="A15" s="7" t="s">
        <v>98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ht="51">
      <c r="A16" s="7" t="s">
        <v>105</v>
      </c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 t="s">
        <v>106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6" t="s">
        <v>75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2.75">
      <c r="A20" s="6" t="s">
        <v>103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107</v>
      </c>
      <c r="B21" s="6"/>
      <c r="C21" s="6"/>
      <c r="D21" s="6"/>
      <c r="E21" s="6"/>
      <c r="F21" s="6"/>
      <c r="G21" s="6"/>
      <c r="H21" s="6"/>
      <c r="I21" s="6"/>
      <c r="J21" s="6"/>
    </row>
    <row r="22" spans="1:10" ht="12.75">
      <c r="A22" s="6" t="s">
        <v>108</v>
      </c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6"/>
      <c r="B23" s="6"/>
      <c r="C23" s="6"/>
      <c r="D23" s="6"/>
      <c r="E23" s="6"/>
      <c r="F23" s="6"/>
      <c r="G23" s="6"/>
      <c r="H23" s="6"/>
      <c r="I23" s="6"/>
      <c r="J23" s="6"/>
    </row>
  </sheetData>
  <sheetProtection/>
  <mergeCells count="1">
    <mergeCell ref="A2:J2"/>
  </mergeCells>
  <printOptions/>
  <pageMargins left="0.22" right="0.23" top="0.33" bottom="0.54" header="0.21" footer="0.3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Erliza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 GJoni</dc:creator>
  <cp:keywords/>
  <dc:description/>
  <cp:lastModifiedBy>INNOVA</cp:lastModifiedBy>
  <cp:lastPrinted>2013-03-08T09:12:53Z</cp:lastPrinted>
  <dcterms:created xsi:type="dcterms:W3CDTF">2009-01-17T09:35:10Z</dcterms:created>
  <dcterms:modified xsi:type="dcterms:W3CDTF">2013-07-24T08:57:27Z</dcterms:modified>
  <cp:category/>
  <cp:version/>
  <cp:contentType/>
  <cp:contentStatus/>
</cp:coreProperties>
</file>