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65" activeTab="0"/>
  </bookViews>
  <sheets>
    <sheet name="Kapaku" sheetId="1" r:id="rId1"/>
    <sheet name="aktivi" sheetId="2" r:id="rId2"/>
    <sheet name="pasivi" sheetId="3" r:id="rId3"/>
    <sheet name="pash" sheetId="4" r:id="rId4"/>
    <sheet name="fluksi" sheetId="5" r:id="rId5"/>
    <sheet name="Kapitali" sheetId="6" r:id="rId6"/>
    <sheet name="AAM" sheetId="7" r:id="rId7"/>
    <sheet name="aktivitet per BM" sheetId="8" r:id="rId8"/>
    <sheet name="inv i mjeteve te trans 31.12.12" sheetId="9" r:id="rId9"/>
  </sheets>
  <externalReferences>
    <externalReference r:id="rId12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<sst xmlns="http://schemas.openxmlformats.org/spreadsheetml/2006/main" count="475" uniqueCount="317">
  <si>
    <t>VEPRIMTARIA  KRYESORE</t>
  </si>
  <si>
    <t>LLOGARITE  VJETORE</t>
  </si>
  <si>
    <t xml:space="preserve">    (Gjendjet  financiare)</t>
  </si>
  <si>
    <t xml:space="preserve">PERIUDHA NGA </t>
  </si>
  <si>
    <t>DATAE MBYLLJES</t>
  </si>
  <si>
    <t xml:space="preserve">MIRATUAR NGA </t>
  </si>
  <si>
    <t xml:space="preserve">me date </t>
  </si>
  <si>
    <t>Data e Depozitimit</t>
  </si>
  <si>
    <t xml:space="preserve">    Emri dhe adresa e plote</t>
  </si>
  <si>
    <t xml:space="preserve">  Data e krijimit</t>
  </si>
  <si>
    <r>
      <t xml:space="preserve">          S TA T U SI                               PERSON  FIZIK              </t>
    </r>
    <r>
      <rPr>
        <b/>
        <sz val="12"/>
        <rFont val="Times New Roman"/>
        <family val="1"/>
      </rPr>
      <t xml:space="preserve">                                                             </t>
    </r>
  </si>
  <si>
    <t xml:space="preserve">                     TIRANE</t>
  </si>
  <si>
    <t xml:space="preserve">  Nr. i Rregjistrimi tregetar</t>
  </si>
  <si>
    <t>SUBJEKTI : EUROELEKTRA SH.P.K</t>
  </si>
  <si>
    <t>NIPT – i  L 01808013 Q</t>
  </si>
  <si>
    <t xml:space="preserve">     08.06.2010</t>
  </si>
  <si>
    <t>PERSON JURIDIK</t>
  </si>
  <si>
    <t xml:space="preserve">     TREGTIMINE MALLRAVE TE NDRYSHME,</t>
  </si>
  <si>
    <t>MATERIALEVE ELEKTRIKE DHE ELEKTRONIKE</t>
  </si>
  <si>
    <t>Adresa : Rruga  " Konferenca e Pezes " TIRANE</t>
  </si>
  <si>
    <t>AKTIVET</t>
  </si>
  <si>
    <t>Shenime</t>
  </si>
  <si>
    <t>Pasqyra e fluksit monetare- Metoda direkte</t>
  </si>
  <si>
    <t>I</t>
  </si>
  <si>
    <t>AKTIVET AFATSHKURTERA</t>
  </si>
  <si>
    <t>Aktive monetare</t>
  </si>
  <si>
    <t>Fluksi monetar nga veprimtarite e shfrytezimit</t>
  </si>
  <si>
    <t>Banka</t>
  </si>
  <si>
    <t>Mjetet monetare (MM) te arketuara nga klientet</t>
  </si>
  <si>
    <t>Arka</t>
  </si>
  <si>
    <t>Mjetet monetare (MM) te arketuara nga ortaku</t>
  </si>
  <si>
    <t>Aktivet e mbajtura për tregtim.</t>
  </si>
  <si>
    <t>Mjetet monetare (MM) te arketuara nga kredite</t>
  </si>
  <si>
    <t xml:space="preserve">Totali </t>
  </si>
  <si>
    <t>MM te paguara ndaj furnitoreve dhe punonjesve</t>
  </si>
  <si>
    <t>Aktive të tjera financiare afatshkurtra</t>
  </si>
  <si>
    <t>MM te Paguara per te Trete</t>
  </si>
  <si>
    <t>Llogari/Kërkesa të arkëtueshme</t>
  </si>
  <si>
    <t>Interesi I paguar</t>
  </si>
  <si>
    <t>Tatimi mbi fitimin, TVSH dhe T/Dogane e  paguar</t>
  </si>
  <si>
    <t>Instrumente të tjera borxhi ( Pagesa Porosi )</t>
  </si>
  <si>
    <t>MM neto nga veprimtarite e shfrytezimit</t>
  </si>
  <si>
    <t>Investime të tjera financiare( Kreditore )</t>
  </si>
  <si>
    <t>Fluksi monetare nga veprimtarite investuese</t>
  </si>
  <si>
    <t>Inventari</t>
  </si>
  <si>
    <t>Blerja e njesise se kontrolluar X minus parate e Arketuara</t>
  </si>
  <si>
    <t>Materiale</t>
  </si>
  <si>
    <t>Blerja e aktiveve afatgjata materiale</t>
  </si>
  <si>
    <t>Pjese nderrimi</t>
  </si>
  <si>
    <t>Te ardhurat nga shitja e paisjeve</t>
  </si>
  <si>
    <t>Produkte të gatshme</t>
  </si>
  <si>
    <t>Interesi I arketuar</t>
  </si>
  <si>
    <t>Mallra për rishitje</t>
  </si>
  <si>
    <t>MM neto te perdorura ne veprimtarite investuese</t>
  </si>
  <si>
    <t>Parapagesat për furnizime</t>
  </si>
  <si>
    <t>Fluksi monetare nga aktivitetet financiare</t>
  </si>
  <si>
    <t>Aktivet biologjike afatshkurtra</t>
  </si>
  <si>
    <t>Te ardhura nga emetimi I kapitalit aksionar</t>
  </si>
  <si>
    <t>Aktivet afatshkurtra të mbajtura për shitje</t>
  </si>
  <si>
    <t>Te ardhura nga huamarrje afatgjata</t>
  </si>
  <si>
    <t>Parapagimet dhe shpenzimet e shtyra</t>
  </si>
  <si>
    <t>Pagesat e detyrimeve te qirase financiare</t>
  </si>
  <si>
    <t xml:space="preserve">  TOTALI  AKTIVEVE  AFATSHKURTRA  ( I )</t>
  </si>
  <si>
    <t>Dividende te paguare</t>
  </si>
  <si>
    <t>MM neto nga veprimtarite financiare</t>
  </si>
  <si>
    <t>II</t>
  </si>
  <si>
    <t>Aktivet afatgjata jo materiale</t>
  </si>
  <si>
    <t>Investimet financiare afatgjata</t>
  </si>
  <si>
    <t>Rritja/renia neto e mjeteve monetare</t>
  </si>
  <si>
    <t>Pjesëmarrje te tjera në njësi të kontrolluara   (vetem ne PF)</t>
  </si>
  <si>
    <t>Mjetet monetare ne fillim te periudhes kontabel</t>
  </si>
  <si>
    <t>Aksione dhe investime të tjera në pjesëmarrje</t>
  </si>
  <si>
    <t>Mjetet monetare ne fund te periudhes kontabel</t>
  </si>
  <si>
    <t>Aksione dhe letra të tjera me vlerë</t>
  </si>
  <si>
    <t>Llogari/Kërkesa të arkëtueshme afatgjata</t>
  </si>
  <si>
    <t>Totali 1.</t>
  </si>
  <si>
    <t>Aktive Afatgjata Materiale</t>
  </si>
  <si>
    <t>Toka</t>
  </si>
  <si>
    <t>Ndërtesa</t>
  </si>
  <si>
    <t>MJETE NE SHFRYTEZIM</t>
  </si>
  <si>
    <t>Aktive të tjera afatgjata materiale(me vl.kontab)</t>
  </si>
  <si>
    <t>Totali 2</t>
  </si>
  <si>
    <t>Aktivet biologjike afatgjata</t>
  </si>
  <si>
    <t>Emri i mirë</t>
  </si>
  <si>
    <t>Shpenzimet e zhvillimit</t>
  </si>
  <si>
    <t>Aktive të tjera afatgjata jomateriale</t>
  </si>
  <si>
    <t xml:space="preserve">Totali 4 </t>
  </si>
  <si>
    <t>Kapitali Aksionar i papaguar</t>
  </si>
  <si>
    <t>Aktive të tjera afatgjata</t>
  </si>
  <si>
    <t xml:space="preserve">  TOTALI I  AKTIVEVE AFATGJATA ( I )</t>
  </si>
  <si>
    <t xml:space="preserve"> TOTALE AKTIVEVE ( I+ II ) </t>
  </si>
  <si>
    <t xml:space="preserve"> DETYRIMET DHE KAPITALI</t>
  </si>
  <si>
    <t xml:space="preserve"> I </t>
  </si>
  <si>
    <t xml:space="preserve"> DETYRIMET AFATSHKURTERA</t>
  </si>
  <si>
    <t>Derivativët</t>
  </si>
  <si>
    <t>Huamarrjet ( ORTAK )</t>
  </si>
  <si>
    <t>Huatë dhe obligacionet afatshkurtra</t>
  </si>
  <si>
    <t>Kthimet / Ripagesat e huave afatgjata</t>
  </si>
  <si>
    <t>Bono të konvertueshme</t>
  </si>
  <si>
    <t xml:space="preserve">Totali 2 </t>
  </si>
  <si>
    <t>Huatë dhe parapagimet</t>
  </si>
  <si>
    <t>Të pagueshme ndaj furnitorëve</t>
  </si>
  <si>
    <t>Të pagueshme ndaj punonjësve</t>
  </si>
  <si>
    <t>Hua të tjera</t>
  </si>
  <si>
    <t xml:space="preserve">Parapagimet e arkëtuara  </t>
  </si>
  <si>
    <t>Totali 3</t>
  </si>
  <si>
    <t>Grantet dhe të ardhurat e shtyra</t>
  </si>
  <si>
    <t>Provizionet afatshkurtra</t>
  </si>
  <si>
    <t xml:space="preserve">  TOTALI I DETYRIMEVE AFATSHKURTRA ( I )</t>
  </si>
  <si>
    <t>DETYRIME AFATGJATA</t>
  </si>
  <si>
    <t>Huatë afatgjata</t>
  </si>
  <si>
    <t>Hua, bono dhe detyrime nga qeraja financiare</t>
  </si>
  <si>
    <t>Totali 1</t>
  </si>
  <si>
    <t>Huamarrje të tjera afatgjata</t>
  </si>
  <si>
    <t>Provizionet afatgjata</t>
  </si>
  <si>
    <t xml:space="preserve">  TOTALI I DETYRIMEVE AFATGJATA ( II )</t>
  </si>
  <si>
    <t xml:space="preserve">  TOTALI I DETYRIMEVE  ( I + II )</t>
  </si>
  <si>
    <t>III</t>
  </si>
  <si>
    <t xml:space="preserve">KAPITALI </t>
  </si>
  <si>
    <t>Aksionet e pakices(perdoret vetem ne PF te konsoliduara)</t>
  </si>
  <si>
    <t>Kapitali qe i perket aksionareve te shoqerise meme</t>
  </si>
  <si>
    <t>Kapitali aksionar</t>
  </si>
  <si>
    <t>Primi i aksionit</t>
  </si>
  <si>
    <t>Njesite ose aksionet e thesarit (negative)</t>
  </si>
  <si>
    <t>Rezerva statutore</t>
  </si>
  <si>
    <t>Rezerva ligjore</t>
  </si>
  <si>
    <t>Rezerva të tjera</t>
  </si>
  <si>
    <t>Fitimet e pashpërndara</t>
  </si>
  <si>
    <t>Fitimi (humbja) e vitit financiar</t>
  </si>
  <si>
    <t xml:space="preserve">   TOTALI I KAPITALI ( III )</t>
  </si>
  <si>
    <t>TOTALI I DETYRIMEVE KAPITALIT ( I,II,III )</t>
  </si>
  <si>
    <t xml:space="preserve">                    A - PASQYRA E TE ARDHURAVE DHE SHPENZIMEVE</t>
  </si>
  <si>
    <t xml:space="preserve">                        (Bazuar ne klasifikimin e Shpenzimeve sipas Natyres)</t>
  </si>
  <si>
    <t>Nr.</t>
  </si>
  <si>
    <t>Pershkrimi i Elementeve</t>
  </si>
  <si>
    <t xml:space="preserve">Referencat </t>
  </si>
  <si>
    <t>Viti</t>
  </si>
  <si>
    <t xml:space="preserve">Viti </t>
  </si>
  <si>
    <t>Nr llog,</t>
  </si>
  <si>
    <t>Shitjet neto</t>
  </si>
  <si>
    <t>701, 705</t>
  </si>
  <si>
    <t>Të ardhura të tjera nga veprimtaritë e shfrytëzimit</t>
  </si>
  <si>
    <t>702-708X</t>
  </si>
  <si>
    <t xml:space="preserve">Ndryshimet ne inventarin te produktit te gatshem e  </t>
  </si>
  <si>
    <t>prodhimit ne proces</t>
  </si>
  <si>
    <t>Materiale te konsumuara</t>
  </si>
  <si>
    <t>601-608X</t>
  </si>
  <si>
    <t>Kosto e punes</t>
  </si>
  <si>
    <t>641-648</t>
  </si>
  <si>
    <t xml:space="preserve">  Pagat e personelit</t>
  </si>
  <si>
    <t xml:space="preserve">  Shpenzimet per sigurimet shoqerore dhe shendetsore</t>
  </si>
  <si>
    <t>Amortizime dhe zhvleresime</t>
  </si>
  <si>
    <t>68X</t>
  </si>
  <si>
    <t>Shpenzime te tjera</t>
  </si>
  <si>
    <t>61-63</t>
  </si>
  <si>
    <t>Totali I shpenzimeve (shuma 3.1-7)</t>
  </si>
  <si>
    <t>Fitimi apo humbja nga veprimtaria kryesore(1+2+/-3-8)</t>
  </si>
  <si>
    <t>Të ardhurat e shpenzimet financiare nga njësitë e kontrolluara</t>
  </si>
  <si>
    <t>761, 661</t>
  </si>
  <si>
    <t>Të ardhurat dhe shpenzime financiare nga pjesëmarrjet</t>
  </si>
  <si>
    <t>Të ardhurat dhe shpenzimet financiare</t>
  </si>
  <si>
    <t xml:space="preserve">Të ardhurat dhe shpenzimet financiare nga investime te  tjera </t>
  </si>
  <si>
    <t xml:space="preserve">763,764,765, </t>
  </si>
  <si>
    <t>financiare afatgjata</t>
  </si>
  <si>
    <t>664, 665</t>
  </si>
  <si>
    <t>Te ardhurat dhe shpenzimet nga interesat</t>
  </si>
  <si>
    <t>Fitimet (humbjet) nga kursi i këmbimit</t>
  </si>
  <si>
    <t>Të ardhura dhe shpenzime të tjera financiare</t>
  </si>
  <si>
    <t>768, 668</t>
  </si>
  <si>
    <t>Totali I te ardhurave dhe shpenzimeve financiare</t>
  </si>
  <si>
    <t>(12.1+/-12.2+/-12.3+/-12.4)</t>
  </si>
  <si>
    <t>Fitim (humbja) para tatimit (9/-13)</t>
  </si>
  <si>
    <t>Shpenzimet e tatimit mbi fitimin</t>
  </si>
  <si>
    <t>Llogari/Kërkesa të tjera të arkëtueshme  ( TVSH 2626896,Tatim fitim 64990)</t>
  </si>
  <si>
    <t>Detyrime tatimore(sig.45751, tap12400)</t>
  </si>
  <si>
    <t>Fitim (humbja) neto e vitit financiare (14-15)</t>
  </si>
  <si>
    <t>Elementet e pasqyrave te konsoliduara</t>
  </si>
  <si>
    <t xml:space="preserve">         Kapitali Aksionar Qe i Perket Aksionereve te Shoqerise Meme</t>
  </si>
  <si>
    <t>Kapitali</t>
  </si>
  <si>
    <t>Primi i</t>
  </si>
  <si>
    <t xml:space="preserve">Aksionet </t>
  </si>
  <si>
    <t>Rezerva</t>
  </si>
  <si>
    <t xml:space="preserve">Rezerva te </t>
  </si>
  <si>
    <t xml:space="preserve">Fitimi </t>
  </si>
  <si>
    <t>Totali</t>
  </si>
  <si>
    <t xml:space="preserve">Zoterimet e </t>
  </si>
  <si>
    <t>Aksioner</t>
  </si>
  <si>
    <t>aksionit</t>
  </si>
  <si>
    <t>e thesarit</t>
  </si>
  <si>
    <t>statusore</t>
  </si>
  <si>
    <t>konvertimit</t>
  </si>
  <si>
    <t>i pa shpern</t>
  </si>
  <si>
    <t xml:space="preserve">aksionereve </t>
  </si>
  <si>
    <t>dhe ligjore</t>
  </si>
  <si>
    <t>te monedhave</t>
  </si>
  <si>
    <t>dare</t>
  </si>
  <si>
    <t>te pakices</t>
  </si>
  <si>
    <t>te huaja</t>
  </si>
  <si>
    <t xml:space="preserve">Efektet e ndryshimit te kurseve te </t>
  </si>
  <si>
    <t>kembimit gjate konsolidimit</t>
  </si>
  <si>
    <t>Totali i te ardhurave apo</t>
  </si>
  <si>
    <t>shpenzimeve, qe nuk jane njohur</t>
  </si>
  <si>
    <t xml:space="preserve">ne pasqyren e te ardhurave dhe </t>
  </si>
  <si>
    <t>shpenzimeve</t>
  </si>
  <si>
    <t>Fitimi neto per periudhen kontabel</t>
  </si>
  <si>
    <t>Dividendet e paguar</t>
  </si>
  <si>
    <t>Emetim i kapitalit aksionar</t>
  </si>
  <si>
    <t>Aksionet e thesarit te riblera</t>
  </si>
  <si>
    <t>Pozicioni me 31 Dhjetor 2010</t>
  </si>
  <si>
    <r>
      <t xml:space="preserve">Shoqeria </t>
    </r>
    <r>
      <rPr>
        <b/>
        <i/>
        <u val="single"/>
        <sz val="12"/>
        <rFont val="Arial"/>
        <family val="2"/>
      </rPr>
      <t>"EUROELEKTRA" SH.P.K</t>
    </r>
  </si>
  <si>
    <r>
      <t xml:space="preserve">NIPTI </t>
    </r>
    <r>
      <rPr>
        <b/>
        <i/>
        <u val="single"/>
        <sz val="10"/>
        <rFont val="Arial"/>
        <family val="2"/>
      </rPr>
      <t>L 01808013 Q</t>
    </r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</si>
  <si>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</si>
  <si>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</si>
  <si>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</si>
  <si>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</si>
  <si>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</si>
  <si>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</si>
  <si>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</si>
  <si>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</si>
  <si>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</si>
  <si>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</si>
  <si>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</si>
  <si>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</si>
  <si>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</si>
  <si>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</si>
  <si>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ELTON ÇEKREZI</t>
  </si>
  <si>
    <r>
      <t xml:space="preserve">SHOQERIA </t>
    </r>
    <r>
      <rPr>
        <b/>
        <i/>
        <u val="single"/>
        <sz val="10"/>
        <rFont val="Arial"/>
        <family val="2"/>
      </rPr>
      <t>"EUROELEKTRA" SH.P.K</t>
    </r>
  </si>
  <si>
    <r>
      <t xml:space="preserve">SHOQERIA </t>
    </r>
    <r>
      <rPr>
        <b/>
        <i/>
        <u val="single"/>
        <sz val="10"/>
        <rFont val="Arial"/>
        <family val="2"/>
      </rPr>
      <t>"A2N CLIMATIC SYSTEMS" SH.P.K</t>
    </r>
  </si>
  <si>
    <r>
      <t xml:space="preserve">NIPT </t>
    </r>
    <r>
      <rPr>
        <b/>
        <i/>
        <u val="single"/>
        <sz val="10"/>
        <rFont val="Arial"/>
        <family val="2"/>
      </rPr>
      <t>K 52421003 W</t>
    </r>
  </si>
  <si>
    <r>
      <t xml:space="preserve">NIPT </t>
    </r>
    <r>
      <rPr>
        <b/>
        <i/>
        <u val="single"/>
        <sz val="10"/>
        <rFont val="Arial"/>
        <family val="2"/>
      </rPr>
      <t>L 01808013 Q</t>
    </r>
  </si>
  <si>
    <t>Pasqyre Nr.3</t>
  </si>
  <si>
    <t>Tregti karburanti</t>
  </si>
  <si>
    <t>Aktiviteti</t>
  </si>
  <si>
    <t>Te ardhurat nga aktiviteti</t>
  </si>
  <si>
    <t>Tregti ushqimore</t>
  </si>
  <si>
    <t>Tregti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</si>
  <si>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</si>
  <si>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</si>
  <si>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</si>
  <si>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</si>
  <si>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</si>
  <si>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</si>
  <si>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</si>
  <si>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</si>
  <si>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</si>
  <si>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</si>
  <si>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</si>
  <si>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</si>
  <si>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</si>
  <si>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</si>
  <si>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</si>
  <si>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</si>
  <si>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</si>
  <si>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</si>
  <si>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</si>
  <si>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</si>
  <si>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</si>
  <si>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</si>
  <si>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</si>
  <si>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</si>
  <si>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</si>
  <si>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</si>
  <si>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</si>
  <si>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</si>
  <si>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</si>
  <si>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</si>
  <si>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</si>
  <si>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</si>
  <si>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</si>
  <si>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</si>
  <si>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</si>
  <si>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</si>
  <si>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</si>
  <si>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</si>
  <si>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</si>
  <si>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</si>
  <si>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</si>
  <si>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</si>
  <si>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</si>
  <si>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</si>
  <si>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</si>
  <si>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</si>
  <si>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</si>
  <si>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</si>
  <si>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</si>
  <si>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</si>
  <si>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</si>
  <si>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</si>
  <si>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</si>
  <si>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</si>
  <si>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</si>
  <si>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</si>
  <si>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</si>
  <si>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</si>
  <si>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ELTON CEKREZI</t>
  </si>
  <si>
    <t xml:space="preserve">Pershkrimi </t>
  </si>
  <si>
    <t>Njesia</t>
  </si>
  <si>
    <t>Cmimi</t>
  </si>
  <si>
    <t>Vlera</t>
  </si>
  <si>
    <t>cope</t>
  </si>
  <si>
    <t>ADMINISTRATORI</t>
  </si>
  <si>
    <r>
      <t xml:space="preserve">ELTON </t>
    </r>
    <r>
      <rPr>
        <sz val="10"/>
        <rFont val="Calibri"/>
        <family val="2"/>
      </rPr>
      <t>Ç</t>
    </r>
    <r>
      <rPr>
        <sz val="10"/>
        <rFont val="Arial"/>
        <family val="2"/>
      </rPr>
      <t>EKREZI</t>
    </r>
  </si>
  <si>
    <t>Pozicioni me 31 Dhjetor 2011</t>
  </si>
  <si>
    <t xml:space="preserve">Automjet </t>
  </si>
  <si>
    <t>Viti 2011</t>
  </si>
  <si>
    <t>Me page deri ne 20.000 leke</t>
  </si>
  <si>
    <t>Viti 2012</t>
  </si>
  <si>
    <t>Pozicioni me 31 Dhjetor 2012</t>
  </si>
  <si>
    <t>FITIMI</t>
  </si>
  <si>
    <t>Vlera Kontabel Neto e A.A.Materiale  2012</t>
  </si>
  <si>
    <t>Amortizimi A.A.Materiale   2012</t>
  </si>
  <si>
    <t xml:space="preserve">   1 JANAR 2012</t>
  </si>
  <si>
    <t>DERI ME _31.12.2012</t>
  </si>
  <si>
    <t>Aktivet Afatgjata Materiale  me vlere fillestare   2012</t>
  </si>
  <si>
    <t>31/12/2012</t>
  </si>
  <si>
    <t>Inventari I mjeteve te transportit me 31/12/2012</t>
  </si>
  <si>
    <t>B I L A N C I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</si>
</sst>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yyyy\-mm\-dd"/>
    <numFmt numFmtId="184" formatCode="[$-41C]h:mm:ss\.AM/PM"/>
    <numFmt numFmtId="185" formatCode="_-* #,##0_-;\-* #,##0_-;_-* &quot;-&quot;??_-;_-@_-"/>
  </numFmts>
  <fonts count="7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Bookman Old Style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u val="single"/>
      <sz val="10"/>
      <color indexed="2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33" fillId="3" borderId="0" applyNumberFormat="0" applyBorder="0" applyAlignment="0" applyProtection="0"/>
    <xf numFmtId="0" fontId="57" fillId="4" borderId="0" applyNumberFormat="0" applyBorder="0" applyAlignment="0" applyProtection="0"/>
    <xf numFmtId="0" fontId="33" fillId="5" borderId="0" applyNumberFormat="0" applyBorder="0" applyAlignment="0" applyProtection="0"/>
    <xf numFmtId="0" fontId="57" fillId="6" borderId="0" applyNumberFormat="0" applyBorder="0" applyAlignment="0" applyProtection="0"/>
    <xf numFmtId="0" fontId="33" fillId="7" borderId="0" applyNumberFormat="0" applyBorder="0" applyAlignment="0" applyProtection="0"/>
    <xf numFmtId="0" fontId="57" fillId="8" borderId="0" applyNumberFormat="0" applyBorder="0" applyAlignment="0" applyProtection="0"/>
    <xf numFmtId="0" fontId="33" fillId="9" borderId="0" applyNumberFormat="0" applyBorder="0" applyAlignment="0" applyProtection="0"/>
    <xf numFmtId="0" fontId="57" fillId="10" borderId="0" applyNumberFormat="0" applyBorder="0" applyAlignment="0" applyProtection="0"/>
    <xf numFmtId="0" fontId="33" fillId="11" borderId="0" applyNumberFormat="0" applyBorder="0" applyAlignment="0" applyProtection="0"/>
    <xf numFmtId="0" fontId="57" fillId="12" borderId="0" applyNumberFormat="0" applyBorder="0" applyAlignment="0" applyProtection="0"/>
    <xf numFmtId="0" fontId="33" fillId="13" borderId="0" applyNumberFormat="0" applyBorder="0" applyAlignment="0" applyProtection="0"/>
    <xf numFmtId="0" fontId="57" fillId="14" borderId="0" applyNumberFormat="0" applyBorder="0" applyAlignment="0" applyProtection="0"/>
    <xf numFmtId="0" fontId="33" fillId="15" borderId="0" applyNumberFormat="0" applyBorder="0" applyAlignment="0" applyProtection="0"/>
    <xf numFmtId="0" fontId="57" fillId="16" borderId="0" applyNumberFormat="0" applyBorder="0" applyAlignment="0" applyProtection="0"/>
    <xf numFmtId="0" fontId="33" fillId="17" borderId="0" applyNumberFormat="0" applyBorder="0" applyAlignment="0" applyProtection="0"/>
    <xf numFmtId="0" fontId="57" fillId="18" borderId="0" applyNumberFormat="0" applyBorder="0" applyAlignment="0" applyProtection="0"/>
    <xf numFmtId="0" fontId="33" fillId="19" borderId="0" applyNumberFormat="0" applyBorder="0" applyAlignment="0" applyProtection="0"/>
    <xf numFmtId="0" fontId="57" fillId="20" borderId="0" applyNumberFormat="0" applyBorder="0" applyAlignment="0" applyProtection="0"/>
    <xf numFmtId="0" fontId="33" fillId="9" borderId="0" applyNumberFormat="0" applyBorder="0" applyAlignment="0" applyProtection="0"/>
    <xf numFmtId="0" fontId="57" fillId="21" borderId="0" applyNumberFormat="0" applyBorder="0" applyAlignment="0" applyProtection="0"/>
    <xf numFmtId="0" fontId="33" fillId="15" borderId="0" applyNumberFormat="0" applyBorder="0" applyAlignment="0" applyProtection="0"/>
    <xf numFmtId="0" fontId="57" fillId="22" borderId="0" applyNumberFormat="0" applyBorder="0" applyAlignment="0" applyProtection="0"/>
    <xf numFmtId="0" fontId="33" fillId="23" borderId="0" applyNumberFormat="0" applyBorder="0" applyAlignment="0" applyProtection="0"/>
    <xf numFmtId="0" fontId="58" fillId="24" borderId="0" applyNumberFormat="0" applyBorder="0" applyAlignment="0" applyProtection="0"/>
    <xf numFmtId="0" fontId="34" fillId="25" borderId="0" applyNumberFormat="0" applyBorder="0" applyAlignment="0" applyProtection="0"/>
    <xf numFmtId="0" fontId="58" fillId="26" borderId="0" applyNumberFormat="0" applyBorder="0" applyAlignment="0" applyProtection="0"/>
    <xf numFmtId="0" fontId="34" fillId="17" borderId="0" applyNumberFormat="0" applyBorder="0" applyAlignment="0" applyProtection="0"/>
    <xf numFmtId="0" fontId="58" fillId="27" borderId="0" applyNumberFormat="0" applyBorder="0" applyAlignment="0" applyProtection="0"/>
    <xf numFmtId="0" fontId="34" fillId="19" borderId="0" applyNumberFormat="0" applyBorder="0" applyAlignment="0" applyProtection="0"/>
    <xf numFmtId="0" fontId="58" fillId="28" borderId="0" applyNumberFormat="0" applyBorder="0" applyAlignment="0" applyProtection="0"/>
    <xf numFmtId="0" fontId="34" fillId="29" borderId="0" applyNumberFormat="0" applyBorder="0" applyAlignment="0" applyProtection="0"/>
    <xf numFmtId="0" fontId="58" fillId="30" borderId="0" applyNumberFormat="0" applyBorder="0" applyAlignment="0" applyProtection="0"/>
    <xf numFmtId="0" fontId="34" fillId="31" borderId="0" applyNumberFormat="0" applyBorder="0" applyAlignment="0" applyProtection="0"/>
    <xf numFmtId="0" fontId="58" fillId="32" borderId="0" applyNumberFormat="0" applyBorder="0" applyAlignment="0" applyProtection="0"/>
    <xf numFmtId="0" fontId="34" fillId="33" borderId="0" applyNumberFormat="0" applyBorder="0" applyAlignment="0" applyProtection="0"/>
    <xf numFmtId="0" fontId="58" fillId="34" borderId="0" applyNumberFormat="0" applyBorder="0" applyAlignment="0" applyProtection="0"/>
    <xf numFmtId="0" fontId="34" fillId="35" borderId="0" applyNumberFormat="0" applyBorder="0" applyAlignment="0" applyProtection="0"/>
    <xf numFmtId="0" fontId="58" fillId="36" borderId="0" applyNumberFormat="0" applyBorder="0" applyAlignment="0" applyProtection="0"/>
    <xf numFmtId="0" fontId="34" fillId="37" borderId="0" applyNumberFormat="0" applyBorder="0" applyAlignment="0" applyProtection="0"/>
    <xf numFmtId="0" fontId="58" fillId="38" borderId="0" applyNumberFormat="0" applyBorder="0" applyAlignment="0" applyProtection="0"/>
    <xf numFmtId="0" fontId="34" fillId="39" borderId="0" applyNumberFormat="0" applyBorder="0" applyAlignment="0" applyProtection="0"/>
    <xf numFmtId="0" fontId="58" fillId="40" borderId="0" applyNumberFormat="0" applyBorder="0" applyAlignment="0" applyProtection="0"/>
    <xf numFmtId="0" fontId="34" fillId="29" borderId="0" applyNumberFormat="0" applyBorder="0" applyAlignment="0" applyProtection="0"/>
    <xf numFmtId="0" fontId="58" fillId="41" borderId="0" applyNumberFormat="0" applyBorder="0" applyAlignment="0" applyProtection="0"/>
    <xf numFmtId="0" fontId="34" fillId="31" borderId="0" applyNumberFormat="0" applyBorder="0" applyAlignment="0" applyProtection="0"/>
    <xf numFmtId="0" fontId="58" fillId="42" borderId="0" applyNumberFormat="0" applyBorder="0" applyAlignment="0" applyProtection="0"/>
    <xf numFmtId="0" fontId="34" fillId="43" borderId="0" applyNumberFormat="0" applyBorder="0" applyAlignment="0" applyProtection="0"/>
    <xf numFmtId="0" fontId="59" fillId="44" borderId="0" applyNumberFormat="0" applyBorder="0" applyAlignment="0" applyProtection="0"/>
    <xf numFmtId="0" fontId="35" fillId="5" borderId="0" applyNumberFormat="0" applyBorder="0" applyAlignment="0" applyProtection="0"/>
    <xf numFmtId="0" fontId="60" fillId="45" borderId="1" applyNumberFormat="0" applyAlignment="0" applyProtection="0"/>
    <xf numFmtId="0" fontId="36" fillId="46" borderId="2" applyNumberFormat="0" applyAlignment="0" applyProtection="0"/>
    <xf numFmtId="0" fontId="61" fillId="47" borderId="3" applyNumberFormat="0" applyAlignment="0" applyProtection="0"/>
    <xf numFmtId="0" fontId="3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39" fillId="7" borderId="0" applyNumberFormat="0" applyBorder="0" applyAlignment="0" applyProtection="0"/>
    <xf numFmtId="0" fontId="65" fillId="0" borderId="5" applyNumberFormat="0" applyFill="0" applyAlignment="0" applyProtection="0"/>
    <xf numFmtId="0" fontId="46" fillId="0" borderId="6" applyNumberFormat="0" applyFill="0" applyAlignment="0" applyProtection="0"/>
    <xf numFmtId="0" fontId="66" fillId="0" borderId="7" applyNumberFormat="0" applyFill="0" applyAlignment="0" applyProtection="0"/>
    <xf numFmtId="0" fontId="47" fillId="0" borderId="8" applyNumberFormat="0" applyFill="0" applyAlignment="0" applyProtection="0"/>
    <xf numFmtId="0" fontId="67" fillId="0" borderId="9" applyNumberFormat="0" applyFill="0" applyAlignment="0" applyProtection="0"/>
    <xf numFmtId="0" fontId="48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0" borderId="1" applyNumberFormat="0" applyAlignment="0" applyProtection="0"/>
    <xf numFmtId="0" fontId="40" fillId="13" borderId="2" applyNumberFormat="0" applyAlignment="0" applyProtection="0"/>
    <xf numFmtId="0" fontId="70" fillId="0" borderId="11" applyNumberFormat="0" applyFill="0" applyAlignment="0" applyProtection="0"/>
    <xf numFmtId="0" fontId="41" fillId="0" borderId="12" applyNumberFormat="0" applyFill="0" applyAlignment="0" applyProtection="0"/>
    <xf numFmtId="0" fontId="71" fillId="51" borderId="0" applyNumberFormat="0" applyBorder="0" applyAlignment="0" applyProtection="0"/>
    <xf numFmtId="0" fontId="42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72" fillId="45" borderId="15" applyNumberFormat="0" applyAlignment="0" applyProtection="0"/>
    <xf numFmtId="0" fontId="43" fillId="46" borderId="16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3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9" xfId="102" applyFont="1" applyBorder="1">
      <alignment/>
      <protection/>
    </xf>
    <xf numFmtId="0" fontId="2" fillId="0" borderId="20" xfId="102" applyFont="1" applyBorder="1">
      <alignment/>
      <protection/>
    </xf>
    <xf numFmtId="0" fontId="2" fillId="0" borderId="21" xfId="102" applyFont="1" applyBorder="1">
      <alignment/>
      <protection/>
    </xf>
    <xf numFmtId="0" fontId="3" fillId="0" borderId="22" xfId="102" applyFont="1" applyBorder="1">
      <alignment/>
      <protection/>
    </xf>
    <xf numFmtId="0" fontId="1" fillId="0" borderId="0" xfId="102" applyFont="1" applyBorder="1">
      <alignment/>
      <protection/>
    </xf>
    <xf numFmtId="0" fontId="4" fillId="0" borderId="0" xfId="102" applyFont="1" applyBorder="1">
      <alignment/>
      <protection/>
    </xf>
    <xf numFmtId="0" fontId="2" fillId="0" borderId="0" xfId="102" applyFont="1" applyBorder="1">
      <alignment/>
      <protection/>
    </xf>
    <xf numFmtId="0" fontId="2" fillId="0" borderId="23" xfId="102" applyFont="1" applyBorder="1">
      <alignment/>
      <protection/>
    </xf>
    <xf numFmtId="0" fontId="5" fillId="0" borderId="22" xfId="102" applyFont="1" applyBorder="1">
      <alignment/>
      <protection/>
    </xf>
    <xf numFmtId="0" fontId="2" fillId="0" borderId="22" xfId="102" applyFont="1" applyBorder="1">
      <alignment/>
      <protection/>
    </xf>
    <xf numFmtId="0" fontId="7" fillId="0" borderId="0" xfId="102" applyFont="1" applyBorder="1">
      <alignment/>
      <protection/>
    </xf>
    <xf numFmtId="0" fontId="1" fillId="0" borderId="0" xfId="102" applyBorder="1">
      <alignment/>
      <protection/>
    </xf>
    <xf numFmtId="0" fontId="8" fillId="0" borderId="0" xfId="102" applyFont="1" applyBorder="1">
      <alignment/>
      <protection/>
    </xf>
    <xf numFmtId="0" fontId="8" fillId="0" borderId="0" xfId="102" applyFont="1" applyBorder="1" applyAlignment="1">
      <alignment horizontal="center"/>
      <protection/>
    </xf>
    <xf numFmtId="0" fontId="1" fillId="0" borderId="23" xfId="102" applyBorder="1">
      <alignment/>
      <protection/>
    </xf>
    <xf numFmtId="0" fontId="1" fillId="0" borderId="22" xfId="102" applyBorder="1">
      <alignment/>
      <protection/>
    </xf>
    <xf numFmtId="0" fontId="9" fillId="0" borderId="0" xfId="102" applyFont="1" applyBorder="1">
      <alignment/>
      <protection/>
    </xf>
    <xf numFmtId="0" fontId="2" fillId="0" borderId="24" xfId="102" applyFont="1" applyBorder="1">
      <alignment/>
      <protection/>
    </xf>
    <xf numFmtId="0" fontId="2" fillId="0" borderId="25" xfId="102" applyFont="1" applyBorder="1">
      <alignment/>
      <protection/>
    </xf>
    <xf numFmtId="0" fontId="1" fillId="0" borderId="25" xfId="102" applyBorder="1">
      <alignment/>
      <protection/>
    </xf>
    <xf numFmtId="0" fontId="2" fillId="0" borderId="26" xfId="102" applyFont="1" applyBorder="1">
      <alignment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0" xfId="102" applyBorder="1">
      <alignment/>
      <protection/>
    </xf>
    <xf numFmtId="0" fontId="0" fillId="0" borderId="23" xfId="0" applyBorder="1" applyAlignment="1">
      <alignment/>
    </xf>
    <xf numFmtId="0" fontId="11" fillId="0" borderId="22" xfId="102" applyFont="1" applyBorder="1">
      <alignment/>
      <protection/>
    </xf>
    <xf numFmtId="0" fontId="11" fillId="0" borderId="0" xfId="102" applyFont="1" applyBorder="1">
      <alignment/>
      <protection/>
    </xf>
    <xf numFmtId="0" fontId="6" fillId="0" borderId="25" xfId="102" applyFont="1" applyBorder="1">
      <alignment/>
      <protection/>
    </xf>
    <xf numFmtId="0" fontId="8" fillId="0" borderId="25" xfId="102" applyFont="1" applyBorder="1">
      <alignment/>
      <protection/>
    </xf>
    <xf numFmtId="0" fontId="8" fillId="0" borderId="0" xfId="102" applyFont="1" applyBorder="1" applyAlignment="1">
      <alignment horizontal="center"/>
      <protection/>
    </xf>
    <xf numFmtId="0" fontId="8" fillId="0" borderId="24" xfId="102" applyFont="1" applyBorder="1">
      <alignment/>
      <protection/>
    </xf>
    <xf numFmtId="0" fontId="8" fillId="0" borderId="27" xfId="102" applyFont="1" applyBorder="1">
      <alignment/>
      <protection/>
    </xf>
    <xf numFmtId="0" fontId="1" fillId="0" borderId="27" xfId="102" applyBorder="1">
      <alignment/>
      <protection/>
    </xf>
    <xf numFmtId="0" fontId="2" fillId="0" borderId="27" xfId="102" applyFont="1" applyBorder="1">
      <alignment/>
      <protection/>
    </xf>
    <xf numFmtId="0" fontId="2" fillId="0" borderId="28" xfId="102" applyFont="1" applyBorder="1">
      <alignment/>
      <protection/>
    </xf>
    <xf numFmtId="0" fontId="8" fillId="0" borderId="29" xfId="102" applyFont="1" applyBorder="1">
      <alignment/>
      <protection/>
    </xf>
    <xf numFmtId="0" fontId="1" fillId="0" borderId="29" xfId="102" applyBorder="1">
      <alignment/>
      <protection/>
    </xf>
    <xf numFmtId="0" fontId="2" fillId="0" borderId="29" xfId="102" applyFont="1" applyBorder="1">
      <alignment/>
      <protection/>
    </xf>
    <xf numFmtId="0" fontId="2" fillId="0" borderId="30" xfId="102" applyFont="1" applyBorder="1">
      <alignment/>
      <protection/>
    </xf>
    <xf numFmtId="0" fontId="10" fillId="0" borderId="31" xfId="98" applyFont="1" applyFill="1" applyBorder="1">
      <alignment/>
      <protection/>
    </xf>
    <xf numFmtId="0" fontId="0" fillId="0" borderId="32" xfId="98" applyFill="1" applyBorder="1">
      <alignment/>
      <protection/>
    </xf>
    <xf numFmtId="180" fontId="0" fillId="0" borderId="0" xfId="71" applyNumberFormat="1" applyFont="1" applyFill="1" applyAlignment="1">
      <alignment/>
    </xf>
    <xf numFmtId="180" fontId="0" fillId="0" borderId="0" xfId="71" applyNumberFormat="1" applyFont="1" applyFill="1" applyBorder="1" applyAlignment="1">
      <alignment/>
    </xf>
    <xf numFmtId="0" fontId="0" fillId="0" borderId="0" xfId="98" applyFill="1" applyBorder="1">
      <alignment/>
      <protection/>
    </xf>
    <xf numFmtId="0" fontId="0" fillId="0" borderId="0" xfId="98" applyFill="1">
      <alignment/>
      <protection/>
    </xf>
    <xf numFmtId="0" fontId="13" fillId="0" borderId="33" xfId="98" applyFont="1" applyFill="1" applyBorder="1" applyAlignment="1">
      <alignment horizontal="center"/>
      <protection/>
    </xf>
    <xf numFmtId="0" fontId="14" fillId="0" borderId="33" xfId="98" applyFont="1" applyFill="1" applyBorder="1" applyAlignment="1">
      <alignment horizontal="center"/>
      <protection/>
    </xf>
    <xf numFmtId="0" fontId="13" fillId="0" borderId="33" xfId="98" applyFont="1" applyFill="1" applyBorder="1" applyAlignment="1">
      <alignment horizontal="left"/>
      <protection/>
    </xf>
    <xf numFmtId="0" fontId="13" fillId="0" borderId="33" xfId="98" applyFont="1" applyFill="1" applyBorder="1">
      <alignment/>
      <protection/>
    </xf>
    <xf numFmtId="180" fontId="0" fillId="0" borderId="33" xfId="71" applyNumberFormat="1" applyFont="1" applyFill="1" applyBorder="1" applyAlignment="1">
      <alignment horizontal="center"/>
    </xf>
    <xf numFmtId="180" fontId="13" fillId="0" borderId="33" xfId="71" applyNumberFormat="1" applyFont="1" applyFill="1" applyBorder="1" applyAlignment="1">
      <alignment horizontal="left"/>
    </xf>
    <xf numFmtId="0" fontId="0" fillId="0" borderId="0" xfId="98" applyFont="1" applyFill="1">
      <alignment/>
      <protection/>
    </xf>
    <xf numFmtId="3" fontId="13" fillId="0" borderId="33" xfId="98" applyNumberFormat="1" applyFont="1" applyFill="1" applyBorder="1" applyAlignment="1">
      <alignment horizontal="center"/>
      <protection/>
    </xf>
    <xf numFmtId="3" fontId="5" fillId="0" borderId="33" xfId="98" applyNumberFormat="1" applyFont="1" applyFill="1" applyBorder="1">
      <alignment/>
      <protection/>
    </xf>
    <xf numFmtId="3" fontId="2" fillId="0" borderId="33" xfId="98" applyNumberFormat="1" applyFont="1" applyFill="1" applyBorder="1" applyAlignment="1" applyProtection="1">
      <alignment horizontal="left"/>
      <protection locked="0"/>
    </xf>
    <xf numFmtId="3" fontId="2" fillId="0" borderId="33" xfId="98" applyNumberFormat="1" applyFont="1" applyFill="1" applyBorder="1" applyAlignment="1" applyProtection="1">
      <alignment horizontal="center"/>
      <protection locked="0"/>
    </xf>
    <xf numFmtId="0" fontId="0" fillId="0" borderId="33" xfId="98" applyFont="1" applyFill="1" applyBorder="1">
      <alignment/>
      <protection/>
    </xf>
    <xf numFmtId="1" fontId="2" fillId="0" borderId="33" xfId="98" applyNumberFormat="1" applyFont="1" applyFill="1" applyBorder="1" applyAlignment="1" applyProtection="1">
      <alignment horizontal="left"/>
      <protection locked="0"/>
    </xf>
    <xf numFmtId="180" fontId="2" fillId="0" borderId="33" xfId="71" applyNumberFormat="1" applyFont="1" applyFill="1" applyBorder="1" applyAlignment="1" applyProtection="1">
      <alignment/>
      <protection locked="0"/>
    </xf>
    <xf numFmtId="180" fontId="0" fillId="0" borderId="33" xfId="71" applyNumberFormat="1" applyFont="1" applyFill="1" applyBorder="1" applyAlignment="1">
      <alignment horizontal="left"/>
    </xf>
    <xf numFmtId="3" fontId="2" fillId="0" borderId="33" xfId="98" applyNumberFormat="1" applyFont="1" applyFill="1" applyBorder="1">
      <alignment/>
      <protection/>
    </xf>
    <xf numFmtId="43" fontId="0" fillId="0" borderId="33" xfId="71" applyFont="1" applyFill="1" applyBorder="1" applyAlignment="1">
      <alignment/>
    </xf>
    <xf numFmtId="180" fontId="0" fillId="0" borderId="33" xfId="71" applyNumberFormat="1" applyFont="1" applyFill="1" applyBorder="1" applyAlignment="1">
      <alignment/>
    </xf>
    <xf numFmtId="0" fontId="0" fillId="0" borderId="33" xfId="98" applyFont="1" applyFill="1" applyBorder="1" applyAlignment="1">
      <alignment horizontal="left"/>
      <protection/>
    </xf>
    <xf numFmtId="180" fontId="2" fillId="0" borderId="33" xfId="71" applyNumberFormat="1" applyFont="1" applyFill="1" applyBorder="1" applyAlignment="1" applyProtection="1">
      <alignment horizontal="left"/>
      <protection locked="0"/>
    </xf>
    <xf numFmtId="1" fontId="2" fillId="0" borderId="33" xfId="71" applyNumberFormat="1" applyFont="1" applyFill="1" applyBorder="1" applyAlignment="1" applyProtection="1">
      <alignment horizontal="left"/>
      <protection locked="0"/>
    </xf>
    <xf numFmtId="43" fontId="13" fillId="0" borderId="33" xfId="71" applyFont="1" applyFill="1" applyBorder="1" applyAlignment="1">
      <alignment/>
    </xf>
    <xf numFmtId="180" fontId="13" fillId="0" borderId="33" xfId="71" applyNumberFormat="1" applyFont="1" applyFill="1" applyBorder="1" applyAlignment="1">
      <alignment/>
    </xf>
    <xf numFmtId="3" fontId="16" fillId="0" borderId="33" xfId="98" applyNumberFormat="1" applyFont="1" applyFill="1" applyBorder="1">
      <alignment/>
      <protection/>
    </xf>
    <xf numFmtId="180" fontId="32" fillId="0" borderId="33" xfId="71" applyNumberFormat="1" applyFont="1" applyFill="1" applyBorder="1" applyAlignment="1" applyProtection="1">
      <alignment/>
      <protection locked="0"/>
    </xf>
    <xf numFmtId="180" fontId="5" fillId="0" borderId="33" xfId="71" applyNumberFormat="1" applyFont="1" applyFill="1" applyBorder="1" applyAlignment="1" applyProtection="1">
      <alignment/>
      <protection locked="0"/>
    </xf>
    <xf numFmtId="180" fontId="0" fillId="0" borderId="33" xfId="71" applyNumberFormat="1" applyFont="1" applyFill="1" applyBorder="1" applyAlignment="1">
      <alignment/>
    </xf>
    <xf numFmtId="3" fontId="2" fillId="0" borderId="33" xfId="98" applyNumberFormat="1" applyFont="1" applyFill="1" applyBorder="1" applyAlignment="1">
      <alignment wrapText="1"/>
      <protection/>
    </xf>
    <xf numFmtId="180" fontId="0" fillId="0" borderId="0" xfId="71" applyNumberFormat="1" applyFont="1" applyFill="1" applyAlignment="1">
      <alignment horizontal="center"/>
    </xf>
    <xf numFmtId="180" fontId="0" fillId="0" borderId="0" xfId="71" applyNumberFormat="1" applyFont="1" applyFill="1" applyAlignment="1">
      <alignment horizontal="left"/>
    </xf>
    <xf numFmtId="180" fontId="0" fillId="0" borderId="0" xfId="71" applyNumberFormat="1" applyFont="1" applyFill="1" applyAlignment="1">
      <alignment/>
    </xf>
    <xf numFmtId="0" fontId="0" fillId="0" borderId="0" xfId="98" applyFont="1" applyFill="1" applyBorder="1" applyAlignment="1">
      <alignment horizontal="left"/>
      <protection/>
    </xf>
    <xf numFmtId="180" fontId="0" fillId="0" borderId="0" xfId="71" applyNumberFormat="1" applyFont="1" applyFill="1" applyAlignment="1">
      <alignment/>
    </xf>
    <xf numFmtId="0" fontId="0" fillId="0" borderId="0" xfId="98" applyFont="1" applyFill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>
      <alignment/>
      <protection/>
    </xf>
    <xf numFmtId="180" fontId="0" fillId="0" borderId="0" xfId="71" applyNumberFormat="1" applyFont="1" applyAlignment="1">
      <alignment/>
    </xf>
    <xf numFmtId="180" fontId="0" fillId="0" borderId="33" xfId="71" applyNumberFormat="1" applyFont="1" applyFill="1" applyBorder="1" applyAlignment="1" applyProtection="1">
      <alignment/>
      <protection locked="0"/>
    </xf>
    <xf numFmtId="180" fontId="13" fillId="0" borderId="33" xfId="71" applyNumberFormat="1" applyFont="1" applyFill="1" applyBorder="1" applyAlignment="1" applyProtection="1">
      <alignment/>
      <protection locked="0"/>
    </xf>
    <xf numFmtId="0" fontId="0" fillId="0" borderId="0" xfId="98" applyFont="1" applyFill="1" applyAlignment="1">
      <alignment horizontal="left"/>
      <protection/>
    </xf>
    <xf numFmtId="180" fontId="15" fillId="0" borderId="0" xfId="71" applyNumberFormat="1" applyFont="1" applyFill="1" applyAlignment="1">
      <alignment/>
    </xf>
    <xf numFmtId="180" fontId="0" fillId="0" borderId="0" xfId="98" applyNumberFormat="1" applyFill="1">
      <alignment/>
      <protection/>
    </xf>
    <xf numFmtId="0" fontId="17" fillId="0" borderId="33" xfId="98" applyFont="1" applyFill="1" applyBorder="1" applyAlignment="1">
      <alignment horizontal="center"/>
      <protection/>
    </xf>
    <xf numFmtId="0" fontId="15" fillId="0" borderId="33" xfId="98" applyFont="1" applyFill="1" applyBorder="1">
      <alignment/>
      <protection/>
    </xf>
    <xf numFmtId="1" fontId="18" fillId="0" borderId="33" xfId="71" applyNumberFormat="1" applyFont="1" applyFill="1" applyBorder="1" applyAlignment="1" applyProtection="1">
      <alignment/>
      <protection locked="0"/>
    </xf>
    <xf numFmtId="180" fontId="13" fillId="0" borderId="0" xfId="71" applyNumberFormat="1" applyFont="1" applyFill="1" applyAlignment="1">
      <alignment/>
    </xf>
    <xf numFmtId="180" fontId="19" fillId="0" borderId="33" xfId="71" applyNumberFormat="1" applyFont="1" applyFill="1" applyBorder="1" applyAlignment="1">
      <alignment/>
    </xf>
    <xf numFmtId="180" fontId="20" fillId="0" borderId="0" xfId="71" applyNumberFormat="1" applyFont="1" applyFill="1" applyBorder="1" applyAlignment="1">
      <alignment/>
    </xf>
    <xf numFmtId="1" fontId="18" fillId="0" borderId="33" xfId="98" applyNumberFormat="1" applyFont="1" applyFill="1" applyBorder="1" applyProtection="1">
      <alignment/>
      <protection locked="0"/>
    </xf>
    <xf numFmtId="180" fontId="15" fillId="0" borderId="0" xfId="71" applyNumberFormat="1" applyFont="1" applyFill="1" applyBorder="1" applyAlignment="1">
      <alignment/>
    </xf>
    <xf numFmtId="0" fontId="0" fillId="0" borderId="0" xfId="98" applyFill="1" applyBorder="1" applyAlignment="1">
      <alignment horizontal="right"/>
      <protection/>
    </xf>
    <xf numFmtId="180" fontId="0" fillId="0" borderId="0" xfId="71" applyNumberFormat="1" applyFont="1" applyFill="1" applyBorder="1" applyAlignment="1">
      <alignment/>
    </xf>
    <xf numFmtId="0" fontId="0" fillId="0" borderId="33" xfId="98" applyFill="1" applyBorder="1">
      <alignment/>
      <protection/>
    </xf>
    <xf numFmtId="3" fontId="17" fillId="0" borderId="33" xfId="98" applyNumberFormat="1" applyFont="1" applyFill="1" applyBorder="1" applyAlignment="1">
      <alignment horizontal="center"/>
      <protection/>
    </xf>
    <xf numFmtId="0" fontId="17" fillId="0" borderId="0" xfId="98" applyFont="1" applyFill="1" applyBorder="1" applyAlignment="1">
      <alignment horizontal="center"/>
      <protection/>
    </xf>
    <xf numFmtId="0" fontId="15" fillId="0" borderId="0" xfId="98" applyFont="1" applyFill="1">
      <alignment/>
      <protection/>
    </xf>
    <xf numFmtId="0" fontId="13" fillId="0" borderId="0" xfId="98" applyFont="1" applyFill="1">
      <alignment/>
      <protection/>
    </xf>
    <xf numFmtId="0" fontId="13" fillId="0" borderId="0" xfId="98" applyFont="1" applyFill="1" applyAlignment="1">
      <alignment horizontal="left"/>
      <protection/>
    </xf>
    <xf numFmtId="0" fontId="21" fillId="0" borderId="0" xfId="98" applyFont="1" applyFill="1">
      <alignment/>
      <protection/>
    </xf>
    <xf numFmtId="0" fontId="0" fillId="0" borderId="0" xfId="98" applyFill="1" applyAlignment="1">
      <alignment horizontal="center"/>
      <protection/>
    </xf>
    <xf numFmtId="180" fontId="19" fillId="0" borderId="0" xfId="71" applyNumberFormat="1" applyFont="1" applyFill="1" applyAlignment="1">
      <alignment/>
    </xf>
    <xf numFmtId="0" fontId="19" fillId="0" borderId="0" xfId="98" applyFont="1" applyFill="1">
      <alignment/>
      <protection/>
    </xf>
    <xf numFmtId="180" fontId="13" fillId="0" borderId="0" xfId="98" applyNumberFormat="1" applyFont="1" applyFill="1">
      <alignment/>
      <protection/>
    </xf>
    <xf numFmtId="0" fontId="0" fillId="0" borderId="33" xfId="98" applyFill="1" applyBorder="1" applyAlignment="1">
      <alignment horizontal="left"/>
      <protection/>
    </xf>
    <xf numFmtId="0" fontId="0" fillId="0" borderId="33" xfId="98" applyFont="1" applyFill="1" applyBorder="1" applyAlignment="1">
      <alignment/>
      <protection/>
    </xf>
    <xf numFmtId="3" fontId="13" fillId="0" borderId="33" xfId="98" applyNumberFormat="1" applyFont="1" applyFill="1" applyBorder="1" applyAlignment="1">
      <alignment/>
      <protection/>
    </xf>
    <xf numFmtId="3" fontId="0" fillId="0" borderId="33" xfId="98" applyNumberFormat="1" applyFont="1" applyFill="1" applyBorder="1">
      <alignment/>
      <protection/>
    </xf>
    <xf numFmtId="3" fontId="0" fillId="0" borderId="33" xfId="98" applyNumberFormat="1" applyFont="1" applyFill="1" applyBorder="1" applyAlignment="1">
      <alignment horizontal="left"/>
      <protection/>
    </xf>
    <xf numFmtId="0" fontId="22" fillId="0" borderId="33" xfId="98" applyFont="1" applyFill="1" applyBorder="1" applyAlignment="1">
      <alignment horizontal="left"/>
      <protection/>
    </xf>
    <xf numFmtId="180" fontId="19" fillId="0" borderId="0" xfId="71" applyNumberFormat="1" applyFont="1" applyFill="1" applyBorder="1" applyAlignment="1">
      <alignment horizontal="left"/>
    </xf>
    <xf numFmtId="180" fontId="23" fillId="0" borderId="0" xfId="71" applyNumberFormat="1" applyFont="1" applyFill="1" applyAlignment="1">
      <alignment/>
    </xf>
    <xf numFmtId="180" fontId="21" fillId="0" borderId="0" xfId="71" applyNumberFormat="1" applyFont="1" applyFill="1" applyAlignment="1">
      <alignment/>
    </xf>
    <xf numFmtId="3" fontId="0" fillId="0" borderId="0" xfId="98" applyNumberFormat="1" applyFont="1" applyFill="1" applyBorder="1" applyAlignment="1">
      <alignment horizontal="center"/>
      <protection/>
    </xf>
    <xf numFmtId="3" fontId="2" fillId="0" borderId="0" xfId="98" applyNumberFormat="1" applyFont="1" applyFill="1" applyBorder="1">
      <alignment/>
      <protection/>
    </xf>
    <xf numFmtId="1" fontId="2" fillId="0" borderId="0" xfId="71" applyNumberFormat="1" applyFont="1" applyFill="1" applyBorder="1" applyAlignment="1" applyProtection="1">
      <alignment horizontal="left"/>
      <protection locked="0"/>
    </xf>
    <xf numFmtId="1" fontId="2" fillId="0" borderId="0" xfId="71" applyNumberFormat="1" applyFont="1" applyFill="1" applyBorder="1" applyAlignment="1" applyProtection="1">
      <alignment/>
      <protection locked="0"/>
    </xf>
    <xf numFmtId="0" fontId="0" fillId="0" borderId="31" xfId="98" applyBorder="1">
      <alignment/>
      <protection/>
    </xf>
    <xf numFmtId="0" fontId="13" fillId="0" borderId="31" xfId="98" applyFont="1" applyBorder="1" applyAlignment="1">
      <alignment horizontal="left"/>
      <protection/>
    </xf>
    <xf numFmtId="0" fontId="13" fillId="0" borderId="29" xfId="98" applyFont="1" applyBorder="1" applyAlignment="1">
      <alignment horizontal="left"/>
      <protection/>
    </xf>
    <xf numFmtId="0" fontId="13" fillId="0" borderId="32" xfId="98" applyFont="1" applyBorder="1" applyAlignment="1">
      <alignment horizontal="left"/>
      <protection/>
    </xf>
    <xf numFmtId="0" fontId="0" fillId="0" borderId="32" xfId="98" applyBorder="1">
      <alignment/>
      <protection/>
    </xf>
    <xf numFmtId="0" fontId="0" fillId="0" borderId="33" xfId="98" applyBorder="1">
      <alignment/>
      <protection/>
    </xf>
    <xf numFmtId="0" fontId="13" fillId="0" borderId="33" xfId="98" applyFont="1" applyBorder="1">
      <alignment/>
      <protection/>
    </xf>
    <xf numFmtId="0" fontId="13" fillId="0" borderId="33" xfId="98" applyFont="1" applyBorder="1" applyAlignment="1">
      <alignment horizontal="center"/>
      <protection/>
    </xf>
    <xf numFmtId="180" fontId="0" fillId="0" borderId="33" xfId="71" applyNumberFormat="1" applyFont="1" applyBorder="1" applyAlignment="1">
      <alignment/>
    </xf>
    <xf numFmtId="180" fontId="0" fillId="0" borderId="0" xfId="98" applyNumberFormat="1">
      <alignment/>
      <protection/>
    </xf>
    <xf numFmtId="0" fontId="24" fillId="0" borderId="0" xfId="98" applyFont="1" applyAlignment="1">
      <alignment horizontal="left" vertical="center"/>
      <protection/>
    </xf>
    <xf numFmtId="0" fontId="17" fillId="0" borderId="0" xfId="98" applyFont="1">
      <alignment/>
      <protection/>
    </xf>
    <xf numFmtId="0" fontId="0" fillId="0" borderId="33" xfId="98" applyFont="1" applyBorder="1" applyAlignment="1">
      <alignment horizontal="center"/>
      <protection/>
    </xf>
    <xf numFmtId="14" fontId="0" fillId="0" borderId="33" xfId="98" applyNumberFormat="1" applyFont="1" applyBorder="1" applyAlignment="1">
      <alignment horizontal="center"/>
      <protection/>
    </xf>
    <xf numFmtId="0" fontId="0" fillId="0" borderId="0" xfId="98" applyBorder="1">
      <alignment/>
      <protection/>
    </xf>
    <xf numFmtId="0" fontId="0" fillId="0" borderId="33" xfId="98" applyBorder="1" applyAlignment="1">
      <alignment horizontal="center"/>
      <protection/>
    </xf>
    <xf numFmtId="0" fontId="29" fillId="0" borderId="33" xfId="98" applyFont="1" applyBorder="1">
      <alignment/>
      <protection/>
    </xf>
    <xf numFmtId="3" fontId="0" fillId="0" borderId="33" xfId="74" applyNumberFormat="1" applyBorder="1" applyAlignment="1">
      <alignment/>
    </xf>
    <xf numFmtId="3" fontId="29" fillId="0" borderId="0" xfId="98" applyNumberFormat="1" applyFont="1" applyBorder="1">
      <alignment/>
      <protection/>
    </xf>
    <xf numFmtId="3" fontId="0" fillId="0" borderId="0" xfId="98" applyNumberFormat="1" applyBorder="1">
      <alignment/>
      <protection/>
    </xf>
    <xf numFmtId="0" fontId="0" fillId="0" borderId="33" xfId="98" applyFont="1" applyBorder="1" applyAlignment="1">
      <alignment vertical="center"/>
      <protection/>
    </xf>
    <xf numFmtId="0" fontId="15" fillId="0" borderId="33" xfId="98" applyFont="1" applyBorder="1" applyAlignment="1">
      <alignment vertical="center"/>
      <protection/>
    </xf>
    <xf numFmtId="0" fontId="15" fillId="0" borderId="33" xfId="98" applyFont="1" applyBorder="1" applyAlignment="1">
      <alignment horizontal="center" vertical="center"/>
      <protection/>
    </xf>
    <xf numFmtId="3" fontId="15" fillId="0" borderId="33" xfId="74" applyNumberFormat="1" applyFont="1" applyBorder="1" applyAlignment="1">
      <alignment vertical="center"/>
    </xf>
    <xf numFmtId="3" fontId="0" fillId="0" borderId="0" xfId="98" applyNumberFormat="1">
      <alignment/>
      <protection/>
    </xf>
    <xf numFmtId="1" fontId="0" fillId="0" borderId="0" xfId="98" applyNumberFormat="1">
      <alignment/>
      <protection/>
    </xf>
    <xf numFmtId="1" fontId="0" fillId="0" borderId="33" xfId="98" applyNumberFormat="1" applyBorder="1">
      <alignment/>
      <protection/>
    </xf>
    <xf numFmtId="0" fontId="13" fillId="0" borderId="0" xfId="98" applyFont="1" applyBorder="1">
      <alignment/>
      <protection/>
    </xf>
    <xf numFmtId="3" fontId="0" fillId="0" borderId="0" xfId="74" applyNumberFormat="1" applyFill="1" applyBorder="1" applyAlignment="1">
      <alignment/>
    </xf>
    <xf numFmtId="0" fontId="0" fillId="0" borderId="0" xfId="98" applyFont="1">
      <alignment/>
      <protection/>
    </xf>
    <xf numFmtId="0" fontId="15" fillId="0" borderId="0" xfId="98" applyFont="1">
      <alignment/>
      <protection/>
    </xf>
    <xf numFmtId="0" fontId="13" fillId="0" borderId="0" xfId="98" applyFont="1">
      <alignment/>
      <protection/>
    </xf>
    <xf numFmtId="180" fontId="13" fillId="0" borderId="33" xfId="71" applyNumberFormat="1" applyFont="1" applyBorder="1" applyAlignment="1">
      <alignment horizontal="left"/>
    </xf>
    <xf numFmtId="0" fontId="0" fillId="0" borderId="33" xfId="98" applyFont="1" applyBorder="1">
      <alignment/>
      <protection/>
    </xf>
    <xf numFmtId="0" fontId="0" fillId="0" borderId="34" xfId="98" applyFont="1" applyFill="1" applyBorder="1">
      <alignment/>
      <protection/>
    </xf>
    <xf numFmtId="3" fontId="13" fillId="0" borderId="33" xfId="98" applyNumberFormat="1" applyFont="1" applyBorder="1">
      <alignment/>
      <protection/>
    </xf>
    <xf numFmtId="0" fontId="13" fillId="0" borderId="35" xfId="98" applyFont="1" applyBorder="1">
      <alignment/>
      <protection/>
    </xf>
    <xf numFmtId="0" fontId="0" fillId="0" borderId="35" xfId="98" applyBorder="1">
      <alignment/>
      <protection/>
    </xf>
    <xf numFmtId="0" fontId="0" fillId="0" borderId="36" xfId="98" applyBorder="1">
      <alignment/>
      <protection/>
    </xf>
    <xf numFmtId="0" fontId="0" fillId="0" borderId="35" xfId="98" applyFont="1" applyBorder="1">
      <alignment/>
      <protection/>
    </xf>
    <xf numFmtId="0" fontId="13" fillId="0" borderId="31" xfId="98" applyFont="1" applyBorder="1">
      <alignment/>
      <protection/>
    </xf>
    <xf numFmtId="0" fontId="13" fillId="0" borderId="32" xfId="98" applyFont="1" applyBorder="1">
      <alignment/>
      <protection/>
    </xf>
    <xf numFmtId="0" fontId="0" fillId="0" borderId="0" xfId="98" applyAlignment="1">
      <alignment horizontal="center"/>
      <protection/>
    </xf>
    <xf numFmtId="0" fontId="31" fillId="0" borderId="33" xfId="98" applyFont="1" applyBorder="1" applyAlignment="1">
      <alignment horizontal="center"/>
      <protection/>
    </xf>
    <xf numFmtId="180" fontId="31" fillId="0" borderId="33" xfId="71" applyNumberFormat="1" applyFont="1" applyBorder="1" applyAlignment="1">
      <alignment horizontal="center"/>
    </xf>
    <xf numFmtId="0" fontId="0" fillId="0" borderId="33" xfId="98" applyFill="1" applyBorder="1" applyAlignment="1">
      <alignment horizontal="center"/>
      <protection/>
    </xf>
    <xf numFmtId="180" fontId="0" fillId="0" borderId="0" xfId="71" applyNumberFormat="1" applyFont="1" applyAlignment="1">
      <alignment/>
    </xf>
    <xf numFmtId="1" fontId="13" fillId="0" borderId="33" xfId="71" applyNumberFormat="1" applyFont="1" applyFill="1" applyBorder="1" applyAlignment="1">
      <alignment horizontal="center"/>
    </xf>
    <xf numFmtId="3" fontId="5" fillId="0" borderId="33" xfId="98" applyNumberFormat="1" applyFont="1" applyFill="1" applyBorder="1" applyAlignment="1">
      <alignment horizontal="center"/>
      <protection/>
    </xf>
    <xf numFmtId="1" fontId="5" fillId="0" borderId="33" xfId="98" applyNumberFormat="1" applyFont="1" applyFill="1" applyBorder="1" applyAlignment="1" applyProtection="1">
      <alignment horizontal="left"/>
      <protection locked="0"/>
    </xf>
    <xf numFmtId="1" fontId="5" fillId="0" borderId="33" xfId="98" applyNumberFormat="1" applyFont="1" applyFill="1" applyBorder="1" applyAlignment="1" applyProtection="1">
      <alignment horizontal="center"/>
      <protection locked="0"/>
    </xf>
    <xf numFmtId="180" fontId="19" fillId="0" borderId="33" xfId="71" applyNumberFormat="1" applyFont="1" applyFill="1" applyBorder="1" applyAlignment="1">
      <alignment horizontal="center"/>
    </xf>
    <xf numFmtId="180" fontId="5" fillId="0" borderId="33" xfId="71" applyNumberFormat="1" applyFont="1" applyFill="1" applyBorder="1" applyAlignment="1" applyProtection="1">
      <alignment/>
      <protection locked="0"/>
    </xf>
    <xf numFmtId="185" fontId="0" fillId="0" borderId="0" xfId="69" applyNumberFormat="1" applyFont="1" applyAlignment="1">
      <alignment/>
    </xf>
    <xf numFmtId="185" fontId="0" fillId="0" borderId="33" xfId="69" applyNumberFormat="1" applyFont="1" applyBorder="1" applyAlignment="1">
      <alignment/>
    </xf>
    <xf numFmtId="185" fontId="50" fillId="0" borderId="0" xfId="69" applyNumberFormat="1" applyFont="1" applyAlignment="1">
      <alignment/>
    </xf>
    <xf numFmtId="180" fontId="22" fillId="0" borderId="33" xfId="71" applyNumberFormat="1" applyFont="1" applyFill="1" applyBorder="1" applyAlignment="1">
      <alignment horizontal="center"/>
    </xf>
    <xf numFmtId="1" fontId="0" fillId="0" borderId="0" xfId="98" applyNumberFormat="1" applyFill="1">
      <alignment/>
      <protection/>
    </xf>
    <xf numFmtId="0" fontId="12" fillId="0" borderId="29" xfId="98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center"/>
      <protection/>
    </xf>
    <xf numFmtId="0" fontId="0" fillId="0" borderId="33" xfId="98" applyFont="1" applyBorder="1" applyAlignment="1">
      <alignment horizontal="center" vertical="center"/>
      <protection/>
    </xf>
    <xf numFmtId="0" fontId="28" fillId="0" borderId="33" xfId="98" applyFont="1" applyBorder="1" applyAlignment="1">
      <alignment horizontal="center" vertical="center"/>
      <protection/>
    </xf>
    <xf numFmtId="0" fontId="4" fillId="0" borderId="0" xfId="98" applyFont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Alignment="1">
      <alignment horizontal="center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_21.Aktivet Afatgjata Materiale  09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2" xfId="97"/>
    <cellStyle name="Normal 2" xfId="98"/>
    <cellStyle name="Normal 2 2" xfId="99"/>
    <cellStyle name="Normal 3" xfId="100"/>
    <cellStyle name="Normal 4" xfId="101"/>
    <cellStyle name="Normal_Sheet1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11.28125" style="0" customWidth="1"/>
  </cols>
  <sheetData>
    <row r="1" spans="1:9" ht="15.75">
      <c r="A1" s="1"/>
      <c r="B1" s="2"/>
      <c r="C1" s="24"/>
      <c r="D1" s="24"/>
      <c r="E1" s="24"/>
      <c r="F1" s="24"/>
      <c r="G1" s="24"/>
      <c r="H1" s="2"/>
      <c r="I1" s="3"/>
    </row>
    <row r="2" spans="1:9" ht="15.75">
      <c r="A2" s="4" t="s">
        <v>8</v>
      </c>
      <c r="B2" s="5"/>
      <c r="C2" s="6"/>
      <c r="D2" s="7"/>
      <c r="E2" s="7"/>
      <c r="F2" s="7"/>
      <c r="G2" s="7"/>
      <c r="H2" s="7"/>
      <c r="I2" s="8"/>
    </row>
    <row r="3" spans="1:9" ht="15.75">
      <c r="A3" s="9"/>
      <c r="B3" s="22" t="s">
        <v>13</v>
      </c>
      <c r="C3" s="7"/>
      <c r="D3" s="7"/>
      <c r="E3" s="7"/>
      <c r="F3" s="7"/>
      <c r="G3" s="7"/>
      <c r="H3" s="7"/>
      <c r="I3" s="8"/>
    </row>
    <row r="4" spans="1:9" ht="15.75">
      <c r="A4" s="10"/>
      <c r="B4" s="22" t="s">
        <v>14</v>
      </c>
      <c r="C4" s="7"/>
      <c r="D4" s="7"/>
      <c r="E4" s="7"/>
      <c r="F4" s="7"/>
      <c r="G4" s="7"/>
      <c r="H4" s="7"/>
      <c r="I4" s="8"/>
    </row>
    <row r="5" spans="1:9" ht="20.25">
      <c r="A5" s="9"/>
      <c r="B5" s="22" t="s">
        <v>19</v>
      </c>
      <c r="C5" s="7"/>
      <c r="D5" s="11"/>
      <c r="E5" s="12"/>
      <c r="F5" s="7"/>
      <c r="G5" s="7"/>
      <c r="H5" s="7"/>
      <c r="I5" s="8"/>
    </row>
    <row r="6" spans="1:9" ht="12.75">
      <c r="A6" s="10"/>
      <c r="B6" s="7"/>
      <c r="C6" s="7"/>
      <c r="D6" s="7"/>
      <c r="E6" s="7"/>
      <c r="F6" s="7"/>
      <c r="G6" s="7"/>
      <c r="H6" s="23"/>
      <c r="I6" s="8"/>
    </row>
    <row r="7" spans="1:9" ht="15.75">
      <c r="A7" s="9"/>
      <c r="B7" s="7"/>
      <c r="C7" s="7"/>
      <c r="D7" s="7"/>
      <c r="E7" s="7"/>
      <c r="F7" s="7"/>
      <c r="G7" s="30" t="s">
        <v>11</v>
      </c>
      <c r="H7" s="7"/>
      <c r="I7" s="8"/>
    </row>
    <row r="8" spans="1:9" ht="16.5" customHeight="1">
      <c r="A8" s="10"/>
      <c r="B8" s="7"/>
      <c r="C8" s="7"/>
      <c r="D8" s="7"/>
      <c r="E8" s="7"/>
      <c r="F8" s="7"/>
      <c r="G8" s="7"/>
      <c r="H8" s="7"/>
      <c r="I8" s="8"/>
    </row>
    <row r="9" spans="1:9" ht="18" customHeight="1" thickBot="1">
      <c r="A9" s="4" t="s">
        <v>9</v>
      </c>
      <c r="B9" s="7"/>
      <c r="C9" s="7"/>
      <c r="D9" s="28" t="s">
        <v>15</v>
      </c>
      <c r="E9" s="19"/>
      <c r="F9" s="7"/>
      <c r="G9" s="7"/>
      <c r="H9" s="7"/>
      <c r="I9" s="8"/>
    </row>
    <row r="10" spans="1:9" ht="12.75" customHeight="1">
      <c r="A10" s="10"/>
      <c r="B10" s="7"/>
      <c r="C10" s="7"/>
      <c r="D10" s="7"/>
      <c r="E10" s="7"/>
      <c r="F10" s="7"/>
      <c r="G10" s="7"/>
      <c r="H10" s="7"/>
      <c r="I10" s="8"/>
    </row>
    <row r="11" spans="1:9" ht="18" customHeight="1" thickBot="1">
      <c r="A11" s="4" t="s">
        <v>12</v>
      </c>
      <c r="B11" s="7"/>
      <c r="C11" s="7"/>
      <c r="D11" s="19"/>
      <c r="E11" s="19"/>
      <c r="F11" s="19"/>
      <c r="G11" s="19"/>
      <c r="H11" s="19"/>
      <c r="I11" s="8"/>
    </row>
    <row r="12" spans="1:9" ht="12.75" customHeight="1">
      <c r="A12" s="10"/>
      <c r="B12" s="23"/>
      <c r="C12" s="23"/>
      <c r="D12" s="23"/>
      <c r="E12" s="23"/>
      <c r="F12" s="23"/>
      <c r="G12" s="23"/>
      <c r="H12" s="23"/>
      <c r="I12" s="25"/>
    </row>
    <row r="13" spans="1:9" ht="12.75" customHeight="1">
      <c r="A13" s="10"/>
      <c r="B13" s="23"/>
      <c r="C13" s="23"/>
      <c r="D13" s="23"/>
      <c r="E13" s="23"/>
      <c r="F13" s="23"/>
      <c r="G13" s="23"/>
      <c r="H13" s="23"/>
      <c r="I13" s="25"/>
    </row>
    <row r="14" spans="1:9" ht="12.75" customHeight="1">
      <c r="A14" s="10"/>
      <c r="B14" s="23"/>
      <c r="C14" s="23"/>
      <c r="D14" s="23"/>
      <c r="E14" s="23"/>
      <c r="F14" s="23"/>
      <c r="G14" s="23"/>
      <c r="H14" s="23"/>
      <c r="I14" s="25"/>
    </row>
    <row r="15" spans="1:9" ht="12.75" customHeight="1">
      <c r="A15" s="10"/>
      <c r="B15" s="7"/>
      <c r="C15" s="7"/>
      <c r="D15" s="7"/>
      <c r="E15" s="7"/>
      <c r="F15" s="7"/>
      <c r="G15" s="7"/>
      <c r="H15" s="7"/>
      <c r="I15" s="8"/>
    </row>
    <row r="16" spans="1:9" ht="17.25" customHeight="1" thickBot="1">
      <c r="A16" s="31" t="s">
        <v>10</v>
      </c>
      <c r="B16" s="20"/>
      <c r="C16" s="11"/>
      <c r="D16" s="29" t="s">
        <v>16</v>
      </c>
      <c r="E16" s="19"/>
      <c r="F16" s="7"/>
      <c r="G16" s="7"/>
      <c r="H16" s="7"/>
      <c r="I16" s="8"/>
    </row>
    <row r="17" spans="1:9" ht="12.75" customHeight="1">
      <c r="A17" s="10"/>
      <c r="B17" s="7"/>
      <c r="C17" s="7"/>
      <c r="D17" s="7"/>
      <c r="E17" s="7"/>
      <c r="F17" s="7"/>
      <c r="G17" s="7"/>
      <c r="H17" s="7"/>
      <c r="I17" s="8"/>
    </row>
    <row r="18" spans="1:9" ht="12.75" customHeight="1">
      <c r="A18" s="10"/>
      <c r="B18" s="7"/>
      <c r="C18" s="7"/>
      <c r="D18" s="7"/>
      <c r="E18" s="7"/>
      <c r="F18" s="7"/>
      <c r="G18" s="7"/>
      <c r="H18" s="7"/>
      <c r="I18" s="8"/>
    </row>
    <row r="19" spans="1:9" ht="12.75" customHeight="1">
      <c r="A19" s="10"/>
      <c r="B19" s="13"/>
      <c r="C19" s="7"/>
      <c r="D19" s="7"/>
      <c r="E19" s="7"/>
      <c r="F19" s="7"/>
      <c r="G19" s="7"/>
      <c r="H19" s="7"/>
      <c r="I19" s="8"/>
    </row>
    <row r="20" spans="1:9" ht="12.75" customHeight="1">
      <c r="A20" s="10"/>
      <c r="B20" s="7"/>
      <c r="C20" s="7"/>
      <c r="D20" s="7"/>
      <c r="E20" s="7"/>
      <c r="F20" s="7"/>
      <c r="G20" s="7"/>
      <c r="H20" s="7"/>
      <c r="I20" s="8"/>
    </row>
    <row r="21" spans="1:9" ht="12.75" customHeight="1">
      <c r="A21" s="10"/>
      <c r="B21" s="12"/>
      <c r="C21" s="12"/>
      <c r="D21" s="12"/>
      <c r="E21" s="12"/>
      <c r="F21" s="12"/>
      <c r="G21" s="12"/>
      <c r="H21" s="7"/>
      <c r="I21" s="8"/>
    </row>
    <row r="22" spans="1:9" ht="12.75" customHeight="1">
      <c r="A22" s="10"/>
      <c r="B22" s="12"/>
      <c r="C22" s="12"/>
      <c r="D22" s="12"/>
      <c r="E22" s="12"/>
      <c r="F22" s="12"/>
      <c r="G22" s="12"/>
      <c r="H22" s="7"/>
      <c r="I22" s="8"/>
    </row>
    <row r="23" spans="1:9" ht="12.75" customHeight="1">
      <c r="A23" s="10"/>
      <c r="B23" s="12"/>
      <c r="C23" s="12"/>
      <c r="D23" s="12"/>
      <c r="E23" s="12"/>
      <c r="F23" s="12"/>
      <c r="G23" s="12"/>
      <c r="H23" s="7"/>
      <c r="I23" s="8"/>
    </row>
    <row r="24" spans="1:9" ht="12.75" customHeight="1">
      <c r="A24" s="26" t="s">
        <v>0</v>
      </c>
      <c r="B24" s="27"/>
      <c r="C24" s="27"/>
      <c r="D24" s="32" t="s">
        <v>17</v>
      </c>
      <c r="E24" s="32"/>
      <c r="F24" s="32"/>
      <c r="G24" s="33"/>
      <c r="H24" s="34"/>
      <c r="I24" s="35"/>
    </row>
    <row r="25" spans="1:9" ht="12.75" customHeight="1">
      <c r="A25" s="10"/>
      <c r="B25" s="12"/>
      <c r="C25" s="12"/>
      <c r="D25" s="36" t="s">
        <v>18</v>
      </c>
      <c r="E25" s="36"/>
      <c r="F25" s="36"/>
      <c r="G25" s="37"/>
      <c r="H25" s="38"/>
      <c r="I25" s="39"/>
    </row>
    <row r="26" spans="1:9" ht="12.75" customHeight="1">
      <c r="A26" s="10"/>
      <c r="B26" s="12"/>
      <c r="C26" s="12"/>
      <c r="D26" s="12"/>
      <c r="E26" s="12"/>
      <c r="F26" s="12"/>
      <c r="G26" s="12"/>
      <c r="H26" s="7"/>
      <c r="I26" s="8"/>
    </row>
    <row r="27" spans="1:9" ht="12.75" customHeight="1">
      <c r="A27" s="10"/>
      <c r="B27" s="12"/>
      <c r="C27" s="12"/>
      <c r="D27" s="12"/>
      <c r="E27" s="12"/>
      <c r="F27" s="12"/>
      <c r="G27" s="12"/>
      <c r="H27" s="7"/>
      <c r="I27" s="8"/>
    </row>
    <row r="28" spans="1:9" ht="12.75" customHeight="1">
      <c r="A28" s="10"/>
      <c r="B28" s="12"/>
      <c r="C28" s="12"/>
      <c r="D28" s="12"/>
      <c r="E28" s="12"/>
      <c r="F28" s="12"/>
      <c r="G28" s="12"/>
      <c r="H28" s="7"/>
      <c r="I28" s="8"/>
    </row>
    <row r="29" spans="1:9" ht="12.75" customHeight="1">
      <c r="A29" s="10"/>
      <c r="B29" s="12"/>
      <c r="C29" s="12"/>
      <c r="D29" s="12"/>
      <c r="E29" s="12"/>
      <c r="F29" s="12"/>
      <c r="G29" s="12"/>
      <c r="H29" s="7"/>
      <c r="I29" s="8"/>
    </row>
    <row r="30" spans="1:9" ht="12.75" customHeight="1">
      <c r="A30" s="10"/>
      <c r="B30" s="12"/>
      <c r="C30" s="12"/>
      <c r="D30" s="14" t="s">
        <v>1</v>
      </c>
      <c r="E30" s="12"/>
      <c r="F30" s="12"/>
      <c r="G30" s="7"/>
      <c r="H30" s="7"/>
      <c r="I30" s="15"/>
    </row>
    <row r="31" spans="1:9" ht="12.75" customHeight="1">
      <c r="A31" s="10"/>
      <c r="B31" s="12"/>
      <c r="C31" s="12"/>
      <c r="D31" s="12"/>
      <c r="E31" s="12"/>
      <c r="F31" s="12"/>
      <c r="G31" s="12"/>
      <c r="H31" s="7"/>
      <c r="I31" s="15"/>
    </row>
    <row r="32" spans="1:9" ht="12.75" customHeight="1">
      <c r="A32" s="10"/>
      <c r="B32" s="12"/>
      <c r="C32" s="12"/>
      <c r="D32" s="14" t="s">
        <v>2</v>
      </c>
      <c r="E32" s="12"/>
      <c r="F32" s="12"/>
      <c r="G32" s="12"/>
      <c r="H32" s="7"/>
      <c r="I32" s="15"/>
    </row>
    <row r="33" spans="1:9" ht="9" customHeight="1">
      <c r="A33" s="10"/>
      <c r="B33" s="12"/>
      <c r="C33" s="12"/>
      <c r="D33" s="12"/>
      <c r="E33" s="12"/>
      <c r="F33" s="12"/>
      <c r="G33" s="12"/>
      <c r="H33" s="7"/>
      <c r="I33" s="15"/>
    </row>
    <row r="34" spans="1:9" ht="18.75" customHeight="1" thickBot="1">
      <c r="A34" s="16"/>
      <c r="B34" s="7" t="s">
        <v>3</v>
      </c>
      <c r="C34" s="7"/>
      <c r="D34" s="29" t="s">
        <v>311</v>
      </c>
      <c r="E34" s="29"/>
      <c r="F34" s="29" t="s">
        <v>312</v>
      </c>
      <c r="G34" s="29"/>
      <c r="H34" s="29"/>
      <c r="I34" s="15"/>
    </row>
    <row r="35" spans="1:9" ht="12.75" customHeight="1">
      <c r="A35" s="16"/>
      <c r="B35" s="7"/>
      <c r="C35" s="7"/>
      <c r="D35" s="7"/>
      <c r="E35" s="7"/>
      <c r="F35" s="7"/>
      <c r="G35" s="7"/>
      <c r="H35" s="12"/>
      <c r="I35" s="15"/>
    </row>
    <row r="36" spans="1:9" ht="12.75" customHeight="1" thickBot="1">
      <c r="A36" s="16"/>
      <c r="B36" s="7" t="s">
        <v>4</v>
      </c>
      <c r="C36" s="7"/>
      <c r="D36" s="19"/>
      <c r="E36" s="19"/>
      <c r="F36" s="19"/>
      <c r="G36" s="19"/>
      <c r="H36" s="20"/>
      <c r="I36" s="15"/>
    </row>
    <row r="37" spans="1:9" ht="12.75" customHeight="1">
      <c r="A37" s="16"/>
      <c r="B37" s="7"/>
      <c r="C37" s="7"/>
      <c r="D37" s="7"/>
      <c r="E37" s="7"/>
      <c r="F37" s="7"/>
      <c r="G37" s="7"/>
      <c r="H37" s="12"/>
      <c r="I37" s="15"/>
    </row>
    <row r="38" spans="1:9" ht="12.75" customHeight="1">
      <c r="A38" s="16"/>
      <c r="B38" s="7" t="s">
        <v>5</v>
      </c>
      <c r="C38" s="7"/>
      <c r="D38" s="7"/>
      <c r="E38" s="7"/>
      <c r="F38" s="7"/>
      <c r="G38" s="7"/>
      <c r="H38" s="12"/>
      <c r="I38" s="15"/>
    </row>
    <row r="39" spans="1:9" ht="12.75" customHeight="1">
      <c r="A39" s="16"/>
      <c r="B39" s="7"/>
      <c r="C39" s="7"/>
      <c r="D39" s="7"/>
      <c r="E39" s="12"/>
      <c r="F39" s="7"/>
      <c r="G39" s="7"/>
      <c r="H39" s="12"/>
      <c r="I39" s="15"/>
    </row>
    <row r="40" spans="1:9" ht="12.75" customHeight="1" thickBot="1">
      <c r="A40" s="16"/>
      <c r="B40" s="7"/>
      <c r="C40" s="7"/>
      <c r="D40" s="19"/>
      <c r="E40" s="19" t="s">
        <v>6</v>
      </c>
      <c r="F40" s="19"/>
      <c r="G40" s="19"/>
      <c r="H40" s="20"/>
      <c r="I40" s="15"/>
    </row>
    <row r="41" spans="1:9" ht="12.75" customHeight="1">
      <c r="A41" s="16"/>
      <c r="B41" s="12"/>
      <c r="C41" s="7"/>
      <c r="D41" s="7"/>
      <c r="E41" s="7"/>
      <c r="F41" s="7"/>
      <c r="G41" s="7"/>
      <c r="H41" s="12"/>
      <c r="I41" s="15"/>
    </row>
    <row r="42" spans="1:9" ht="12.75" customHeight="1" thickBot="1">
      <c r="A42" s="10"/>
      <c r="B42" s="7" t="s">
        <v>7</v>
      </c>
      <c r="C42" s="7"/>
      <c r="D42" s="19"/>
      <c r="E42" s="19"/>
      <c r="F42" s="19"/>
      <c r="G42" s="19"/>
      <c r="H42" s="20"/>
      <c r="I42" s="8"/>
    </row>
    <row r="43" spans="1:9" ht="12.75" customHeight="1">
      <c r="A43" s="10"/>
      <c r="B43" s="7"/>
      <c r="C43" s="17"/>
      <c r="D43" s="7"/>
      <c r="E43" s="7"/>
      <c r="F43" s="7"/>
      <c r="G43" s="12"/>
      <c r="H43" s="12"/>
      <c r="I43" s="8"/>
    </row>
    <row r="44" spans="1:9" ht="12.75" customHeight="1">
      <c r="A44" s="10"/>
      <c r="B44" s="7"/>
      <c r="C44" s="7"/>
      <c r="D44" s="7"/>
      <c r="E44" s="7"/>
      <c r="F44" s="7"/>
      <c r="G44" s="17"/>
      <c r="H44" s="12"/>
      <c r="I44" s="8"/>
    </row>
    <row r="45" spans="1:9" ht="12.75" customHeight="1">
      <c r="A45" s="9"/>
      <c r="B45" s="7"/>
      <c r="C45" s="7"/>
      <c r="D45" s="7"/>
      <c r="E45" s="7"/>
      <c r="F45" s="7"/>
      <c r="G45" s="12"/>
      <c r="H45" s="12"/>
      <c r="I45" s="8"/>
    </row>
    <row r="46" spans="1:9" ht="12.75" customHeight="1">
      <c r="A46" s="10"/>
      <c r="B46" s="7"/>
      <c r="C46" s="7"/>
      <c r="D46" s="7"/>
      <c r="E46" s="7"/>
      <c r="F46" s="7"/>
      <c r="G46" s="7"/>
      <c r="H46" s="12"/>
      <c r="I46" s="8"/>
    </row>
    <row r="47" spans="1:9" ht="12.75" customHeight="1">
      <c r="A47" s="10"/>
      <c r="B47" s="7"/>
      <c r="C47" s="7"/>
      <c r="D47" s="7"/>
      <c r="E47" s="7"/>
      <c r="F47" s="7"/>
      <c r="G47" s="7"/>
      <c r="H47" s="12"/>
      <c r="I47" s="8"/>
    </row>
    <row r="48" spans="1:9" ht="12.75" customHeight="1" thickBot="1">
      <c r="A48" s="18"/>
      <c r="B48" s="19"/>
      <c r="C48" s="19"/>
      <c r="D48" s="19"/>
      <c r="E48" s="19"/>
      <c r="F48" s="19"/>
      <c r="G48" s="19"/>
      <c r="H48" s="20"/>
      <c r="I48" s="21"/>
    </row>
    <row r="49" spans="1:9" ht="15.75">
      <c r="A49" s="7"/>
      <c r="B49" s="7"/>
      <c r="C49" s="7"/>
      <c r="D49" s="7"/>
      <c r="E49" s="7"/>
      <c r="F49" s="7"/>
      <c r="G49" s="7"/>
      <c r="H49" s="12"/>
      <c r="I49" s="7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</sheetData>
  <sheetProtection/>
  <printOptions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6">
      <selection activeCell="H8" sqref="H8:H22"/>
    </sheetView>
  </sheetViews>
  <sheetFormatPr defaultColWidth="9.140625" defaultRowHeight="12.75"/>
  <cols>
    <col min="1" max="1" width="5.00390625" style="45" bestFit="1" customWidth="1"/>
    <col min="2" max="2" width="43.7109375" style="45" customWidth="1"/>
    <col min="3" max="3" width="11.7109375" style="45" bestFit="1" customWidth="1"/>
    <col min="4" max="5" width="12.8515625" style="45" bestFit="1" customWidth="1"/>
    <col min="6" max="16384" width="9.140625" style="45" customWidth="1"/>
  </cols>
  <sheetData>
    <row r="1" spans="1:5" ht="15.75">
      <c r="A1" s="40"/>
      <c r="B1" s="180" t="s">
        <v>316</v>
      </c>
      <c r="C1" s="180"/>
      <c r="D1" s="180"/>
      <c r="E1" s="41"/>
    </row>
    <row r="2" spans="1:5" ht="12" customHeight="1">
      <c r="A2" s="46"/>
      <c r="B2" s="47" t="s">
        <v>20</v>
      </c>
      <c r="C2" s="48" t="s">
        <v>21</v>
      </c>
      <c r="D2" s="49" t="s">
        <v>306</v>
      </c>
      <c r="E2" s="49" t="s">
        <v>304</v>
      </c>
    </row>
    <row r="3" spans="1:5" ht="12.75">
      <c r="A3" s="53" t="s">
        <v>23</v>
      </c>
      <c r="B3" s="54" t="s">
        <v>24</v>
      </c>
      <c r="C3" s="55"/>
      <c r="D3" s="56"/>
      <c r="E3" s="56"/>
    </row>
    <row r="4" spans="1:5" ht="12.75">
      <c r="A4" s="53">
        <v>1</v>
      </c>
      <c r="B4" s="54" t="s">
        <v>25</v>
      </c>
      <c r="C4" s="58"/>
      <c r="D4" s="98"/>
      <c r="E4" s="59"/>
    </row>
    <row r="5" spans="1:5" ht="12.75">
      <c r="A5" s="53"/>
      <c r="B5" s="61" t="s">
        <v>27</v>
      </c>
      <c r="C5" s="58"/>
      <c r="D5" s="176">
        <v>1884965.059999995</v>
      </c>
      <c r="E5" s="62">
        <v>761138</v>
      </c>
    </row>
    <row r="6" spans="1:5" ht="12" customHeight="1">
      <c r="A6" s="53"/>
      <c r="B6" s="61" t="s">
        <v>29</v>
      </c>
      <c r="C6" s="58"/>
      <c r="D6" s="176">
        <v>632433</v>
      </c>
      <c r="E6" s="62">
        <v>1017275</v>
      </c>
    </row>
    <row r="7" spans="1:5" ht="12" customHeight="1">
      <c r="A7" s="53"/>
      <c r="B7" s="61" t="s">
        <v>31</v>
      </c>
      <c r="C7" s="58"/>
      <c r="D7" s="67"/>
      <c r="E7" s="67"/>
    </row>
    <row r="8" spans="1:5" ht="12" customHeight="1">
      <c r="A8" s="46"/>
      <c r="B8" s="54" t="s">
        <v>33</v>
      </c>
      <c r="C8" s="64"/>
      <c r="D8" s="68">
        <f>SUM(D5:D7)</f>
        <v>2517398.059999995</v>
      </c>
      <c r="E8" s="68">
        <v>1778413</v>
      </c>
    </row>
    <row r="9" spans="1:5" ht="12" customHeight="1">
      <c r="A9" s="53">
        <v>2</v>
      </c>
      <c r="B9" s="54" t="s">
        <v>35</v>
      </c>
      <c r="C9" s="58"/>
      <c r="D9" s="59"/>
      <c r="E9" s="59"/>
    </row>
    <row r="10" spans="1:5" ht="12" customHeight="1">
      <c r="A10" s="53"/>
      <c r="B10" s="61" t="s">
        <v>37</v>
      </c>
      <c r="C10" s="58"/>
      <c r="D10" s="175">
        <v>12113695.81</v>
      </c>
      <c r="E10" s="59">
        <v>3562227</v>
      </c>
    </row>
    <row r="11" spans="1:5" ht="12" customHeight="1">
      <c r="A11" s="53"/>
      <c r="B11" s="69" t="s">
        <v>173</v>
      </c>
      <c r="C11" s="58"/>
      <c r="D11" s="175">
        <v>2691886</v>
      </c>
      <c r="E11" s="59">
        <v>2177887</v>
      </c>
    </row>
    <row r="12" spans="1:5" ht="12" customHeight="1">
      <c r="A12" s="53"/>
      <c r="B12" s="61" t="s">
        <v>40</v>
      </c>
      <c r="C12" s="58"/>
      <c r="D12" s="175">
        <v>60000</v>
      </c>
      <c r="E12" s="63"/>
    </row>
    <row r="13" spans="1:5" ht="12" customHeight="1">
      <c r="A13" s="53"/>
      <c r="B13" s="61" t="s">
        <v>42</v>
      </c>
      <c r="C13" s="58"/>
      <c r="D13" s="70"/>
      <c r="E13" s="70"/>
    </row>
    <row r="14" spans="1:5" ht="12" customHeight="1">
      <c r="A14" s="46"/>
      <c r="B14" s="54" t="s">
        <v>33</v>
      </c>
      <c r="C14" s="64"/>
      <c r="D14" s="68">
        <f>SUM(D10:D13)</f>
        <v>14865581.81</v>
      </c>
      <c r="E14" s="68">
        <v>5740114</v>
      </c>
    </row>
    <row r="15" spans="1:5" ht="12" customHeight="1">
      <c r="A15" s="53">
        <v>3</v>
      </c>
      <c r="B15" s="54" t="s">
        <v>44</v>
      </c>
      <c r="C15" s="58"/>
      <c r="D15" s="59"/>
      <c r="E15" s="59"/>
    </row>
    <row r="16" spans="1:5" ht="12" customHeight="1">
      <c r="A16" s="53"/>
      <c r="B16" s="61" t="s">
        <v>46</v>
      </c>
      <c r="C16" s="58"/>
      <c r="D16" s="59"/>
      <c r="E16" s="59"/>
    </row>
    <row r="17" spans="1:5" ht="12" customHeight="1">
      <c r="A17" s="53"/>
      <c r="B17" s="61" t="s">
        <v>48</v>
      </c>
      <c r="C17" s="58"/>
      <c r="D17" s="59"/>
      <c r="E17" s="59"/>
    </row>
    <row r="18" spans="1:5" ht="12" customHeight="1">
      <c r="A18" s="53"/>
      <c r="B18" s="61" t="s">
        <v>50</v>
      </c>
      <c r="C18" s="58"/>
      <c r="D18" s="59"/>
      <c r="E18" s="59"/>
    </row>
    <row r="19" spans="1:5" ht="12" customHeight="1">
      <c r="A19" s="53"/>
      <c r="B19" s="61" t="s">
        <v>52</v>
      </c>
      <c r="C19" s="58"/>
      <c r="D19" s="59">
        <v>28146265</v>
      </c>
      <c r="E19" s="59">
        <v>15912753</v>
      </c>
    </row>
    <row r="20" spans="1:5" ht="12" customHeight="1">
      <c r="A20" s="53"/>
      <c r="B20" s="61" t="s">
        <v>54</v>
      </c>
      <c r="C20" s="58"/>
      <c r="D20" s="59"/>
      <c r="E20" s="59"/>
    </row>
    <row r="21" spans="1:5" ht="12" customHeight="1">
      <c r="A21" s="46"/>
      <c r="B21" s="49" t="s">
        <v>33</v>
      </c>
      <c r="C21" s="64"/>
      <c r="D21" s="68">
        <f>SUM(D16:D20)</f>
        <v>28146265</v>
      </c>
      <c r="E21" s="68">
        <v>15912753</v>
      </c>
    </row>
    <row r="22" spans="1:5" ht="12" customHeight="1">
      <c r="A22" s="53">
        <v>5</v>
      </c>
      <c r="B22" s="54" t="s">
        <v>56</v>
      </c>
      <c r="C22" s="58"/>
      <c r="D22" s="59"/>
      <c r="E22" s="59"/>
    </row>
    <row r="23" spans="1:5" ht="12" customHeight="1">
      <c r="A23" s="53">
        <v>6</v>
      </c>
      <c r="B23" s="54" t="s">
        <v>58</v>
      </c>
      <c r="C23" s="58"/>
      <c r="D23" s="59"/>
      <c r="E23" s="59"/>
    </row>
    <row r="24" spans="1:5" ht="12" customHeight="1">
      <c r="A24" s="53">
        <v>7</v>
      </c>
      <c r="B24" s="54" t="s">
        <v>60</v>
      </c>
      <c r="C24" s="58"/>
      <c r="D24" s="59"/>
      <c r="E24" s="59"/>
    </row>
    <row r="25" spans="1:5" ht="12" customHeight="1">
      <c r="A25" s="53"/>
      <c r="B25" s="54" t="s">
        <v>62</v>
      </c>
      <c r="C25" s="58"/>
      <c r="D25" s="71">
        <f>SUM(D8+D14+D21)</f>
        <v>45529244.87</v>
      </c>
      <c r="E25" s="71">
        <v>23431280</v>
      </c>
    </row>
    <row r="26" spans="1:5" ht="12" customHeight="1">
      <c r="A26" s="46"/>
      <c r="B26" s="57"/>
      <c r="C26" s="64"/>
      <c r="D26" s="72"/>
      <c r="E26" s="72"/>
    </row>
    <row r="27" spans="1:5" ht="12" customHeight="1">
      <c r="A27" s="46" t="s">
        <v>65</v>
      </c>
      <c r="B27" s="49" t="s">
        <v>66</v>
      </c>
      <c r="C27" s="64"/>
      <c r="D27" s="72"/>
      <c r="E27" s="72"/>
    </row>
    <row r="28" spans="1:5" ht="12" customHeight="1">
      <c r="A28" s="53">
        <v>8</v>
      </c>
      <c r="B28" s="54" t="s">
        <v>67</v>
      </c>
      <c r="C28" s="66"/>
      <c r="D28" s="59"/>
      <c r="E28" s="59"/>
    </row>
    <row r="29" spans="1:5" ht="12" customHeight="1">
      <c r="A29" s="53"/>
      <c r="B29" s="73" t="s">
        <v>69</v>
      </c>
      <c r="C29" s="66"/>
      <c r="D29" s="59"/>
      <c r="E29" s="59"/>
    </row>
    <row r="30" spans="1:5" ht="12" customHeight="1">
      <c r="A30" s="53"/>
      <c r="B30" s="61" t="s">
        <v>71</v>
      </c>
      <c r="C30" s="66"/>
      <c r="D30" s="59"/>
      <c r="E30" s="59"/>
    </row>
    <row r="31" spans="1:5" ht="12" customHeight="1">
      <c r="A31" s="53"/>
      <c r="B31" s="61" t="s">
        <v>73</v>
      </c>
      <c r="C31" s="66"/>
      <c r="D31" s="59"/>
      <c r="E31" s="59"/>
    </row>
    <row r="32" spans="1:5" ht="12" customHeight="1">
      <c r="A32" s="53"/>
      <c r="B32" s="61" t="s">
        <v>74</v>
      </c>
      <c r="C32" s="66"/>
      <c r="D32" s="59"/>
      <c r="E32" s="59"/>
    </row>
    <row r="33" spans="1:5" ht="12" customHeight="1">
      <c r="A33" s="46"/>
      <c r="B33" s="54" t="s">
        <v>75</v>
      </c>
      <c r="C33" s="64"/>
      <c r="D33" s="72">
        <f>SUM(D29:D32)</f>
        <v>0</v>
      </c>
      <c r="E33" s="72">
        <v>0</v>
      </c>
    </row>
    <row r="34" spans="1:5" ht="12" customHeight="1">
      <c r="A34" s="53">
        <v>9</v>
      </c>
      <c r="B34" s="54" t="s">
        <v>76</v>
      </c>
      <c r="C34" s="66"/>
      <c r="D34" s="59"/>
      <c r="E34" s="59"/>
    </row>
    <row r="35" spans="1:5" ht="12" customHeight="1">
      <c r="A35" s="53"/>
      <c r="B35" s="61" t="s">
        <v>77</v>
      </c>
      <c r="C35" s="66"/>
      <c r="D35" s="59"/>
      <c r="E35" s="59"/>
    </row>
    <row r="36" spans="1:5" ht="12" customHeight="1">
      <c r="A36" s="53"/>
      <c r="B36" s="61" t="s">
        <v>78</v>
      </c>
      <c r="C36" s="66"/>
      <c r="D36" s="59"/>
      <c r="E36" s="59"/>
    </row>
    <row r="37" spans="1:5" ht="12" customHeight="1">
      <c r="A37" s="53"/>
      <c r="B37" s="61" t="s">
        <v>79</v>
      </c>
      <c r="C37" s="66"/>
      <c r="D37" s="59">
        <v>6713551</v>
      </c>
      <c r="E37" s="59">
        <v>7460337</v>
      </c>
    </row>
    <row r="38" spans="1:5" ht="12" customHeight="1">
      <c r="A38" s="53"/>
      <c r="B38" s="61" t="s">
        <v>80</v>
      </c>
      <c r="C38" s="66"/>
      <c r="D38" s="59"/>
      <c r="E38" s="59"/>
    </row>
    <row r="39" spans="1:5" ht="12" customHeight="1">
      <c r="A39" s="46"/>
      <c r="B39" s="54" t="s">
        <v>81</v>
      </c>
      <c r="C39" s="64"/>
      <c r="D39" s="63">
        <f>SUM(D35:D38)</f>
        <v>6713551</v>
      </c>
      <c r="E39" s="63">
        <v>7460337</v>
      </c>
    </row>
    <row r="40" spans="1:5" ht="12" customHeight="1">
      <c r="A40" s="53">
        <v>10</v>
      </c>
      <c r="B40" s="54" t="s">
        <v>82</v>
      </c>
      <c r="C40" s="66"/>
      <c r="D40" s="59"/>
      <c r="E40" s="59"/>
    </row>
    <row r="41" spans="1:5" ht="12" customHeight="1">
      <c r="A41" s="53">
        <v>11</v>
      </c>
      <c r="B41" s="54" t="s">
        <v>66</v>
      </c>
      <c r="C41" s="66"/>
      <c r="D41" s="59"/>
      <c r="E41" s="59"/>
    </row>
    <row r="42" spans="1:5" ht="12" customHeight="1">
      <c r="A42" s="53"/>
      <c r="B42" s="61" t="s">
        <v>83</v>
      </c>
      <c r="C42" s="66"/>
      <c r="D42" s="59"/>
      <c r="E42" s="59"/>
    </row>
    <row r="43" spans="1:5" ht="12" customHeight="1">
      <c r="A43" s="53"/>
      <c r="B43" s="61" t="s">
        <v>84</v>
      </c>
      <c r="C43" s="66"/>
      <c r="D43" s="59"/>
      <c r="E43" s="59"/>
    </row>
    <row r="44" spans="1:5" ht="12" customHeight="1">
      <c r="A44" s="53"/>
      <c r="B44" s="61" t="s">
        <v>85</v>
      </c>
      <c r="C44" s="66"/>
      <c r="D44" s="59"/>
      <c r="E44" s="59"/>
    </row>
    <row r="45" spans="1:5" ht="12" customHeight="1">
      <c r="A45" s="46"/>
      <c r="B45" s="54" t="s">
        <v>86</v>
      </c>
      <c r="C45" s="64"/>
      <c r="D45" s="63"/>
      <c r="E45" s="63"/>
    </row>
    <row r="46" spans="1:5" ht="12" customHeight="1">
      <c r="A46" s="53">
        <v>12</v>
      </c>
      <c r="B46" s="54" t="s">
        <v>87</v>
      </c>
      <c r="C46" s="66"/>
      <c r="D46" s="59"/>
      <c r="E46" s="59"/>
    </row>
    <row r="47" spans="1:5" ht="12" customHeight="1">
      <c r="A47" s="53">
        <v>13</v>
      </c>
      <c r="B47" s="54" t="s">
        <v>88</v>
      </c>
      <c r="C47" s="58"/>
      <c r="D47" s="59"/>
      <c r="E47" s="59"/>
    </row>
    <row r="48" spans="1:5" ht="12" customHeight="1">
      <c r="A48" s="53"/>
      <c r="B48" s="54" t="s">
        <v>89</v>
      </c>
      <c r="C48" s="58">
        <v>0</v>
      </c>
      <c r="D48" s="83">
        <f>SUM(D33+D39+D45+D46+D47)</f>
        <v>6713551</v>
      </c>
      <c r="E48" s="83">
        <v>7460337</v>
      </c>
    </row>
    <row r="49" spans="1:5" ht="12" customHeight="1">
      <c r="A49" s="53"/>
      <c r="B49" s="54" t="s">
        <v>90</v>
      </c>
      <c r="C49" s="58">
        <v>0</v>
      </c>
      <c r="D49" s="84">
        <f>SUM(D25+D48)</f>
        <v>52242795.87</v>
      </c>
      <c r="E49" s="84">
        <v>30891617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B16" sqref="B16"/>
    </sheetView>
  </sheetViews>
  <sheetFormatPr defaultColWidth="9.140625" defaultRowHeight="12.75"/>
  <cols>
    <col min="1" max="1" width="5.00390625" style="45" bestFit="1" customWidth="1"/>
    <col min="2" max="2" width="51.421875" style="45" customWidth="1"/>
    <col min="3" max="3" width="11.7109375" style="45" bestFit="1" customWidth="1"/>
    <col min="4" max="4" width="11.28125" style="45" bestFit="1" customWidth="1"/>
    <col min="5" max="5" width="11.421875" style="45" customWidth="1"/>
    <col min="6" max="6" width="11.57421875" style="42" customWidth="1"/>
    <col min="7" max="7" width="10.28125" style="42" bestFit="1" customWidth="1"/>
    <col min="8" max="8" width="48.57421875" style="45" customWidth="1"/>
    <col min="9" max="9" width="11.8515625" style="42" customWidth="1"/>
    <col min="10" max="10" width="9.421875" style="45" customWidth="1"/>
    <col min="11" max="11" width="12.28125" style="45" customWidth="1"/>
    <col min="12" max="16384" width="9.140625" style="45" customWidth="1"/>
  </cols>
  <sheetData>
    <row r="1" spans="1:8" ht="12.75">
      <c r="A1" s="88"/>
      <c r="B1" s="47" t="s">
        <v>91</v>
      </c>
      <c r="C1" s="88" t="s">
        <v>21</v>
      </c>
      <c r="D1" s="46" t="s">
        <v>306</v>
      </c>
      <c r="E1" s="46" t="s">
        <v>304</v>
      </c>
      <c r="F1" s="86"/>
      <c r="G1" s="81"/>
      <c r="H1" s="82"/>
    </row>
    <row r="2" spans="1:11" ht="12.75">
      <c r="A2" s="46" t="s">
        <v>92</v>
      </c>
      <c r="B2" s="48" t="s">
        <v>93</v>
      </c>
      <c r="C2" s="89"/>
      <c r="D2" s="72"/>
      <c r="E2" s="72"/>
      <c r="F2" s="86"/>
      <c r="G2" s="81"/>
      <c r="H2" s="82"/>
      <c r="I2" s="43"/>
      <c r="J2" s="44"/>
      <c r="K2" s="44"/>
    </row>
    <row r="3" spans="1:11" ht="12.75">
      <c r="A3" s="53">
        <v>1</v>
      </c>
      <c r="B3" s="54" t="s">
        <v>94</v>
      </c>
      <c r="C3" s="90"/>
      <c r="D3" s="71"/>
      <c r="E3" s="71"/>
      <c r="F3" s="86"/>
      <c r="I3" s="43"/>
      <c r="J3" s="44"/>
      <c r="K3" s="44"/>
    </row>
    <row r="4" spans="1:11" ht="12.75">
      <c r="A4" s="53">
        <v>2</v>
      </c>
      <c r="B4" s="61" t="s">
        <v>95</v>
      </c>
      <c r="C4" s="90"/>
      <c r="D4" s="63">
        <v>46430652</v>
      </c>
      <c r="E4" s="63">
        <v>23889066</v>
      </c>
      <c r="F4" s="86"/>
      <c r="G4" s="81"/>
      <c r="H4" s="82"/>
      <c r="I4" s="43"/>
      <c r="J4" s="44"/>
      <c r="K4" s="44"/>
    </row>
    <row r="5" spans="1:11" ht="12.75">
      <c r="A5" s="53"/>
      <c r="B5" s="61" t="s">
        <v>96</v>
      </c>
      <c r="C5" s="90"/>
      <c r="D5" s="68"/>
      <c r="E5" s="68"/>
      <c r="F5" s="86"/>
      <c r="G5" s="81"/>
      <c r="H5" s="82"/>
      <c r="I5" s="43"/>
      <c r="J5" s="44"/>
      <c r="K5" s="44"/>
    </row>
    <row r="6" spans="1:11" ht="12.75">
      <c r="A6" s="53"/>
      <c r="B6" s="61" t="s">
        <v>97</v>
      </c>
      <c r="C6" s="90"/>
      <c r="D6" s="59"/>
      <c r="E6" s="59"/>
      <c r="F6" s="86"/>
      <c r="G6" s="81"/>
      <c r="H6" s="82"/>
      <c r="I6" s="43"/>
      <c r="J6" s="44"/>
      <c r="K6" s="44"/>
    </row>
    <row r="7" spans="1:11" ht="12.75">
      <c r="A7" s="53"/>
      <c r="B7" s="61" t="s">
        <v>98</v>
      </c>
      <c r="C7" s="90"/>
      <c r="D7" s="59"/>
      <c r="E7" s="59"/>
      <c r="F7" s="86"/>
      <c r="G7" s="81"/>
      <c r="H7" s="82"/>
      <c r="I7" s="43"/>
      <c r="J7" s="44"/>
      <c r="K7" s="44"/>
    </row>
    <row r="8" spans="1:11" ht="12.75">
      <c r="A8" s="46"/>
      <c r="B8" s="54" t="s">
        <v>99</v>
      </c>
      <c r="C8" s="89"/>
      <c r="D8" s="72"/>
      <c r="E8" s="72"/>
      <c r="F8" s="86"/>
      <c r="G8" s="81"/>
      <c r="H8" s="82"/>
      <c r="I8" s="43"/>
      <c r="J8" s="44"/>
      <c r="K8" s="44"/>
    </row>
    <row r="9" spans="1:11" ht="12.75">
      <c r="A9" s="53">
        <v>3</v>
      </c>
      <c r="B9" s="54" t="s">
        <v>100</v>
      </c>
      <c r="C9" s="90"/>
      <c r="D9" s="59"/>
      <c r="E9" s="59"/>
      <c r="F9" s="86"/>
      <c r="G9" s="81"/>
      <c r="H9" s="82"/>
      <c r="I9" s="43"/>
      <c r="J9" s="44"/>
      <c r="K9" s="44"/>
    </row>
    <row r="10" spans="1:11" ht="12.75">
      <c r="A10" s="53"/>
      <c r="B10" s="61" t="s">
        <v>101</v>
      </c>
      <c r="C10" s="90"/>
      <c r="D10" s="175">
        <v>2625301.830000002</v>
      </c>
      <c r="E10" s="72">
        <v>4097404</v>
      </c>
      <c r="F10" s="86"/>
      <c r="G10" s="81"/>
      <c r="H10" s="82"/>
      <c r="I10" s="43"/>
      <c r="J10" s="44"/>
      <c r="K10" s="44"/>
    </row>
    <row r="11" spans="1:11" ht="12.75">
      <c r="A11" s="53"/>
      <c r="B11" s="61" t="s">
        <v>102</v>
      </c>
      <c r="C11" s="175"/>
      <c r="D11" s="68">
        <v>143073</v>
      </c>
      <c r="E11" s="68">
        <v>148101</v>
      </c>
      <c r="F11" s="86"/>
      <c r="G11" s="81"/>
      <c r="H11" s="82"/>
      <c r="I11" s="43"/>
      <c r="J11" s="44"/>
      <c r="K11" s="44"/>
    </row>
    <row r="12" spans="1:11" ht="12.75">
      <c r="A12" s="53"/>
      <c r="B12" s="61" t="s">
        <v>174</v>
      </c>
      <c r="C12" s="175"/>
      <c r="D12" s="63">
        <v>58151</v>
      </c>
      <c r="E12" s="63">
        <v>56635</v>
      </c>
      <c r="F12" s="86"/>
      <c r="G12" s="81"/>
      <c r="H12" s="82"/>
      <c r="I12" s="43"/>
      <c r="J12" s="44"/>
      <c r="K12" s="44"/>
    </row>
    <row r="13" spans="1:11" ht="12.75">
      <c r="A13" s="53"/>
      <c r="B13" s="61" t="s">
        <v>103</v>
      </c>
      <c r="C13" s="90"/>
      <c r="D13" s="59"/>
      <c r="E13" s="59"/>
      <c r="F13" s="86"/>
      <c r="G13" s="81"/>
      <c r="H13" s="82"/>
      <c r="I13" s="43"/>
      <c r="J13" s="44"/>
      <c r="K13" s="44"/>
    </row>
    <row r="14" spans="1:11" ht="12.75">
      <c r="A14" s="53"/>
      <c r="B14" s="61" t="s">
        <v>104</v>
      </c>
      <c r="C14" s="90"/>
      <c r="D14" s="92"/>
      <c r="E14" s="92"/>
      <c r="F14" s="86"/>
      <c r="G14" s="81"/>
      <c r="H14" s="82"/>
      <c r="I14" s="43"/>
      <c r="J14" s="44"/>
      <c r="K14" s="44"/>
    </row>
    <row r="15" spans="1:11" ht="12.75">
      <c r="A15" s="46"/>
      <c r="B15" s="54" t="s">
        <v>105</v>
      </c>
      <c r="C15" s="89"/>
      <c r="D15" s="68">
        <f>SUM(D10:D14)</f>
        <v>2826525.830000002</v>
      </c>
      <c r="E15" s="68">
        <v>4302140</v>
      </c>
      <c r="F15" s="86"/>
      <c r="G15" s="81"/>
      <c r="H15" s="82"/>
      <c r="I15" s="43"/>
      <c r="J15" s="44"/>
      <c r="K15" s="44"/>
    </row>
    <row r="16" spans="1:11" ht="12.75">
      <c r="A16" s="53">
        <v>4</v>
      </c>
      <c r="B16" s="61" t="s">
        <v>106</v>
      </c>
      <c r="C16" s="90"/>
      <c r="D16" s="59"/>
      <c r="E16" s="59"/>
      <c r="F16" s="86"/>
      <c r="I16" s="93"/>
      <c r="J16" s="44"/>
      <c r="K16" s="44"/>
    </row>
    <row r="17" spans="1:11" ht="12.75">
      <c r="A17" s="53">
        <v>5</v>
      </c>
      <c r="B17" s="61" t="s">
        <v>107</v>
      </c>
      <c r="C17" s="90"/>
      <c r="D17" s="59"/>
      <c r="E17" s="59"/>
      <c r="F17" s="86"/>
      <c r="G17" s="81"/>
      <c r="H17" s="82"/>
      <c r="I17" s="93"/>
      <c r="J17" s="44"/>
      <c r="K17" s="44"/>
    </row>
    <row r="18" spans="1:11" ht="12.75">
      <c r="A18" s="53"/>
      <c r="B18" s="54" t="s">
        <v>108</v>
      </c>
      <c r="C18" s="94"/>
      <c r="D18" s="71">
        <f>D15+D4</f>
        <v>49257177.83</v>
      </c>
      <c r="E18" s="71">
        <v>28191206</v>
      </c>
      <c r="F18" s="86"/>
      <c r="G18" s="81"/>
      <c r="H18" s="82"/>
      <c r="I18" s="43"/>
      <c r="J18" s="44"/>
      <c r="K18" s="44"/>
    </row>
    <row r="19" spans="1:11" ht="12.75">
      <c r="A19" s="46"/>
      <c r="B19" s="57"/>
      <c r="C19" s="89"/>
      <c r="D19" s="72"/>
      <c r="E19" s="72"/>
      <c r="F19" s="86"/>
      <c r="G19" s="95"/>
      <c r="H19" s="44"/>
      <c r="I19" s="43"/>
      <c r="J19" s="44"/>
      <c r="K19" s="44"/>
    </row>
    <row r="20" spans="1:11" ht="12.75">
      <c r="A20" s="46" t="s">
        <v>65</v>
      </c>
      <c r="B20" s="49" t="s">
        <v>109</v>
      </c>
      <c r="C20" s="89"/>
      <c r="D20" s="72">
        <f>SUM(D21:D28)</f>
        <v>0</v>
      </c>
      <c r="E20" s="72">
        <v>0</v>
      </c>
      <c r="F20" s="86"/>
      <c r="G20" s="95"/>
      <c r="H20" s="44"/>
      <c r="I20" s="43"/>
      <c r="J20" s="44"/>
      <c r="K20" s="44"/>
    </row>
    <row r="21" spans="1:11" ht="12.75">
      <c r="A21" s="53">
        <v>1</v>
      </c>
      <c r="B21" s="54" t="s">
        <v>110</v>
      </c>
      <c r="C21" s="90"/>
      <c r="D21" s="59"/>
      <c r="E21" s="59"/>
      <c r="F21" s="86"/>
      <c r="G21" s="95"/>
      <c r="H21" s="44"/>
      <c r="I21" s="43"/>
      <c r="J21" s="44"/>
      <c r="K21" s="44"/>
    </row>
    <row r="22" spans="1:11" ht="12.75">
      <c r="A22" s="53"/>
      <c r="B22" s="61" t="s">
        <v>111</v>
      </c>
      <c r="C22" s="90"/>
      <c r="D22" s="59"/>
      <c r="E22" s="59"/>
      <c r="F22" s="86"/>
      <c r="G22" s="95"/>
      <c r="H22" s="44"/>
      <c r="I22" s="43"/>
      <c r="J22" s="44"/>
      <c r="K22" s="44"/>
    </row>
    <row r="23" spans="1:11" ht="12.75">
      <c r="A23" s="53"/>
      <c r="B23" s="61" t="s">
        <v>98</v>
      </c>
      <c r="C23" s="90"/>
      <c r="D23" s="59"/>
      <c r="E23" s="59"/>
      <c r="F23" s="86"/>
      <c r="G23" s="95"/>
      <c r="H23" s="44"/>
      <c r="I23" s="43"/>
      <c r="J23" s="44"/>
      <c r="K23" s="44"/>
    </row>
    <row r="24" spans="1:11" ht="12.75">
      <c r="A24" s="46"/>
      <c r="B24" s="57" t="s">
        <v>112</v>
      </c>
      <c r="C24" s="89"/>
      <c r="D24" s="68"/>
      <c r="E24" s="68"/>
      <c r="F24" s="86"/>
      <c r="G24" s="95"/>
      <c r="H24" s="44"/>
      <c r="I24" s="43"/>
      <c r="J24" s="44"/>
      <c r="K24" s="44"/>
    </row>
    <row r="25" spans="1:11" ht="12.75">
      <c r="A25" s="53">
        <v>2</v>
      </c>
      <c r="B25" s="61" t="s">
        <v>113</v>
      </c>
      <c r="C25" s="94"/>
      <c r="D25" s="59"/>
      <c r="E25" s="59"/>
      <c r="F25" s="86"/>
      <c r="G25" s="95"/>
      <c r="H25" s="44"/>
      <c r="I25" s="43"/>
      <c r="J25" s="44"/>
      <c r="K25" s="44"/>
    </row>
    <row r="26" spans="1:11" ht="12.75">
      <c r="A26" s="53">
        <v>3</v>
      </c>
      <c r="B26" s="61" t="s">
        <v>114</v>
      </c>
      <c r="C26" s="94"/>
      <c r="D26" s="59"/>
      <c r="E26" s="59"/>
      <c r="F26" s="86"/>
      <c r="G26" s="95"/>
      <c r="H26" s="44"/>
      <c r="I26" s="43"/>
      <c r="J26" s="44"/>
      <c r="K26" s="44"/>
    </row>
    <row r="27" spans="1:11" ht="12.75">
      <c r="A27" s="53">
        <v>4</v>
      </c>
      <c r="B27" s="61" t="s">
        <v>106</v>
      </c>
      <c r="C27" s="94"/>
      <c r="D27" s="59"/>
      <c r="E27" s="59"/>
      <c r="F27" s="86"/>
      <c r="G27" s="95"/>
      <c r="H27" s="44"/>
      <c r="I27" s="43"/>
      <c r="J27" s="44"/>
      <c r="K27" s="44"/>
    </row>
    <row r="28" spans="1:11" ht="12.75">
      <c r="A28" s="53"/>
      <c r="B28" s="54" t="s">
        <v>115</v>
      </c>
      <c r="C28" s="94"/>
      <c r="D28" s="71">
        <f>D27+D26+D25+D21</f>
        <v>0</v>
      </c>
      <c r="E28" s="71">
        <v>0</v>
      </c>
      <c r="F28" s="86"/>
      <c r="G28" s="95"/>
      <c r="H28" s="44"/>
      <c r="I28" s="43"/>
      <c r="J28" s="44"/>
      <c r="K28" s="96"/>
    </row>
    <row r="29" spans="1:11" ht="12.75">
      <c r="A29" s="53"/>
      <c r="B29" s="54" t="s">
        <v>116</v>
      </c>
      <c r="C29" s="94"/>
      <c r="D29" s="71">
        <f>D18+D28</f>
        <v>49257177.83</v>
      </c>
      <c r="E29" s="71">
        <v>28191206</v>
      </c>
      <c r="F29" s="86"/>
      <c r="G29" s="97"/>
      <c r="H29" s="44"/>
      <c r="I29" s="43"/>
      <c r="J29" s="44"/>
      <c r="K29" s="96"/>
    </row>
    <row r="30" spans="1:11" ht="12.75">
      <c r="A30" s="46"/>
      <c r="B30" s="57"/>
      <c r="C30" s="89"/>
      <c r="D30" s="72"/>
      <c r="E30" s="72"/>
      <c r="F30" s="86"/>
      <c r="G30" s="97"/>
      <c r="H30" s="44"/>
      <c r="I30" s="43"/>
      <c r="J30" s="44"/>
      <c r="K30" s="96"/>
    </row>
    <row r="31" spans="1:11" ht="12.75">
      <c r="A31" s="46" t="s">
        <v>117</v>
      </c>
      <c r="B31" s="49" t="s">
        <v>118</v>
      </c>
      <c r="C31" s="89"/>
      <c r="D31" s="72"/>
      <c r="E31" s="72"/>
      <c r="F31" s="86"/>
      <c r="G31" s="97"/>
      <c r="H31" s="44"/>
      <c r="I31" s="43"/>
      <c r="J31" s="44"/>
      <c r="K31" s="96"/>
    </row>
    <row r="32" spans="1:11" ht="12.75">
      <c r="A32" s="46">
        <v>1</v>
      </c>
      <c r="B32" s="57" t="s">
        <v>119</v>
      </c>
      <c r="C32" s="89"/>
      <c r="D32" s="72"/>
      <c r="E32" s="72"/>
      <c r="F32" s="86"/>
      <c r="H32" s="44"/>
      <c r="I32" s="43"/>
      <c r="J32" s="44"/>
      <c r="K32" s="96"/>
    </row>
    <row r="33" spans="1:11" ht="12.75">
      <c r="A33" s="46">
        <v>2</v>
      </c>
      <c r="B33" s="57" t="s">
        <v>120</v>
      </c>
      <c r="C33" s="89"/>
      <c r="D33" s="72"/>
      <c r="E33" s="72"/>
      <c r="F33" s="86"/>
      <c r="H33" s="44"/>
      <c r="I33" s="43"/>
      <c r="J33" s="44"/>
      <c r="K33" s="96"/>
    </row>
    <row r="34" spans="1:11" ht="12.75">
      <c r="A34" s="53">
        <v>3</v>
      </c>
      <c r="B34" s="61" t="s">
        <v>121</v>
      </c>
      <c r="C34" s="94"/>
      <c r="D34" s="63">
        <v>4500000</v>
      </c>
      <c r="E34" s="63">
        <v>4500000</v>
      </c>
      <c r="F34" s="86"/>
      <c r="H34" s="44"/>
      <c r="I34" s="43"/>
      <c r="J34" s="44"/>
      <c r="K34" s="96"/>
    </row>
    <row r="35" spans="1:11" ht="12.75">
      <c r="A35" s="53">
        <v>4</v>
      </c>
      <c r="B35" s="61" t="s">
        <v>122</v>
      </c>
      <c r="C35" s="94"/>
      <c r="D35" s="71"/>
      <c r="E35" s="71"/>
      <c r="F35" s="86"/>
      <c r="H35" s="44"/>
      <c r="I35" s="43"/>
      <c r="J35" s="44"/>
      <c r="K35" s="96"/>
    </row>
    <row r="36" spans="1:11" ht="12.75">
      <c r="A36" s="53">
        <v>5</v>
      </c>
      <c r="B36" s="61" t="s">
        <v>123</v>
      </c>
      <c r="C36" s="94"/>
      <c r="D36" s="71"/>
      <c r="E36" s="71"/>
      <c r="F36" s="86"/>
      <c r="H36" s="44"/>
      <c r="I36" s="43"/>
      <c r="J36" s="44"/>
      <c r="K36" s="96"/>
    </row>
    <row r="37" spans="1:11" ht="12.75">
      <c r="A37" s="53">
        <v>6</v>
      </c>
      <c r="B37" s="61" t="s">
        <v>124</v>
      </c>
      <c r="C37" s="98"/>
      <c r="D37" s="71"/>
      <c r="E37" s="71"/>
      <c r="F37" s="86"/>
      <c r="H37" s="44"/>
      <c r="I37" s="43"/>
      <c r="J37" s="44"/>
      <c r="K37" s="96"/>
    </row>
    <row r="38" spans="1:11" ht="12.75">
      <c r="A38" s="53">
        <v>7</v>
      </c>
      <c r="B38" s="61" t="s">
        <v>125</v>
      </c>
      <c r="C38" s="98"/>
      <c r="D38" s="59"/>
      <c r="E38" s="59"/>
      <c r="F38" s="86"/>
      <c r="H38" s="44"/>
      <c r="I38" s="43"/>
      <c r="J38" s="44"/>
      <c r="K38" s="96"/>
    </row>
    <row r="39" spans="1:11" ht="12.75">
      <c r="A39" s="53">
        <v>8</v>
      </c>
      <c r="B39" s="61" t="s">
        <v>126</v>
      </c>
      <c r="C39" s="94"/>
      <c r="D39" s="59">
        <v>-624249</v>
      </c>
      <c r="E39" s="59"/>
      <c r="F39" s="86"/>
      <c r="H39" s="44"/>
      <c r="I39" s="43"/>
      <c r="J39" s="44"/>
      <c r="K39" s="96"/>
    </row>
    <row r="40" spans="1:11" ht="12.75">
      <c r="A40" s="53">
        <v>9</v>
      </c>
      <c r="B40" s="61" t="s">
        <v>127</v>
      </c>
      <c r="C40" s="94"/>
      <c r="D40" s="63">
        <v>-1175340</v>
      </c>
      <c r="E40" s="63">
        <v>-624249</v>
      </c>
      <c r="F40" s="86"/>
      <c r="H40" s="44"/>
      <c r="I40" s="43"/>
      <c r="J40" s="44"/>
      <c r="K40" s="96"/>
    </row>
    <row r="41" spans="1:11" ht="15">
      <c r="A41" s="53">
        <v>10</v>
      </c>
      <c r="B41" s="61" t="s">
        <v>128</v>
      </c>
      <c r="C41" s="94"/>
      <c r="D41" s="177">
        <v>285207</v>
      </c>
      <c r="E41" s="63">
        <v>-1175340</v>
      </c>
      <c r="F41" s="86"/>
      <c r="H41" s="44"/>
      <c r="I41" s="43"/>
      <c r="J41" s="44"/>
      <c r="K41" s="96"/>
    </row>
    <row r="42" spans="1:11" ht="12.75">
      <c r="A42" s="99"/>
      <c r="B42" s="54" t="s">
        <v>129</v>
      </c>
      <c r="C42" s="94"/>
      <c r="D42" s="71">
        <f>SUM(D34:D41)</f>
        <v>2985618</v>
      </c>
      <c r="E42" s="71">
        <v>2700411</v>
      </c>
      <c r="F42" s="86"/>
      <c r="G42" s="95"/>
      <c r="H42" s="44"/>
      <c r="I42" s="43"/>
      <c r="J42" s="44"/>
      <c r="K42" s="96"/>
    </row>
    <row r="43" spans="1:11" ht="12.75">
      <c r="A43" s="99"/>
      <c r="B43" s="54" t="s">
        <v>130</v>
      </c>
      <c r="C43" s="94"/>
      <c r="D43" s="174">
        <f>D42+D29</f>
        <v>52242795.83</v>
      </c>
      <c r="E43" s="59">
        <v>30891617</v>
      </c>
      <c r="F43" s="86"/>
      <c r="G43" s="95"/>
      <c r="H43" s="44"/>
      <c r="I43" s="43"/>
      <c r="J43" s="44"/>
      <c r="K43" s="96"/>
    </row>
    <row r="44" ht="12.75">
      <c r="D44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E37" sqref="E37:E40"/>
    </sheetView>
  </sheetViews>
  <sheetFormatPr defaultColWidth="9.140625" defaultRowHeight="12.75"/>
  <cols>
    <col min="1" max="1" width="5.00390625" style="45" bestFit="1" customWidth="1"/>
    <col min="2" max="2" width="46.57421875" style="45" customWidth="1"/>
    <col min="3" max="3" width="11.7109375" style="45" bestFit="1" customWidth="1"/>
    <col min="4" max="4" width="11.28125" style="45" bestFit="1" customWidth="1"/>
    <col min="5" max="5" width="11.8515625" style="45" customWidth="1"/>
    <col min="6" max="6" width="11.8515625" style="42" customWidth="1"/>
    <col min="7" max="7" width="9.421875" style="45" customWidth="1"/>
    <col min="8" max="8" width="12.28125" style="45" customWidth="1"/>
    <col min="9" max="16384" width="9.140625" style="45" customWidth="1"/>
  </cols>
  <sheetData>
    <row r="1" spans="1:8" ht="12.75">
      <c r="A1" s="80"/>
      <c r="B1" s="102" t="s">
        <v>131</v>
      </c>
      <c r="C1" s="103"/>
      <c r="D1" s="52"/>
      <c r="E1" s="52"/>
      <c r="F1" s="43"/>
      <c r="G1" s="44"/>
      <c r="H1" s="44"/>
    </row>
    <row r="2" spans="1:8" ht="12.75">
      <c r="A2" s="80"/>
      <c r="B2" s="102" t="s">
        <v>132</v>
      </c>
      <c r="C2" s="103"/>
      <c r="D2" s="52"/>
      <c r="E2" s="52"/>
      <c r="F2" s="43"/>
      <c r="G2" s="44"/>
      <c r="H2" s="44"/>
    </row>
    <row r="3" spans="1:8" ht="12.75">
      <c r="A3" s="80"/>
      <c r="B3" s="52"/>
      <c r="C3" s="85"/>
      <c r="D3" s="52"/>
      <c r="E3" s="52"/>
      <c r="G3" s="104"/>
      <c r="H3" s="105"/>
    </row>
    <row r="4" spans="1:8" ht="12.75">
      <c r="A4" s="53" t="s">
        <v>133</v>
      </c>
      <c r="B4" s="170" t="s">
        <v>134</v>
      </c>
      <c r="C4" s="171" t="s">
        <v>135</v>
      </c>
      <c r="D4" s="172" t="s">
        <v>136</v>
      </c>
      <c r="E4" s="172" t="s">
        <v>137</v>
      </c>
      <c r="F4" s="106"/>
      <c r="G4" s="107"/>
      <c r="H4" s="42"/>
    </row>
    <row r="5" spans="1:7" ht="12.75">
      <c r="A5" s="46"/>
      <c r="B5" s="49"/>
      <c r="C5" s="48" t="s">
        <v>138</v>
      </c>
      <c r="D5" s="46">
        <v>2012</v>
      </c>
      <c r="E5" s="46">
        <v>2011</v>
      </c>
      <c r="F5" s="106"/>
      <c r="G5" s="107"/>
    </row>
    <row r="6" spans="1:8" ht="12.75">
      <c r="A6" s="53">
        <v>1</v>
      </c>
      <c r="B6" s="112" t="s">
        <v>139</v>
      </c>
      <c r="C6" s="66" t="s">
        <v>140</v>
      </c>
      <c r="D6" s="173">
        <v>18978741</v>
      </c>
      <c r="E6" s="173">
        <v>11585106</v>
      </c>
      <c r="F6" s="106"/>
      <c r="G6" s="107"/>
      <c r="H6" s="108"/>
    </row>
    <row r="7" spans="1:7" ht="12.75">
      <c r="A7" s="53">
        <v>2</v>
      </c>
      <c r="B7" s="61" t="s">
        <v>141</v>
      </c>
      <c r="C7" s="66" t="s">
        <v>142</v>
      </c>
      <c r="D7" s="59"/>
      <c r="E7" s="59"/>
      <c r="F7" s="91"/>
      <c r="G7" s="102"/>
    </row>
    <row r="8" spans="1:6" ht="12.75">
      <c r="A8" s="46">
        <v>3</v>
      </c>
      <c r="B8" s="49" t="s">
        <v>143</v>
      </c>
      <c r="C8" s="48">
        <v>71</v>
      </c>
      <c r="D8" s="68"/>
      <c r="E8" s="68"/>
      <c r="F8" s="91"/>
    </row>
    <row r="9" spans="1:6" ht="12.75">
      <c r="A9" s="46"/>
      <c r="B9" s="49" t="s">
        <v>144</v>
      </c>
      <c r="C9" s="109">
        <v>602</v>
      </c>
      <c r="D9" s="68"/>
      <c r="E9" s="68"/>
      <c r="F9" s="91"/>
    </row>
    <row r="10" spans="1:7" ht="12.75">
      <c r="A10" s="46">
        <v>4</v>
      </c>
      <c r="B10" s="57" t="s">
        <v>145</v>
      </c>
      <c r="C10" s="64" t="s">
        <v>146</v>
      </c>
      <c r="D10" s="68">
        <v>12572475</v>
      </c>
      <c r="E10" s="68">
        <v>9002786</v>
      </c>
      <c r="F10" s="91"/>
      <c r="G10" s="91"/>
    </row>
    <row r="11" spans="1:7" ht="12.75">
      <c r="A11" s="46">
        <v>5</v>
      </c>
      <c r="B11" s="57" t="s">
        <v>147</v>
      </c>
      <c r="C11" s="64" t="s">
        <v>148</v>
      </c>
      <c r="D11" s="68">
        <f>SUM(D12+D13)</f>
        <v>2268648</v>
      </c>
      <c r="E11" s="68">
        <v>2162451</v>
      </c>
      <c r="F11" s="91"/>
      <c r="G11" s="91"/>
    </row>
    <row r="12" spans="1:7" ht="12.75">
      <c r="A12" s="46"/>
      <c r="B12" s="110" t="s">
        <v>149</v>
      </c>
      <c r="C12" s="64">
        <v>641</v>
      </c>
      <c r="D12">
        <v>1944000</v>
      </c>
      <c r="E12" s="72">
        <v>1853000</v>
      </c>
      <c r="F12" s="91"/>
      <c r="G12" s="102"/>
    </row>
    <row r="13" spans="1:7" ht="12.75">
      <c r="A13" s="46"/>
      <c r="B13" s="110" t="s">
        <v>150</v>
      </c>
      <c r="C13" s="64">
        <v>644</v>
      </c>
      <c r="D13">
        <v>324648</v>
      </c>
      <c r="E13" s="72">
        <v>309451</v>
      </c>
      <c r="F13" s="91"/>
      <c r="G13" s="102"/>
    </row>
    <row r="14" spans="1:7" ht="12.75">
      <c r="A14" s="46">
        <v>6</v>
      </c>
      <c r="B14" s="57" t="s">
        <v>151</v>
      </c>
      <c r="C14" s="64" t="s">
        <v>152</v>
      </c>
      <c r="D14" s="175">
        <v>1678388</v>
      </c>
      <c r="E14" s="68">
        <v>0</v>
      </c>
      <c r="F14" s="91"/>
      <c r="G14" s="91"/>
    </row>
    <row r="15" spans="1:7" ht="12.75">
      <c r="A15" s="46">
        <v>7</v>
      </c>
      <c r="B15" s="57" t="s">
        <v>153</v>
      </c>
      <c r="C15" s="64" t="s">
        <v>154</v>
      </c>
      <c r="D15" s="68">
        <v>2139013.85</v>
      </c>
      <c r="E15" s="68">
        <v>1595209</v>
      </c>
      <c r="F15" s="91"/>
      <c r="G15" s="102"/>
    </row>
    <row r="16" spans="1:7" ht="12.75">
      <c r="A16" s="46">
        <v>8</v>
      </c>
      <c r="B16" s="49" t="s">
        <v>155</v>
      </c>
      <c r="C16" s="64"/>
      <c r="D16" s="68">
        <f>D10+D11+D14+D15</f>
        <v>18658524.85</v>
      </c>
      <c r="E16" s="68">
        <v>12760446</v>
      </c>
      <c r="F16" s="91"/>
      <c r="G16" s="102"/>
    </row>
    <row r="17" spans="1:7" ht="12.75">
      <c r="A17" s="46">
        <v>9</v>
      </c>
      <c r="B17" s="111" t="s">
        <v>156</v>
      </c>
      <c r="C17" s="64"/>
      <c r="D17" s="72">
        <f>D6-D16</f>
        <v>320216.1499999985</v>
      </c>
      <c r="E17" s="72">
        <v>-1175340</v>
      </c>
      <c r="F17" s="91"/>
      <c r="G17" s="91"/>
    </row>
    <row r="18" spans="1:7" ht="12.75">
      <c r="A18" s="46">
        <v>10</v>
      </c>
      <c r="B18" s="112" t="s">
        <v>157</v>
      </c>
      <c r="C18" s="64" t="s">
        <v>158</v>
      </c>
      <c r="D18" s="72"/>
      <c r="E18" s="72"/>
      <c r="F18" s="91"/>
      <c r="G18" s="102"/>
    </row>
    <row r="19" spans="1:8" ht="12.75">
      <c r="A19" s="46">
        <v>11</v>
      </c>
      <c r="B19" s="112" t="s">
        <v>159</v>
      </c>
      <c r="C19" s="113">
        <v>762662</v>
      </c>
      <c r="D19" s="72"/>
      <c r="E19" s="72"/>
      <c r="F19" s="91"/>
      <c r="G19" s="91"/>
      <c r="H19" s="42"/>
    </row>
    <row r="20" spans="1:7" ht="12.75">
      <c r="A20" s="46">
        <v>12</v>
      </c>
      <c r="B20" s="112" t="s">
        <v>160</v>
      </c>
      <c r="C20" s="64"/>
      <c r="D20" s="72"/>
      <c r="E20" s="72"/>
      <c r="F20" s="91"/>
      <c r="G20" s="91"/>
    </row>
    <row r="21" spans="1:8" ht="12.75">
      <c r="A21" s="46">
        <v>12.1</v>
      </c>
      <c r="B21" s="112" t="s">
        <v>161</v>
      </c>
      <c r="C21" s="114" t="s">
        <v>162</v>
      </c>
      <c r="D21" s="72"/>
      <c r="E21" s="72"/>
      <c r="F21" s="115"/>
      <c r="G21" s="115"/>
      <c r="H21" s="87"/>
    </row>
    <row r="22" spans="1:7" ht="12.75">
      <c r="A22" s="46"/>
      <c r="B22" s="57" t="s">
        <v>163</v>
      </c>
      <c r="C22" s="64" t="s">
        <v>164</v>
      </c>
      <c r="D22" s="72"/>
      <c r="E22" s="72"/>
      <c r="F22" s="91"/>
      <c r="G22" s="91"/>
    </row>
    <row r="23" spans="1:7" ht="12.75">
      <c r="A23" s="46">
        <v>12.2</v>
      </c>
      <c r="B23" s="112" t="s">
        <v>165</v>
      </c>
      <c r="C23" s="113">
        <v>767</v>
      </c>
      <c r="D23" s="72">
        <v>0</v>
      </c>
      <c r="E23" s="72">
        <v>0</v>
      </c>
      <c r="F23" s="106"/>
      <c r="G23" s="107"/>
    </row>
    <row r="24" spans="1:7" ht="12.75">
      <c r="A24" s="46">
        <v>12.3</v>
      </c>
      <c r="B24" s="112" t="s">
        <v>166</v>
      </c>
      <c r="C24" s="113">
        <v>666</v>
      </c>
      <c r="D24" s="63"/>
      <c r="E24" s="63"/>
      <c r="F24" s="91"/>
      <c r="G24" s="102"/>
    </row>
    <row r="25" spans="1:7" ht="12.75">
      <c r="A25" s="46">
        <v>12.4</v>
      </c>
      <c r="B25" s="112" t="s">
        <v>167</v>
      </c>
      <c r="C25" s="64" t="s">
        <v>168</v>
      </c>
      <c r="D25" s="72"/>
      <c r="E25" s="72"/>
      <c r="F25" s="116"/>
      <c r="G25" s="116"/>
    </row>
    <row r="26" spans="1:7" ht="12.75">
      <c r="A26" s="46">
        <v>13</v>
      </c>
      <c r="B26" s="49" t="s">
        <v>169</v>
      </c>
      <c r="C26" s="64"/>
      <c r="D26" s="72">
        <f>D23-D24</f>
        <v>0</v>
      </c>
      <c r="E26" s="72">
        <v>0</v>
      </c>
      <c r="F26" s="106"/>
      <c r="G26"/>
    </row>
    <row r="27" spans="1:7" ht="12.75">
      <c r="A27" s="46"/>
      <c r="B27" s="49" t="s">
        <v>170</v>
      </c>
      <c r="C27" s="64"/>
      <c r="D27" s="72"/>
      <c r="E27" s="72"/>
      <c r="F27" s="91"/>
      <c r="G27" s="87"/>
    </row>
    <row r="28" spans="1:5" ht="12.75">
      <c r="A28" s="46">
        <v>14</v>
      </c>
      <c r="B28" s="57" t="s">
        <v>171</v>
      </c>
      <c r="C28" s="64"/>
      <c r="D28" s="68">
        <f>D17-D26</f>
        <v>320216.1499999985</v>
      </c>
      <c r="E28" s="68">
        <v>-1175340</v>
      </c>
    </row>
    <row r="29" spans="1:7" ht="12.75">
      <c r="A29" s="46">
        <v>15</v>
      </c>
      <c r="B29" s="57" t="s">
        <v>172</v>
      </c>
      <c r="C29" s="64">
        <v>69</v>
      </c>
      <c r="D29" s="72">
        <v>35009</v>
      </c>
      <c r="E29" s="72"/>
      <c r="F29" s="117"/>
      <c r="G29" s="104"/>
    </row>
    <row r="30" spans="1:5" ht="12.75">
      <c r="A30" s="46">
        <v>16</v>
      </c>
      <c r="B30" s="49" t="s">
        <v>175</v>
      </c>
      <c r="C30" s="64"/>
      <c r="D30" s="68">
        <v>285207</v>
      </c>
      <c r="E30" s="68">
        <v>-1175340</v>
      </c>
    </row>
    <row r="31" spans="1:5" ht="12.75">
      <c r="A31" s="46">
        <v>17</v>
      </c>
      <c r="B31" s="57" t="s">
        <v>176</v>
      </c>
      <c r="C31" s="64"/>
      <c r="D31" s="72"/>
      <c r="E31" s="72"/>
    </row>
    <row r="32" spans="1:5" ht="12.75">
      <c r="A32" s="118"/>
      <c r="B32" s="119"/>
      <c r="C32" s="120"/>
      <c r="D32" s="121"/>
      <c r="E32" s="121"/>
    </row>
    <row r="33" spans="1:5" ht="12.75">
      <c r="A33" s="118"/>
      <c r="B33" s="79"/>
      <c r="C33" s="120"/>
      <c r="D33" s="121"/>
      <c r="E33" s="121"/>
    </row>
    <row r="34" spans="1:8" ht="12.75">
      <c r="A34" s="100"/>
      <c r="B34" s="52"/>
      <c r="C34" s="101"/>
      <c r="D34" s="181"/>
      <c r="E34" s="181"/>
      <c r="F34" s="43"/>
      <c r="G34" s="44"/>
      <c r="H34" s="96"/>
    </row>
    <row r="35" spans="1:8" ht="12.75">
      <c r="A35" s="100"/>
      <c r="B35" s="52"/>
      <c r="C35" s="101"/>
      <c r="D35" s="52"/>
      <c r="E35" s="52"/>
      <c r="F35" s="43"/>
      <c r="G35" s="44"/>
      <c r="H35" s="96"/>
    </row>
    <row r="36" spans="1:8" ht="12.75">
      <c r="A36" s="100"/>
      <c r="B36" s="79"/>
      <c r="C36" s="101"/>
      <c r="D36" s="181"/>
      <c r="E36" s="181"/>
      <c r="F36" s="43"/>
      <c r="G36" s="44"/>
      <c r="H36" s="44"/>
    </row>
    <row r="37" spans="1:5" ht="12.75">
      <c r="A37" s="118"/>
      <c r="B37" s="79"/>
      <c r="C37" s="120"/>
      <c r="D37" s="121"/>
      <c r="E37" s="121"/>
    </row>
    <row r="38" spans="1:5" ht="12.75">
      <c r="A38" s="118"/>
      <c r="B38" s="119"/>
      <c r="C38" s="120"/>
      <c r="D38" s="121"/>
      <c r="E38" s="121"/>
    </row>
    <row r="40" ht="12.75">
      <c r="E40" s="179"/>
    </row>
  </sheetData>
  <sheetProtection/>
  <mergeCells count="2">
    <mergeCell ref="D34:E34"/>
    <mergeCell ref="D36:E3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0.28125" style="42" bestFit="1" customWidth="1"/>
    <col min="2" max="2" width="48.57421875" style="45" customWidth="1"/>
    <col min="3" max="3" width="11.8515625" style="42" customWidth="1"/>
    <col min="4" max="4" width="11.28125" style="45" bestFit="1" customWidth="1"/>
    <col min="5" max="5" width="12.28125" style="45" customWidth="1"/>
    <col min="6" max="16384" width="9.140625" style="45" customWidth="1"/>
  </cols>
  <sheetData>
    <row r="1" spans="1:5" ht="12.75">
      <c r="A1" s="43"/>
      <c r="B1" s="44"/>
      <c r="C1" s="43"/>
      <c r="D1" s="44"/>
      <c r="E1" s="44"/>
    </row>
    <row r="2" spans="1:5" ht="12" customHeight="1">
      <c r="A2" s="50"/>
      <c r="B2" s="49" t="s">
        <v>22</v>
      </c>
      <c r="C2" s="169">
        <v>2012</v>
      </c>
      <c r="D2" s="169">
        <v>2011</v>
      </c>
      <c r="E2" s="52"/>
    </row>
    <row r="3" spans="1:5" ht="12.75">
      <c r="A3" s="50"/>
      <c r="B3" s="57"/>
      <c r="C3" s="51"/>
      <c r="D3" s="51"/>
      <c r="E3" s="52"/>
    </row>
    <row r="4" spans="1:5" ht="12.75">
      <c r="A4" s="50"/>
      <c r="B4" s="49" t="s">
        <v>26</v>
      </c>
      <c r="C4" s="51">
        <f>SUM(C5+C6)</f>
        <v>41520327</v>
      </c>
      <c r="D4" s="60">
        <v>33793577</v>
      </c>
      <c r="E4" s="52"/>
    </row>
    <row r="5" spans="1:5" ht="12.75">
      <c r="A5" s="50"/>
      <c r="B5" s="57" t="s">
        <v>28</v>
      </c>
      <c r="C5" s="178">
        <v>18978741</v>
      </c>
      <c r="D5" s="60">
        <v>10979864</v>
      </c>
      <c r="E5" s="52"/>
    </row>
    <row r="6" spans="1:5" ht="12" customHeight="1">
      <c r="A6" s="50"/>
      <c r="B6" s="57" t="s">
        <v>30</v>
      </c>
      <c r="C6" s="65">
        <v>22541586</v>
      </c>
      <c r="D6" s="65">
        <v>21508755</v>
      </c>
      <c r="E6" s="52"/>
    </row>
    <row r="7" spans="1:5" ht="12" customHeight="1">
      <c r="A7" s="50"/>
      <c r="B7" s="57" t="s">
        <v>32</v>
      </c>
      <c r="C7" s="60">
        <v>0</v>
      </c>
      <c r="D7" s="60">
        <v>0</v>
      </c>
      <c r="E7" s="52"/>
    </row>
    <row r="8" spans="1:5" ht="12" customHeight="1">
      <c r="A8" s="50"/>
      <c r="B8" s="57" t="s">
        <v>34</v>
      </c>
      <c r="C8" s="51">
        <v>31475129</v>
      </c>
      <c r="D8" s="51">
        <v>29074220</v>
      </c>
      <c r="E8" s="52"/>
    </row>
    <row r="9" spans="1:5" ht="12" customHeight="1">
      <c r="A9" s="50"/>
      <c r="B9" s="57" t="s">
        <v>36</v>
      </c>
      <c r="C9" s="60">
        <v>1106750</v>
      </c>
      <c r="D9" s="60">
        <v>650670</v>
      </c>
      <c r="E9" s="52"/>
    </row>
    <row r="10" spans="1:5" ht="12" customHeight="1">
      <c r="A10" s="50"/>
      <c r="B10" s="57" t="s">
        <v>38</v>
      </c>
      <c r="C10" s="60">
        <v>0</v>
      </c>
      <c r="D10" s="60">
        <v>0</v>
      </c>
      <c r="E10" s="52"/>
    </row>
    <row r="11" spans="1:5" ht="12" customHeight="1">
      <c r="A11" s="50"/>
      <c r="B11" s="57" t="s">
        <v>39</v>
      </c>
      <c r="C11" s="45">
        <v>6421050</v>
      </c>
      <c r="D11" s="60">
        <v>2290274</v>
      </c>
      <c r="E11" s="52"/>
    </row>
    <row r="12" spans="1:5" ht="12" customHeight="1">
      <c r="A12" s="50"/>
      <c r="B12" s="57" t="s">
        <v>41</v>
      </c>
      <c r="C12" s="51"/>
      <c r="D12" s="51"/>
      <c r="E12" s="52"/>
    </row>
    <row r="13" spans="1:5" ht="12" customHeight="1">
      <c r="A13" s="50"/>
      <c r="B13" s="57"/>
      <c r="C13" s="60">
        <f>SUM(C8:C12)</f>
        <v>39002929</v>
      </c>
      <c r="D13" s="60">
        <v>32015164</v>
      </c>
      <c r="E13" s="52"/>
    </row>
    <row r="14" spans="1:5" ht="12" customHeight="1">
      <c r="A14" s="50"/>
      <c r="B14" s="49" t="s">
        <v>43</v>
      </c>
      <c r="C14" s="60"/>
      <c r="D14" s="60"/>
      <c r="E14" s="52"/>
    </row>
    <row r="15" spans="1:5" ht="12" customHeight="1">
      <c r="A15" s="50"/>
      <c r="B15" s="57" t="s">
        <v>45</v>
      </c>
      <c r="C15" s="60"/>
      <c r="D15" s="60"/>
      <c r="E15" s="52"/>
    </row>
    <row r="16" spans="1:5" ht="12" customHeight="1">
      <c r="A16" s="50"/>
      <c r="B16" s="57" t="s">
        <v>47</v>
      </c>
      <c r="C16" s="60"/>
      <c r="D16" s="60"/>
      <c r="E16" s="52"/>
    </row>
    <row r="17" spans="1:5" ht="12" customHeight="1">
      <c r="A17" s="50"/>
      <c r="B17" s="57" t="s">
        <v>49</v>
      </c>
      <c r="C17" s="60"/>
      <c r="D17" s="60"/>
      <c r="E17" s="52"/>
    </row>
    <row r="18" spans="1:5" ht="12" customHeight="1">
      <c r="A18" s="50"/>
      <c r="B18" s="57" t="s">
        <v>51</v>
      </c>
      <c r="C18" s="60"/>
      <c r="D18" s="60"/>
      <c r="E18" s="52"/>
    </row>
    <row r="19" spans="1:5" ht="12" customHeight="1">
      <c r="A19" s="50"/>
      <c r="B19" s="57" t="s">
        <v>53</v>
      </c>
      <c r="C19" s="60"/>
      <c r="D19" s="60"/>
      <c r="E19" s="52"/>
    </row>
    <row r="20" spans="1:5" ht="12" customHeight="1">
      <c r="A20" s="50"/>
      <c r="B20" s="57"/>
      <c r="C20" s="60"/>
      <c r="D20" s="60"/>
      <c r="E20" s="52"/>
    </row>
    <row r="21" spans="1:5" ht="12" customHeight="1">
      <c r="A21" s="50"/>
      <c r="B21" s="49" t="s">
        <v>55</v>
      </c>
      <c r="C21" s="60"/>
      <c r="D21" s="60"/>
      <c r="E21" s="52"/>
    </row>
    <row r="22" spans="1:5" ht="12" customHeight="1">
      <c r="A22" s="50"/>
      <c r="B22" s="57" t="s">
        <v>57</v>
      </c>
      <c r="C22" s="60"/>
      <c r="D22" s="60"/>
      <c r="E22" s="52"/>
    </row>
    <row r="23" spans="1:5" ht="12" customHeight="1">
      <c r="A23" s="50"/>
      <c r="B23" s="57" t="s">
        <v>59</v>
      </c>
      <c r="C23" s="60"/>
      <c r="D23" s="60"/>
      <c r="E23" s="52"/>
    </row>
    <row r="24" spans="1:5" ht="12" customHeight="1">
      <c r="A24" s="50"/>
      <c r="B24" s="57" t="s">
        <v>61</v>
      </c>
      <c r="C24" s="60"/>
      <c r="D24" s="60"/>
      <c r="E24" s="52"/>
    </row>
    <row r="25" spans="1:5" ht="12" customHeight="1">
      <c r="A25" s="50"/>
      <c r="B25" s="57" t="s">
        <v>63</v>
      </c>
      <c r="C25" s="60"/>
      <c r="D25" s="60"/>
      <c r="E25" s="52"/>
    </row>
    <row r="26" spans="1:5" ht="12" customHeight="1">
      <c r="A26" s="50"/>
      <c r="B26" s="57" t="s">
        <v>64</v>
      </c>
      <c r="C26" s="60"/>
      <c r="D26" s="60"/>
      <c r="E26" s="52"/>
    </row>
    <row r="27" spans="1:5" ht="12" customHeight="1">
      <c r="A27" s="50"/>
      <c r="B27" s="57"/>
      <c r="C27" s="60"/>
      <c r="D27" s="60"/>
      <c r="E27" s="52"/>
    </row>
    <row r="28" spans="1:5" ht="12" customHeight="1">
      <c r="A28" s="50"/>
      <c r="B28" s="49" t="s">
        <v>68</v>
      </c>
      <c r="C28" s="60"/>
      <c r="D28" s="60"/>
      <c r="E28" s="52"/>
    </row>
    <row r="29" spans="1:5" ht="12" customHeight="1">
      <c r="A29" s="50"/>
      <c r="B29" s="49" t="s">
        <v>70</v>
      </c>
      <c r="C29" s="60">
        <v>1178413</v>
      </c>
      <c r="D29" s="60">
        <v>1304958</v>
      </c>
      <c r="E29" s="52"/>
    </row>
    <row r="30" spans="1:5" ht="12" customHeight="1">
      <c r="A30" s="50"/>
      <c r="B30" s="49" t="s">
        <v>72</v>
      </c>
      <c r="C30" s="60">
        <f>C4-C13</f>
        <v>2517398</v>
      </c>
      <c r="D30" s="60">
        <v>1778413</v>
      </c>
      <c r="E30" s="52"/>
    </row>
    <row r="31" spans="1:5" ht="12" customHeight="1">
      <c r="A31" s="74"/>
      <c r="B31" s="52"/>
      <c r="C31" s="75"/>
      <c r="D31" s="52"/>
      <c r="E31" s="52"/>
    </row>
    <row r="32" spans="1:5" ht="12" customHeight="1">
      <c r="A32" s="74"/>
      <c r="B32" s="52"/>
      <c r="C32" s="76"/>
      <c r="D32" s="77"/>
      <c r="E32" s="52"/>
    </row>
    <row r="33" spans="1:5" ht="12" customHeight="1">
      <c r="A33" s="74"/>
      <c r="B33" s="52"/>
      <c r="C33" s="78"/>
      <c r="D33" s="52"/>
      <c r="E33" s="52"/>
    </row>
    <row r="34" spans="1:5" ht="12" customHeight="1">
      <c r="A34" s="43"/>
      <c r="B34" s="79"/>
      <c r="C34" s="181"/>
      <c r="D34" s="181"/>
      <c r="E34" s="52"/>
    </row>
    <row r="35" ht="12" customHeight="1">
      <c r="E35" s="52"/>
    </row>
    <row r="36" ht="12" customHeight="1">
      <c r="E36" s="52"/>
    </row>
    <row r="37" ht="12" customHeight="1">
      <c r="E37" s="52"/>
    </row>
    <row r="38" spans="1:2" ht="12" customHeight="1">
      <c r="A38" s="81"/>
      <c r="B38" s="82"/>
    </row>
    <row r="39" spans="1:2" ht="12" customHeight="1">
      <c r="A39" s="81"/>
      <c r="B39" s="82"/>
    </row>
    <row r="40" spans="1:2" ht="12" customHeight="1">
      <c r="A40" s="81"/>
      <c r="B40" s="82"/>
    </row>
    <row r="41" spans="1:5" ht="12" customHeight="1">
      <c r="A41" s="81"/>
      <c r="B41" s="82"/>
      <c r="C41" s="43"/>
      <c r="D41" s="44"/>
      <c r="E41" s="52"/>
    </row>
    <row r="42" spans="1:5" ht="12" customHeight="1">
      <c r="A42" s="81"/>
      <c r="B42" s="82"/>
      <c r="C42" s="43"/>
      <c r="D42" s="44"/>
      <c r="E42" s="52"/>
    </row>
    <row r="43" spans="1:2" ht="12" customHeight="1">
      <c r="A43" s="81"/>
      <c r="B43" s="82"/>
    </row>
    <row r="44" spans="1:2" ht="12" customHeight="1">
      <c r="A44" s="81"/>
      <c r="B44" s="82"/>
    </row>
    <row r="45" spans="1:2" ht="12" customHeight="1">
      <c r="A45" s="81"/>
      <c r="B45" s="82"/>
    </row>
    <row r="46" spans="1:2" ht="12" customHeight="1">
      <c r="A46" s="81"/>
      <c r="B46" s="82"/>
    </row>
    <row r="47" spans="1:2" ht="12" customHeight="1">
      <c r="A47" s="81"/>
      <c r="B47" s="82"/>
    </row>
    <row r="48" spans="1:2" ht="12" customHeight="1">
      <c r="A48" s="81"/>
      <c r="B48" s="82"/>
    </row>
    <row r="49" spans="1:2" ht="12" customHeight="1">
      <c r="A49" s="81"/>
      <c r="B49" s="82"/>
    </row>
    <row r="50" spans="1:2" ht="12.75">
      <c r="A50" s="81"/>
      <c r="B50" s="82"/>
    </row>
    <row r="51" spans="1:2" ht="12.75">
      <c r="A51" s="81"/>
      <c r="B51" s="82"/>
    </row>
    <row r="52" spans="1:2" ht="12.75">
      <c r="A52" s="81"/>
      <c r="B52" s="82"/>
    </row>
    <row r="53" ht="12.75">
      <c r="B53" s="87"/>
    </row>
    <row r="55" spans="1:2" ht="12.75">
      <c r="A55" s="81"/>
      <c r="B55" s="82"/>
    </row>
    <row r="56" spans="1:5" ht="12.75">
      <c r="A56" s="81"/>
      <c r="B56" s="82"/>
      <c r="C56" s="43"/>
      <c r="D56" s="44"/>
      <c r="E56" s="44"/>
    </row>
    <row r="57" spans="3:5" ht="12.75">
      <c r="C57" s="43"/>
      <c r="D57" s="44"/>
      <c r="E57" s="44"/>
    </row>
    <row r="58" spans="1:5" ht="12.75">
      <c r="A58" s="81"/>
      <c r="B58" s="82"/>
      <c r="C58" s="43"/>
      <c r="D58" s="44"/>
      <c r="E58" s="44"/>
    </row>
    <row r="59" spans="1:5" ht="12.75">
      <c r="A59" s="81"/>
      <c r="B59" s="82"/>
      <c r="C59" s="43"/>
      <c r="D59" s="44"/>
      <c r="E59" s="44"/>
    </row>
    <row r="60" spans="1:5" ht="12.75">
      <c r="A60" s="81"/>
      <c r="B60" s="82"/>
      <c r="C60" s="43"/>
      <c r="D60" s="44"/>
      <c r="E60" s="44"/>
    </row>
    <row r="61" spans="1:5" ht="12.75">
      <c r="A61" s="81"/>
      <c r="B61" s="82"/>
      <c r="C61" s="43"/>
      <c r="D61" s="44"/>
      <c r="E61" s="44"/>
    </row>
    <row r="62" spans="1:5" ht="12.75">
      <c r="A62" s="81"/>
      <c r="B62" s="82"/>
      <c r="C62" s="43"/>
      <c r="D62" s="44"/>
      <c r="E62" s="44"/>
    </row>
    <row r="63" spans="1:5" ht="12.75">
      <c r="A63" s="81"/>
      <c r="B63" s="82"/>
      <c r="C63" s="43"/>
      <c r="D63" s="44"/>
      <c r="E63" s="44"/>
    </row>
    <row r="64" spans="1:5" ht="12.75">
      <c r="A64" s="81"/>
      <c r="B64" s="82"/>
      <c r="C64" s="43"/>
      <c r="D64" s="44"/>
      <c r="E64" s="44"/>
    </row>
    <row r="65" spans="1:5" ht="12.75">
      <c r="A65" s="81"/>
      <c r="B65" s="82"/>
      <c r="C65" s="43"/>
      <c r="D65" s="44"/>
      <c r="E65" s="44"/>
    </row>
    <row r="66" spans="1:5" ht="12.75">
      <c r="A66" s="81"/>
      <c r="B66" s="82"/>
      <c r="C66" s="43"/>
      <c r="D66" s="44"/>
      <c r="E66" s="44"/>
    </row>
    <row r="67" spans="1:5" ht="12.75">
      <c r="A67" s="81"/>
      <c r="B67" s="82"/>
      <c r="C67" s="43"/>
      <c r="D67" s="44"/>
      <c r="E67" s="44"/>
    </row>
    <row r="68" spans="1:5" ht="12.75">
      <c r="A68" s="81"/>
      <c r="B68" s="82"/>
      <c r="C68" s="43"/>
      <c r="D68" s="44"/>
      <c r="E68" s="44"/>
    </row>
    <row r="69" spans="1:5" ht="12.75">
      <c r="A69" s="81"/>
      <c r="B69" s="82"/>
      <c r="C69" s="43"/>
      <c r="D69" s="44"/>
      <c r="E69" s="44"/>
    </row>
    <row r="70" spans="3:5" ht="12.75">
      <c r="C70" s="93"/>
      <c r="D70" s="44"/>
      <c r="E70" s="44"/>
    </row>
    <row r="71" spans="1:5" ht="12.75">
      <c r="A71" s="81"/>
      <c r="B71" s="82"/>
      <c r="C71" s="93"/>
      <c r="D71" s="44"/>
      <c r="E71" s="44"/>
    </row>
    <row r="72" spans="1:5" ht="12.75">
      <c r="A72" s="81"/>
      <c r="B72" s="82"/>
      <c r="C72" s="43"/>
      <c r="D72" s="44"/>
      <c r="E72" s="44"/>
    </row>
    <row r="73" spans="1:5" ht="12.75">
      <c r="A73" s="95"/>
      <c r="B73" s="44"/>
      <c r="C73" s="43"/>
      <c r="D73" s="44"/>
      <c r="E73" s="44"/>
    </row>
    <row r="74" spans="1:5" ht="12.75">
      <c r="A74" s="95"/>
      <c r="B74" s="44"/>
      <c r="C74" s="43"/>
      <c r="D74" s="44"/>
      <c r="E74" s="44"/>
    </row>
    <row r="75" spans="1:5" ht="12.75">
      <c r="A75" s="95"/>
      <c r="B75" s="44"/>
      <c r="C75" s="43"/>
      <c r="D75" s="44"/>
      <c r="E75" s="44"/>
    </row>
    <row r="76" spans="1:5" ht="12.75">
      <c r="A76" s="95"/>
      <c r="B76" s="44"/>
      <c r="C76" s="43"/>
      <c r="D76" s="44"/>
      <c r="E76" s="44"/>
    </row>
    <row r="77" spans="1:5" ht="12.75">
      <c r="A77" s="95"/>
      <c r="B77" s="44"/>
      <c r="C77" s="43"/>
      <c r="D77" s="44"/>
      <c r="E77" s="44"/>
    </row>
    <row r="78" spans="1:5" ht="12.75">
      <c r="A78" s="95"/>
      <c r="B78" s="44"/>
      <c r="C78" s="43"/>
      <c r="D78" s="44"/>
      <c r="E78" s="44"/>
    </row>
    <row r="79" spans="1:5" ht="12.75">
      <c r="A79" s="95"/>
      <c r="B79" s="44"/>
      <c r="C79" s="43"/>
      <c r="D79" s="44"/>
      <c r="E79" s="44"/>
    </row>
    <row r="80" spans="1:5" ht="12.75">
      <c r="A80" s="95"/>
      <c r="B80" s="44"/>
      <c r="C80" s="43"/>
      <c r="D80" s="44"/>
      <c r="E80" s="44"/>
    </row>
    <row r="81" spans="1:5" ht="12.75">
      <c r="A81" s="95"/>
      <c r="B81" s="44"/>
      <c r="C81" s="43"/>
      <c r="D81" s="44"/>
      <c r="E81" s="44"/>
    </row>
    <row r="82" spans="1:5" ht="12.75">
      <c r="A82" s="95"/>
      <c r="B82" s="44"/>
      <c r="C82" s="43"/>
      <c r="D82" s="44"/>
      <c r="E82" s="96"/>
    </row>
    <row r="83" spans="1:5" ht="12.75">
      <c r="A83" s="97"/>
      <c r="B83" s="44"/>
      <c r="C83" s="43"/>
      <c r="D83" s="44"/>
      <c r="E83" s="96"/>
    </row>
    <row r="84" spans="1:5" ht="12.75">
      <c r="A84" s="97"/>
      <c r="B84" s="44"/>
      <c r="C84" s="43"/>
      <c r="D84" s="44"/>
      <c r="E84" s="96"/>
    </row>
    <row r="85" spans="1:5" ht="12.75">
      <c r="A85" s="97"/>
      <c r="B85" s="44"/>
      <c r="C85" s="43"/>
      <c r="D85" s="44"/>
      <c r="E85" s="96"/>
    </row>
    <row r="86" spans="2:5" ht="12.75">
      <c r="B86" s="44"/>
      <c r="C86" s="43"/>
      <c r="D86" s="44"/>
      <c r="E86" s="96"/>
    </row>
    <row r="87" spans="2:5" ht="12.75">
      <c r="B87" s="44"/>
      <c r="C87" s="43"/>
      <c r="D87" s="44"/>
      <c r="E87" s="96"/>
    </row>
    <row r="88" spans="2:5" ht="12.75">
      <c r="B88" s="44"/>
      <c r="C88" s="43"/>
      <c r="D88" s="44"/>
      <c r="E88" s="96"/>
    </row>
    <row r="89" spans="2:5" ht="12.75">
      <c r="B89" s="44"/>
      <c r="C89" s="43"/>
      <c r="D89" s="44"/>
      <c r="E89" s="96"/>
    </row>
    <row r="90" spans="2:5" ht="12.75">
      <c r="B90" s="44"/>
      <c r="C90" s="43"/>
      <c r="D90" s="44"/>
      <c r="E90" s="96"/>
    </row>
    <row r="91" spans="2:5" ht="12.75">
      <c r="B91" s="44"/>
      <c r="C91" s="43"/>
      <c r="D91" s="44"/>
      <c r="E91" s="96"/>
    </row>
    <row r="92" spans="2:5" ht="12.75">
      <c r="B92" s="44"/>
      <c r="C92" s="43"/>
      <c r="D92" s="44"/>
      <c r="E92" s="96"/>
    </row>
    <row r="93" spans="2:5" ht="12.75">
      <c r="B93" s="44"/>
      <c r="C93" s="43"/>
      <c r="D93" s="44"/>
      <c r="E93" s="96"/>
    </row>
    <row r="94" spans="2:5" ht="12.75">
      <c r="B94" s="44"/>
      <c r="C94" s="43"/>
      <c r="D94" s="44"/>
      <c r="E94" s="96"/>
    </row>
    <row r="95" spans="2:5" ht="12.75">
      <c r="B95" s="44"/>
      <c r="C95" s="43"/>
      <c r="D95" s="44"/>
      <c r="E95" s="96"/>
    </row>
    <row r="96" spans="1:5" ht="12.75">
      <c r="A96" s="95"/>
      <c r="B96" s="44"/>
      <c r="C96" s="43"/>
      <c r="D96" s="44"/>
      <c r="E96" s="96"/>
    </row>
    <row r="97" spans="1:5" ht="12.75">
      <c r="A97" s="95"/>
      <c r="B97" s="44"/>
      <c r="C97" s="43"/>
      <c r="D97" s="44"/>
      <c r="E97" s="96"/>
    </row>
    <row r="98" spans="1:5" ht="12.75">
      <c r="A98" s="95"/>
      <c r="B98" s="44"/>
      <c r="C98" s="43"/>
      <c r="D98" s="44"/>
      <c r="E98" s="96"/>
    </row>
    <row r="99" spans="1:5" ht="12.75">
      <c r="A99" s="95"/>
      <c r="B99" s="44"/>
      <c r="C99" s="43"/>
      <c r="D99" s="44"/>
      <c r="E99" s="96"/>
    </row>
    <row r="100" spans="1:5" ht="12.75">
      <c r="A100" s="95"/>
      <c r="B100" s="44"/>
      <c r="C100" s="43"/>
      <c r="D100" s="44"/>
      <c r="E100" s="96"/>
    </row>
    <row r="101" spans="1:5" ht="12.75">
      <c r="A101" s="95"/>
      <c r="B101" s="44"/>
      <c r="C101" s="43"/>
      <c r="D101" s="44"/>
      <c r="E101" s="44"/>
    </row>
    <row r="102" spans="1:5" ht="12.75">
      <c r="A102" s="95"/>
      <c r="B102" s="44"/>
      <c r="C102" s="43"/>
      <c r="D102" s="44"/>
      <c r="E102" s="44"/>
    </row>
    <row r="103" spans="1:5" ht="12.75">
      <c r="A103" s="95"/>
      <c r="B103" s="44"/>
      <c r="C103" s="43"/>
      <c r="D103" s="44"/>
      <c r="E103" s="44"/>
    </row>
    <row r="104" spans="1:5" ht="12.75">
      <c r="A104" s="95"/>
      <c r="B104" s="44"/>
      <c r="C104" s="43"/>
      <c r="D104" s="44"/>
      <c r="E104" s="44"/>
    </row>
    <row r="106" spans="1:5" ht="12.75">
      <c r="A106" s="43"/>
      <c r="B106" s="44"/>
      <c r="C106" s="43"/>
      <c r="D106" s="44"/>
      <c r="E106" s="44"/>
    </row>
    <row r="107" ht="12.75">
      <c r="A107" s="82"/>
    </row>
    <row r="108" ht="12.75">
      <c r="A108" s="82"/>
    </row>
    <row r="109" spans="1:5" ht="12.75">
      <c r="A109" s="82"/>
      <c r="B109" s="44"/>
      <c r="C109" s="43"/>
      <c r="D109" s="44"/>
      <c r="E109" s="96"/>
    </row>
    <row r="110" spans="1:5" ht="12.75">
      <c r="A110" s="82"/>
      <c r="B110" s="44"/>
      <c r="C110" s="43"/>
      <c r="D110" s="44"/>
      <c r="E110" s="96"/>
    </row>
    <row r="111" spans="1:5" ht="12.75">
      <c r="A111" s="45"/>
      <c r="B111" s="44"/>
      <c r="C111" s="43"/>
      <c r="D111" s="44"/>
      <c r="E111" s="44"/>
    </row>
    <row r="112" ht="12.75">
      <c r="A112" s="82"/>
    </row>
    <row r="113" ht="12.75">
      <c r="A113" s="82"/>
    </row>
    <row r="114" ht="12.75">
      <c r="A114" s="44"/>
    </row>
  </sheetData>
  <sheetProtection/>
  <mergeCells count="1">
    <mergeCell ref="C34:D3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0.00390625" style="81" bestFit="1" customWidth="1"/>
    <col min="2" max="2" width="11.140625" style="81" customWidth="1"/>
    <col min="3" max="3" width="8.140625" style="81" bestFit="1" customWidth="1"/>
    <col min="4" max="4" width="9.57421875" style="81" bestFit="1" customWidth="1"/>
    <col min="5" max="5" width="10.140625" style="81" customWidth="1"/>
    <col min="6" max="6" width="13.140625" style="81" customWidth="1"/>
    <col min="7" max="7" width="11.8515625" style="81" bestFit="1" customWidth="1"/>
    <col min="8" max="8" width="9.140625" style="81" customWidth="1"/>
    <col min="9" max="9" width="12.421875" style="81" customWidth="1"/>
    <col min="10" max="10" width="12.140625" style="81" customWidth="1"/>
    <col min="11" max="16384" width="9.140625" style="81" customWidth="1"/>
  </cols>
  <sheetData>
    <row r="1" spans="1:10" ht="19.5" customHeight="1">
      <c r="A1" s="122"/>
      <c r="B1" s="123" t="s">
        <v>177</v>
      </c>
      <c r="C1" s="124"/>
      <c r="D1" s="124"/>
      <c r="E1" s="124"/>
      <c r="F1" s="124"/>
      <c r="G1" s="124"/>
      <c r="H1" s="125"/>
      <c r="I1" s="126"/>
      <c r="J1" s="127"/>
    </row>
    <row r="2" spans="1:10" ht="12.75">
      <c r="A2" s="128"/>
      <c r="B2" s="128" t="s">
        <v>178</v>
      </c>
      <c r="C2" s="128" t="s">
        <v>179</v>
      </c>
      <c r="D2" s="128" t="s">
        <v>180</v>
      </c>
      <c r="E2" s="129" t="s">
        <v>181</v>
      </c>
      <c r="F2" s="129" t="s">
        <v>182</v>
      </c>
      <c r="G2" s="129" t="s">
        <v>183</v>
      </c>
      <c r="H2" s="129" t="s">
        <v>308</v>
      </c>
      <c r="I2" s="129" t="s">
        <v>185</v>
      </c>
      <c r="J2" s="129" t="s">
        <v>184</v>
      </c>
    </row>
    <row r="3" spans="1:10" ht="12.75">
      <c r="A3" s="128"/>
      <c r="B3" s="128" t="s">
        <v>186</v>
      </c>
      <c r="C3" s="128" t="s">
        <v>187</v>
      </c>
      <c r="D3" s="128" t="s">
        <v>188</v>
      </c>
      <c r="E3" s="129" t="s">
        <v>189</v>
      </c>
      <c r="F3" s="129" t="s">
        <v>190</v>
      </c>
      <c r="G3" s="128" t="s">
        <v>191</v>
      </c>
      <c r="H3" s="128"/>
      <c r="I3" s="128" t="s">
        <v>192</v>
      </c>
      <c r="J3" s="128"/>
    </row>
    <row r="4" spans="1:10" ht="12.75">
      <c r="A4" s="128"/>
      <c r="B4" s="128"/>
      <c r="C4" s="128"/>
      <c r="D4" s="128"/>
      <c r="E4" s="129" t="s">
        <v>193</v>
      </c>
      <c r="F4" s="129" t="s">
        <v>194</v>
      </c>
      <c r="G4" s="129" t="s">
        <v>195</v>
      </c>
      <c r="H4" s="128"/>
      <c r="I4" s="128" t="s">
        <v>196</v>
      </c>
      <c r="J4" s="128"/>
    </row>
    <row r="5" spans="1:10" ht="12.75">
      <c r="A5" s="128"/>
      <c r="B5" s="128"/>
      <c r="C5" s="128"/>
      <c r="D5" s="128"/>
      <c r="E5" s="128"/>
      <c r="F5" s="129" t="s">
        <v>197</v>
      </c>
      <c r="G5" s="128"/>
      <c r="H5" s="128"/>
      <c r="I5" s="127"/>
      <c r="J5" s="128"/>
    </row>
    <row r="6" spans="1:10" ht="12.75">
      <c r="A6" s="128" t="s">
        <v>208</v>
      </c>
      <c r="B6" s="130">
        <v>4500000</v>
      </c>
      <c r="C6" s="130">
        <v>0</v>
      </c>
      <c r="D6" s="130">
        <v>0</v>
      </c>
      <c r="E6" s="130">
        <v>0</v>
      </c>
      <c r="F6" s="130">
        <v>0</v>
      </c>
      <c r="G6" s="130">
        <v>-624249</v>
      </c>
      <c r="H6" s="130"/>
      <c r="I6" s="130">
        <v>3875751</v>
      </c>
      <c r="J6" s="130">
        <v>3875751</v>
      </c>
    </row>
    <row r="7" spans="1:10" ht="12.75">
      <c r="A7" s="127"/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2.75">
      <c r="A8" s="98" t="s">
        <v>198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0" ht="12.75">
      <c r="A9" s="98" t="s">
        <v>199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2.75">
      <c r="A10" s="98" t="s">
        <v>200</v>
      </c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2.75">
      <c r="A11" s="98" t="s">
        <v>201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2.75">
      <c r="A12" s="98" t="s">
        <v>202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12.75">
      <c r="A13" s="98" t="s">
        <v>203</v>
      </c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0" ht="12.75">
      <c r="A14" s="127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0" ht="12.75">
      <c r="A15" s="127" t="s">
        <v>204</v>
      </c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12.75">
      <c r="A16" s="127" t="s">
        <v>205</v>
      </c>
      <c r="B16" s="130"/>
      <c r="C16" s="130"/>
      <c r="D16" s="130"/>
      <c r="E16" s="130"/>
      <c r="F16" s="130"/>
      <c r="G16" s="130"/>
      <c r="H16" s="130"/>
      <c r="I16" s="130">
        <f aca="true" t="shared" si="0" ref="I16:I31">SUM(B16:G16)</f>
        <v>0</v>
      </c>
      <c r="J16" s="130">
        <f aca="true" t="shared" si="1" ref="J16:J32">I16</f>
        <v>0</v>
      </c>
    </row>
    <row r="17" spans="1:10" ht="12.75">
      <c r="A17" s="127" t="s">
        <v>206</v>
      </c>
      <c r="B17" s="130"/>
      <c r="C17" s="130"/>
      <c r="D17" s="130"/>
      <c r="E17" s="130"/>
      <c r="F17" s="130"/>
      <c r="G17" s="130"/>
      <c r="H17" s="130"/>
      <c r="I17" s="130">
        <f t="shared" si="0"/>
        <v>0</v>
      </c>
      <c r="J17" s="130">
        <f t="shared" si="1"/>
        <v>0</v>
      </c>
    </row>
    <row r="18" spans="1:10" ht="12.75">
      <c r="A18" s="127" t="s">
        <v>207</v>
      </c>
      <c r="B18" s="130"/>
      <c r="C18" s="130"/>
      <c r="D18" s="130"/>
      <c r="E18" s="130"/>
      <c r="F18" s="130"/>
      <c r="G18" s="130"/>
      <c r="H18" s="130"/>
      <c r="I18" s="130">
        <f t="shared" si="0"/>
        <v>0</v>
      </c>
      <c r="J18" s="130">
        <f t="shared" si="1"/>
        <v>0</v>
      </c>
    </row>
    <row r="19" spans="1:10" ht="12.75">
      <c r="A19" s="128" t="s">
        <v>302</v>
      </c>
      <c r="B19" s="130">
        <v>4500000</v>
      </c>
      <c r="C19" s="130">
        <v>0</v>
      </c>
      <c r="D19" s="130">
        <v>0</v>
      </c>
      <c r="E19" s="130">
        <v>0</v>
      </c>
      <c r="F19" s="130">
        <v>0</v>
      </c>
      <c r="G19" s="130">
        <v>-1799589</v>
      </c>
      <c r="H19" s="130"/>
      <c r="I19" s="130">
        <v>2700411</v>
      </c>
      <c r="J19" s="130">
        <v>2700411</v>
      </c>
    </row>
    <row r="20" spans="1:10" ht="12.75">
      <c r="A20" s="127"/>
      <c r="B20" s="130"/>
      <c r="C20" s="130"/>
      <c r="D20" s="130"/>
      <c r="E20" s="130"/>
      <c r="F20" s="130"/>
      <c r="G20" s="130"/>
      <c r="H20" s="130"/>
      <c r="I20" s="130">
        <f t="shared" si="0"/>
        <v>0</v>
      </c>
      <c r="J20" s="130">
        <f t="shared" si="1"/>
        <v>0</v>
      </c>
    </row>
    <row r="21" spans="1:10" ht="12.75">
      <c r="A21" s="98" t="s">
        <v>198</v>
      </c>
      <c r="B21" s="130"/>
      <c r="C21" s="130"/>
      <c r="D21" s="130"/>
      <c r="E21" s="130"/>
      <c r="F21" s="130"/>
      <c r="G21" s="130"/>
      <c r="H21" s="130"/>
      <c r="I21" s="130">
        <f t="shared" si="0"/>
        <v>0</v>
      </c>
      <c r="J21" s="130">
        <f t="shared" si="1"/>
        <v>0</v>
      </c>
    </row>
    <row r="22" spans="1:10" ht="12.75">
      <c r="A22" s="98" t="s">
        <v>199</v>
      </c>
      <c r="B22" s="130"/>
      <c r="C22" s="130"/>
      <c r="D22" s="130"/>
      <c r="E22" s="130"/>
      <c r="F22" s="130"/>
      <c r="G22" s="130"/>
      <c r="H22" s="130"/>
      <c r="I22" s="130">
        <f t="shared" si="0"/>
        <v>0</v>
      </c>
      <c r="J22" s="130">
        <f t="shared" si="1"/>
        <v>0</v>
      </c>
    </row>
    <row r="23" spans="1:10" ht="12.75">
      <c r="A23" s="98" t="s">
        <v>200</v>
      </c>
      <c r="B23" s="130"/>
      <c r="C23" s="130"/>
      <c r="D23" s="130"/>
      <c r="E23" s="130"/>
      <c r="F23" s="130"/>
      <c r="G23" s="130"/>
      <c r="H23" s="130"/>
      <c r="I23" s="130">
        <f t="shared" si="0"/>
        <v>0</v>
      </c>
      <c r="J23" s="130">
        <f t="shared" si="1"/>
        <v>0</v>
      </c>
    </row>
    <row r="24" spans="1:10" ht="12.75">
      <c r="A24" s="98" t="s">
        <v>201</v>
      </c>
      <c r="B24" s="130"/>
      <c r="C24" s="130"/>
      <c r="D24" s="130"/>
      <c r="E24" s="130"/>
      <c r="F24" s="130"/>
      <c r="G24" s="130"/>
      <c r="H24" s="130"/>
      <c r="I24" s="130">
        <f t="shared" si="0"/>
        <v>0</v>
      </c>
      <c r="J24" s="130">
        <f t="shared" si="1"/>
        <v>0</v>
      </c>
    </row>
    <row r="25" spans="1:10" ht="12.75">
      <c r="A25" s="98" t="s">
        <v>202</v>
      </c>
      <c r="B25" s="130"/>
      <c r="C25" s="130"/>
      <c r="D25" s="130"/>
      <c r="E25" s="130"/>
      <c r="F25" s="130"/>
      <c r="G25" s="130"/>
      <c r="H25" s="130"/>
      <c r="I25" s="130">
        <f t="shared" si="0"/>
        <v>0</v>
      </c>
      <c r="J25" s="130">
        <f t="shared" si="1"/>
        <v>0</v>
      </c>
    </row>
    <row r="26" spans="1:10" ht="12.75">
      <c r="A26" s="98" t="s">
        <v>203</v>
      </c>
      <c r="B26" s="130"/>
      <c r="C26" s="130"/>
      <c r="D26" s="130"/>
      <c r="E26" s="130"/>
      <c r="F26" s="130"/>
      <c r="G26" s="130"/>
      <c r="H26" s="130"/>
      <c r="I26" s="130">
        <f t="shared" si="0"/>
        <v>0</v>
      </c>
      <c r="J26" s="130">
        <f t="shared" si="1"/>
        <v>0</v>
      </c>
    </row>
    <row r="27" spans="1:10" ht="12.75">
      <c r="A27" s="127"/>
      <c r="B27" s="130"/>
      <c r="C27" s="130"/>
      <c r="D27" s="130"/>
      <c r="E27" s="130"/>
      <c r="F27" s="130"/>
      <c r="G27" s="130"/>
      <c r="H27" s="130"/>
      <c r="I27" s="130">
        <f t="shared" si="0"/>
        <v>0</v>
      </c>
      <c r="J27" s="130">
        <f t="shared" si="1"/>
        <v>0</v>
      </c>
    </row>
    <row r="28" spans="1:10" ht="12.75">
      <c r="A28" s="127" t="s">
        <v>204</v>
      </c>
      <c r="B28" s="130"/>
      <c r="C28" s="130"/>
      <c r="D28" s="130"/>
      <c r="E28" s="130"/>
      <c r="F28" s="130"/>
      <c r="G28" s="130"/>
      <c r="H28" s="130">
        <v>285206</v>
      </c>
      <c r="I28" s="130">
        <v>2985618</v>
      </c>
      <c r="J28" s="130">
        <f t="shared" si="1"/>
        <v>2985618</v>
      </c>
    </row>
    <row r="29" spans="1:10" ht="12.75">
      <c r="A29" s="127" t="s">
        <v>205</v>
      </c>
      <c r="B29" s="130"/>
      <c r="C29" s="130"/>
      <c r="D29" s="130"/>
      <c r="E29" s="130"/>
      <c r="F29" s="130"/>
      <c r="G29" s="130"/>
      <c r="H29" s="130"/>
      <c r="I29" s="130">
        <f t="shared" si="0"/>
        <v>0</v>
      </c>
      <c r="J29" s="130">
        <f t="shared" si="1"/>
        <v>0</v>
      </c>
    </row>
    <row r="30" spans="1:10" ht="12.75">
      <c r="A30" s="127" t="s">
        <v>206</v>
      </c>
      <c r="B30" s="130"/>
      <c r="C30" s="130"/>
      <c r="D30" s="130"/>
      <c r="E30" s="130"/>
      <c r="F30" s="130"/>
      <c r="G30" s="130"/>
      <c r="H30" s="130"/>
      <c r="I30" s="130">
        <f t="shared" si="0"/>
        <v>0</v>
      </c>
      <c r="J30" s="130">
        <f t="shared" si="1"/>
        <v>0</v>
      </c>
    </row>
    <row r="31" spans="1:10" ht="12.75">
      <c r="A31" s="127" t="s">
        <v>207</v>
      </c>
      <c r="B31" s="130"/>
      <c r="C31" s="130"/>
      <c r="D31" s="130"/>
      <c r="E31" s="130"/>
      <c r="F31" s="130"/>
      <c r="G31" s="130"/>
      <c r="H31" s="130"/>
      <c r="I31" s="130">
        <f t="shared" si="0"/>
        <v>0</v>
      </c>
      <c r="J31" s="130">
        <f t="shared" si="1"/>
        <v>0</v>
      </c>
    </row>
    <row r="32" spans="1:10" ht="12.75">
      <c r="A32" s="128" t="s">
        <v>307</v>
      </c>
      <c r="B32" s="130">
        <v>4500000</v>
      </c>
      <c r="C32" s="130">
        <v>0</v>
      </c>
      <c r="D32" s="130">
        <v>0</v>
      </c>
      <c r="E32" s="130">
        <v>0</v>
      </c>
      <c r="F32" s="130">
        <v>0</v>
      </c>
      <c r="G32" s="130">
        <v>-1799589</v>
      </c>
      <c r="H32" s="130">
        <v>285206</v>
      </c>
      <c r="I32" s="130">
        <v>2985618</v>
      </c>
      <c r="J32" s="130">
        <f t="shared" si="1"/>
        <v>2985618</v>
      </c>
    </row>
    <row r="35" ht="12.75">
      <c r="G35" s="131"/>
    </row>
  </sheetData>
  <sheetProtection/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5.140625" style="81" customWidth="1"/>
    <col min="2" max="2" width="21.140625" style="81" customWidth="1"/>
    <col min="3" max="3" width="9.421875" style="81" customWidth="1"/>
    <col min="4" max="4" width="11.57421875" style="81" customWidth="1"/>
    <col min="5" max="5" width="11.00390625" style="81" customWidth="1"/>
    <col min="6" max="6" width="12.00390625" style="81" customWidth="1"/>
    <col min="7" max="7" width="13.421875" style="81" customWidth="1"/>
    <col min="8" max="8" width="9.140625" style="81" customWidth="1"/>
    <col min="9" max="10" width="10.140625" style="81" bestFit="1" customWidth="1"/>
    <col min="11" max="12" width="9.140625" style="81" customWidth="1"/>
    <col min="13" max="13" width="12.28125" style="81" customWidth="1"/>
    <col min="14" max="16384" width="9.140625" style="81" customWidth="1"/>
  </cols>
  <sheetData>
    <row r="1" ht="15">
      <c r="B1" s="132" t="s">
        <v>209</v>
      </c>
    </row>
    <row r="2" ht="12.75">
      <c r="B2" s="133" t="s">
        <v>210</v>
      </c>
    </row>
    <row r="3" ht="12.75">
      <c r="B3" s="133"/>
    </row>
    <row r="4" spans="2:7" ht="15.75">
      <c r="B4" s="182" t="s">
        <v>313</v>
      </c>
      <c r="C4" s="182"/>
      <c r="D4" s="182"/>
      <c r="E4" s="182"/>
      <c r="F4" s="182"/>
      <c r="G4" s="182"/>
    </row>
    <row r="6" spans="1:7" ht="12.75">
      <c r="A6" s="183" t="s">
        <v>211</v>
      </c>
      <c r="B6" s="184" t="s">
        <v>212</v>
      </c>
      <c r="C6" s="183" t="s">
        <v>213</v>
      </c>
      <c r="D6" s="134" t="s">
        <v>214</v>
      </c>
      <c r="E6" s="183" t="s">
        <v>215</v>
      </c>
      <c r="F6" s="183" t="s">
        <v>216</v>
      </c>
      <c r="G6" s="134" t="s">
        <v>214</v>
      </c>
    </row>
    <row r="7" spans="1:9" ht="12.75">
      <c r="A7" s="183"/>
      <c r="B7" s="184"/>
      <c r="C7" s="183"/>
      <c r="D7" s="135">
        <v>40909</v>
      </c>
      <c r="E7" s="183"/>
      <c r="F7" s="183"/>
      <c r="G7" s="135" t="s">
        <v>314</v>
      </c>
      <c r="H7" s="136"/>
      <c r="I7" s="136"/>
    </row>
    <row r="8" spans="1:9" ht="12.75">
      <c r="A8" s="137">
        <v>1</v>
      </c>
      <c r="B8" s="138" t="s">
        <v>77</v>
      </c>
      <c r="C8" s="137">
        <v>0</v>
      </c>
      <c r="D8" s="139">
        <v>0</v>
      </c>
      <c r="E8" s="139"/>
      <c r="F8" s="139"/>
      <c r="G8" s="139">
        <f aca="true" t="shared" si="0" ref="G8:G16">D8+E8-F8</f>
        <v>0</v>
      </c>
      <c r="H8" s="136"/>
      <c r="I8" s="136"/>
    </row>
    <row r="9" spans="1:9" ht="12.75">
      <c r="A9" s="137">
        <v>2</v>
      </c>
      <c r="B9" s="138" t="s">
        <v>217</v>
      </c>
      <c r="C9" s="137">
        <v>0</v>
      </c>
      <c r="D9" s="139">
        <v>0</v>
      </c>
      <c r="E9" s="139"/>
      <c r="F9" s="139"/>
      <c r="G9" s="139">
        <f t="shared" si="0"/>
        <v>0</v>
      </c>
      <c r="H9" s="140"/>
      <c r="I9" s="141"/>
    </row>
    <row r="10" spans="1:9" ht="12.75">
      <c r="A10" s="137">
        <v>3</v>
      </c>
      <c r="B10" s="138" t="s">
        <v>218</v>
      </c>
      <c r="C10" s="137">
        <v>1</v>
      </c>
      <c r="D10" s="139">
        <v>606093</v>
      </c>
      <c r="E10" s="139"/>
      <c r="F10" s="139"/>
      <c r="G10" s="139">
        <f>D10+E10-F10</f>
        <v>606093</v>
      </c>
      <c r="H10" s="140"/>
      <c r="I10" s="141"/>
    </row>
    <row r="11" spans="1:9" ht="12.75">
      <c r="A11" s="137">
        <v>4</v>
      </c>
      <c r="B11" s="138" t="s">
        <v>219</v>
      </c>
      <c r="C11" s="137">
        <v>3</v>
      </c>
      <c r="D11" s="139">
        <v>6854244</v>
      </c>
      <c r="E11" s="139">
        <v>0</v>
      </c>
      <c r="F11" s="139"/>
      <c r="G11" s="139">
        <f t="shared" si="0"/>
        <v>6854244</v>
      </c>
      <c r="H11" s="140"/>
      <c r="I11" s="141"/>
    </row>
    <row r="12" spans="1:9" ht="12.75">
      <c r="A12" s="137">
        <v>5</v>
      </c>
      <c r="B12" s="138" t="s">
        <v>220</v>
      </c>
      <c r="C12" s="137">
        <v>0</v>
      </c>
      <c r="D12" s="139">
        <v>0</v>
      </c>
      <c r="E12" s="128"/>
      <c r="F12" s="139"/>
      <c r="G12" s="139">
        <f t="shared" si="0"/>
        <v>0</v>
      </c>
      <c r="H12" s="140"/>
      <c r="I12" s="141"/>
    </row>
    <row r="13" spans="1:9" ht="12.75">
      <c r="A13" s="137">
        <v>1</v>
      </c>
      <c r="B13" s="138" t="s">
        <v>221</v>
      </c>
      <c r="C13" s="137">
        <v>0</v>
      </c>
      <c r="D13" s="139">
        <v>0</v>
      </c>
      <c r="E13" s="139"/>
      <c r="F13" s="139"/>
      <c r="G13" s="139">
        <f t="shared" si="0"/>
        <v>0</v>
      </c>
      <c r="H13" s="140"/>
      <c r="I13" s="141"/>
    </row>
    <row r="14" spans="1:9" ht="12.75">
      <c r="A14" s="137">
        <v>2</v>
      </c>
      <c r="B14" s="127"/>
      <c r="C14" s="137"/>
      <c r="D14" s="139">
        <v>0</v>
      </c>
      <c r="E14" s="139"/>
      <c r="F14" s="139"/>
      <c r="G14" s="139">
        <f t="shared" si="0"/>
        <v>0</v>
      </c>
      <c r="H14" s="136"/>
      <c r="I14" s="136"/>
    </row>
    <row r="15" spans="1:9" ht="12.75">
      <c r="A15" s="137">
        <v>3</v>
      </c>
      <c r="B15" s="127"/>
      <c r="C15" s="137"/>
      <c r="D15" s="139">
        <v>0</v>
      </c>
      <c r="E15" s="139"/>
      <c r="F15" s="139"/>
      <c r="G15" s="139">
        <f t="shared" si="0"/>
        <v>0</v>
      </c>
      <c r="H15" s="136"/>
      <c r="I15" s="136"/>
    </row>
    <row r="16" spans="1:9" ht="12.75">
      <c r="A16" s="137">
        <v>4</v>
      </c>
      <c r="B16" s="127"/>
      <c r="C16" s="137"/>
      <c r="D16" s="139">
        <v>0</v>
      </c>
      <c r="E16" s="139"/>
      <c r="F16" s="139"/>
      <c r="G16" s="139">
        <f t="shared" si="0"/>
        <v>0</v>
      </c>
      <c r="H16" s="136"/>
      <c r="I16" s="136"/>
    </row>
    <row r="17" spans="1:9" ht="12.75">
      <c r="A17" s="142"/>
      <c r="B17" s="143" t="s">
        <v>222</v>
      </c>
      <c r="C17" s="144"/>
      <c r="D17" s="145">
        <f>SUM(D8:D16)</f>
        <v>7460337</v>
      </c>
      <c r="E17" s="145">
        <f>SUM(E8:E16)</f>
        <v>0</v>
      </c>
      <c r="F17" s="145">
        <f>SUM(F8:F16)</f>
        <v>0</v>
      </c>
      <c r="G17" s="145">
        <f>SUM(G8:G16)</f>
        <v>7460337</v>
      </c>
      <c r="I17" s="146"/>
    </row>
    <row r="20" spans="2:9" ht="15.75">
      <c r="B20" s="182" t="s">
        <v>310</v>
      </c>
      <c r="C20" s="182"/>
      <c r="D20" s="182"/>
      <c r="E20" s="182"/>
      <c r="F20" s="182"/>
      <c r="G20" s="182"/>
      <c r="I20" s="146"/>
    </row>
    <row r="22" spans="1:7" ht="12.75">
      <c r="A22" s="183" t="s">
        <v>211</v>
      </c>
      <c r="B22" s="184" t="s">
        <v>212</v>
      </c>
      <c r="C22" s="183" t="s">
        <v>213</v>
      </c>
      <c r="D22" s="134" t="s">
        <v>214</v>
      </c>
      <c r="E22" s="183" t="s">
        <v>215</v>
      </c>
      <c r="F22" s="183" t="s">
        <v>216</v>
      </c>
      <c r="G22" s="134" t="s">
        <v>214</v>
      </c>
    </row>
    <row r="23" spans="1:7" ht="12.75">
      <c r="A23" s="183"/>
      <c r="B23" s="184"/>
      <c r="C23" s="183"/>
      <c r="D23" s="135">
        <v>40909</v>
      </c>
      <c r="E23" s="183"/>
      <c r="F23" s="183"/>
      <c r="G23" s="135" t="s">
        <v>314</v>
      </c>
    </row>
    <row r="24" spans="1:7" ht="12.75">
      <c r="A24" s="137">
        <v>1</v>
      </c>
      <c r="B24" s="138" t="s">
        <v>77</v>
      </c>
      <c r="C24" s="137">
        <v>0</v>
      </c>
      <c r="D24" s="139">
        <v>0</v>
      </c>
      <c r="E24" s="139"/>
      <c r="F24" s="139"/>
      <c r="G24" s="139">
        <f aca="true" t="shared" si="1" ref="G24:G30">D24+E24</f>
        <v>0</v>
      </c>
    </row>
    <row r="25" spans="1:7" ht="12.75">
      <c r="A25" s="137">
        <v>2</v>
      </c>
      <c r="B25" s="138" t="s">
        <v>217</v>
      </c>
      <c r="C25" s="137">
        <v>0</v>
      </c>
      <c r="D25" s="139">
        <v>0</v>
      </c>
      <c r="E25" s="139"/>
      <c r="F25" s="139"/>
      <c r="G25" s="139">
        <f t="shared" si="1"/>
        <v>0</v>
      </c>
    </row>
    <row r="26" spans="1:7" ht="12.75">
      <c r="A26" s="137">
        <v>3</v>
      </c>
      <c r="B26" s="138" t="s">
        <v>223</v>
      </c>
      <c r="C26" s="137">
        <v>1</v>
      </c>
      <c r="D26" s="139"/>
      <c r="E26" s="139">
        <v>0</v>
      </c>
      <c r="F26" s="139">
        <v>0</v>
      </c>
      <c r="G26" s="139">
        <f>E26-F26</f>
        <v>0</v>
      </c>
    </row>
    <row r="27" spans="1:7" ht="12.75">
      <c r="A27" s="137">
        <v>4</v>
      </c>
      <c r="B27" s="138" t="s">
        <v>219</v>
      </c>
      <c r="C27" s="137">
        <v>3</v>
      </c>
      <c r="D27" s="139">
        <v>0</v>
      </c>
      <c r="E27" s="139">
        <v>0</v>
      </c>
      <c r="F27" s="175">
        <v>1678388</v>
      </c>
      <c r="G27" s="139">
        <f>E27-F27</f>
        <v>-1678388</v>
      </c>
    </row>
    <row r="28" spans="1:7" ht="12.75">
      <c r="A28" s="137">
        <v>5</v>
      </c>
      <c r="B28" s="138" t="s">
        <v>220</v>
      </c>
      <c r="C28" s="137">
        <v>0</v>
      </c>
      <c r="D28" s="139">
        <v>0</v>
      </c>
      <c r="E28" s="128"/>
      <c r="F28" s="139"/>
      <c r="G28" s="139">
        <f t="shared" si="1"/>
        <v>0</v>
      </c>
    </row>
    <row r="29" spans="1:7" ht="12.75">
      <c r="A29" s="137">
        <v>1</v>
      </c>
      <c r="B29" s="138" t="s">
        <v>221</v>
      </c>
      <c r="C29" s="137">
        <v>0</v>
      </c>
      <c r="D29" s="139">
        <v>0</v>
      </c>
      <c r="E29" s="139"/>
      <c r="F29" s="139"/>
      <c r="G29" s="139">
        <f t="shared" si="1"/>
        <v>0</v>
      </c>
    </row>
    <row r="30" spans="1:7" ht="12.75">
      <c r="A30" s="137">
        <v>2</v>
      </c>
      <c r="B30" s="127"/>
      <c r="C30" s="137"/>
      <c r="D30" s="139">
        <v>0</v>
      </c>
      <c r="E30" s="139"/>
      <c r="F30" s="139"/>
      <c r="G30" s="139">
        <f t="shared" si="1"/>
        <v>0</v>
      </c>
    </row>
    <row r="31" spans="1:7" ht="12.75">
      <c r="A31" s="137">
        <v>3</v>
      </c>
      <c r="B31" s="127"/>
      <c r="C31" s="137"/>
      <c r="D31" s="139">
        <v>0</v>
      </c>
      <c r="E31" s="139"/>
      <c r="F31" s="139"/>
      <c r="G31" s="139">
        <f>D31+E31-F31</f>
        <v>0</v>
      </c>
    </row>
    <row r="32" spans="1:7" ht="12.75">
      <c r="A32" s="137">
        <v>4</v>
      </c>
      <c r="B32" s="127"/>
      <c r="C32" s="137"/>
      <c r="D32" s="139">
        <v>0</v>
      </c>
      <c r="E32" s="139"/>
      <c r="F32" s="139"/>
      <c r="G32" s="139">
        <f>D32+E32-F32</f>
        <v>0</v>
      </c>
    </row>
    <row r="33" spans="1:10" ht="12.75">
      <c r="A33" s="142"/>
      <c r="B33" s="143" t="s">
        <v>222</v>
      </c>
      <c r="C33" s="144"/>
      <c r="D33" s="145">
        <v>0</v>
      </c>
      <c r="E33" s="145">
        <f>SUM(E24:E32)</f>
        <v>0</v>
      </c>
      <c r="F33" s="145">
        <v>0</v>
      </c>
      <c r="G33" s="145">
        <f>SUM(G24:G32)</f>
        <v>-1678388</v>
      </c>
      <c r="H33" s="147"/>
      <c r="I33" s="146"/>
      <c r="J33" s="146"/>
    </row>
    <row r="34" ht="12.75">
      <c r="G34" s="147"/>
    </row>
    <row r="36" spans="2:7" ht="15.75">
      <c r="B36" s="182" t="s">
        <v>309</v>
      </c>
      <c r="C36" s="182"/>
      <c r="D36" s="182"/>
      <c r="E36" s="182"/>
      <c r="F36" s="182"/>
      <c r="G36" s="182"/>
    </row>
    <row r="38" spans="1:7" ht="12.75">
      <c r="A38" s="183" t="s">
        <v>211</v>
      </c>
      <c r="B38" s="184" t="s">
        <v>212</v>
      </c>
      <c r="C38" s="183" t="s">
        <v>213</v>
      </c>
      <c r="D38" s="134" t="s">
        <v>214</v>
      </c>
      <c r="E38" s="183" t="s">
        <v>215</v>
      </c>
      <c r="F38" s="183" t="s">
        <v>216</v>
      </c>
      <c r="G38" s="134" t="s">
        <v>214</v>
      </c>
    </row>
    <row r="39" spans="1:7" ht="12.75">
      <c r="A39" s="183"/>
      <c r="B39" s="184"/>
      <c r="C39" s="183"/>
      <c r="D39" s="135">
        <v>40909</v>
      </c>
      <c r="E39" s="183"/>
      <c r="F39" s="183"/>
      <c r="G39" s="135">
        <v>41274</v>
      </c>
    </row>
    <row r="40" spans="1:7" ht="12.75">
      <c r="A40" s="137">
        <v>1</v>
      </c>
      <c r="B40" s="138" t="s">
        <v>77</v>
      </c>
      <c r="C40" s="137">
        <v>0</v>
      </c>
      <c r="D40" s="139"/>
      <c r="E40" s="139"/>
      <c r="F40" s="139"/>
      <c r="G40" s="139">
        <v>0</v>
      </c>
    </row>
    <row r="41" spans="1:14" ht="12.75">
      <c r="A41" s="137">
        <v>2</v>
      </c>
      <c r="B41" s="138" t="s">
        <v>217</v>
      </c>
      <c r="C41" s="137">
        <v>0</v>
      </c>
      <c r="D41" s="139"/>
      <c r="E41" s="139"/>
      <c r="F41" s="139"/>
      <c r="G41" s="139">
        <v>0</v>
      </c>
      <c r="M41" s="136"/>
      <c r="N41" s="136"/>
    </row>
    <row r="42" spans="1:14" ht="12.75">
      <c r="A42" s="137">
        <v>3</v>
      </c>
      <c r="B42" s="138" t="s">
        <v>223</v>
      </c>
      <c r="C42" s="137">
        <v>1</v>
      </c>
      <c r="D42" s="139">
        <v>606093</v>
      </c>
      <c r="E42" s="148"/>
      <c r="F42" s="139">
        <v>121218</v>
      </c>
      <c r="G42" s="139">
        <f>SUM(D42-F42)</f>
        <v>484875</v>
      </c>
      <c r="M42" s="136"/>
      <c r="N42" s="136"/>
    </row>
    <row r="43" spans="1:14" ht="12.75">
      <c r="A43" s="137">
        <v>4</v>
      </c>
      <c r="B43" s="138" t="s">
        <v>219</v>
      </c>
      <c r="C43" s="137">
        <v>3</v>
      </c>
      <c r="D43" s="139">
        <v>6854244</v>
      </c>
      <c r="E43" s="139">
        <v>931602</v>
      </c>
      <c r="F43" s="139">
        <v>1557170</v>
      </c>
      <c r="G43" s="139">
        <f>SUM(D43+E43-F43)</f>
        <v>6228676</v>
      </c>
      <c r="M43" s="136"/>
      <c r="N43" s="136"/>
    </row>
    <row r="44" spans="1:14" ht="12.75">
      <c r="A44" s="137">
        <v>5</v>
      </c>
      <c r="B44" s="138" t="s">
        <v>220</v>
      </c>
      <c r="C44" s="137">
        <v>0</v>
      </c>
      <c r="D44" s="139"/>
      <c r="E44" s="139"/>
      <c r="F44" s="139"/>
      <c r="G44" s="139">
        <v>0</v>
      </c>
      <c r="M44" s="136"/>
      <c r="N44" s="136"/>
    </row>
    <row r="45" spans="1:14" ht="12.75">
      <c r="A45" s="137">
        <v>1</v>
      </c>
      <c r="B45" s="138" t="s">
        <v>221</v>
      </c>
      <c r="C45" s="137">
        <v>0</v>
      </c>
      <c r="D45" s="139"/>
      <c r="E45" s="139"/>
      <c r="F45" s="139"/>
      <c r="G45" s="139">
        <v>0</v>
      </c>
      <c r="M45" s="136"/>
      <c r="N45" s="136"/>
    </row>
    <row r="46" spans="1:14" ht="12.75">
      <c r="A46" s="137">
        <v>2</v>
      </c>
      <c r="B46" s="138"/>
      <c r="C46" s="137"/>
      <c r="D46" s="139"/>
      <c r="E46" s="139"/>
      <c r="F46" s="139"/>
      <c r="G46" s="139">
        <v>0</v>
      </c>
      <c r="M46" s="136"/>
      <c r="N46" s="136"/>
    </row>
    <row r="47" spans="1:14" ht="12.75">
      <c r="A47" s="137">
        <v>3</v>
      </c>
      <c r="B47" s="127"/>
      <c r="C47" s="137"/>
      <c r="D47" s="139"/>
      <c r="E47" s="139"/>
      <c r="F47" s="139"/>
      <c r="G47" s="139">
        <v>0</v>
      </c>
      <c r="M47" s="136"/>
      <c r="N47" s="136"/>
    </row>
    <row r="48" spans="1:14" ht="12.75">
      <c r="A48" s="137">
        <v>4</v>
      </c>
      <c r="B48" s="127"/>
      <c r="C48" s="137"/>
      <c r="D48" s="139"/>
      <c r="E48" s="139"/>
      <c r="F48" s="139"/>
      <c r="G48" s="139">
        <v>0</v>
      </c>
      <c r="M48" s="136"/>
      <c r="N48" s="136"/>
    </row>
    <row r="49" spans="1:14" ht="12.75">
      <c r="A49" s="142"/>
      <c r="B49" s="143" t="s">
        <v>222</v>
      </c>
      <c r="C49" s="144"/>
      <c r="D49" s="145">
        <f>SUM(D42:D48)</f>
        <v>7460337</v>
      </c>
      <c r="E49" s="145">
        <v>931602</v>
      </c>
      <c r="F49" s="145">
        <v>1678388</v>
      </c>
      <c r="G49" s="145">
        <v>6713551</v>
      </c>
      <c r="I49" s="147"/>
      <c r="J49" s="146"/>
      <c r="M49" s="149"/>
      <c r="N49" s="136"/>
    </row>
    <row r="50" spans="6:10" s="136" customFormat="1" ht="12.75">
      <c r="F50" s="141"/>
      <c r="G50" s="150"/>
      <c r="J50" s="141"/>
    </row>
    <row r="51" spans="4:14" ht="12.75">
      <c r="D51" s="146"/>
      <c r="G51" s="146"/>
      <c r="I51" s="147"/>
      <c r="M51" s="136"/>
      <c r="N51" s="136"/>
    </row>
    <row r="52" spans="4:14" ht="12.75">
      <c r="D52" s="146"/>
      <c r="G52" s="146"/>
      <c r="I52" s="146"/>
      <c r="M52" s="136"/>
      <c r="N52" s="136"/>
    </row>
    <row r="53" spans="5:14" ht="15.75">
      <c r="E53" s="185" t="s">
        <v>224</v>
      </c>
      <c r="F53" s="185"/>
      <c r="G53" s="185"/>
      <c r="I53" s="147"/>
      <c r="M53" s="136"/>
      <c r="N53" s="136"/>
    </row>
    <row r="54" spans="5:7" ht="12.75">
      <c r="E54" s="186" t="s">
        <v>225</v>
      </c>
      <c r="F54" s="186"/>
      <c r="G54" s="186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5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N18" sqref="N18"/>
    </sheetView>
  </sheetViews>
  <sheetFormatPr defaultColWidth="9.140625" defaultRowHeight="12.75"/>
  <cols>
    <col min="1" max="1" width="0" style="81" hidden="1" customWidth="1"/>
    <col min="2" max="2" width="32.57421875" style="81" hidden="1" customWidth="1"/>
    <col min="3" max="3" width="17.00390625" style="81" hidden="1" customWidth="1"/>
    <col min="4" max="7" width="0" style="81" hidden="1" customWidth="1"/>
    <col min="8" max="8" width="3.7109375" style="81" customWidth="1"/>
    <col min="9" max="9" width="10.8515625" style="81" customWidth="1"/>
    <col min="10" max="10" width="33.8515625" style="81" customWidth="1"/>
    <col min="11" max="11" width="23.8515625" style="81" customWidth="1"/>
    <col min="12" max="16384" width="9.140625" style="81" customWidth="1"/>
  </cols>
  <sheetData>
    <row r="1" spans="1:10" ht="12.75">
      <c r="A1" s="151"/>
      <c r="B1" s="133" t="s">
        <v>227</v>
      </c>
      <c r="C1" s="152"/>
      <c r="D1" s="152"/>
      <c r="E1" s="151"/>
      <c r="F1" s="151"/>
      <c r="G1" s="151"/>
      <c r="H1" s="151"/>
      <c r="I1" s="133" t="s">
        <v>226</v>
      </c>
      <c r="J1" s="151"/>
    </row>
    <row r="2" spans="1:10" ht="12.75">
      <c r="A2" s="151"/>
      <c r="B2" s="133" t="s">
        <v>228</v>
      </c>
      <c r="C2" s="152"/>
      <c r="D2" s="152"/>
      <c r="E2" s="151"/>
      <c r="F2" s="151"/>
      <c r="G2" s="151"/>
      <c r="H2" s="151"/>
      <c r="I2" s="133" t="s">
        <v>229</v>
      </c>
      <c r="J2" s="151"/>
    </row>
    <row r="3" spans="2:11" ht="12.75">
      <c r="B3" s="153"/>
      <c r="C3" s="153"/>
      <c r="K3" s="153" t="s">
        <v>230</v>
      </c>
    </row>
    <row r="4" spans="2:3" ht="12.75">
      <c r="B4" s="153"/>
      <c r="C4" s="153"/>
    </row>
    <row r="5" spans="2:11" ht="12.75">
      <c r="B5" s="151" t="s">
        <v>231</v>
      </c>
      <c r="C5" s="151" t="s">
        <v>231</v>
      </c>
      <c r="H5" s="127"/>
      <c r="I5" s="127"/>
      <c r="J5" s="128" t="s">
        <v>232</v>
      </c>
      <c r="K5" s="128" t="s">
        <v>233</v>
      </c>
    </row>
    <row r="6" spans="2:11" ht="12.75">
      <c r="B6" s="151" t="s">
        <v>234</v>
      </c>
      <c r="C6" s="151" t="s">
        <v>234</v>
      </c>
      <c r="H6" s="127">
        <v>1</v>
      </c>
      <c r="I6" s="128" t="s">
        <v>235</v>
      </c>
      <c r="J6" s="155" t="s">
        <v>231</v>
      </c>
      <c r="K6" s="155"/>
    </row>
    <row r="7" spans="2:11" ht="12.75">
      <c r="B7" s="151" t="s">
        <v>236</v>
      </c>
      <c r="C7" s="151" t="s">
        <v>236</v>
      </c>
      <c r="H7" s="127">
        <v>2</v>
      </c>
      <c r="I7" s="128" t="s">
        <v>235</v>
      </c>
      <c r="J7" s="155" t="s">
        <v>237</v>
      </c>
      <c r="K7" s="127"/>
    </row>
    <row r="8" spans="2:11" ht="12.75">
      <c r="B8" s="151" t="s">
        <v>238</v>
      </c>
      <c r="C8" s="151" t="s">
        <v>238</v>
      </c>
      <c r="H8" s="127">
        <v>3</v>
      </c>
      <c r="I8" s="128" t="s">
        <v>235</v>
      </c>
      <c r="J8" s="155" t="s">
        <v>239</v>
      </c>
      <c r="K8" s="127"/>
    </row>
    <row r="9" spans="2:11" ht="12.75">
      <c r="B9" s="151" t="s">
        <v>240</v>
      </c>
      <c r="C9" s="151" t="s">
        <v>240</v>
      </c>
      <c r="H9" s="127">
        <v>4</v>
      </c>
      <c r="I9" s="128" t="s">
        <v>235</v>
      </c>
      <c r="J9" s="155" t="s">
        <v>238</v>
      </c>
      <c r="K9" s="127"/>
    </row>
    <row r="10" spans="2:11" ht="12.75">
      <c r="B10" s="151" t="s">
        <v>241</v>
      </c>
      <c r="C10" s="151" t="s">
        <v>241</v>
      </c>
      <c r="H10" s="127">
        <v>5</v>
      </c>
      <c r="I10" s="128" t="s">
        <v>235</v>
      </c>
      <c r="J10" s="155" t="s">
        <v>240</v>
      </c>
      <c r="K10" s="154">
        <v>18978741</v>
      </c>
    </row>
    <row r="11" spans="2:11" ht="12.75">
      <c r="B11" s="151" t="s">
        <v>242</v>
      </c>
      <c r="C11" s="151" t="s">
        <v>242</v>
      </c>
      <c r="H11" s="127">
        <v>6</v>
      </c>
      <c r="I11" s="128" t="s">
        <v>235</v>
      </c>
      <c r="J11" s="155" t="s">
        <v>241</v>
      </c>
      <c r="K11" s="127"/>
    </row>
    <row r="12" spans="2:11" ht="12.75">
      <c r="B12" s="151" t="s">
        <v>243</v>
      </c>
      <c r="C12" s="151" t="s">
        <v>243</v>
      </c>
      <c r="H12" s="127">
        <v>7</v>
      </c>
      <c r="I12" s="128" t="s">
        <v>235</v>
      </c>
      <c r="J12" s="155" t="s">
        <v>244</v>
      </c>
      <c r="K12" s="127"/>
    </row>
    <row r="13" spans="2:11" ht="12.75">
      <c r="B13" s="153" t="s">
        <v>245</v>
      </c>
      <c r="C13" s="153" t="s">
        <v>245</v>
      </c>
      <c r="H13" s="127">
        <v>8</v>
      </c>
      <c r="I13" s="128" t="s">
        <v>235</v>
      </c>
      <c r="J13" s="155" t="s">
        <v>243</v>
      </c>
      <c r="K13" s="127"/>
    </row>
    <row r="14" spans="2:11" ht="12.75">
      <c r="B14" s="153"/>
      <c r="C14" s="153"/>
      <c r="H14" s="128" t="s">
        <v>23</v>
      </c>
      <c r="I14" s="128"/>
      <c r="J14" s="128" t="s">
        <v>246</v>
      </c>
      <c r="K14" s="128"/>
    </row>
    <row r="15" spans="2:11" ht="12.75">
      <c r="B15" s="151" t="s">
        <v>247</v>
      </c>
      <c r="C15" s="151" t="s">
        <v>247</v>
      </c>
      <c r="H15" s="127">
        <v>9</v>
      </c>
      <c r="I15" s="128" t="s">
        <v>245</v>
      </c>
      <c r="J15" s="155" t="s">
        <v>248</v>
      </c>
      <c r="K15" s="127"/>
    </row>
    <row r="16" spans="2:11" ht="12.75">
      <c r="B16" s="151" t="s">
        <v>249</v>
      </c>
      <c r="C16" s="151" t="s">
        <v>249</v>
      </c>
      <c r="H16" s="127">
        <v>10</v>
      </c>
      <c r="I16" s="128" t="s">
        <v>245</v>
      </c>
      <c r="J16" s="155" t="s">
        <v>249</v>
      </c>
      <c r="K16" s="155"/>
    </row>
    <row r="17" spans="2:11" ht="12.75">
      <c r="B17" s="151" t="s">
        <v>250</v>
      </c>
      <c r="C17" s="151" t="s">
        <v>250</v>
      </c>
      <c r="H17" s="127">
        <v>11</v>
      </c>
      <c r="I17" s="128" t="s">
        <v>245</v>
      </c>
      <c r="J17" s="155" t="s">
        <v>250</v>
      </c>
      <c r="K17" s="127"/>
    </row>
    <row r="18" spans="2:11" ht="12.75">
      <c r="B18" s="151"/>
      <c r="C18" s="151"/>
      <c r="H18" s="128" t="s">
        <v>65</v>
      </c>
      <c r="I18" s="128"/>
      <c r="J18" s="128" t="s">
        <v>251</v>
      </c>
      <c r="K18" s="128"/>
    </row>
    <row r="19" spans="2:11" ht="12.75">
      <c r="B19" s="153" t="s">
        <v>252</v>
      </c>
      <c r="C19" s="153" t="s">
        <v>252</v>
      </c>
      <c r="H19" s="127">
        <v>12</v>
      </c>
      <c r="I19" s="128" t="s">
        <v>252</v>
      </c>
      <c r="J19" s="155" t="s">
        <v>253</v>
      </c>
      <c r="K19" s="127"/>
    </row>
    <row r="20" spans="2:11" ht="12.75">
      <c r="B20" s="151" t="s">
        <v>242</v>
      </c>
      <c r="C20" s="151" t="s">
        <v>242</v>
      </c>
      <c r="H20" s="127">
        <v>13</v>
      </c>
      <c r="I20" s="128" t="s">
        <v>252</v>
      </c>
      <c r="J20" s="128" t="s">
        <v>254</v>
      </c>
      <c r="K20" s="127"/>
    </row>
    <row r="21" spans="2:11" ht="12.75">
      <c r="B21" s="151" t="s">
        <v>255</v>
      </c>
      <c r="C21" s="151" t="s">
        <v>255</v>
      </c>
      <c r="H21" s="127">
        <v>14</v>
      </c>
      <c r="I21" s="128" t="s">
        <v>252</v>
      </c>
      <c r="J21" s="155" t="s">
        <v>256</v>
      </c>
      <c r="K21" s="127"/>
    </row>
    <row r="22" spans="2:11" ht="12.75">
      <c r="B22" s="151" t="s">
        <v>256</v>
      </c>
      <c r="C22" s="151" t="s">
        <v>256</v>
      </c>
      <c r="H22" s="127">
        <v>15</v>
      </c>
      <c r="I22" s="128" t="s">
        <v>252</v>
      </c>
      <c r="J22" s="155" t="s">
        <v>257</v>
      </c>
      <c r="K22" s="127"/>
    </row>
    <row r="23" spans="2:11" ht="12.75">
      <c r="B23" s="151" t="s">
        <v>257</v>
      </c>
      <c r="C23" s="151" t="s">
        <v>257</v>
      </c>
      <c r="H23" s="127">
        <v>16</v>
      </c>
      <c r="I23" s="128" t="s">
        <v>252</v>
      </c>
      <c r="J23" s="155" t="s">
        <v>258</v>
      </c>
      <c r="K23" s="127"/>
    </row>
    <row r="24" spans="2:11" ht="12.75">
      <c r="B24" s="151" t="s">
        <v>259</v>
      </c>
      <c r="C24" s="151" t="s">
        <v>259</v>
      </c>
      <c r="H24" s="127">
        <v>17</v>
      </c>
      <c r="I24" s="128" t="s">
        <v>252</v>
      </c>
      <c r="J24" s="155" t="s">
        <v>260</v>
      </c>
      <c r="K24" s="127"/>
    </row>
    <row r="25" spans="2:11" ht="12.75">
      <c r="B25" s="151" t="s">
        <v>260</v>
      </c>
      <c r="C25" s="151" t="s">
        <v>260</v>
      </c>
      <c r="H25" s="127">
        <v>18</v>
      </c>
      <c r="I25" s="128" t="s">
        <v>252</v>
      </c>
      <c r="J25" s="155" t="s">
        <v>261</v>
      </c>
      <c r="K25" s="127"/>
    </row>
    <row r="26" spans="2:11" ht="12.75">
      <c r="B26" s="151" t="s">
        <v>262</v>
      </c>
      <c r="C26" s="151" t="s">
        <v>262</v>
      </c>
      <c r="H26" s="127">
        <v>19</v>
      </c>
      <c r="I26" s="128" t="s">
        <v>252</v>
      </c>
      <c r="J26" s="155" t="s">
        <v>263</v>
      </c>
      <c r="K26" s="127"/>
    </row>
    <row r="27" spans="2:11" ht="12.75">
      <c r="B27" s="151"/>
      <c r="C27" s="151"/>
      <c r="H27" s="128" t="s">
        <v>117</v>
      </c>
      <c r="I27" s="128"/>
      <c r="J27" s="128" t="s">
        <v>264</v>
      </c>
      <c r="K27" s="127"/>
    </row>
    <row r="28" spans="2:11" ht="12.75">
      <c r="B28" s="151" t="s">
        <v>263</v>
      </c>
      <c r="C28" s="151" t="s">
        <v>263</v>
      </c>
      <c r="H28" s="127">
        <v>20</v>
      </c>
      <c r="I28" s="128" t="s">
        <v>265</v>
      </c>
      <c r="J28" s="155" t="s">
        <v>266</v>
      </c>
      <c r="K28" s="127"/>
    </row>
    <row r="29" spans="2:11" ht="12.75">
      <c r="B29" s="153" t="s">
        <v>265</v>
      </c>
      <c r="C29" s="153" t="s">
        <v>265</v>
      </c>
      <c r="H29" s="127">
        <v>21</v>
      </c>
      <c r="I29" s="128" t="s">
        <v>265</v>
      </c>
      <c r="J29" s="155" t="s">
        <v>267</v>
      </c>
      <c r="K29" s="155"/>
    </row>
    <row r="30" spans="2:11" ht="12.75">
      <c r="B30" s="151" t="s">
        <v>268</v>
      </c>
      <c r="C30" s="151" t="s">
        <v>268</v>
      </c>
      <c r="H30" s="127">
        <v>22</v>
      </c>
      <c r="I30" s="128" t="s">
        <v>265</v>
      </c>
      <c r="J30" s="155" t="s">
        <v>269</v>
      </c>
      <c r="K30" s="155"/>
    </row>
    <row r="31" spans="2:11" ht="12.75">
      <c r="B31" s="151" t="s">
        <v>267</v>
      </c>
      <c r="C31" s="151" t="s">
        <v>267</v>
      </c>
      <c r="H31" s="127">
        <v>23</v>
      </c>
      <c r="I31" s="128" t="s">
        <v>265</v>
      </c>
      <c r="J31" s="155" t="s">
        <v>270</v>
      </c>
      <c r="K31" s="127"/>
    </row>
    <row r="32" spans="2:11" ht="12.75">
      <c r="B32" s="151"/>
      <c r="C32" s="151"/>
      <c r="H32" s="128" t="s">
        <v>271</v>
      </c>
      <c r="I32" s="128"/>
      <c r="J32" s="128" t="s">
        <v>272</v>
      </c>
      <c r="K32" s="127"/>
    </row>
    <row r="33" spans="2:11" ht="12.75">
      <c r="B33" s="151" t="s">
        <v>269</v>
      </c>
      <c r="C33" s="151" t="s">
        <v>269</v>
      </c>
      <c r="H33" s="127">
        <v>24</v>
      </c>
      <c r="I33" s="128" t="s">
        <v>273</v>
      </c>
      <c r="J33" s="155" t="s">
        <v>274</v>
      </c>
      <c r="K33" s="127"/>
    </row>
    <row r="34" spans="2:11" ht="12.75">
      <c r="B34" s="151" t="s">
        <v>270</v>
      </c>
      <c r="C34" s="151" t="s">
        <v>270</v>
      </c>
      <c r="H34" s="127">
        <v>25</v>
      </c>
      <c r="I34" s="128" t="s">
        <v>273</v>
      </c>
      <c r="J34" s="155" t="s">
        <v>275</v>
      </c>
      <c r="K34" s="127"/>
    </row>
    <row r="35" spans="8:11" ht="12.75">
      <c r="H35" s="127">
        <v>26</v>
      </c>
      <c r="I35" s="128" t="s">
        <v>273</v>
      </c>
      <c r="J35" s="155" t="s">
        <v>276</v>
      </c>
      <c r="K35" s="127"/>
    </row>
    <row r="36" spans="2:11" ht="12.75">
      <c r="B36" s="153" t="s">
        <v>273</v>
      </c>
      <c r="C36" s="153" t="s">
        <v>273</v>
      </c>
      <c r="H36" s="127">
        <v>27</v>
      </c>
      <c r="I36" s="128" t="s">
        <v>273</v>
      </c>
      <c r="J36" s="155" t="s">
        <v>277</v>
      </c>
      <c r="K36" s="127"/>
    </row>
    <row r="37" spans="2:11" ht="12.75">
      <c r="B37" s="151" t="s">
        <v>274</v>
      </c>
      <c r="C37" s="151" t="s">
        <v>274</v>
      </c>
      <c r="H37" s="127">
        <v>28</v>
      </c>
      <c r="I37" s="128" t="s">
        <v>273</v>
      </c>
      <c r="J37" s="155" t="s">
        <v>278</v>
      </c>
      <c r="K37" s="155"/>
    </row>
    <row r="38" spans="2:11" ht="12.75">
      <c r="B38" s="151" t="s">
        <v>275</v>
      </c>
      <c r="C38" s="151" t="s">
        <v>275</v>
      </c>
      <c r="H38" s="127">
        <v>29</v>
      </c>
      <c r="I38" s="128" t="s">
        <v>273</v>
      </c>
      <c r="J38" s="156" t="s">
        <v>279</v>
      </c>
      <c r="K38" s="127"/>
    </row>
    <row r="39" spans="2:11" ht="12.75">
      <c r="B39" s="151" t="s">
        <v>276</v>
      </c>
      <c r="C39" s="151" t="s">
        <v>276</v>
      </c>
      <c r="H39" s="127">
        <v>30</v>
      </c>
      <c r="I39" s="128" t="s">
        <v>273</v>
      </c>
      <c r="J39" s="155" t="s">
        <v>280</v>
      </c>
      <c r="K39" s="127"/>
    </row>
    <row r="40" spans="2:11" ht="12.75">
      <c r="B40" s="151" t="s">
        <v>277</v>
      </c>
      <c r="C40" s="151" t="s">
        <v>277</v>
      </c>
      <c r="H40" s="127">
        <v>31</v>
      </c>
      <c r="I40" s="128" t="s">
        <v>273</v>
      </c>
      <c r="J40" s="155" t="s">
        <v>281</v>
      </c>
      <c r="K40" s="127"/>
    </row>
    <row r="41" spans="2:11" ht="12.75">
      <c r="B41" s="151"/>
      <c r="C41" s="151"/>
      <c r="H41" s="127">
        <v>32</v>
      </c>
      <c r="I41" s="128" t="s">
        <v>273</v>
      </c>
      <c r="J41" s="155" t="s">
        <v>282</v>
      </c>
      <c r="K41" s="127"/>
    </row>
    <row r="42" spans="2:11" ht="12.75">
      <c r="B42" s="151" t="s">
        <v>278</v>
      </c>
      <c r="C42" s="151" t="s">
        <v>278</v>
      </c>
      <c r="H42" s="127">
        <v>33</v>
      </c>
      <c r="I42" s="128" t="s">
        <v>273</v>
      </c>
      <c r="J42" s="155" t="s">
        <v>283</v>
      </c>
      <c r="K42" s="127"/>
    </row>
    <row r="43" spans="2:11" ht="12.75">
      <c r="B43" s="151" t="s">
        <v>279</v>
      </c>
      <c r="C43" s="151" t="s">
        <v>279</v>
      </c>
      <c r="H43" s="98">
        <v>34</v>
      </c>
      <c r="I43" s="128" t="s">
        <v>273</v>
      </c>
      <c r="J43" s="155" t="s">
        <v>284</v>
      </c>
      <c r="K43" s="127"/>
    </row>
    <row r="44" spans="2:11" ht="12.75">
      <c r="B44" s="151" t="s">
        <v>280</v>
      </c>
      <c r="C44" s="151" t="s">
        <v>280</v>
      </c>
      <c r="H44" s="128" t="s">
        <v>285</v>
      </c>
      <c r="I44" s="127"/>
      <c r="J44" s="128" t="s">
        <v>286</v>
      </c>
      <c r="K44" s="128"/>
    </row>
    <row r="45" spans="2:11" ht="12.75">
      <c r="B45" s="151" t="s">
        <v>281</v>
      </c>
      <c r="C45" s="151" t="s">
        <v>281</v>
      </c>
      <c r="H45" s="127"/>
      <c r="I45" s="127"/>
      <c r="J45" s="128" t="s">
        <v>287</v>
      </c>
      <c r="K45" s="157"/>
    </row>
    <row r="46" spans="2:3" ht="12.75">
      <c r="B46" s="151" t="s">
        <v>284</v>
      </c>
      <c r="C46" s="151" t="s">
        <v>284</v>
      </c>
    </row>
    <row r="48" spans="9:11" ht="12.75">
      <c r="I48" s="158" t="s">
        <v>288</v>
      </c>
      <c r="J48" s="159"/>
      <c r="K48" s="128" t="s">
        <v>289</v>
      </c>
    </row>
    <row r="49" spans="9:11" ht="12.75">
      <c r="I49" s="122"/>
      <c r="J49" s="126"/>
      <c r="K49" s="126"/>
    </row>
    <row r="50" spans="9:11" ht="12.75">
      <c r="I50" s="160" t="s">
        <v>305</v>
      </c>
      <c r="J50" s="160"/>
      <c r="K50" s="127"/>
    </row>
    <row r="51" spans="9:11" ht="12.75">
      <c r="I51" s="127" t="s">
        <v>290</v>
      </c>
      <c r="J51" s="127"/>
      <c r="K51" s="127">
        <v>4</v>
      </c>
    </row>
    <row r="52" spans="9:11" ht="12.75">
      <c r="I52" s="127" t="s">
        <v>291</v>
      </c>
      <c r="J52" s="127"/>
      <c r="K52" s="127">
        <v>0</v>
      </c>
    </row>
    <row r="53" spans="9:11" ht="12.75">
      <c r="I53" s="127" t="s">
        <v>292</v>
      </c>
      <c r="J53" s="127"/>
      <c r="K53" s="127">
        <v>1</v>
      </c>
    </row>
    <row r="54" spans="9:11" ht="12.75">
      <c r="I54" s="161" t="s">
        <v>293</v>
      </c>
      <c r="J54" s="159"/>
      <c r="K54" s="127">
        <v>0</v>
      </c>
    </row>
    <row r="55" spans="9:11" ht="12.75">
      <c r="I55" s="162"/>
      <c r="J55" s="163" t="s">
        <v>184</v>
      </c>
      <c r="K55" s="163">
        <f>SUM(K50:K54)</f>
        <v>5</v>
      </c>
    </row>
    <row r="57" ht="12.75">
      <c r="K57" s="153" t="s">
        <v>224</v>
      </c>
    </row>
    <row r="58" ht="12.75">
      <c r="K58" s="81" t="s">
        <v>294</v>
      </c>
    </row>
    <row r="59" ht="12.75">
      <c r="I59" s="153"/>
    </row>
    <row r="61" ht="12.75">
      <c r="I61" s="153"/>
    </row>
    <row r="62" spans="8:15" ht="12.75">
      <c r="H62" s="153"/>
      <c r="I62" s="153"/>
      <c r="J62" s="153"/>
      <c r="K62" s="153"/>
      <c r="L62" s="153"/>
      <c r="M62" s="153"/>
      <c r="N62" s="153"/>
      <c r="O62" s="153"/>
    </row>
    <row r="63" spans="8:15" ht="12.75">
      <c r="H63" s="153"/>
      <c r="I63" s="153"/>
      <c r="J63" s="153"/>
      <c r="K63" s="153"/>
      <c r="L63" s="153"/>
      <c r="M63" s="153"/>
      <c r="N63" s="153"/>
      <c r="O63" s="153"/>
    </row>
    <row r="64" spans="9:15" ht="12.75">
      <c r="I64" s="153"/>
      <c r="J64" s="153"/>
      <c r="K64" s="153"/>
      <c r="L64" s="153"/>
      <c r="M64" s="153"/>
      <c r="N64" s="153"/>
      <c r="O64" s="153"/>
    </row>
    <row r="65" spans="9:15" ht="12.75">
      <c r="I65" s="153"/>
      <c r="J65" s="153"/>
      <c r="K65" s="153"/>
      <c r="L65" s="153"/>
      <c r="M65" s="153"/>
      <c r="N65" s="153"/>
      <c r="O65" s="153"/>
    </row>
    <row r="66" spans="8:9" ht="12.75">
      <c r="H66" s="153"/>
      <c r="I66" s="153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140625" style="81" bestFit="1" customWidth="1"/>
    <col min="2" max="2" width="16.8515625" style="81" bestFit="1" customWidth="1"/>
    <col min="3" max="3" width="6.57421875" style="164" bestFit="1" customWidth="1"/>
    <col min="4" max="4" width="5.421875" style="81" bestFit="1" customWidth="1"/>
    <col min="5" max="5" width="10.28125" style="82" bestFit="1" customWidth="1"/>
    <col min="6" max="6" width="11.28125" style="82" bestFit="1" customWidth="1"/>
    <col min="7" max="16384" width="9.140625" style="81" customWidth="1"/>
  </cols>
  <sheetData>
    <row r="3" spans="1:6" ht="12.75">
      <c r="A3" s="187" t="s">
        <v>315</v>
      </c>
      <c r="B3" s="187"/>
      <c r="C3" s="187"/>
      <c r="D3" s="187"/>
      <c r="E3" s="187"/>
      <c r="F3" s="187"/>
    </row>
    <row r="5" spans="1:6" ht="15">
      <c r="A5" s="165" t="s">
        <v>211</v>
      </c>
      <c r="B5" s="165" t="s">
        <v>295</v>
      </c>
      <c r="C5" s="165" t="s">
        <v>296</v>
      </c>
      <c r="D5" s="165" t="s">
        <v>213</v>
      </c>
      <c r="E5" s="166" t="s">
        <v>297</v>
      </c>
      <c r="F5" s="166" t="s">
        <v>298</v>
      </c>
    </row>
    <row r="6" spans="1:6" ht="12.75">
      <c r="A6" s="137">
        <v>1</v>
      </c>
      <c r="B6" s="127" t="s">
        <v>303</v>
      </c>
      <c r="C6" s="137" t="s">
        <v>299</v>
      </c>
      <c r="D6" s="137">
        <v>1</v>
      </c>
      <c r="E6" s="130">
        <v>800000</v>
      </c>
      <c r="F6" s="130">
        <f>D6*E6</f>
        <v>800000</v>
      </c>
    </row>
    <row r="7" spans="1:6" ht="12.75">
      <c r="A7" s="137">
        <v>2</v>
      </c>
      <c r="B7" s="127" t="s">
        <v>303</v>
      </c>
      <c r="C7" s="137" t="s">
        <v>299</v>
      </c>
      <c r="D7" s="137">
        <v>1</v>
      </c>
      <c r="E7" s="130">
        <v>828783</v>
      </c>
      <c r="F7" s="130">
        <f>D7*E7</f>
        <v>828783</v>
      </c>
    </row>
    <row r="8" spans="1:6" ht="12.75">
      <c r="A8" s="137">
        <v>3</v>
      </c>
      <c r="B8" s="127" t="s">
        <v>303</v>
      </c>
      <c r="C8" s="137" t="s">
        <v>299</v>
      </c>
      <c r="D8" s="137">
        <v>1</v>
      </c>
      <c r="E8" s="130">
        <v>865505</v>
      </c>
      <c r="F8" s="130">
        <f>D8*E8</f>
        <v>865505</v>
      </c>
    </row>
    <row r="9" spans="1:6" ht="12.75">
      <c r="A9" s="137">
        <v>4</v>
      </c>
      <c r="B9" s="127" t="s">
        <v>303</v>
      </c>
      <c r="C9" s="137" t="s">
        <v>299</v>
      </c>
      <c r="D9" s="137">
        <v>1</v>
      </c>
      <c r="E9" s="130">
        <v>606093</v>
      </c>
      <c r="F9" s="130">
        <f>D9*E9</f>
        <v>606093</v>
      </c>
    </row>
    <row r="10" spans="1:6" ht="12.75">
      <c r="A10" s="137">
        <v>5</v>
      </c>
      <c r="B10" s="127" t="s">
        <v>303</v>
      </c>
      <c r="C10" s="137" t="s">
        <v>299</v>
      </c>
      <c r="D10" s="137">
        <v>1</v>
      </c>
      <c r="E10" s="130">
        <v>4359956</v>
      </c>
      <c r="F10" s="130">
        <f>D10*E10</f>
        <v>4359956</v>
      </c>
    </row>
    <row r="11" spans="1:6" ht="12.75">
      <c r="A11" s="127"/>
      <c r="B11" s="167" t="s">
        <v>184</v>
      </c>
      <c r="C11" s="137"/>
      <c r="D11" s="127"/>
      <c r="E11" s="130"/>
      <c r="F11" s="130">
        <f>SUM(F6:F10)</f>
        <v>7460337</v>
      </c>
    </row>
    <row r="16" ht="12.75">
      <c r="F16" s="82" t="s">
        <v>300</v>
      </c>
    </row>
    <row r="17" ht="12.75">
      <c r="F17" s="168" t="s">
        <v>301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Olta</cp:lastModifiedBy>
  <cp:lastPrinted>2013-03-30T13:16:19Z</cp:lastPrinted>
  <dcterms:created xsi:type="dcterms:W3CDTF">2010-03-29T21:13:34Z</dcterms:created>
  <dcterms:modified xsi:type="dcterms:W3CDTF">2013-07-12T07:12:10Z</dcterms:modified>
  <cp:category/>
  <cp:version/>
  <cp:contentType/>
  <cp:contentStatus/>
</cp:coreProperties>
</file>