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5480" windowHeight="3210" tabRatio="823" activeTab="5"/>
  </bookViews>
  <sheets>
    <sheet name="Kopertina" sheetId="1" r:id="rId1"/>
    <sheet name="Aktivet" sheetId="2" r:id="rId2"/>
    <sheet name="Pasivet" sheetId="3" r:id="rId3"/>
    <sheet name="Rez." sheetId="4" r:id="rId4"/>
    <sheet name="1" sheetId="5" r:id="rId5"/>
    <sheet name="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<sst xmlns="http://schemas.openxmlformats.org/spreadsheetml/2006/main" count="553" uniqueCount="265">
  <si>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</si>
  <si>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</si>
  <si>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</si>
  <si>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</si>
  <si>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</si>
  <si>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</si>
  <si>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</si>
  <si>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</si>
  <si>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</si>
  <si>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</si>
  <si>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</si>
  <si>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</si>
  <si>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</si>
  <si>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</si>
  <si>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</si>
  <si>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</si>
  <si>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</si>
  <si>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</si>
  <si>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</si>
  <si>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</si>
  <si>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</si>
  <si>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</si>
  <si>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</si>
  <si>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</si>
  <si>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</si>
  <si>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</si>
  <si>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</si>
  <si>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</si>
  <si>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</si>
  <si>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 xml:space="preserve">Shoqeria                                             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</si>
  <si>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</si>
  <si>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</si>
  <si>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</si>
  <si>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</si>
  <si>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</si>
  <si>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</si>
  <si>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</si>
  <si>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</si>
  <si>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</si>
  <si>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</si>
  <si>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</si>
  <si>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</si>
  <si>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</si>
  <si>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</si>
  <si>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</si>
  <si>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</si>
  <si>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</si>
  <si>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</si>
  <si>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</si>
  <si>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</si>
  <si>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</si>
  <si>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</si>
  <si>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</si>
  <si>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</si>
  <si>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</si>
  <si>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</si>
  <si>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</si>
  <si>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</si>
  <si>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</si>
  <si>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</si>
  <si>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</si>
  <si>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</si>
  <si>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</si>
  <si>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Emertimi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</si>
  <si>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</si>
  <si>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</si>
  <si>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</si>
  <si>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</si>
  <si>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</si>
  <si>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</si>
  <si>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</si>
  <si>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</si>
  <si>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</si>
  <si>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</si>
  <si>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</si>
  <si>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</si>
  <si>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</si>
  <si>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</si>
  <si>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</si>
  <si>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</si>
  <si>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</si>
  <si>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</si>
  <si>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</si>
  <si>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</si>
  <si>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</si>
  <si>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</si>
  <si>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</si>
  <si>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</si>
  <si>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</si>
  <si>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</si>
  <si>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</si>
  <si>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</si>
  <si>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</si>
  <si>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</si>
  <si>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</si>
  <si>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</si>
  <si>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</si>
  <si>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</si>
  <si>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</si>
  <si>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</si>
  <si>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</si>
  <si>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</si>
  <si>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</si>
  <si>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</si>
  <si>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</si>
  <si>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</si>
  <si>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</si>
  <si>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</si>
  <si>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</si>
  <si>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</si>
  <si>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</si>
  <si>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</si>
  <si>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</si>
  <si>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</si>
  <si>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</si>
  <si>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</si>
  <si>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</si>
  <si>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</si>
  <si>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</si>
  <si>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</si>
  <si>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</si>
  <si>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</si>
  <si>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</si>
  <si>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</si>
  <si>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</si>
  <si>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</si>
  <si>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B</t>
  </si>
  <si>
    <t xml:space="preserve">AAM te tjera </t>
  </si>
  <si>
    <t>Makineri,paisje</t>
  </si>
  <si>
    <t>Vlera</t>
  </si>
  <si>
    <t>Amortizimi</t>
  </si>
  <si>
    <t>Vl.mbetur</t>
  </si>
  <si>
    <t>Viti raportues</t>
  </si>
  <si>
    <t>Viti paraardhes</t>
  </si>
  <si>
    <t>Para ardhese</t>
  </si>
  <si>
    <t>Analiza e posteve te amortizushme</t>
  </si>
  <si>
    <t>Fitimi i ushtrimit</t>
  </si>
  <si>
    <t>Tatimi mbi fitimin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</si>
  <si>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</si>
  <si>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</si>
  <si>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</si>
  <si>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</si>
  <si>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</si>
  <si>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</si>
  <si>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</si>
  <si>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</si>
  <si>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</si>
  <si>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</si>
  <si>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</si>
  <si>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</si>
  <si>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</si>
  <si>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</si>
  <si>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</si>
  <si>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</si>
  <si>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</si>
  <si>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</si>
  <si>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</si>
  <si>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</si>
  <si>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</si>
  <si>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</si>
  <si>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</si>
  <si>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</si>
  <si>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</si>
  <si>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</si>
  <si>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</si>
  <si>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</si>
  <si>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</si>
  <si>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</si>
  <si>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Shënime të tjera shpjegeuse</t>
  </si>
  <si>
    <t>C</t>
  </si>
  <si>
    <t>ndodhura pas dates se bilancit per te cilat nuk behen rregulline  nuk ka.</t>
  </si>
  <si>
    <t>periudhes rraportuese dhe qe korigjim nuk ka.</t>
  </si>
  <si>
    <t>A I</t>
  </si>
  <si>
    <t>A II</t>
  </si>
  <si>
    <t>Informacion i përgjithshëm</t>
  </si>
  <si>
    <t>Politikat kontabël</t>
  </si>
  <si>
    <t xml:space="preserve">     Per percaktimin e kostos se inventareve eshte zgjedhur metoda "FIFO" ( hyrje e pare ,</t>
  </si>
  <si>
    <t>bilanc me kosto minus amortizimin e akumuluar. (SKK 5; 21)</t>
  </si>
  <si>
    <t>dalje e pare.(SKK 4: 15)</t>
  </si>
  <si>
    <t xml:space="preserve">     Per vleresimi i mepaseshem i AAM eshte zgjedhur modeli i kostos duke i paraqitur ne 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</si>
  <si>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</si>
  <si>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</si>
  <si>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Vleresimi fillestar i nje elementi te AAM qe ploteson kriteret per njohje si aktiv ne bilanc </t>
  </si>
  <si>
    <t>eshte vleresuar me kosto. (SKK 5; 11)</t>
  </si>
  <si>
    <t>fiskal ne fuqi dhe konkretisht :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</si>
  <si>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</si>
  <si>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</si>
  <si>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</si>
  <si>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</si>
  <si>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</si>
  <si>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Kuadri kontabel i aplikuar : Stndartet Kombetare te Kontabilitetit ne Shqiperi.(SKK 2; 49)</t>
  </si>
  <si>
    <t xml:space="preserve">     Parimet dhe karakteristikat cilesore te perdorura per hartimin e P.F. : (SKK 1; 37 - 69)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</si>
  <si>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</si>
  <si>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</si>
  <si>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>si metode te amortizimit te ndertesave metoden lineare dhe per AAM te tjera metoden e amortizimit</t>
  </si>
  <si>
    <t xml:space="preserve">     Per llogaritjen e amortizimit te AAM (SKK 5: 38) njesia jone ekonomike  ka percaktuar</t>
  </si>
  <si>
    <t>mbi bazen e vleftes se mbetur ndersa normat e amortizimit jane perdorur te njellojta me ato te sistemit</t>
  </si>
  <si>
    <t>Vlera ne</t>
  </si>
  <si>
    <t>leke</t>
  </si>
  <si>
    <t xml:space="preserve">Kursi </t>
  </si>
  <si>
    <t>fund vitit</t>
  </si>
  <si>
    <t>valute</t>
  </si>
  <si>
    <t>Emri i Bankes</t>
  </si>
  <si>
    <t>Totali</t>
  </si>
  <si>
    <t>E M E R T I M I</t>
  </si>
  <si>
    <t>Arka ne Euro</t>
  </si>
  <si>
    <t>Arka ne Dollare</t>
  </si>
  <si>
    <t>Arka ne Leke</t>
  </si>
  <si>
    <t>Monedha</t>
  </si>
  <si>
    <t>Nr llogarise</t>
  </si>
  <si>
    <t>Shoqeria nuk ka derivative dhe aktive te mbajtura per tregtim</t>
  </si>
  <si>
    <t xml:space="preserve">   Fatura gjithsej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</si>
  <si>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</si>
  <si>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</si>
  <si>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</si>
  <si>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</si>
  <si>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</si>
  <si>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 xml:space="preserve">     a)  Nga keto</t>
  </si>
  <si>
    <t>Fatura mbi 300 mije leke te prera</t>
  </si>
  <si>
    <t>Tatimi i derdhur paradhenie</t>
  </si>
  <si>
    <t>Tatimi i vitit ushtrimor</t>
  </si>
  <si>
    <t>Tatimi i derdhur teper</t>
  </si>
  <si>
    <t>Tatim nga viti kaluar</t>
  </si>
  <si>
    <t>Tvsh e zbriteshme ne mbyllje te vitit</t>
  </si>
  <si>
    <t>Tvsh e zbriteshme ne celje te vitit</t>
  </si>
  <si>
    <t>Tvsh e zbriteshme ne Blerje gjate vitit</t>
  </si>
  <si>
    <t>Tvsh e pagueshme ne shitje gjate vitit</t>
  </si>
  <si>
    <t>Ref.</t>
  </si>
  <si>
    <t xml:space="preserve">Nuk ka </t>
  </si>
  <si>
    <t>Tatim rimbursuar</t>
  </si>
  <si>
    <t>Fatura mbi 300 mije leke te likuid.</t>
  </si>
  <si>
    <t>AKTIVET  AFAT SHKURTERA</t>
  </si>
  <si>
    <t>AKTIVET AFATGJATA</t>
  </si>
  <si>
    <t>PASIVET  AFATSHKURTRA</t>
  </si>
  <si>
    <t>PASIVET  AFATGJATA</t>
  </si>
  <si>
    <t xml:space="preserve">KAPITALI </t>
  </si>
  <si>
    <t>Shpenzime te pa zbriteshme</t>
  </si>
  <si>
    <t>●</t>
  </si>
  <si>
    <t>Shënimet qe shpjegojnë zërat e ndryshëm të pasqyrave financiare</t>
  </si>
  <si>
    <t xml:space="preserve">Ngjarje te ndodhura pas dates se bilancit per te cilat behen rregullime apo ngjarje te </t>
  </si>
  <si>
    <t>Gabime materiale te ndodhura ne periudhat kontabel te mepareshme te konstatuara gjate</t>
  </si>
  <si>
    <t>Fatura mbi 300 mije leke te kontab.</t>
  </si>
  <si>
    <t>Ne         /  Leke</t>
  </si>
  <si>
    <t xml:space="preserve"> </t>
  </si>
  <si>
    <t>Nuk ka</t>
  </si>
  <si>
    <t>nuk ka</t>
  </si>
  <si>
    <t>Lek</t>
  </si>
  <si>
    <t>LEKE</t>
  </si>
  <si>
    <t>Durres</t>
  </si>
  <si>
    <t>ROAN - TRANS sh.p.k.</t>
  </si>
  <si>
    <t>L52223513S</t>
  </si>
  <si>
    <t xml:space="preserve">Lagjja 15, RRUGA MIQESIA </t>
  </si>
  <si>
    <t>23.10.2015</t>
  </si>
  <si>
    <t>Heqje dhe trajtim mbeturinash</t>
  </si>
  <si>
    <t>Roan - Trans</t>
  </si>
  <si>
    <t xml:space="preserve">Veneto </t>
  </si>
  <si>
    <t>Intesa SanPaolo</t>
  </si>
  <si>
    <t>(   _Gezim Thartori____  )</t>
  </si>
  <si>
    <t>Viti   2016</t>
  </si>
  <si>
    <t>01.01.2016</t>
  </si>
  <si>
    <t>31.12.2016</t>
  </si>
  <si>
    <t xml:space="preserve">           31.12.2016</t>
  </si>
  <si>
    <t>Pasqyra   e   te   Ardhurave   dhe   Shpenzimeve     2016</t>
  </si>
  <si>
    <t>Pasqyrat    Financiare    te    Vitit   2016</t>
  </si>
  <si>
    <t>Raiffeisen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</si>
</sst>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  <numFmt numFmtId="187" formatCode="0.0000"/>
  </numFmts>
  <fonts count="6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u val="single"/>
      <sz val="12"/>
      <color indexed="10"/>
      <name val="Arial"/>
      <family val="0"/>
    </font>
    <font>
      <u val="single"/>
      <sz val="10"/>
      <color indexed="10"/>
      <name val="Arial"/>
      <family val="0"/>
    </font>
    <font>
      <u val="single"/>
      <sz val="14"/>
      <color indexed="10"/>
      <name val="Arial"/>
      <family val="0"/>
    </font>
    <font>
      <sz val="8"/>
      <color indexed="10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180" fontId="11" fillId="0" borderId="2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0" fillId="0" borderId="27" xfId="0" applyFont="1" applyBorder="1" applyAlignment="1">
      <alignment/>
    </xf>
    <xf numFmtId="3" fontId="11" fillId="0" borderId="18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1" xfId="0" applyFont="1" applyBorder="1" applyAlignment="1">
      <alignment vertical="center"/>
    </xf>
    <xf numFmtId="185" fontId="0" fillId="0" borderId="0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5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28">
      <selection activeCell="F7" sqref="F7"/>
    </sheetView>
  </sheetViews>
  <sheetFormatPr defaultColWidth="9.140625" defaultRowHeight="12.75"/>
  <cols>
    <col min="1" max="1" width="16.140625" style="34" customWidth="1"/>
    <col min="2" max="3" width="9.140625" style="34" customWidth="1"/>
    <col min="4" max="4" width="9.28125" style="34" customWidth="1"/>
    <col min="5" max="5" width="11.421875" style="34" customWidth="1"/>
    <col min="6" max="6" width="12.8515625" style="34" customWidth="1"/>
    <col min="7" max="7" width="5.421875" style="34" customWidth="1"/>
    <col min="8" max="9" width="9.140625" style="34" customWidth="1"/>
    <col min="10" max="10" width="3.140625" style="34" customWidth="1"/>
    <col min="11" max="11" width="9.140625" style="34" customWidth="1"/>
    <col min="12" max="12" width="1.8515625" style="34" customWidth="1"/>
    <col min="13" max="16384" width="9.140625" style="34" customWidth="1"/>
  </cols>
  <sheetData>
    <row r="1" ht="6.75" customHeight="1"/>
    <row r="2" spans="2:11" ht="12.75">
      <c r="B2" s="165"/>
      <c r="C2" s="167"/>
      <c r="D2" s="167"/>
      <c r="E2" s="167"/>
      <c r="F2" s="167"/>
      <c r="G2" s="167"/>
      <c r="H2" s="167"/>
      <c r="I2" s="167"/>
      <c r="J2" s="167"/>
      <c r="K2" s="170"/>
    </row>
    <row r="3" spans="2:11" s="37" customFormat="1" ht="13.5" customHeight="1">
      <c r="B3" s="186"/>
      <c r="C3" s="187" t="s">
        <v>139</v>
      </c>
      <c r="D3" s="187"/>
      <c r="E3" s="187"/>
      <c r="F3" s="188" t="s">
        <v>249</v>
      </c>
      <c r="G3" s="189"/>
      <c r="H3" s="190"/>
      <c r="I3" s="188"/>
      <c r="J3" s="187"/>
      <c r="K3" s="191"/>
    </row>
    <row r="4" spans="2:11" s="37" customFormat="1" ht="13.5" customHeight="1">
      <c r="B4" s="186"/>
      <c r="C4" s="187" t="s">
        <v>69</v>
      </c>
      <c r="D4" s="187"/>
      <c r="E4" s="187"/>
      <c r="F4" s="188" t="s">
        <v>250</v>
      </c>
      <c r="G4" s="192"/>
      <c r="H4" s="193"/>
      <c r="I4" s="194"/>
      <c r="J4" s="194"/>
      <c r="K4" s="191"/>
    </row>
    <row r="5" spans="2:11" s="37" customFormat="1" ht="13.5" customHeight="1">
      <c r="B5" s="186"/>
      <c r="C5" s="187" t="s">
        <v>6</v>
      </c>
      <c r="D5" s="187"/>
      <c r="E5" s="187"/>
      <c r="F5" s="195" t="s">
        <v>251</v>
      </c>
      <c r="G5" s="188"/>
      <c r="H5" s="188"/>
      <c r="I5" s="188"/>
      <c r="J5" s="188"/>
      <c r="K5" s="191"/>
    </row>
    <row r="6" spans="2:11" s="37" customFormat="1" ht="13.5" customHeight="1">
      <c r="B6" s="186"/>
      <c r="C6" s="187"/>
      <c r="D6" s="187"/>
      <c r="E6" s="187"/>
      <c r="F6" s="187"/>
      <c r="G6" s="187"/>
      <c r="H6" s="196" t="s">
        <v>248</v>
      </c>
      <c r="I6" s="196"/>
      <c r="J6" s="194"/>
      <c r="K6" s="191"/>
    </row>
    <row r="7" spans="2:11" s="37" customFormat="1" ht="13.5" customHeight="1">
      <c r="B7" s="186"/>
      <c r="C7" s="187" t="s">
        <v>0</v>
      </c>
      <c r="D7" s="187"/>
      <c r="E7" s="187"/>
      <c r="F7" s="188" t="s">
        <v>252</v>
      </c>
      <c r="G7" s="197"/>
      <c r="H7" s="187"/>
      <c r="I7" s="187"/>
      <c r="J7" s="187"/>
      <c r="K7" s="191"/>
    </row>
    <row r="8" spans="2:11" s="37" customFormat="1" ht="13.5" customHeight="1">
      <c r="B8" s="186"/>
      <c r="C8" s="187" t="s">
        <v>1</v>
      </c>
      <c r="D8" s="187"/>
      <c r="E8" s="187"/>
      <c r="F8" s="195"/>
      <c r="G8" s="198"/>
      <c r="H8" s="187"/>
      <c r="I8" s="187"/>
      <c r="J8" s="187"/>
      <c r="K8" s="191"/>
    </row>
    <row r="9" spans="2:11" s="37" customFormat="1" ht="13.5" customHeight="1">
      <c r="B9" s="186"/>
      <c r="C9" s="187"/>
      <c r="D9" s="187"/>
      <c r="E9" s="187"/>
      <c r="F9" s="187"/>
      <c r="G9" s="187"/>
      <c r="H9" s="187"/>
      <c r="I9" s="187"/>
      <c r="J9" s="187"/>
      <c r="K9" s="191"/>
    </row>
    <row r="10" spans="2:11" s="37" customFormat="1" ht="13.5" customHeight="1">
      <c r="B10" s="186"/>
      <c r="C10" s="187" t="s">
        <v>33</v>
      </c>
      <c r="D10" s="187"/>
      <c r="E10" s="187"/>
      <c r="F10" s="188" t="s">
        <v>253</v>
      </c>
      <c r="G10" s="188"/>
      <c r="H10" s="188"/>
      <c r="I10" s="188"/>
      <c r="J10" s="188"/>
      <c r="K10" s="191"/>
    </row>
    <row r="11" spans="2:11" s="37" customFormat="1" ht="13.5" customHeight="1">
      <c r="B11" s="186"/>
      <c r="C11" s="187"/>
      <c r="D11" s="187"/>
      <c r="E11" s="187"/>
      <c r="F11" s="195"/>
      <c r="G11" s="195"/>
      <c r="H11" s="195" t="s">
        <v>243</v>
      </c>
      <c r="I11" s="195"/>
      <c r="J11" s="195"/>
      <c r="K11" s="191"/>
    </row>
    <row r="12" spans="2:11" s="37" customFormat="1" ht="13.5" customHeight="1">
      <c r="B12" s="186"/>
      <c r="C12" s="187"/>
      <c r="D12" s="187"/>
      <c r="E12" s="187"/>
      <c r="F12" s="195"/>
      <c r="G12" s="195"/>
      <c r="H12" s="195"/>
      <c r="I12" s="195"/>
      <c r="J12" s="195"/>
      <c r="K12" s="191"/>
    </row>
    <row r="13" spans="2:11" ht="12.75"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2:11" ht="12.75">
      <c r="B14" s="30"/>
      <c r="C14" s="31"/>
      <c r="D14" s="31"/>
      <c r="E14" s="31"/>
      <c r="F14" s="31"/>
      <c r="G14" s="31"/>
      <c r="H14" s="31"/>
      <c r="I14" s="31"/>
      <c r="J14" s="31"/>
      <c r="K14" s="32"/>
    </row>
    <row r="15" spans="2:11" ht="12.75">
      <c r="B15" s="30"/>
      <c r="C15" s="31"/>
      <c r="D15" s="31"/>
      <c r="E15" s="31"/>
      <c r="F15" s="31"/>
      <c r="G15" s="31"/>
      <c r="H15" s="31"/>
      <c r="I15" s="31"/>
      <c r="J15" s="31"/>
      <c r="K15" s="32"/>
    </row>
    <row r="16" spans="2:11" ht="12.75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2:11" ht="12.75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12.75">
      <c r="B18" s="30"/>
      <c r="C18" s="31"/>
      <c r="D18" s="31"/>
      <c r="E18" s="31"/>
      <c r="F18" s="31"/>
      <c r="G18" s="31"/>
      <c r="H18" s="31"/>
      <c r="I18" s="31"/>
      <c r="J18" s="31"/>
      <c r="K18" s="32"/>
    </row>
    <row r="19" spans="2:11" ht="12.75">
      <c r="B19" s="30"/>
      <c r="C19" s="31"/>
      <c r="D19" s="31"/>
      <c r="E19" s="31"/>
      <c r="F19" s="31"/>
      <c r="G19" s="31"/>
      <c r="H19" s="31"/>
      <c r="I19" s="31"/>
      <c r="J19" s="31"/>
      <c r="K19" s="32"/>
    </row>
    <row r="20" spans="2:11" ht="12.75"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2:11" ht="12.75">
      <c r="B21" s="30"/>
      <c r="C21" s="33"/>
      <c r="D21" s="31"/>
      <c r="E21" s="31"/>
      <c r="F21" s="31"/>
      <c r="G21" s="31"/>
      <c r="H21" s="31"/>
      <c r="I21" s="31"/>
      <c r="J21" s="31"/>
      <c r="K21" s="32"/>
    </row>
    <row r="22" spans="2:11" ht="12.75">
      <c r="B22" s="30"/>
      <c r="C22" s="31"/>
      <c r="D22" s="31"/>
      <c r="E22" s="31"/>
      <c r="F22" s="31"/>
      <c r="G22" s="31"/>
      <c r="H22" s="31"/>
      <c r="I22" s="31"/>
      <c r="J22" s="31"/>
      <c r="K22" s="32"/>
    </row>
    <row r="23" spans="2:11" ht="12.75">
      <c r="B23" s="30"/>
      <c r="C23" s="31"/>
      <c r="D23" s="31"/>
      <c r="E23" s="31"/>
      <c r="F23" s="31"/>
      <c r="G23" s="31"/>
      <c r="H23" s="31"/>
      <c r="I23" s="31"/>
      <c r="J23" s="31"/>
      <c r="K23" s="32"/>
    </row>
    <row r="24" spans="2:11" ht="12.75"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2:11" ht="33.75">
      <c r="B25" s="210" t="s">
        <v>7</v>
      </c>
      <c r="C25" s="211"/>
      <c r="D25" s="211"/>
      <c r="E25" s="211"/>
      <c r="F25" s="211"/>
      <c r="G25" s="211"/>
      <c r="H25" s="211"/>
      <c r="I25" s="211"/>
      <c r="J25" s="211"/>
      <c r="K25" s="212"/>
    </row>
    <row r="26" spans="2:11" ht="12.75">
      <c r="B26" s="30"/>
      <c r="C26" s="213" t="s">
        <v>66</v>
      </c>
      <c r="D26" s="213"/>
      <c r="E26" s="213"/>
      <c r="F26" s="213"/>
      <c r="G26" s="213"/>
      <c r="H26" s="213"/>
      <c r="I26" s="213"/>
      <c r="J26" s="213"/>
      <c r="K26" s="32"/>
    </row>
    <row r="27" spans="2:11" ht="12.75">
      <c r="B27" s="30"/>
      <c r="C27" s="213" t="s">
        <v>67</v>
      </c>
      <c r="D27" s="213"/>
      <c r="E27" s="213"/>
      <c r="F27" s="213"/>
      <c r="G27" s="213"/>
      <c r="H27" s="213"/>
      <c r="I27" s="213"/>
      <c r="J27" s="213"/>
      <c r="K27" s="32"/>
    </row>
    <row r="28" spans="2:11" ht="12.75"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2:11" ht="12.75">
      <c r="B29" s="30"/>
      <c r="C29" s="31"/>
      <c r="D29" s="31"/>
      <c r="E29" s="31"/>
      <c r="F29" s="31"/>
      <c r="G29" s="31"/>
      <c r="H29" s="31"/>
      <c r="I29" s="31"/>
      <c r="J29" s="31"/>
      <c r="K29" s="32"/>
    </row>
    <row r="30" spans="2:11" ht="33.75">
      <c r="B30" s="30"/>
      <c r="C30" s="31"/>
      <c r="D30" s="31"/>
      <c r="E30" s="31"/>
      <c r="F30" s="199" t="s">
        <v>258</v>
      </c>
      <c r="G30" s="31"/>
      <c r="H30" s="31"/>
      <c r="I30" s="31"/>
      <c r="J30" s="31"/>
      <c r="K30" s="32"/>
    </row>
    <row r="31" spans="2:11" ht="12.75">
      <c r="B31" s="30"/>
      <c r="C31" s="31"/>
      <c r="D31" s="31"/>
      <c r="E31" s="31"/>
      <c r="F31" s="31"/>
      <c r="G31" s="31"/>
      <c r="H31" s="31"/>
      <c r="I31" s="31"/>
      <c r="J31" s="31"/>
      <c r="K31" s="32"/>
    </row>
    <row r="32" spans="2:11" ht="12.75"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2:11" ht="12.75">
      <c r="B33" s="30"/>
      <c r="C33" s="31"/>
      <c r="D33" s="31"/>
      <c r="E33" s="31"/>
      <c r="F33" s="31"/>
      <c r="G33" s="31"/>
      <c r="H33" s="31"/>
      <c r="I33" s="31"/>
      <c r="J33" s="31"/>
      <c r="K33" s="32"/>
    </row>
    <row r="34" spans="2:11" ht="12.75">
      <c r="B34" s="30"/>
      <c r="C34" s="31"/>
      <c r="D34" s="31"/>
      <c r="E34" s="31"/>
      <c r="F34" s="31"/>
      <c r="G34" s="31"/>
      <c r="H34" s="31"/>
      <c r="I34" s="31"/>
      <c r="J34" s="31"/>
      <c r="K34" s="32"/>
    </row>
    <row r="35" spans="2:11" ht="12.75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2:11" ht="12.75"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2:11" ht="12.75"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2:11" ht="12.75"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2:11" ht="12.75"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2:11" ht="12.75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2:11" ht="12.75">
      <c r="B41" s="30"/>
      <c r="C41" s="31"/>
      <c r="D41" s="31"/>
      <c r="E41" s="31"/>
      <c r="F41" s="31"/>
      <c r="G41" s="31"/>
      <c r="H41" s="31"/>
      <c r="I41" s="31"/>
      <c r="J41" s="31"/>
      <c r="K41" s="32"/>
    </row>
    <row r="42" spans="2:11" ht="12.75">
      <c r="B42" s="30"/>
      <c r="C42" s="31"/>
      <c r="D42" s="31"/>
      <c r="E42" s="31"/>
      <c r="F42" s="31"/>
      <c r="G42" s="31"/>
      <c r="H42" s="31"/>
      <c r="I42" s="31"/>
      <c r="J42" s="31"/>
      <c r="K42" s="32"/>
    </row>
    <row r="43" spans="2:11" ht="12.75">
      <c r="B43" s="30"/>
      <c r="C43" s="31"/>
      <c r="D43" s="31"/>
      <c r="E43" s="31"/>
      <c r="F43" s="31"/>
      <c r="G43" s="31"/>
      <c r="H43" s="31"/>
      <c r="I43" s="31"/>
      <c r="J43" s="31"/>
      <c r="K43" s="32"/>
    </row>
    <row r="44" spans="2:11" ht="12.75"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2:11" ht="9" customHeight="1">
      <c r="B45" s="30"/>
      <c r="C45" s="31"/>
      <c r="D45" s="31"/>
      <c r="E45" s="31"/>
      <c r="F45" s="31"/>
      <c r="G45" s="31"/>
      <c r="H45" s="31"/>
      <c r="I45" s="31"/>
      <c r="J45" s="31"/>
      <c r="K45" s="32"/>
    </row>
    <row r="46" spans="2:11" ht="12.75">
      <c r="B46" s="30"/>
      <c r="C46" s="31"/>
      <c r="D46" s="31"/>
      <c r="E46" s="31"/>
      <c r="F46" s="31"/>
      <c r="G46" s="31"/>
      <c r="H46" s="31"/>
      <c r="I46" s="31"/>
      <c r="J46" s="31"/>
      <c r="K46" s="32"/>
    </row>
    <row r="47" spans="2:11" ht="12.75">
      <c r="B47" s="30"/>
      <c r="C47" s="31"/>
      <c r="D47" s="31"/>
      <c r="E47" s="31"/>
      <c r="F47" s="31"/>
      <c r="G47" s="31"/>
      <c r="H47" s="31"/>
      <c r="I47" s="31"/>
      <c r="J47" s="31"/>
      <c r="K47" s="32"/>
    </row>
    <row r="48" spans="2:11" s="37" customFormat="1" ht="12.75" customHeight="1">
      <c r="B48" s="186"/>
      <c r="C48" s="187" t="s">
        <v>75</v>
      </c>
      <c r="D48" s="187"/>
      <c r="E48" s="187"/>
      <c r="F48" s="187"/>
      <c r="G48" s="187"/>
      <c r="H48" s="214" t="s">
        <v>243</v>
      </c>
      <c r="I48" s="214"/>
      <c r="J48" s="187"/>
      <c r="K48" s="191"/>
    </row>
    <row r="49" spans="2:11" s="37" customFormat="1" ht="12.75" customHeight="1">
      <c r="B49" s="186"/>
      <c r="C49" s="187" t="s">
        <v>76</v>
      </c>
      <c r="D49" s="187"/>
      <c r="E49" s="187"/>
      <c r="F49" s="187"/>
      <c r="G49" s="187"/>
      <c r="H49" s="208" t="s">
        <v>243</v>
      </c>
      <c r="I49" s="208"/>
      <c r="J49" s="187"/>
      <c r="K49" s="191"/>
    </row>
    <row r="50" spans="2:11" s="37" customFormat="1" ht="12.75" customHeight="1">
      <c r="B50" s="186"/>
      <c r="C50" s="187" t="s">
        <v>70</v>
      </c>
      <c r="D50" s="187"/>
      <c r="E50" s="187"/>
      <c r="F50" s="187"/>
      <c r="G50" s="187"/>
      <c r="H50" s="208" t="s">
        <v>77</v>
      </c>
      <c r="I50" s="208"/>
      <c r="J50" s="187"/>
      <c r="K50" s="191"/>
    </row>
    <row r="51" spans="2:11" s="37" customFormat="1" ht="12.75" customHeight="1">
      <c r="B51" s="186"/>
      <c r="C51" s="187" t="s">
        <v>71</v>
      </c>
      <c r="D51" s="187"/>
      <c r="E51" s="187"/>
      <c r="F51" s="187"/>
      <c r="G51" s="187"/>
      <c r="H51" s="208" t="s">
        <v>244</v>
      </c>
      <c r="I51" s="208"/>
      <c r="J51" s="187"/>
      <c r="K51" s="191"/>
    </row>
    <row r="52" spans="2:11" ht="12.75"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2:11" s="36" customFormat="1" ht="12.75" customHeight="1">
      <c r="B53" s="200"/>
      <c r="C53" s="187" t="s">
        <v>78</v>
      </c>
      <c r="D53" s="187"/>
      <c r="E53" s="187"/>
      <c r="F53" s="187"/>
      <c r="G53" s="198" t="s">
        <v>72</v>
      </c>
      <c r="H53" s="209" t="s">
        <v>259</v>
      </c>
      <c r="I53" s="209"/>
      <c r="J53" s="11"/>
      <c r="K53" s="201"/>
    </row>
    <row r="54" spans="2:11" s="36" customFormat="1" ht="12.75" customHeight="1">
      <c r="B54" s="200"/>
      <c r="C54" s="187"/>
      <c r="D54" s="187"/>
      <c r="E54" s="187"/>
      <c r="F54" s="187"/>
      <c r="G54" s="198" t="s">
        <v>73</v>
      </c>
      <c r="H54" s="208" t="s">
        <v>260</v>
      </c>
      <c r="I54" s="208"/>
      <c r="J54" s="11"/>
      <c r="K54" s="201"/>
    </row>
    <row r="55" spans="2:11" s="36" customFormat="1" ht="7.5" customHeight="1">
      <c r="B55" s="200"/>
      <c r="C55" s="187"/>
      <c r="D55" s="187"/>
      <c r="E55" s="187"/>
      <c r="F55" s="187"/>
      <c r="G55" s="198"/>
      <c r="H55" s="198"/>
      <c r="I55" s="198"/>
      <c r="J55" s="11"/>
      <c r="K55" s="201"/>
    </row>
    <row r="56" spans="2:11" s="36" customFormat="1" ht="12.75" customHeight="1">
      <c r="B56" s="200"/>
      <c r="C56" s="187" t="s">
        <v>74</v>
      </c>
      <c r="D56" s="187"/>
      <c r="E56" s="187"/>
      <c r="F56" s="198"/>
      <c r="G56" s="187"/>
      <c r="H56" s="188" t="s">
        <v>261</v>
      </c>
      <c r="I56" s="188"/>
      <c r="J56" s="11"/>
      <c r="K56" s="201"/>
    </row>
    <row r="57" spans="2:11" ht="22.5" customHeight="1">
      <c r="B57" s="159"/>
      <c r="C57" s="161"/>
      <c r="D57" s="161"/>
      <c r="E57" s="161"/>
      <c r="F57" s="161"/>
      <c r="G57" s="161"/>
      <c r="H57" s="161"/>
      <c r="I57" s="161"/>
      <c r="J57" s="161"/>
      <c r="K57" s="164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0">
      <selection activeCell="G44" sqref="G44"/>
    </sheetView>
  </sheetViews>
  <sheetFormatPr defaultColWidth="9.140625" defaultRowHeight="12.75"/>
  <cols>
    <col min="1" max="1" width="13.28125" style="34" customWidth="1"/>
    <col min="2" max="2" width="3.7109375" style="55" customWidth="1"/>
    <col min="3" max="3" width="2.7109375" style="55" customWidth="1"/>
    <col min="4" max="4" width="4.00390625" style="55" customWidth="1"/>
    <col min="5" max="5" width="40.57421875" style="34" customWidth="1"/>
    <col min="6" max="6" width="8.28125" style="34" customWidth="1"/>
    <col min="7" max="8" width="15.7109375" style="56" customWidth="1"/>
    <col min="9" max="9" width="1.421875" style="34" customWidth="1"/>
    <col min="10" max="16384" width="9.140625" style="34" customWidth="1"/>
  </cols>
  <sheetData>
    <row r="1" ht="17.25" customHeight="1"/>
    <row r="2" spans="2:8" s="44" customFormat="1" ht="18">
      <c r="B2" s="57" t="s">
        <v>29</v>
      </c>
      <c r="C2" s="58"/>
      <c r="D2" s="58"/>
      <c r="E2" s="59" t="s">
        <v>254</v>
      </c>
      <c r="G2" s="220" t="s">
        <v>242</v>
      </c>
      <c r="H2" s="220"/>
    </row>
    <row r="3" spans="2:8" s="44" customFormat="1" ht="9" customHeight="1">
      <c r="B3" s="57"/>
      <c r="C3" s="58"/>
      <c r="D3" s="58"/>
      <c r="E3" s="59"/>
      <c r="G3" s="60"/>
      <c r="H3" s="60"/>
    </row>
    <row r="4" spans="2:8" s="44" customFormat="1" ht="18" customHeight="1">
      <c r="B4" s="221" t="s">
        <v>263</v>
      </c>
      <c r="C4" s="222"/>
      <c r="D4" s="222"/>
      <c r="E4" s="222"/>
      <c r="F4" s="222"/>
      <c r="G4" s="222"/>
      <c r="H4" s="222"/>
    </row>
    <row r="5" ht="6.75" customHeight="1"/>
    <row r="6" spans="2:8" ht="12" customHeight="1">
      <c r="B6" s="215" t="s">
        <v>2</v>
      </c>
      <c r="C6" s="223" t="s">
        <v>8</v>
      </c>
      <c r="D6" s="224"/>
      <c r="E6" s="225"/>
      <c r="F6" s="215" t="s">
        <v>9</v>
      </c>
      <c r="G6" s="62" t="s">
        <v>111</v>
      </c>
      <c r="H6" s="62" t="s">
        <v>111</v>
      </c>
    </row>
    <row r="7" spans="2:8" ht="12" customHeight="1">
      <c r="B7" s="216"/>
      <c r="C7" s="226"/>
      <c r="D7" s="227"/>
      <c r="E7" s="228"/>
      <c r="F7" s="216"/>
      <c r="G7" s="64" t="s">
        <v>112</v>
      </c>
      <c r="H7" s="65" t="s">
        <v>134</v>
      </c>
    </row>
    <row r="8" spans="2:8" s="44" customFormat="1" ht="24.75" customHeight="1">
      <c r="B8" s="66" t="s">
        <v>3</v>
      </c>
      <c r="C8" s="217" t="s">
        <v>138</v>
      </c>
      <c r="D8" s="218"/>
      <c r="E8" s="219"/>
      <c r="F8" s="63">
        <v>1</v>
      </c>
      <c r="G8" s="43">
        <f>G9+G13</f>
        <v>816170</v>
      </c>
      <c r="H8" s="43">
        <f>H9+H13</f>
        <v>619404</v>
      </c>
    </row>
    <row r="9" spans="2:8" s="44" customFormat="1" ht="16.5" customHeight="1">
      <c r="B9" s="38"/>
      <c r="C9" s="39">
        <v>1</v>
      </c>
      <c r="D9" s="40" t="s">
        <v>10</v>
      </c>
      <c r="E9" s="41"/>
      <c r="F9" s="38">
        <v>2</v>
      </c>
      <c r="G9" s="43">
        <f>G11</f>
        <v>0</v>
      </c>
      <c r="H9" s="43">
        <f>H11</f>
        <v>0</v>
      </c>
    </row>
    <row r="10" spans="2:8" s="44" customFormat="1" ht="16.5" customHeight="1">
      <c r="B10" s="38"/>
      <c r="C10" s="39"/>
      <c r="D10" s="46" t="s">
        <v>79</v>
      </c>
      <c r="E10" s="47" t="s">
        <v>30</v>
      </c>
      <c r="F10" s="63">
        <v>3</v>
      </c>
      <c r="G10" s="43">
        <v>1266.84</v>
      </c>
      <c r="H10" s="43">
        <v>4436</v>
      </c>
    </row>
    <row r="11" spans="2:8" s="44" customFormat="1" ht="16.5" customHeight="1">
      <c r="B11" s="38"/>
      <c r="C11" s="39"/>
      <c r="D11" s="46" t="s">
        <v>79</v>
      </c>
      <c r="E11" s="47" t="s">
        <v>31</v>
      </c>
      <c r="F11" s="38">
        <v>4</v>
      </c>
      <c r="G11" s="43"/>
      <c r="H11" s="43"/>
    </row>
    <row r="12" spans="2:8" s="44" customFormat="1" ht="16.5" customHeight="1">
      <c r="B12" s="38"/>
      <c r="C12" s="39">
        <v>2</v>
      </c>
      <c r="D12" s="40" t="s">
        <v>115</v>
      </c>
      <c r="E12" s="41"/>
      <c r="F12" s="63">
        <v>5</v>
      </c>
      <c r="G12" s="43"/>
      <c r="H12" s="43"/>
    </row>
    <row r="13" spans="2:8" s="44" customFormat="1" ht="16.5" customHeight="1">
      <c r="B13" s="38"/>
      <c r="C13" s="39">
        <v>3</v>
      </c>
      <c r="D13" s="40" t="s">
        <v>116</v>
      </c>
      <c r="E13" s="41"/>
      <c r="F13" s="38">
        <v>6</v>
      </c>
      <c r="G13" s="43">
        <f>G14+G15+G16+G17+G18</f>
        <v>816170</v>
      </c>
      <c r="H13" s="43">
        <f>H14+H15+H16+H17+H18</f>
        <v>619404</v>
      </c>
    </row>
    <row r="14" spans="2:8" s="44" customFormat="1" ht="16.5" customHeight="1">
      <c r="B14" s="38"/>
      <c r="C14" s="45"/>
      <c r="D14" s="46" t="s">
        <v>79</v>
      </c>
      <c r="E14" s="47" t="s">
        <v>117</v>
      </c>
      <c r="F14" s="63">
        <v>7</v>
      </c>
      <c r="G14" s="43">
        <v>816170</v>
      </c>
      <c r="H14" s="43">
        <v>619404</v>
      </c>
    </row>
    <row r="15" spans="2:8" s="44" customFormat="1" ht="16.5" customHeight="1">
      <c r="B15" s="38"/>
      <c r="C15" s="45"/>
      <c r="D15" s="46" t="s">
        <v>79</v>
      </c>
      <c r="E15" s="47" t="s">
        <v>80</v>
      </c>
      <c r="F15" s="38">
        <v>8</v>
      </c>
      <c r="G15" s="43">
        <v>0</v>
      </c>
      <c r="H15" s="43">
        <v>0</v>
      </c>
    </row>
    <row r="16" spans="2:8" s="44" customFormat="1" ht="16.5" customHeight="1">
      <c r="B16" s="38"/>
      <c r="C16" s="45"/>
      <c r="D16" s="46" t="s">
        <v>79</v>
      </c>
      <c r="E16" s="47" t="s">
        <v>81</v>
      </c>
      <c r="F16" s="63">
        <v>9</v>
      </c>
      <c r="G16" s="43"/>
      <c r="H16" s="43"/>
    </row>
    <row r="17" spans="2:8" s="44" customFormat="1" ht="16.5" customHeight="1">
      <c r="B17" s="38"/>
      <c r="C17" s="45"/>
      <c r="D17" s="46" t="s">
        <v>79</v>
      </c>
      <c r="E17" s="47" t="s">
        <v>82</v>
      </c>
      <c r="F17" s="38">
        <v>10</v>
      </c>
      <c r="G17" s="43">
        <v>0</v>
      </c>
      <c r="H17" s="43">
        <v>0</v>
      </c>
    </row>
    <row r="18" spans="2:8" s="44" customFormat="1" ht="16.5" customHeight="1">
      <c r="B18" s="38"/>
      <c r="C18" s="45"/>
      <c r="D18" s="46" t="s">
        <v>79</v>
      </c>
      <c r="E18" s="47" t="s">
        <v>85</v>
      </c>
      <c r="F18" s="63">
        <v>11</v>
      </c>
      <c r="G18" s="43"/>
      <c r="H18" s="43"/>
    </row>
    <row r="19" spans="2:8" s="44" customFormat="1" ht="16.5" customHeight="1">
      <c r="B19" s="38"/>
      <c r="C19" s="45"/>
      <c r="D19" s="46" t="s">
        <v>79</v>
      </c>
      <c r="E19" s="47"/>
      <c r="F19" s="38">
        <v>12</v>
      </c>
      <c r="G19" s="43"/>
      <c r="H19" s="43"/>
    </row>
    <row r="20" spans="2:8" s="44" customFormat="1" ht="16.5" customHeight="1">
      <c r="B20" s="38"/>
      <c r="C20" s="45"/>
      <c r="D20" s="46" t="s">
        <v>79</v>
      </c>
      <c r="E20" s="47"/>
      <c r="F20" s="63">
        <v>13</v>
      </c>
      <c r="G20" s="43"/>
      <c r="H20" s="43"/>
    </row>
    <row r="21" spans="2:8" s="44" customFormat="1" ht="16.5" customHeight="1">
      <c r="B21" s="38"/>
      <c r="C21" s="39">
        <v>4</v>
      </c>
      <c r="D21" s="40" t="s">
        <v>11</v>
      </c>
      <c r="E21" s="41"/>
      <c r="F21" s="38">
        <v>14</v>
      </c>
      <c r="G21" s="43"/>
      <c r="H21" s="43"/>
    </row>
    <row r="22" spans="2:8" s="44" customFormat="1" ht="16.5" customHeight="1">
      <c r="B22" s="38"/>
      <c r="C22" s="45"/>
      <c r="D22" s="46" t="s">
        <v>79</v>
      </c>
      <c r="E22" s="47" t="s">
        <v>12</v>
      </c>
      <c r="F22" s="63">
        <v>15</v>
      </c>
      <c r="G22" s="43"/>
      <c r="H22" s="43"/>
    </row>
    <row r="23" spans="2:8" s="44" customFormat="1" ht="16.5" customHeight="1">
      <c r="B23" s="38"/>
      <c r="C23" s="45"/>
      <c r="D23" s="46" t="s">
        <v>79</v>
      </c>
      <c r="E23" s="47" t="s">
        <v>84</v>
      </c>
      <c r="F23" s="38">
        <v>16</v>
      </c>
      <c r="G23" s="43"/>
      <c r="H23" s="43"/>
    </row>
    <row r="24" spans="2:8" s="44" customFormat="1" ht="16.5" customHeight="1">
      <c r="B24" s="38"/>
      <c r="C24" s="45"/>
      <c r="D24" s="46" t="s">
        <v>79</v>
      </c>
      <c r="E24" s="47" t="s">
        <v>13</v>
      </c>
      <c r="F24" s="63">
        <v>17</v>
      </c>
      <c r="G24" s="43"/>
      <c r="H24" s="43"/>
    </row>
    <row r="25" spans="2:8" s="44" customFormat="1" ht="16.5" customHeight="1">
      <c r="B25" s="38"/>
      <c r="C25" s="45"/>
      <c r="D25" s="46" t="s">
        <v>79</v>
      </c>
      <c r="E25" s="47" t="s">
        <v>118</v>
      </c>
      <c r="F25" s="38">
        <v>18</v>
      </c>
      <c r="G25" s="43"/>
      <c r="H25" s="43"/>
    </row>
    <row r="26" spans="2:8" s="44" customFormat="1" ht="16.5" customHeight="1">
      <c r="B26" s="38"/>
      <c r="C26" s="45"/>
      <c r="D26" s="46" t="s">
        <v>79</v>
      </c>
      <c r="E26" s="47" t="s">
        <v>14</v>
      </c>
      <c r="F26" s="63">
        <v>19</v>
      </c>
      <c r="G26" s="43"/>
      <c r="H26" s="43"/>
    </row>
    <row r="27" spans="2:8" s="44" customFormat="1" ht="16.5" customHeight="1">
      <c r="B27" s="38"/>
      <c r="C27" s="45"/>
      <c r="D27" s="46" t="s">
        <v>79</v>
      </c>
      <c r="E27" s="47" t="s">
        <v>15</v>
      </c>
      <c r="F27" s="38">
        <v>20</v>
      </c>
      <c r="G27" s="43"/>
      <c r="H27" s="43"/>
    </row>
    <row r="28" spans="2:8" s="44" customFormat="1" ht="16.5" customHeight="1">
      <c r="B28" s="38"/>
      <c r="C28" s="45"/>
      <c r="D28" s="46" t="s">
        <v>79</v>
      </c>
      <c r="E28" s="47"/>
      <c r="F28" s="63">
        <v>21</v>
      </c>
      <c r="G28" s="43"/>
      <c r="H28" s="43"/>
    </row>
    <row r="29" spans="2:8" s="44" customFormat="1" ht="16.5" customHeight="1">
      <c r="B29" s="38"/>
      <c r="C29" s="39">
        <v>5</v>
      </c>
      <c r="D29" s="40" t="s">
        <v>119</v>
      </c>
      <c r="E29" s="41"/>
      <c r="F29" s="38">
        <v>22</v>
      </c>
      <c r="G29" s="43"/>
      <c r="H29" s="43"/>
    </row>
    <row r="30" spans="2:8" s="44" customFormat="1" ht="16.5" customHeight="1">
      <c r="B30" s="38"/>
      <c r="C30" s="39">
        <v>6</v>
      </c>
      <c r="D30" s="40" t="s">
        <v>120</v>
      </c>
      <c r="E30" s="41"/>
      <c r="F30" s="63">
        <v>23</v>
      </c>
      <c r="G30" s="43"/>
      <c r="H30" s="43"/>
    </row>
    <row r="31" spans="2:8" s="44" customFormat="1" ht="16.5" customHeight="1">
      <c r="B31" s="38"/>
      <c r="C31" s="39">
        <v>7</v>
      </c>
      <c r="D31" s="40" t="s">
        <v>16</v>
      </c>
      <c r="E31" s="41"/>
      <c r="F31" s="38">
        <v>24</v>
      </c>
      <c r="G31" s="43"/>
      <c r="H31" s="43"/>
    </row>
    <row r="32" spans="2:8" s="44" customFormat="1" ht="16.5" customHeight="1">
      <c r="B32" s="38"/>
      <c r="C32" s="39"/>
      <c r="D32" s="46" t="s">
        <v>79</v>
      </c>
      <c r="E32" s="41" t="s">
        <v>121</v>
      </c>
      <c r="F32" s="63">
        <v>25</v>
      </c>
      <c r="G32" s="43"/>
      <c r="H32" s="43"/>
    </row>
    <row r="33" spans="2:8" s="44" customFormat="1" ht="16.5" customHeight="1">
      <c r="B33" s="38"/>
      <c r="C33" s="39"/>
      <c r="D33" s="46" t="s">
        <v>79</v>
      </c>
      <c r="E33" s="41"/>
      <c r="F33" s="38">
        <v>26</v>
      </c>
      <c r="G33" s="43"/>
      <c r="H33" s="43"/>
    </row>
    <row r="34" spans="2:8" s="44" customFormat="1" ht="24.75" customHeight="1">
      <c r="B34" s="48" t="s">
        <v>4</v>
      </c>
      <c r="C34" s="217" t="s">
        <v>17</v>
      </c>
      <c r="D34" s="218"/>
      <c r="E34" s="219"/>
      <c r="F34" s="63">
        <v>27</v>
      </c>
      <c r="G34" s="43">
        <f>G39</f>
        <v>2295850</v>
      </c>
      <c r="H34" s="43">
        <f>H39</f>
        <v>988000</v>
      </c>
    </row>
    <row r="35" spans="2:8" s="44" customFormat="1" ht="16.5" customHeight="1">
      <c r="B35" s="38"/>
      <c r="C35" s="39">
        <v>1</v>
      </c>
      <c r="D35" s="40" t="s">
        <v>18</v>
      </c>
      <c r="E35" s="41"/>
      <c r="F35" s="38">
        <v>28</v>
      </c>
      <c r="G35" s="43"/>
      <c r="H35" s="43"/>
    </row>
    <row r="36" spans="2:8" s="44" customFormat="1" ht="16.5" customHeight="1">
      <c r="B36" s="38"/>
      <c r="C36" s="39">
        <v>2</v>
      </c>
      <c r="D36" s="40" t="s">
        <v>19</v>
      </c>
      <c r="E36" s="49"/>
      <c r="F36" s="63">
        <v>29</v>
      </c>
      <c r="G36" s="43"/>
      <c r="H36" s="43"/>
    </row>
    <row r="37" spans="2:8" s="44" customFormat="1" ht="16.5" customHeight="1">
      <c r="B37" s="38"/>
      <c r="C37" s="45"/>
      <c r="D37" s="46" t="s">
        <v>79</v>
      </c>
      <c r="E37" s="47" t="s">
        <v>24</v>
      </c>
      <c r="F37" s="38">
        <v>30</v>
      </c>
      <c r="G37" s="43"/>
      <c r="H37" s="43"/>
    </row>
    <row r="38" spans="2:8" s="44" customFormat="1" ht="16.5" customHeight="1">
      <c r="B38" s="38"/>
      <c r="C38" s="45"/>
      <c r="D38" s="46" t="s">
        <v>79</v>
      </c>
      <c r="E38" s="47" t="s">
        <v>5</v>
      </c>
      <c r="F38" s="63">
        <v>31</v>
      </c>
      <c r="G38" s="43"/>
      <c r="H38" s="43"/>
    </row>
    <row r="39" spans="2:8" s="44" customFormat="1" ht="16.5" customHeight="1">
      <c r="B39" s="38"/>
      <c r="C39" s="45"/>
      <c r="D39" s="46" t="s">
        <v>79</v>
      </c>
      <c r="E39" s="47" t="s">
        <v>83</v>
      </c>
      <c r="F39" s="38">
        <v>32</v>
      </c>
      <c r="G39" s="43">
        <v>2295850</v>
      </c>
      <c r="H39" s="43">
        <v>988000</v>
      </c>
    </row>
    <row r="40" spans="2:8" s="44" customFormat="1" ht="16.5" customHeight="1">
      <c r="B40" s="38"/>
      <c r="C40" s="45"/>
      <c r="D40" s="46" t="s">
        <v>79</v>
      </c>
      <c r="E40" s="47" t="s">
        <v>92</v>
      </c>
      <c r="F40" s="63">
        <v>33</v>
      </c>
      <c r="G40" s="43"/>
      <c r="H40" s="43"/>
    </row>
    <row r="41" spans="2:8" s="44" customFormat="1" ht="16.5" customHeight="1">
      <c r="B41" s="38"/>
      <c r="C41" s="39">
        <v>3</v>
      </c>
      <c r="D41" s="40" t="s">
        <v>20</v>
      </c>
      <c r="E41" s="41"/>
      <c r="F41" s="38">
        <v>34</v>
      </c>
      <c r="G41" s="43"/>
      <c r="H41" s="43"/>
    </row>
    <row r="42" spans="2:8" s="44" customFormat="1" ht="16.5" customHeight="1">
      <c r="B42" s="38"/>
      <c r="C42" s="39">
        <v>4</v>
      </c>
      <c r="D42" s="40" t="s">
        <v>21</v>
      </c>
      <c r="E42" s="41"/>
      <c r="F42" s="63">
        <v>35</v>
      </c>
      <c r="G42" s="43"/>
      <c r="H42" s="43"/>
    </row>
    <row r="43" spans="2:8" s="44" customFormat="1" ht="16.5" customHeight="1">
      <c r="B43" s="38"/>
      <c r="C43" s="39">
        <v>5</v>
      </c>
      <c r="D43" s="40" t="s">
        <v>22</v>
      </c>
      <c r="E43" s="41"/>
      <c r="F43" s="38">
        <v>36</v>
      </c>
      <c r="G43" s="43"/>
      <c r="H43" s="43"/>
    </row>
    <row r="44" spans="2:8" s="44" customFormat="1" ht="16.5" customHeight="1">
      <c r="B44" s="38"/>
      <c r="C44" s="39">
        <v>6</v>
      </c>
      <c r="D44" s="40" t="s">
        <v>23</v>
      </c>
      <c r="E44" s="41"/>
      <c r="F44" s="63">
        <v>37</v>
      </c>
      <c r="G44" s="43"/>
      <c r="H44" s="43"/>
    </row>
    <row r="45" spans="2:8" s="44" customFormat="1" ht="30" customHeight="1">
      <c r="B45" s="42"/>
      <c r="C45" s="217" t="s">
        <v>53</v>
      </c>
      <c r="D45" s="218"/>
      <c r="E45" s="219"/>
      <c r="F45" s="38">
        <v>38</v>
      </c>
      <c r="G45" s="43">
        <f>G34+G8</f>
        <v>3112020</v>
      </c>
      <c r="H45" s="43">
        <f>H34+H8</f>
        <v>1607404</v>
      </c>
    </row>
    <row r="46" spans="2:8" s="44" customFormat="1" ht="9.75" customHeight="1">
      <c r="B46" s="51"/>
      <c r="C46" s="51"/>
      <c r="D46" s="51"/>
      <c r="E46" s="51"/>
      <c r="F46" s="53"/>
      <c r="G46" s="54"/>
      <c r="H46" s="54"/>
    </row>
    <row r="47" spans="2:8" s="44" customFormat="1" ht="15.75" customHeight="1">
      <c r="B47" s="51"/>
      <c r="C47" s="51"/>
      <c r="D47" s="51"/>
      <c r="E47" s="51"/>
      <c r="F47" s="53"/>
      <c r="G47" s="54"/>
      <c r="H47" s="54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0">
      <selection activeCell="G49" sqref="G49"/>
    </sheetView>
  </sheetViews>
  <sheetFormatPr defaultColWidth="9.140625" defaultRowHeight="12.75"/>
  <cols>
    <col min="1" max="1" width="13.28125" style="0" customWidth="1"/>
    <col min="2" max="2" width="3.7109375" style="13" customWidth="1"/>
    <col min="3" max="3" width="2.7109375" style="13" customWidth="1"/>
    <col min="4" max="4" width="4.00390625" style="13" customWidth="1"/>
    <col min="5" max="5" width="40.57421875" style="0" customWidth="1"/>
    <col min="6" max="6" width="8.28125" style="0" customWidth="1"/>
    <col min="7" max="8" width="15.7109375" style="12" customWidth="1"/>
    <col min="9" max="9" width="1.421875" style="0" customWidth="1"/>
  </cols>
  <sheetData>
    <row r="2" spans="2:8" s="16" customFormat="1" ht="18">
      <c r="B2" s="25" t="s">
        <v>29</v>
      </c>
      <c r="C2" s="26"/>
      <c r="D2" s="26"/>
      <c r="E2" s="59" t="s">
        <v>254</v>
      </c>
      <c r="G2" s="237" t="s">
        <v>242</v>
      </c>
      <c r="H2" s="237"/>
    </row>
    <row r="3" spans="2:8" s="16" customFormat="1" ht="6" customHeight="1">
      <c r="B3" s="25"/>
      <c r="C3" s="26"/>
      <c r="D3" s="26"/>
      <c r="E3" s="27"/>
      <c r="G3" s="29"/>
      <c r="H3" s="29"/>
    </row>
    <row r="4" spans="2:8" s="16" customFormat="1" ht="18" customHeight="1">
      <c r="B4" s="238" t="s">
        <v>263</v>
      </c>
      <c r="C4" s="238"/>
      <c r="D4" s="238"/>
      <c r="E4" s="238"/>
      <c r="F4" s="238"/>
      <c r="G4" s="238"/>
      <c r="H4" s="238"/>
    </row>
    <row r="5" ht="6.75" customHeight="1"/>
    <row r="6" spans="2:8" s="16" customFormat="1" ht="15.75" customHeight="1">
      <c r="B6" s="229" t="s">
        <v>2</v>
      </c>
      <c r="C6" s="231" t="s">
        <v>49</v>
      </c>
      <c r="D6" s="232"/>
      <c r="E6" s="233"/>
      <c r="F6" s="229" t="s">
        <v>9</v>
      </c>
      <c r="G6" s="22" t="s">
        <v>111</v>
      </c>
      <c r="H6" s="22" t="s">
        <v>111</v>
      </c>
    </row>
    <row r="7" spans="2:8" s="16" customFormat="1" ht="15.75" customHeight="1">
      <c r="B7" s="230"/>
      <c r="C7" s="234"/>
      <c r="D7" s="235"/>
      <c r="E7" s="236"/>
      <c r="F7" s="230"/>
      <c r="G7" s="23" t="s">
        <v>112</v>
      </c>
      <c r="H7" s="24" t="s">
        <v>134</v>
      </c>
    </row>
    <row r="8" spans="2:8" s="16" customFormat="1" ht="24.75" customHeight="1">
      <c r="B8" s="28" t="s">
        <v>3</v>
      </c>
      <c r="C8" s="239" t="s">
        <v>113</v>
      </c>
      <c r="D8" s="240"/>
      <c r="E8" s="241"/>
      <c r="F8" s="38">
        <v>39</v>
      </c>
      <c r="G8" s="15">
        <f>G13</f>
        <v>2240125</v>
      </c>
      <c r="H8" s="15">
        <f>H13</f>
        <v>1290762</v>
      </c>
    </row>
    <row r="9" spans="2:8" s="44" customFormat="1" ht="15.75" customHeight="1">
      <c r="B9" s="38"/>
      <c r="C9" s="39">
        <v>1</v>
      </c>
      <c r="D9" s="40" t="s">
        <v>25</v>
      </c>
      <c r="E9" s="41"/>
      <c r="F9" s="38">
        <v>40</v>
      </c>
      <c r="G9" s="43"/>
      <c r="H9" s="43"/>
    </row>
    <row r="10" spans="2:8" s="44" customFormat="1" ht="15.75" customHeight="1">
      <c r="B10" s="38"/>
      <c r="C10" s="39">
        <v>2</v>
      </c>
      <c r="D10" s="40" t="s">
        <v>26</v>
      </c>
      <c r="E10" s="41"/>
      <c r="F10" s="38">
        <v>41</v>
      </c>
      <c r="G10" s="43"/>
      <c r="H10" s="43"/>
    </row>
    <row r="11" spans="2:8" s="44" customFormat="1" ht="15.75" customHeight="1">
      <c r="B11" s="38"/>
      <c r="C11" s="45"/>
      <c r="D11" s="46" t="s">
        <v>79</v>
      </c>
      <c r="E11" s="47" t="s">
        <v>86</v>
      </c>
      <c r="F11" s="38">
        <v>42</v>
      </c>
      <c r="G11" s="43"/>
      <c r="H11" s="43"/>
    </row>
    <row r="12" spans="2:8" s="44" customFormat="1" ht="15.75" customHeight="1">
      <c r="B12" s="38"/>
      <c r="C12" s="45"/>
      <c r="D12" s="46" t="s">
        <v>79</v>
      </c>
      <c r="E12" s="47" t="s">
        <v>114</v>
      </c>
      <c r="F12" s="38">
        <v>43</v>
      </c>
      <c r="G12" s="43"/>
      <c r="H12" s="43"/>
    </row>
    <row r="13" spans="2:8" s="44" customFormat="1" ht="15.75" customHeight="1">
      <c r="B13" s="38"/>
      <c r="C13" s="39">
        <v>3</v>
      </c>
      <c r="D13" s="40" t="s">
        <v>27</v>
      </c>
      <c r="E13" s="41"/>
      <c r="F13" s="38">
        <v>44</v>
      </c>
      <c r="G13" s="43">
        <f>G14+G15+G16+G17+G18+G19+G20+G21</f>
        <v>2240125</v>
      </c>
      <c r="H13" s="43">
        <f>H14+H15+H16+H17+H18+H19+H20+H21</f>
        <v>1290762</v>
      </c>
    </row>
    <row r="14" spans="2:8" s="44" customFormat="1" ht="15.75" customHeight="1">
      <c r="B14" s="38"/>
      <c r="C14" s="45"/>
      <c r="D14" s="46" t="s">
        <v>79</v>
      </c>
      <c r="E14" s="47" t="s">
        <v>122</v>
      </c>
      <c r="F14" s="38">
        <v>45</v>
      </c>
      <c r="G14" s="43">
        <v>1135000</v>
      </c>
      <c r="H14" s="43"/>
    </row>
    <row r="15" spans="2:8" s="44" customFormat="1" ht="15.75" customHeight="1">
      <c r="B15" s="38"/>
      <c r="C15" s="45"/>
      <c r="D15" s="46" t="s">
        <v>79</v>
      </c>
      <c r="E15" s="47" t="s">
        <v>123</v>
      </c>
      <c r="F15" s="38">
        <v>46</v>
      </c>
      <c r="G15" s="43"/>
      <c r="H15" s="43">
        <v>50089</v>
      </c>
    </row>
    <row r="16" spans="2:8" s="44" customFormat="1" ht="15.75" customHeight="1">
      <c r="B16" s="38"/>
      <c r="C16" s="45"/>
      <c r="D16" s="46" t="s">
        <v>79</v>
      </c>
      <c r="E16" s="47" t="s">
        <v>87</v>
      </c>
      <c r="F16" s="38">
        <v>47</v>
      </c>
      <c r="G16" s="43">
        <v>128340</v>
      </c>
      <c r="H16" s="43">
        <v>33363</v>
      </c>
    </row>
    <row r="17" spans="2:8" s="44" customFormat="1" ht="15.75" customHeight="1">
      <c r="B17" s="38"/>
      <c r="C17" s="45"/>
      <c r="D17" s="46" t="s">
        <v>79</v>
      </c>
      <c r="E17" s="47" t="s">
        <v>88</v>
      </c>
      <c r="F17" s="38">
        <v>48</v>
      </c>
      <c r="G17" s="43">
        <v>0</v>
      </c>
      <c r="H17" s="43"/>
    </row>
    <row r="18" spans="2:8" s="44" customFormat="1" ht="15.75" customHeight="1">
      <c r="B18" s="38"/>
      <c r="C18" s="45"/>
      <c r="D18" s="46" t="s">
        <v>79</v>
      </c>
      <c r="E18" s="47" t="s">
        <v>89</v>
      </c>
      <c r="F18" s="38">
        <v>49</v>
      </c>
      <c r="G18" s="43">
        <v>67986</v>
      </c>
      <c r="H18" s="43">
        <v>18231</v>
      </c>
    </row>
    <row r="19" spans="2:8" s="44" customFormat="1" ht="15.75" customHeight="1">
      <c r="B19" s="38"/>
      <c r="C19" s="45"/>
      <c r="D19" s="46" t="s">
        <v>79</v>
      </c>
      <c r="E19" s="47" t="s">
        <v>90</v>
      </c>
      <c r="F19" s="38">
        <v>50</v>
      </c>
      <c r="G19" s="43">
        <v>296606</v>
      </c>
      <c r="H19" s="43">
        <v>23548</v>
      </c>
    </row>
    <row r="20" spans="2:8" s="44" customFormat="1" ht="15.75" customHeight="1">
      <c r="B20" s="38"/>
      <c r="C20" s="45"/>
      <c r="D20" s="46" t="s">
        <v>79</v>
      </c>
      <c r="E20" s="47" t="s">
        <v>91</v>
      </c>
      <c r="F20" s="38">
        <v>51</v>
      </c>
      <c r="G20" s="43"/>
      <c r="H20" s="43"/>
    </row>
    <row r="21" spans="2:8" s="44" customFormat="1" ht="15.75" customHeight="1">
      <c r="B21" s="38"/>
      <c r="C21" s="45"/>
      <c r="D21" s="46" t="s">
        <v>79</v>
      </c>
      <c r="E21" s="47" t="s">
        <v>85</v>
      </c>
      <c r="F21" s="38">
        <v>52</v>
      </c>
      <c r="G21" s="43">
        <v>612193</v>
      </c>
      <c r="H21" s="43">
        <v>1165531</v>
      </c>
    </row>
    <row r="22" spans="2:8" s="44" customFormat="1" ht="15.75" customHeight="1">
      <c r="B22" s="38"/>
      <c r="C22" s="45"/>
      <c r="D22" s="46" t="s">
        <v>79</v>
      </c>
      <c r="E22" s="47" t="s">
        <v>94</v>
      </c>
      <c r="F22" s="38">
        <v>53</v>
      </c>
      <c r="G22" s="43"/>
      <c r="H22" s="43"/>
    </row>
    <row r="23" spans="2:8" s="44" customFormat="1" ht="15.75" customHeight="1">
      <c r="B23" s="38"/>
      <c r="C23" s="45"/>
      <c r="D23" s="46" t="s">
        <v>79</v>
      </c>
      <c r="E23" s="47" t="s">
        <v>93</v>
      </c>
      <c r="F23" s="38">
        <v>54</v>
      </c>
      <c r="G23" s="43"/>
      <c r="H23" s="43"/>
    </row>
    <row r="24" spans="2:8" s="44" customFormat="1" ht="15.75" customHeight="1">
      <c r="B24" s="38"/>
      <c r="C24" s="39">
        <v>4</v>
      </c>
      <c r="D24" s="40" t="s">
        <v>28</v>
      </c>
      <c r="E24" s="41"/>
      <c r="F24" s="38">
        <v>55</v>
      </c>
      <c r="G24" s="43"/>
      <c r="H24" s="43"/>
    </row>
    <row r="25" spans="2:8" s="44" customFormat="1" ht="15.75" customHeight="1">
      <c r="B25" s="38"/>
      <c r="C25" s="39">
        <v>5</v>
      </c>
      <c r="D25" s="40" t="s">
        <v>124</v>
      </c>
      <c r="E25" s="41"/>
      <c r="F25" s="38">
        <v>56</v>
      </c>
      <c r="G25" s="43"/>
      <c r="H25" s="43"/>
    </row>
    <row r="26" spans="2:8" s="44" customFormat="1" ht="24.75" customHeight="1">
      <c r="B26" s="48" t="s">
        <v>4</v>
      </c>
      <c r="C26" s="217" t="s">
        <v>50</v>
      </c>
      <c r="D26" s="218"/>
      <c r="E26" s="219"/>
      <c r="F26" s="38">
        <v>57</v>
      </c>
      <c r="G26" s="43"/>
      <c r="H26" s="43"/>
    </row>
    <row r="27" spans="2:8" s="44" customFormat="1" ht="15.75" customHeight="1">
      <c r="B27" s="38"/>
      <c r="C27" s="39">
        <v>1</v>
      </c>
      <c r="D27" s="40" t="s">
        <v>34</v>
      </c>
      <c r="E27" s="49"/>
      <c r="F27" s="38">
        <v>58</v>
      </c>
      <c r="G27" s="43"/>
      <c r="H27" s="43"/>
    </row>
    <row r="28" spans="2:8" s="44" customFormat="1" ht="15.75" customHeight="1">
      <c r="B28" s="38"/>
      <c r="C28" s="45"/>
      <c r="D28" s="46" t="s">
        <v>79</v>
      </c>
      <c r="E28" s="47" t="s">
        <v>35</v>
      </c>
      <c r="F28" s="38">
        <v>59</v>
      </c>
      <c r="G28" s="43"/>
      <c r="H28" s="43"/>
    </row>
    <row r="29" spans="2:8" s="44" customFormat="1" ht="15.75" customHeight="1">
      <c r="B29" s="38"/>
      <c r="C29" s="45"/>
      <c r="D29" s="46" t="s">
        <v>79</v>
      </c>
      <c r="E29" s="47" t="s">
        <v>32</v>
      </c>
      <c r="F29" s="38">
        <v>60</v>
      </c>
      <c r="G29" s="43"/>
      <c r="H29" s="43"/>
    </row>
    <row r="30" spans="2:8" s="44" customFormat="1" ht="15.75" customHeight="1">
      <c r="B30" s="38"/>
      <c r="C30" s="39">
        <v>2</v>
      </c>
      <c r="D30" s="40" t="s">
        <v>36</v>
      </c>
      <c r="E30" s="41"/>
      <c r="F30" s="38">
        <v>61</v>
      </c>
      <c r="G30" s="43"/>
      <c r="H30" s="43"/>
    </row>
    <row r="31" spans="2:8" s="44" customFormat="1" ht="15.75" customHeight="1">
      <c r="B31" s="38"/>
      <c r="C31" s="39">
        <v>3</v>
      </c>
      <c r="D31" s="40" t="s">
        <v>28</v>
      </c>
      <c r="E31" s="41"/>
      <c r="F31" s="38">
        <v>62</v>
      </c>
      <c r="G31" s="43"/>
      <c r="H31" s="43"/>
    </row>
    <row r="32" spans="2:8" s="44" customFormat="1" ht="15.75" customHeight="1">
      <c r="B32" s="38"/>
      <c r="C32" s="39">
        <v>4</v>
      </c>
      <c r="D32" s="40" t="s">
        <v>37</v>
      </c>
      <c r="E32" s="41"/>
      <c r="F32" s="38">
        <v>63</v>
      </c>
      <c r="G32" s="43"/>
      <c r="H32" s="43"/>
    </row>
    <row r="33" spans="2:8" s="44" customFormat="1" ht="24.75" customHeight="1">
      <c r="B33" s="38"/>
      <c r="C33" s="217" t="s">
        <v>52</v>
      </c>
      <c r="D33" s="218"/>
      <c r="E33" s="219"/>
      <c r="F33" s="38">
        <v>64</v>
      </c>
      <c r="G33" s="43">
        <f>G26+G8</f>
        <v>2240125</v>
      </c>
      <c r="H33" s="43">
        <f>H26+H8</f>
        <v>1290762</v>
      </c>
    </row>
    <row r="34" spans="2:8" s="44" customFormat="1" ht="24.75" customHeight="1">
      <c r="B34" s="48" t="s">
        <v>38</v>
      </c>
      <c r="C34" s="217" t="s">
        <v>39</v>
      </c>
      <c r="D34" s="218"/>
      <c r="E34" s="219"/>
      <c r="F34" s="38">
        <v>65</v>
      </c>
      <c r="G34" s="43">
        <f>G35+G36+G37+G38+G39+G40+G41+G42+G43+G44</f>
        <v>871895.2</v>
      </c>
      <c r="H34" s="43">
        <f>H35+H36+H37+H38+H39+H40+H41+H42+H43+H44</f>
        <v>316642.05</v>
      </c>
    </row>
    <row r="35" spans="2:8" s="44" customFormat="1" ht="15.75" customHeight="1">
      <c r="B35" s="38"/>
      <c r="C35" s="39">
        <v>1</v>
      </c>
      <c r="D35" s="40" t="s">
        <v>40</v>
      </c>
      <c r="E35" s="41"/>
      <c r="F35" s="38">
        <v>66</v>
      </c>
      <c r="G35" s="43"/>
      <c r="H35" s="43"/>
    </row>
    <row r="36" spans="2:8" s="44" customFormat="1" ht="15.75" customHeight="1">
      <c r="B36" s="38"/>
      <c r="C36" s="50">
        <v>2</v>
      </c>
      <c r="D36" s="40" t="s">
        <v>41</v>
      </c>
      <c r="E36" s="41"/>
      <c r="F36" s="38">
        <v>67</v>
      </c>
      <c r="G36" s="43"/>
      <c r="H36" s="43"/>
    </row>
    <row r="37" spans="2:8" s="44" customFormat="1" ht="15.75" customHeight="1">
      <c r="B37" s="38"/>
      <c r="C37" s="39">
        <v>3</v>
      </c>
      <c r="D37" s="40" t="s">
        <v>42</v>
      </c>
      <c r="E37" s="41"/>
      <c r="F37" s="38">
        <v>68</v>
      </c>
      <c r="G37" s="43">
        <v>100000</v>
      </c>
      <c r="H37" s="43">
        <v>100000</v>
      </c>
    </row>
    <row r="38" spans="2:8" s="44" customFormat="1" ht="15.75" customHeight="1">
      <c r="B38" s="38"/>
      <c r="C38" s="50">
        <v>4</v>
      </c>
      <c r="D38" s="40" t="s">
        <v>43</v>
      </c>
      <c r="E38" s="41"/>
      <c r="F38" s="38">
        <v>69</v>
      </c>
      <c r="G38" s="43"/>
      <c r="H38" s="43"/>
    </row>
    <row r="39" spans="2:8" s="44" customFormat="1" ht="15.75" customHeight="1">
      <c r="B39" s="38"/>
      <c r="C39" s="39">
        <v>5</v>
      </c>
      <c r="D39" s="40" t="s">
        <v>95</v>
      </c>
      <c r="E39" s="41"/>
      <c r="F39" s="38">
        <v>70</v>
      </c>
      <c r="G39" s="43"/>
      <c r="H39" s="43"/>
    </row>
    <row r="40" spans="2:8" s="44" customFormat="1" ht="15.75" customHeight="1">
      <c r="B40" s="38"/>
      <c r="C40" s="50">
        <v>6</v>
      </c>
      <c r="D40" s="40" t="s">
        <v>44</v>
      </c>
      <c r="E40" s="41"/>
      <c r="F40" s="38">
        <v>71</v>
      </c>
      <c r="G40" s="43"/>
      <c r="H40" s="43"/>
    </row>
    <row r="41" spans="2:8" s="44" customFormat="1" ht="15.75" customHeight="1">
      <c r="B41" s="38"/>
      <c r="C41" s="39">
        <v>7</v>
      </c>
      <c r="D41" s="40" t="s">
        <v>45</v>
      </c>
      <c r="E41" s="41"/>
      <c r="F41" s="38">
        <v>72</v>
      </c>
      <c r="G41" s="43"/>
      <c r="H41" s="43"/>
    </row>
    <row r="42" spans="2:8" s="44" customFormat="1" ht="15.75" customHeight="1">
      <c r="B42" s="38"/>
      <c r="C42" s="50">
        <v>8</v>
      </c>
      <c r="D42" s="40" t="s">
        <v>46</v>
      </c>
      <c r="E42" s="41"/>
      <c r="F42" s="38">
        <v>73</v>
      </c>
      <c r="G42" s="43">
        <f>H44</f>
        <v>216642.05</v>
      </c>
      <c r="H42" s="43"/>
    </row>
    <row r="43" spans="2:8" s="44" customFormat="1" ht="15.75" customHeight="1">
      <c r="B43" s="38"/>
      <c r="C43" s="39">
        <v>9</v>
      </c>
      <c r="D43" s="40" t="s">
        <v>47</v>
      </c>
      <c r="E43" s="41"/>
      <c r="F43" s="38">
        <v>74</v>
      </c>
      <c r="G43" s="43">
        <v>0</v>
      </c>
      <c r="H43" s="43">
        <v>0</v>
      </c>
    </row>
    <row r="44" spans="2:8" s="44" customFormat="1" ht="15.75" customHeight="1">
      <c r="B44" s="38"/>
      <c r="C44" s="50">
        <v>10</v>
      </c>
      <c r="D44" s="40" t="s">
        <v>48</v>
      </c>
      <c r="E44" s="41"/>
      <c r="F44" s="38">
        <v>75</v>
      </c>
      <c r="G44" s="43">
        <f>'Rez.'!F30</f>
        <v>555253.15</v>
      </c>
      <c r="H44" s="43">
        <f>'Rez.'!G30</f>
        <v>216642.05</v>
      </c>
    </row>
    <row r="45" spans="2:8" s="44" customFormat="1" ht="24.75" customHeight="1">
      <c r="B45" s="38"/>
      <c r="C45" s="217" t="s">
        <v>51</v>
      </c>
      <c r="D45" s="218"/>
      <c r="E45" s="219"/>
      <c r="F45" s="38">
        <v>76</v>
      </c>
      <c r="G45" s="43">
        <f>G33+G34</f>
        <v>3112020.2</v>
      </c>
      <c r="H45" s="43">
        <f>H33+H34</f>
        <v>1607404.05</v>
      </c>
    </row>
    <row r="46" spans="2:8" s="44" customFormat="1" ht="15.75" customHeight="1">
      <c r="B46" s="51"/>
      <c r="C46" s="51"/>
      <c r="D46" s="52"/>
      <c r="E46" s="53"/>
      <c r="F46" s="53"/>
      <c r="G46" s="54"/>
      <c r="H46" s="54"/>
    </row>
    <row r="47" spans="2:8" s="44" customFormat="1" ht="15.75" customHeight="1">
      <c r="B47" s="51"/>
      <c r="C47" s="51"/>
      <c r="D47" s="52"/>
      <c r="E47" s="53"/>
      <c r="F47" s="53"/>
      <c r="G47" s="54"/>
      <c r="H47" s="54"/>
    </row>
    <row r="48" spans="2:8" s="44" customFormat="1" ht="15.75" customHeight="1">
      <c r="B48" s="51"/>
      <c r="C48" s="51"/>
      <c r="D48" s="52"/>
      <c r="E48" s="53"/>
      <c r="F48" s="53"/>
      <c r="G48" s="54"/>
      <c r="H48" s="54"/>
    </row>
    <row r="49" spans="2:8" s="44" customFormat="1" ht="15.75" customHeight="1">
      <c r="B49" s="51"/>
      <c r="C49" s="51"/>
      <c r="D49" s="52"/>
      <c r="E49" s="53"/>
      <c r="F49" s="53"/>
      <c r="G49" s="54"/>
      <c r="H49" s="54"/>
    </row>
    <row r="50" spans="2:8" s="44" customFormat="1" ht="15.75" customHeight="1">
      <c r="B50" s="51"/>
      <c r="C50" s="51"/>
      <c r="D50" s="52"/>
      <c r="E50" s="53"/>
      <c r="F50" s="53"/>
      <c r="G50" s="54"/>
      <c r="H50" s="54"/>
    </row>
    <row r="51" spans="2:8" s="44" customFormat="1" ht="15.75" customHeight="1">
      <c r="B51" s="51"/>
      <c r="C51" s="51"/>
      <c r="D51" s="52"/>
      <c r="E51" s="53"/>
      <c r="F51" s="53"/>
      <c r="G51" s="54"/>
      <c r="H51" s="54"/>
    </row>
    <row r="52" spans="2:8" s="44" customFormat="1" ht="15.75" customHeight="1">
      <c r="B52" s="51"/>
      <c r="C52" s="51"/>
      <c r="D52" s="52"/>
      <c r="E52" s="53"/>
      <c r="F52" s="53"/>
      <c r="G52" s="54"/>
      <c r="H52" s="54"/>
    </row>
    <row r="53" spans="2:8" s="44" customFormat="1" ht="15.75" customHeight="1">
      <c r="B53" s="51"/>
      <c r="C53" s="51"/>
      <c r="D53" s="52"/>
      <c r="E53" s="53"/>
      <c r="F53" s="53"/>
      <c r="G53" s="54"/>
      <c r="H53" s="54"/>
    </row>
    <row r="54" spans="2:8" s="44" customFormat="1" ht="15.75" customHeight="1">
      <c r="B54" s="51"/>
      <c r="C54" s="51"/>
      <c r="D54" s="52"/>
      <c r="E54" s="53"/>
      <c r="F54" s="53"/>
      <c r="G54" s="54"/>
      <c r="H54" s="54"/>
    </row>
    <row r="55" spans="2:8" s="16" customFormat="1" ht="15.75" customHeight="1">
      <c r="B55" s="19"/>
      <c r="C55" s="19"/>
      <c r="D55" s="19"/>
      <c r="E55" s="19"/>
      <c r="F55" s="20"/>
      <c r="G55" s="21"/>
      <c r="H55" s="21"/>
    </row>
    <row r="56" spans="2:8" ht="12.75">
      <c r="B56" s="10"/>
      <c r="C56" s="10"/>
      <c r="D56" s="18"/>
      <c r="E56" s="5"/>
      <c r="F56" s="5"/>
      <c r="G56" s="14"/>
      <c r="H56" s="14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zoomScalePageLayoutView="0" workbookViewId="0" topLeftCell="B22">
      <selection activeCell="B5" sqref="B5:G5"/>
    </sheetView>
  </sheetViews>
  <sheetFormatPr defaultColWidth="9.140625" defaultRowHeight="12.75"/>
  <cols>
    <col min="1" max="1" width="5.421875" style="34" customWidth="1"/>
    <col min="2" max="2" width="3.7109375" style="55" customWidth="1"/>
    <col min="3" max="3" width="5.28125" style="55" customWidth="1"/>
    <col min="4" max="4" width="2.7109375" style="55" customWidth="1"/>
    <col min="5" max="5" width="57.57421875" style="34" customWidth="1"/>
    <col min="6" max="6" width="26.00390625" style="56" customWidth="1"/>
    <col min="7" max="7" width="27.7109375" style="56" customWidth="1"/>
    <col min="8" max="8" width="16.7109375" style="34" customWidth="1"/>
    <col min="9" max="9" width="12.421875" style="34" customWidth="1"/>
    <col min="10" max="10" width="18.00390625" style="70" customWidth="1"/>
    <col min="11" max="16384" width="9.140625" style="34" customWidth="1"/>
  </cols>
  <sheetData>
    <row r="2" spans="2:10" s="44" customFormat="1" ht="18">
      <c r="B2" s="57" t="s">
        <v>29</v>
      </c>
      <c r="C2" s="57"/>
      <c r="D2" s="58"/>
      <c r="E2" s="59" t="s">
        <v>254</v>
      </c>
      <c r="G2" s="69"/>
      <c r="J2" s="68"/>
    </row>
    <row r="3" spans="2:10" s="44" customFormat="1" ht="7.5" customHeight="1">
      <c r="B3" s="57"/>
      <c r="C3" s="57"/>
      <c r="D3" s="58"/>
      <c r="E3" s="59"/>
      <c r="F3" s="60"/>
      <c r="G3" s="69"/>
      <c r="J3" s="68"/>
    </row>
    <row r="4" spans="2:10" s="44" customFormat="1" ht="29.25" customHeight="1">
      <c r="B4" s="242" t="s">
        <v>262</v>
      </c>
      <c r="C4" s="242"/>
      <c r="D4" s="242"/>
      <c r="E4" s="242"/>
      <c r="F4" s="242"/>
      <c r="G4" s="242"/>
      <c r="J4" s="68"/>
    </row>
    <row r="5" spans="2:10" s="44" customFormat="1" ht="18.75" customHeight="1">
      <c r="B5" s="259" t="s">
        <v>109</v>
      </c>
      <c r="C5" s="259"/>
      <c r="D5" s="259"/>
      <c r="E5" s="259"/>
      <c r="F5" s="259"/>
      <c r="G5" s="259"/>
      <c r="J5" s="68"/>
    </row>
    <row r="6" ht="7.5" customHeight="1"/>
    <row r="7" spans="2:10" s="44" customFormat="1" ht="15.75" customHeight="1">
      <c r="B7" s="252" t="s">
        <v>2</v>
      </c>
      <c r="C7" s="246" t="s">
        <v>110</v>
      </c>
      <c r="D7" s="247"/>
      <c r="E7" s="248"/>
      <c r="F7" s="74" t="s">
        <v>111</v>
      </c>
      <c r="G7" s="74" t="s">
        <v>111</v>
      </c>
      <c r="J7" s="68"/>
    </row>
    <row r="8" spans="2:10" s="44" customFormat="1" ht="15.75" customHeight="1">
      <c r="B8" s="253"/>
      <c r="C8" s="249"/>
      <c r="D8" s="250"/>
      <c r="E8" s="251"/>
      <c r="F8" s="75" t="s">
        <v>112</v>
      </c>
      <c r="G8" s="76" t="s">
        <v>134</v>
      </c>
      <c r="J8" s="68"/>
    </row>
    <row r="9" spans="2:10" s="44" customFormat="1" ht="24.75" customHeight="1">
      <c r="B9" s="38">
        <v>1</v>
      </c>
      <c r="C9" s="254" t="s">
        <v>54</v>
      </c>
      <c r="D9" s="255"/>
      <c r="E9" s="256"/>
      <c r="F9" s="157">
        <v>8813392</v>
      </c>
      <c r="G9" s="157">
        <v>1213840</v>
      </c>
      <c r="J9" s="68"/>
    </row>
    <row r="10" spans="2:10" s="44" customFormat="1" ht="24.75" customHeight="1">
      <c r="B10" s="38">
        <v>2</v>
      </c>
      <c r="C10" s="254" t="s">
        <v>55</v>
      </c>
      <c r="D10" s="255"/>
      <c r="E10" s="256"/>
      <c r="F10" s="157">
        <v>0</v>
      </c>
      <c r="G10" s="157">
        <v>0</v>
      </c>
      <c r="J10" s="68"/>
    </row>
    <row r="11" spans="2:10" s="44" customFormat="1" ht="24.75" customHeight="1">
      <c r="B11" s="61">
        <v>3</v>
      </c>
      <c r="C11" s="254" t="s">
        <v>125</v>
      </c>
      <c r="D11" s="255"/>
      <c r="E11" s="256"/>
      <c r="F11" s="158"/>
      <c r="G11" s="158"/>
      <c r="J11" s="68"/>
    </row>
    <row r="12" spans="2:10" s="44" customFormat="1" ht="24.75" customHeight="1">
      <c r="B12" s="61">
        <v>4</v>
      </c>
      <c r="C12" s="254" t="s">
        <v>96</v>
      </c>
      <c r="D12" s="255"/>
      <c r="E12" s="256"/>
      <c r="F12" s="158">
        <v>5590353</v>
      </c>
      <c r="G12" s="158">
        <v>557787</v>
      </c>
      <c r="J12" s="68"/>
    </row>
    <row r="13" spans="2:10" s="44" customFormat="1" ht="24.75" customHeight="1">
      <c r="B13" s="61">
        <v>5</v>
      </c>
      <c r="C13" s="254" t="s">
        <v>97</v>
      </c>
      <c r="D13" s="255"/>
      <c r="E13" s="256"/>
      <c r="F13" s="158">
        <f>F14+F15</f>
        <v>2088650</v>
      </c>
      <c r="G13" s="158">
        <f>G14+G15</f>
        <v>209756</v>
      </c>
      <c r="J13" s="68"/>
    </row>
    <row r="14" spans="2:10" s="44" customFormat="1" ht="24.75" customHeight="1">
      <c r="B14" s="61"/>
      <c r="C14" s="67"/>
      <c r="D14" s="257" t="s">
        <v>98</v>
      </c>
      <c r="E14" s="258"/>
      <c r="F14" s="158">
        <v>1772168</v>
      </c>
      <c r="G14" s="158">
        <v>158407</v>
      </c>
      <c r="J14" s="68"/>
    </row>
    <row r="15" spans="2:10" s="44" customFormat="1" ht="24.75" customHeight="1">
      <c r="B15" s="61"/>
      <c r="C15" s="67"/>
      <c r="D15" s="257" t="s">
        <v>99</v>
      </c>
      <c r="E15" s="258"/>
      <c r="F15" s="158">
        <v>316482</v>
      </c>
      <c r="G15" s="158">
        <v>51349</v>
      </c>
      <c r="J15" s="68"/>
    </row>
    <row r="16" spans="2:10" s="44" customFormat="1" ht="24.75" customHeight="1">
      <c r="B16" s="38">
        <v>6</v>
      </c>
      <c r="C16" s="254" t="s">
        <v>100</v>
      </c>
      <c r="D16" s="255"/>
      <c r="E16" s="256"/>
      <c r="F16" s="157">
        <v>415150</v>
      </c>
      <c r="G16" s="157">
        <v>52000</v>
      </c>
      <c r="J16" s="68"/>
    </row>
    <row r="17" spans="2:10" s="44" customFormat="1" ht="24.75" customHeight="1">
      <c r="B17" s="38">
        <v>7</v>
      </c>
      <c r="C17" s="254" t="s">
        <v>101</v>
      </c>
      <c r="D17" s="255"/>
      <c r="E17" s="256"/>
      <c r="F17" s="157">
        <v>66000</v>
      </c>
      <c r="G17" s="157">
        <v>86200</v>
      </c>
      <c r="J17" s="68"/>
    </row>
    <row r="18" spans="2:10" s="44" customFormat="1" ht="39.75" customHeight="1">
      <c r="B18" s="38">
        <v>8</v>
      </c>
      <c r="C18" s="217" t="s">
        <v>102</v>
      </c>
      <c r="D18" s="218"/>
      <c r="E18" s="219"/>
      <c r="F18" s="157">
        <f>F12+F13+F16+F17</f>
        <v>8160153</v>
      </c>
      <c r="G18" s="157">
        <f>G12+G13+G16+G17</f>
        <v>905743</v>
      </c>
      <c r="J18" s="68"/>
    </row>
    <row r="19" spans="2:10" s="44" customFormat="1" ht="39.75" customHeight="1">
      <c r="B19" s="38">
        <v>9</v>
      </c>
      <c r="C19" s="243" t="s">
        <v>103</v>
      </c>
      <c r="D19" s="244"/>
      <c r="E19" s="245"/>
      <c r="F19" s="157">
        <f>F9+F10-F11-F18</f>
        <v>653239</v>
      </c>
      <c r="G19" s="157">
        <f>G9+G10-G11-G18</f>
        <v>308097</v>
      </c>
      <c r="J19" s="68"/>
    </row>
    <row r="20" spans="2:10" s="44" customFormat="1" ht="24.75" customHeight="1">
      <c r="B20" s="38">
        <v>10</v>
      </c>
      <c r="C20" s="254" t="s">
        <v>56</v>
      </c>
      <c r="D20" s="255"/>
      <c r="E20" s="256"/>
      <c r="F20" s="157"/>
      <c r="G20" s="157"/>
      <c r="J20" s="68"/>
    </row>
    <row r="21" spans="2:10" s="44" customFormat="1" ht="24.75" customHeight="1">
      <c r="B21" s="38">
        <v>11</v>
      </c>
      <c r="C21" s="254" t="s">
        <v>104</v>
      </c>
      <c r="D21" s="255"/>
      <c r="E21" s="256"/>
      <c r="F21" s="157"/>
      <c r="G21" s="157"/>
      <c r="J21" s="68"/>
    </row>
    <row r="22" spans="2:10" s="44" customFormat="1" ht="24.75" customHeight="1">
      <c r="B22" s="38">
        <v>12</v>
      </c>
      <c r="C22" s="254" t="s">
        <v>57</v>
      </c>
      <c r="D22" s="255"/>
      <c r="E22" s="256"/>
      <c r="F22" s="157">
        <f>F23+F24+F25+F26</f>
        <v>0</v>
      </c>
      <c r="G22" s="157">
        <f>G23+G24+G25+G26</f>
        <v>-53224</v>
      </c>
      <c r="J22" s="68"/>
    </row>
    <row r="23" spans="2:10" s="44" customFormat="1" ht="24.75" customHeight="1">
      <c r="B23" s="38"/>
      <c r="C23" s="71">
        <v>121</v>
      </c>
      <c r="D23" s="257" t="s">
        <v>58</v>
      </c>
      <c r="E23" s="258"/>
      <c r="F23" s="157"/>
      <c r="G23" s="157"/>
      <c r="J23" s="68"/>
    </row>
    <row r="24" spans="2:10" s="44" customFormat="1" ht="24.75" customHeight="1">
      <c r="B24" s="38"/>
      <c r="C24" s="67">
        <v>122</v>
      </c>
      <c r="D24" s="257" t="s">
        <v>105</v>
      </c>
      <c r="E24" s="258"/>
      <c r="F24" s="157"/>
      <c r="G24" s="157"/>
      <c r="J24" s="68"/>
    </row>
    <row r="25" spans="2:10" s="44" customFormat="1" ht="24.75" customHeight="1">
      <c r="B25" s="38"/>
      <c r="C25" s="67">
        <v>123</v>
      </c>
      <c r="D25" s="257" t="s">
        <v>59</v>
      </c>
      <c r="E25" s="258"/>
      <c r="F25" s="157">
        <v>0</v>
      </c>
      <c r="G25" s="157">
        <v>-53224</v>
      </c>
      <c r="J25" s="68"/>
    </row>
    <row r="26" spans="2:10" s="44" customFormat="1" ht="24.75" customHeight="1">
      <c r="B26" s="38"/>
      <c r="C26" s="67">
        <v>124</v>
      </c>
      <c r="D26" s="257" t="s">
        <v>60</v>
      </c>
      <c r="E26" s="258"/>
      <c r="F26" s="157">
        <v>0</v>
      </c>
      <c r="G26" s="157">
        <v>0</v>
      </c>
      <c r="J26" s="68"/>
    </row>
    <row r="27" spans="2:10" s="44" customFormat="1" ht="39.75" customHeight="1">
      <c r="B27" s="38">
        <v>13</v>
      </c>
      <c r="C27" s="243" t="s">
        <v>61</v>
      </c>
      <c r="D27" s="244"/>
      <c r="E27" s="245"/>
      <c r="F27" s="157">
        <f>F22+F21+F20</f>
        <v>0</v>
      </c>
      <c r="G27" s="157">
        <f>G22+G21+G20</f>
        <v>-53224</v>
      </c>
      <c r="J27" s="68"/>
    </row>
    <row r="28" spans="2:10" s="44" customFormat="1" ht="39.75" customHeight="1">
      <c r="B28" s="38">
        <v>14</v>
      </c>
      <c r="C28" s="243" t="s">
        <v>107</v>
      </c>
      <c r="D28" s="244"/>
      <c r="E28" s="245"/>
      <c r="F28" s="157">
        <f>F19+F27</f>
        <v>653239</v>
      </c>
      <c r="G28" s="157">
        <f>G19+G27</f>
        <v>254873</v>
      </c>
      <c r="J28" s="68"/>
    </row>
    <row r="29" spans="2:10" s="44" customFormat="1" ht="24.75" customHeight="1">
      <c r="B29" s="38">
        <v>15</v>
      </c>
      <c r="C29" s="254" t="s">
        <v>62</v>
      </c>
      <c r="D29" s="255"/>
      <c r="E29" s="256"/>
      <c r="F29" s="157">
        <f>F28*0.15</f>
        <v>97985.84999999999</v>
      </c>
      <c r="G29" s="157">
        <f>G28*0.15</f>
        <v>38230.95</v>
      </c>
      <c r="J29" s="68"/>
    </row>
    <row r="30" spans="2:10" s="44" customFormat="1" ht="39.75" customHeight="1">
      <c r="B30" s="38">
        <v>16</v>
      </c>
      <c r="C30" s="243" t="s">
        <v>108</v>
      </c>
      <c r="D30" s="244"/>
      <c r="E30" s="245"/>
      <c r="F30" s="157">
        <f>F28-F29</f>
        <v>555253.15</v>
      </c>
      <c r="G30" s="157">
        <f>G28-G29</f>
        <v>216642.05</v>
      </c>
      <c r="J30" s="68"/>
    </row>
    <row r="31" spans="2:10" s="44" customFormat="1" ht="24.75" customHeight="1">
      <c r="B31" s="38">
        <v>17</v>
      </c>
      <c r="C31" s="254" t="s">
        <v>106</v>
      </c>
      <c r="D31" s="255"/>
      <c r="E31" s="256"/>
      <c r="F31" s="157"/>
      <c r="G31" s="157"/>
      <c r="J31" s="68"/>
    </row>
    <row r="32" spans="2:10" s="44" customFormat="1" ht="15.75" customHeight="1">
      <c r="B32" s="51"/>
      <c r="C32" s="51"/>
      <c r="D32" s="51"/>
      <c r="E32" s="53"/>
      <c r="F32" s="54"/>
      <c r="G32" s="54"/>
      <c r="J32" s="68"/>
    </row>
    <row r="33" spans="2:10" s="44" customFormat="1" ht="15.75" customHeight="1">
      <c r="B33" s="51"/>
      <c r="C33" s="51"/>
      <c r="D33" s="51"/>
      <c r="E33" s="53"/>
      <c r="F33" s="54"/>
      <c r="G33" s="54"/>
      <c r="J33" s="68"/>
    </row>
    <row r="34" spans="2:10" s="44" customFormat="1" ht="15.75" customHeight="1">
      <c r="B34" s="51"/>
      <c r="C34" s="51"/>
      <c r="D34" s="51"/>
      <c r="E34" s="53"/>
      <c r="F34" s="54"/>
      <c r="G34" s="54"/>
      <c r="J34" s="68"/>
    </row>
    <row r="35" spans="2:10" s="44" customFormat="1" ht="15.75" customHeight="1">
      <c r="B35" s="51"/>
      <c r="C35" s="51"/>
      <c r="D35" s="51"/>
      <c r="E35" s="53"/>
      <c r="F35" s="54"/>
      <c r="G35" s="54"/>
      <c r="J35" s="68"/>
    </row>
    <row r="36" spans="2:10" s="44" customFormat="1" ht="15.75" customHeight="1">
      <c r="B36" s="51"/>
      <c r="C36" s="51"/>
      <c r="D36" s="51"/>
      <c r="E36" s="53"/>
      <c r="F36" s="54"/>
      <c r="G36" s="54"/>
      <c r="J36" s="68"/>
    </row>
    <row r="37" spans="2:10" s="44" customFormat="1" ht="15.75" customHeight="1">
      <c r="B37" s="51"/>
      <c r="C37" s="51"/>
      <c r="D37" s="51"/>
      <c r="E37" s="53"/>
      <c r="F37" s="54"/>
      <c r="G37" s="54"/>
      <c r="J37" s="68"/>
    </row>
    <row r="38" spans="2:10" s="44" customFormat="1" ht="15.75" customHeight="1">
      <c r="B38" s="51"/>
      <c r="C38" s="51"/>
      <c r="D38" s="51"/>
      <c r="E38" s="53"/>
      <c r="F38" s="54"/>
      <c r="G38" s="54"/>
      <c r="J38" s="68"/>
    </row>
    <row r="39" spans="2:10" s="44" customFormat="1" ht="15.75" customHeight="1">
      <c r="B39" s="51"/>
      <c r="C39" s="51"/>
      <c r="D39" s="51"/>
      <c r="E39" s="53"/>
      <c r="F39" s="54"/>
      <c r="G39" s="54"/>
      <c r="J39" s="68"/>
    </row>
    <row r="40" spans="2:10" s="44" customFormat="1" ht="15.75" customHeight="1">
      <c r="B40" s="51"/>
      <c r="C40" s="51"/>
      <c r="D40" s="51"/>
      <c r="E40" s="53"/>
      <c r="F40" s="54"/>
      <c r="G40" s="54"/>
      <c r="J40" s="68"/>
    </row>
    <row r="41" spans="2:10" s="44" customFormat="1" ht="15.75" customHeight="1">
      <c r="B41" s="51"/>
      <c r="C41" s="51"/>
      <c r="D41" s="51"/>
      <c r="E41" s="51"/>
      <c r="F41" s="54"/>
      <c r="G41" s="54"/>
      <c r="J41" s="68"/>
    </row>
    <row r="42" spans="2:7" ht="12.75">
      <c r="B42" s="72"/>
      <c r="C42" s="72"/>
      <c r="D42" s="72"/>
      <c r="E42" s="35"/>
      <c r="F42" s="73"/>
      <c r="G42" s="73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.5" right="0" top="0.16" bottom="0" header="0.36" footer="0.42"/>
  <pageSetup fitToHeight="1" fitToWidth="1" horizontalDpi="300" verticalDpi="3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3">
      <selection activeCell="D30" sqref="D30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6" customFormat="1" ht="33" customHeight="1">
      <c r="B3" s="260" t="s">
        <v>64</v>
      </c>
      <c r="C3" s="261"/>
      <c r="D3" s="261"/>
      <c r="E3" s="262"/>
    </row>
    <row r="4" spans="2:5" s="87" customFormat="1" ht="12.75">
      <c r="B4" s="83"/>
      <c r="C4" s="84" t="s">
        <v>140</v>
      </c>
      <c r="D4" s="85"/>
      <c r="E4" s="86"/>
    </row>
    <row r="5" spans="2:5" s="87" customFormat="1" ht="11.25">
      <c r="B5" s="83"/>
      <c r="C5" s="88"/>
      <c r="D5" s="90" t="s">
        <v>142</v>
      </c>
      <c r="E5" s="86"/>
    </row>
    <row r="6" spans="2:5" s="87" customFormat="1" ht="11.25">
      <c r="B6" s="83"/>
      <c r="C6" s="88"/>
      <c r="D6" s="90" t="s">
        <v>143</v>
      </c>
      <c r="E6" s="86"/>
    </row>
    <row r="7" spans="2:5" s="87" customFormat="1" ht="11.25">
      <c r="B7" s="83"/>
      <c r="C7" s="88" t="s">
        <v>141</v>
      </c>
      <c r="D7" s="103"/>
      <c r="E7" s="86"/>
    </row>
    <row r="8" spans="2:5" s="87" customFormat="1" ht="11.25">
      <c r="B8" s="83"/>
      <c r="C8" s="88"/>
      <c r="D8" s="90" t="s">
        <v>144</v>
      </c>
      <c r="E8" s="86"/>
    </row>
    <row r="9" spans="2:5" s="87" customFormat="1" ht="11.25">
      <c r="B9" s="83"/>
      <c r="C9" s="92"/>
      <c r="D9" s="90" t="s">
        <v>145</v>
      </c>
      <c r="E9" s="86"/>
    </row>
    <row r="10" spans="2:5" s="87" customFormat="1" ht="11.25">
      <c r="B10" s="83"/>
      <c r="C10" s="93"/>
      <c r="D10" s="94" t="s">
        <v>146</v>
      </c>
      <c r="E10" s="86"/>
    </row>
    <row r="11" spans="2:5" ht="5.25" customHeight="1">
      <c r="B11" s="4"/>
      <c r="C11" s="5"/>
      <c r="D11" s="5"/>
      <c r="E11" s="6"/>
    </row>
    <row r="12" spans="2:5" ht="15.75">
      <c r="B12" s="4"/>
      <c r="C12" s="100" t="s">
        <v>172</v>
      </c>
      <c r="D12" s="95" t="s">
        <v>174</v>
      </c>
      <c r="E12" s="6"/>
    </row>
    <row r="13" spans="2:5" ht="6" customHeight="1">
      <c r="B13" s="4"/>
      <c r="C13" s="101"/>
      <c r="E13" s="6"/>
    </row>
    <row r="14" spans="2:5" ht="12.75">
      <c r="B14" s="4"/>
      <c r="C14" s="102">
        <v>1</v>
      </c>
      <c r="D14" s="104" t="s">
        <v>192</v>
      </c>
      <c r="E14" s="6"/>
    </row>
    <row r="15" spans="2:5" ht="12.75">
      <c r="B15" s="4"/>
      <c r="C15" s="102">
        <v>2</v>
      </c>
      <c r="D15" s="99" t="s">
        <v>190</v>
      </c>
      <c r="E15" s="6"/>
    </row>
    <row r="16" spans="2:5" ht="12.75">
      <c r="B16" s="4"/>
      <c r="C16" s="97">
        <v>3</v>
      </c>
      <c r="D16" s="99" t="s">
        <v>193</v>
      </c>
      <c r="E16" s="6"/>
    </row>
    <row r="17" spans="2:5" s="99" customFormat="1" ht="12.75">
      <c r="B17" s="96"/>
      <c r="C17" s="97">
        <v>4</v>
      </c>
      <c r="D17" s="97" t="s">
        <v>191</v>
      </c>
      <c r="E17" s="98"/>
    </row>
    <row r="18" spans="2:5" s="99" customFormat="1" ht="12.75">
      <c r="B18" s="96"/>
      <c r="C18" s="97"/>
      <c r="D18" s="104" t="s">
        <v>147</v>
      </c>
      <c r="E18" s="98"/>
    </row>
    <row r="19" spans="2:5" s="99" customFormat="1" ht="12.75">
      <c r="B19" s="96"/>
      <c r="C19" s="97" t="s">
        <v>148</v>
      </c>
      <c r="D19" s="97"/>
      <c r="E19" s="98"/>
    </row>
    <row r="20" spans="2:5" s="99" customFormat="1" ht="12.75">
      <c r="B20" s="96"/>
      <c r="C20" s="97"/>
      <c r="D20" s="104" t="s">
        <v>149</v>
      </c>
      <c r="E20" s="98"/>
    </row>
    <row r="21" spans="2:5" s="99" customFormat="1" ht="12.75">
      <c r="B21" s="96"/>
      <c r="C21" s="97" t="s">
        <v>150</v>
      </c>
      <c r="D21" s="97"/>
      <c r="E21" s="98"/>
    </row>
    <row r="22" spans="2:5" s="99" customFormat="1" ht="12.75">
      <c r="B22" s="96"/>
      <c r="C22" s="97"/>
      <c r="D22" s="104" t="s">
        <v>151</v>
      </c>
      <c r="E22" s="98"/>
    </row>
    <row r="23" spans="2:5" s="99" customFormat="1" ht="12.75">
      <c r="B23" s="96"/>
      <c r="C23" s="97" t="s">
        <v>152</v>
      </c>
      <c r="D23" s="97"/>
      <c r="E23" s="98"/>
    </row>
    <row r="24" spans="2:5" s="99" customFormat="1" ht="12.75">
      <c r="B24" s="96"/>
      <c r="C24" s="97"/>
      <c r="D24" s="97" t="s">
        <v>153</v>
      </c>
      <c r="E24" s="98"/>
    </row>
    <row r="25" spans="2:5" s="99" customFormat="1" ht="12.75">
      <c r="B25" s="96"/>
      <c r="C25" s="97" t="s">
        <v>154</v>
      </c>
      <c r="D25" s="97"/>
      <c r="E25" s="98"/>
    </row>
    <row r="26" spans="2:5" s="99" customFormat="1" ht="12.75">
      <c r="B26" s="96"/>
      <c r="C26" s="104" t="s">
        <v>155</v>
      </c>
      <c r="D26" s="97"/>
      <c r="E26" s="98"/>
    </row>
    <row r="27" spans="2:5" s="99" customFormat="1" ht="12.75">
      <c r="B27" s="96"/>
      <c r="C27" s="97"/>
      <c r="D27" s="97" t="s">
        <v>156</v>
      </c>
      <c r="E27" s="98"/>
    </row>
    <row r="28" spans="2:5" s="99" customFormat="1" ht="12.75">
      <c r="B28" s="96"/>
      <c r="C28" s="104" t="s">
        <v>157</v>
      </c>
      <c r="D28" s="97"/>
      <c r="E28" s="98"/>
    </row>
    <row r="29" spans="2:5" s="99" customFormat="1" ht="12.75">
      <c r="B29" s="96"/>
      <c r="C29" s="97"/>
      <c r="D29" s="97" t="s">
        <v>158</v>
      </c>
      <c r="E29" s="98"/>
    </row>
    <row r="30" spans="2:5" s="99" customFormat="1" ht="12.75">
      <c r="B30" s="96"/>
      <c r="C30" s="104" t="s">
        <v>159</v>
      </c>
      <c r="D30" s="97"/>
      <c r="E30" s="98"/>
    </row>
    <row r="31" spans="2:5" s="99" customFormat="1" ht="12.75">
      <c r="B31" s="96"/>
      <c r="C31" s="97" t="s">
        <v>160</v>
      </c>
      <c r="D31" s="97" t="s">
        <v>161</v>
      </c>
      <c r="E31" s="98"/>
    </row>
    <row r="32" spans="2:5" s="99" customFormat="1" ht="12.75">
      <c r="B32" s="96"/>
      <c r="C32" s="97"/>
      <c r="D32" s="104" t="s">
        <v>162</v>
      </c>
      <c r="E32" s="98"/>
    </row>
    <row r="33" spans="2:5" s="99" customFormat="1" ht="12.75">
      <c r="B33" s="96"/>
      <c r="C33" s="97"/>
      <c r="D33" s="104" t="s">
        <v>163</v>
      </c>
      <c r="E33" s="98"/>
    </row>
    <row r="34" spans="2:5" s="99" customFormat="1" ht="12.75">
      <c r="B34" s="96"/>
      <c r="C34" s="97"/>
      <c r="D34" s="104" t="s">
        <v>164</v>
      </c>
      <c r="E34" s="98"/>
    </row>
    <row r="35" spans="2:5" s="99" customFormat="1" ht="12.75">
      <c r="B35" s="96"/>
      <c r="C35" s="97"/>
      <c r="D35" s="104" t="s">
        <v>165</v>
      </c>
      <c r="E35" s="98"/>
    </row>
    <row r="36" spans="2:5" s="99" customFormat="1" ht="12.75">
      <c r="B36" s="96"/>
      <c r="C36" s="97"/>
      <c r="D36" s="104" t="s">
        <v>166</v>
      </c>
      <c r="E36" s="98"/>
    </row>
    <row r="37" spans="2:5" s="99" customFormat="1" ht="12.75">
      <c r="B37" s="96"/>
      <c r="C37" s="97"/>
      <c r="D37" s="104" t="s">
        <v>167</v>
      </c>
      <c r="E37" s="98"/>
    </row>
    <row r="38" spans="2:5" s="99" customFormat="1" ht="6" customHeight="1">
      <c r="B38" s="96"/>
      <c r="C38" s="97"/>
      <c r="D38" s="97"/>
      <c r="E38" s="98"/>
    </row>
    <row r="39" spans="2:5" s="99" customFormat="1" ht="15.75">
      <c r="B39" s="96"/>
      <c r="C39" s="100" t="s">
        <v>173</v>
      </c>
      <c r="D39" s="95" t="s">
        <v>175</v>
      </c>
      <c r="E39" s="98"/>
    </row>
    <row r="40" spans="2:5" s="99" customFormat="1" ht="4.5" customHeight="1">
      <c r="B40" s="96"/>
      <c r="C40" s="97"/>
      <c r="D40" s="97"/>
      <c r="E40" s="98"/>
    </row>
    <row r="41" spans="2:5" s="99" customFormat="1" ht="12.75">
      <c r="B41" s="96"/>
      <c r="C41" s="97"/>
      <c r="D41" s="104" t="s">
        <v>176</v>
      </c>
      <c r="E41" s="98"/>
    </row>
    <row r="42" spans="2:5" s="99" customFormat="1" ht="12.75">
      <c r="B42" s="96"/>
      <c r="C42" s="97" t="s">
        <v>178</v>
      </c>
      <c r="D42" s="97"/>
      <c r="E42" s="98"/>
    </row>
    <row r="43" spans="2:5" s="99" customFormat="1" ht="12.75">
      <c r="B43" s="96"/>
      <c r="C43" s="97"/>
      <c r="D43" s="97" t="s">
        <v>182</v>
      </c>
      <c r="E43" s="98"/>
    </row>
    <row r="44" spans="2:5" s="99" customFormat="1" ht="12.75">
      <c r="B44" s="96"/>
      <c r="C44" s="97" t="s">
        <v>183</v>
      </c>
      <c r="D44" s="97"/>
      <c r="E44" s="98"/>
    </row>
    <row r="45" spans="2:5" s="99" customFormat="1" ht="12.75">
      <c r="B45" s="96"/>
      <c r="C45" s="97"/>
      <c r="D45" s="97" t="s">
        <v>180</v>
      </c>
      <c r="E45" s="98"/>
    </row>
    <row r="46" spans="2:5" s="99" customFormat="1" ht="12.75">
      <c r="B46" s="96"/>
      <c r="C46" s="97" t="s">
        <v>181</v>
      </c>
      <c r="D46" s="97"/>
      <c r="E46" s="98"/>
    </row>
    <row r="47" spans="2:5" s="99" customFormat="1" ht="12.75">
      <c r="B47" s="96"/>
      <c r="C47" s="97"/>
      <c r="D47" s="97" t="s">
        <v>179</v>
      </c>
      <c r="E47" s="98"/>
    </row>
    <row r="48" spans="2:5" s="99" customFormat="1" ht="12.75">
      <c r="B48" s="96"/>
      <c r="C48" s="97" t="s">
        <v>177</v>
      </c>
      <c r="D48" s="97"/>
      <c r="E48" s="98"/>
    </row>
    <row r="49" spans="2:5" s="99" customFormat="1" ht="12.75">
      <c r="B49" s="96"/>
      <c r="D49" s="99" t="s">
        <v>195</v>
      </c>
      <c r="E49" s="98"/>
    </row>
    <row r="50" spans="2:5" s="99" customFormat="1" ht="12.75">
      <c r="B50" s="96"/>
      <c r="C50" s="99" t="s">
        <v>194</v>
      </c>
      <c r="E50" s="98"/>
    </row>
    <row r="51" spans="2:5" s="99" customFormat="1" ht="12.75">
      <c r="B51" s="96"/>
      <c r="C51" s="99" t="s">
        <v>196</v>
      </c>
      <c r="E51" s="98"/>
    </row>
    <row r="52" spans="2:5" s="99" customFormat="1" ht="12.75">
      <c r="B52" s="96"/>
      <c r="C52" s="99" t="s">
        <v>184</v>
      </c>
      <c r="D52" s="97"/>
      <c r="E52" s="98"/>
    </row>
    <row r="53" spans="2:5" s="99" customFormat="1" ht="12.75">
      <c r="B53" s="96"/>
      <c r="C53" s="97"/>
      <c r="D53" s="99" t="s">
        <v>187</v>
      </c>
      <c r="E53" s="98"/>
    </row>
    <row r="54" spans="2:5" s="99" customFormat="1" ht="12.75">
      <c r="B54" s="96"/>
      <c r="C54" s="97"/>
      <c r="D54" s="97" t="s">
        <v>188</v>
      </c>
      <c r="E54" s="98"/>
    </row>
    <row r="55" spans="2:5" s="33" customFormat="1" ht="12.75">
      <c r="B55" s="30"/>
      <c r="C55" s="31"/>
      <c r="D55" s="31" t="s">
        <v>189</v>
      </c>
      <c r="E55" s="32"/>
    </row>
    <row r="56" spans="2:5" ht="12.75">
      <c r="B56" s="4"/>
      <c r="C56" s="99"/>
      <c r="D56" s="99" t="s">
        <v>185</v>
      </c>
      <c r="E56" s="6"/>
    </row>
    <row r="57" spans="2:5" ht="12.75">
      <c r="B57" s="4"/>
      <c r="C57" s="99" t="s">
        <v>186</v>
      </c>
      <c r="D57" s="99"/>
      <c r="E57" s="6"/>
    </row>
    <row r="58" spans="2:5" ht="12.75">
      <c r="B58" s="4"/>
      <c r="C58" s="99"/>
      <c r="D58" s="99"/>
      <c r="E58" s="6"/>
    </row>
    <row r="59" spans="2:5" ht="12.75">
      <c r="B59" s="4"/>
      <c r="C59" s="99"/>
      <c r="D59" s="99"/>
      <c r="E59" s="6"/>
    </row>
    <row r="60" spans="2:5" ht="12.75">
      <c r="B60" s="4"/>
      <c r="C60" s="99"/>
      <c r="D60" s="99"/>
      <c r="E60" s="106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18"/>
  <sheetViews>
    <sheetView tabSelected="1" zoomScalePageLayoutView="0" workbookViewId="0" topLeftCell="A187">
      <selection activeCell="L180" sqref="L180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3.421875" style="13" customWidth="1"/>
    <col min="4" max="4" width="2.00390625" style="0" customWidth="1"/>
    <col min="5" max="5" width="3.421875" style="0" customWidth="1"/>
    <col min="6" max="6" width="13.7109375" style="0" customWidth="1"/>
    <col min="7" max="11" width="8.7109375" style="0" customWidth="1"/>
    <col min="12" max="12" width="12.003906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4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227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6" customFormat="1" ht="33" customHeight="1">
      <c r="B4" s="260" t="s">
        <v>64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2"/>
    </row>
    <row r="5" spans="2:14" s="16" customFormat="1" ht="12.75" customHeight="1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2:14" ht="15.75">
      <c r="B6" s="4"/>
      <c r="C6" s="10"/>
      <c r="D6" s="282" t="s">
        <v>126</v>
      </c>
      <c r="E6" s="282"/>
      <c r="F6" s="156" t="s">
        <v>238</v>
      </c>
      <c r="G6" s="5"/>
      <c r="H6" s="5"/>
      <c r="I6" s="5"/>
      <c r="J6" s="5"/>
      <c r="K6" s="80"/>
      <c r="L6" s="80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80"/>
      <c r="L7" s="80"/>
      <c r="M7" s="5"/>
      <c r="N7" s="6"/>
    </row>
    <row r="8" spans="2:14" ht="12.75">
      <c r="B8" s="4"/>
      <c r="C8" s="10"/>
      <c r="D8" s="5"/>
      <c r="E8" s="117" t="s">
        <v>3</v>
      </c>
      <c r="F8" s="115" t="s">
        <v>231</v>
      </c>
      <c r="G8" s="115"/>
      <c r="H8" s="113"/>
      <c r="I8" s="5"/>
      <c r="J8" s="5"/>
      <c r="K8" s="5"/>
      <c r="L8" s="5"/>
      <c r="M8" s="5">
        <f>M10+2!L57</f>
        <v>1266.84</v>
      </c>
      <c r="N8" s="6"/>
    </row>
    <row r="9" spans="2:14" ht="12.75">
      <c r="B9" s="4"/>
      <c r="C9" s="10"/>
      <c r="D9" s="5"/>
      <c r="E9" s="117"/>
      <c r="F9" s="115"/>
      <c r="G9" s="115"/>
      <c r="H9" s="113"/>
      <c r="I9" s="5"/>
      <c r="J9" s="5"/>
      <c r="K9" s="5"/>
      <c r="L9" s="5"/>
      <c r="M9" s="5"/>
      <c r="N9" s="6"/>
    </row>
    <row r="10" spans="2:14" ht="12.75">
      <c r="B10" s="116"/>
      <c r="C10" s="142"/>
      <c r="D10" s="137"/>
      <c r="E10" s="134">
        <v>1</v>
      </c>
      <c r="F10" s="135" t="s">
        <v>10</v>
      </c>
      <c r="G10" s="119"/>
      <c r="H10" s="5"/>
      <c r="I10" s="5" t="s">
        <v>77</v>
      </c>
      <c r="J10" s="5"/>
      <c r="K10" s="5"/>
      <c r="L10" s="5"/>
      <c r="M10" s="5">
        <f>M27+M19</f>
        <v>1266.84</v>
      </c>
      <c r="N10" s="6"/>
    </row>
    <row r="11" spans="2:14" ht="12.75">
      <c r="B11" s="4"/>
      <c r="C11" s="10">
        <v>3</v>
      </c>
      <c r="D11" s="5"/>
      <c r="E11" s="5"/>
      <c r="F11" s="10" t="s">
        <v>30</v>
      </c>
      <c r="G11" s="80"/>
      <c r="H11" s="80"/>
      <c r="I11" s="80"/>
      <c r="J11" s="80"/>
      <c r="K11" s="80"/>
      <c r="L11" s="80"/>
      <c r="M11" s="5"/>
      <c r="N11" s="6"/>
    </row>
    <row r="12" spans="2:14" ht="12.75">
      <c r="B12" s="4"/>
      <c r="C12" s="10"/>
      <c r="D12" s="5"/>
      <c r="E12" s="267" t="s">
        <v>2</v>
      </c>
      <c r="F12" s="267" t="s">
        <v>202</v>
      </c>
      <c r="G12" s="267"/>
      <c r="H12" s="267" t="s">
        <v>208</v>
      </c>
      <c r="I12" s="267" t="s">
        <v>209</v>
      </c>
      <c r="J12" s="267"/>
      <c r="K12" s="107" t="s">
        <v>197</v>
      </c>
      <c r="L12" s="107" t="s">
        <v>199</v>
      </c>
      <c r="M12" s="107" t="s">
        <v>197</v>
      </c>
      <c r="N12" s="6"/>
    </row>
    <row r="13" spans="2:14" ht="12.75">
      <c r="B13" s="4"/>
      <c r="C13" s="10"/>
      <c r="D13" s="5"/>
      <c r="E13" s="267"/>
      <c r="F13" s="267"/>
      <c r="G13" s="267"/>
      <c r="H13" s="267"/>
      <c r="I13" s="267"/>
      <c r="J13" s="267"/>
      <c r="K13" s="108" t="s">
        <v>201</v>
      </c>
      <c r="L13" s="108" t="s">
        <v>200</v>
      </c>
      <c r="M13" s="108" t="s">
        <v>198</v>
      </c>
      <c r="N13" s="6"/>
    </row>
    <row r="14" spans="2:14" ht="12.75">
      <c r="B14" s="4"/>
      <c r="C14" s="10"/>
      <c r="D14" s="5"/>
      <c r="E14" s="82">
        <v>1</v>
      </c>
      <c r="F14" s="276" t="s">
        <v>255</v>
      </c>
      <c r="G14" s="277"/>
      <c r="H14" s="109" t="s">
        <v>198</v>
      </c>
      <c r="I14" s="268"/>
      <c r="J14" s="269"/>
      <c r="K14" s="109"/>
      <c r="L14" s="109"/>
      <c r="M14" s="81">
        <v>0</v>
      </c>
      <c r="N14" s="6"/>
    </row>
    <row r="15" spans="2:14" ht="12.75">
      <c r="B15" s="4"/>
      <c r="C15" s="10"/>
      <c r="D15" s="5"/>
      <c r="E15" s="81"/>
      <c r="F15" s="276" t="s">
        <v>264</v>
      </c>
      <c r="G15" s="277"/>
      <c r="H15" s="109" t="s">
        <v>198</v>
      </c>
      <c r="I15" s="268"/>
      <c r="J15" s="269"/>
      <c r="K15" s="81"/>
      <c r="L15" s="81"/>
      <c r="M15" s="81">
        <v>878.06</v>
      </c>
      <c r="N15" s="6"/>
    </row>
    <row r="16" spans="2:14" ht="12.75">
      <c r="B16" s="4"/>
      <c r="C16" s="10"/>
      <c r="D16" s="5"/>
      <c r="E16" s="81"/>
      <c r="F16" s="276" t="s">
        <v>256</v>
      </c>
      <c r="G16" s="277"/>
      <c r="H16" s="109" t="s">
        <v>198</v>
      </c>
      <c r="I16" s="268"/>
      <c r="J16" s="269"/>
      <c r="K16" s="81"/>
      <c r="L16" s="81"/>
      <c r="M16" s="81">
        <v>388.78</v>
      </c>
      <c r="N16" s="6"/>
    </row>
    <row r="17" spans="2:14" ht="12.75">
      <c r="B17" s="4"/>
      <c r="C17" s="10"/>
      <c r="D17" s="5"/>
      <c r="E17" s="81"/>
      <c r="F17" s="276"/>
      <c r="G17" s="277"/>
      <c r="H17" s="109"/>
      <c r="I17" s="268"/>
      <c r="J17" s="269"/>
      <c r="K17" s="81"/>
      <c r="L17" s="81"/>
      <c r="M17" s="81"/>
      <c r="N17" s="6"/>
    </row>
    <row r="18" spans="2:14" ht="12.75">
      <c r="B18" s="4"/>
      <c r="C18" s="10"/>
      <c r="D18" s="5"/>
      <c r="E18" s="81"/>
      <c r="F18" s="276"/>
      <c r="G18" s="277"/>
      <c r="H18" s="109"/>
      <c r="I18" s="268"/>
      <c r="J18" s="269"/>
      <c r="K18" s="110"/>
      <c r="L18" s="110"/>
      <c r="M18" s="81"/>
      <c r="N18" s="6"/>
    </row>
    <row r="19" spans="2:14" s="16" customFormat="1" ht="21" customHeight="1">
      <c r="B19" s="111"/>
      <c r="C19" s="19"/>
      <c r="D19" s="20"/>
      <c r="E19" s="17"/>
      <c r="F19" s="278" t="s">
        <v>203</v>
      </c>
      <c r="G19" s="279"/>
      <c r="H19" s="279"/>
      <c r="I19" s="279"/>
      <c r="J19" s="279"/>
      <c r="K19" s="279"/>
      <c r="L19" s="280"/>
      <c r="M19" s="17">
        <f>SUM(M14:M18)</f>
        <v>1266.84</v>
      </c>
      <c r="N19" s="112"/>
    </row>
    <row r="20" spans="2:14" ht="12.75">
      <c r="B20" s="4"/>
      <c r="C20" s="10">
        <v>4</v>
      </c>
      <c r="D20" s="5"/>
      <c r="E20" s="89"/>
      <c r="F20" s="114" t="s">
        <v>31</v>
      </c>
      <c r="G20" s="89"/>
      <c r="H20" s="89"/>
      <c r="I20" s="89"/>
      <c r="J20" s="89"/>
      <c r="K20" s="89"/>
      <c r="L20" s="89"/>
      <c r="M20" s="5"/>
      <c r="N20" s="6"/>
    </row>
    <row r="21" spans="2:14" ht="12.75">
      <c r="B21" s="4"/>
      <c r="C21" s="10"/>
      <c r="D21" s="5"/>
      <c r="E21" s="267" t="s">
        <v>2</v>
      </c>
      <c r="F21" s="231" t="s">
        <v>204</v>
      </c>
      <c r="G21" s="232"/>
      <c r="H21" s="232"/>
      <c r="I21" s="232"/>
      <c r="J21" s="233"/>
      <c r="K21" s="107" t="s">
        <v>197</v>
      </c>
      <c r="L21" s="107" t="s">
        <v>199</v>
      </c>
      <c r="M21" s="107" t="s">
        <v>197</v>
      </c>
      <c r="N21" s="6"/>
    </row>
    <row r="22" spans="2:14" ht="12.75">
      <c r="B22" s="4"/>
      <c r="C22" s="10"/>
      <c r="D22" s="5"/>
      <c r="E22" s="267"/>
      <c r="F22" s="234"/>
      <c r="G22" s="235"/>
      <c r="H22" s="235"/>
      <c r="I22" s="235"/>
      <c r="J22" s="236"/>
      <c r="K22" s="108" t="s">
        <v>201</v>
      </c>
      <c r="L22" s="108" t="s">
        <v>200</v>
      </c>
      <c r="M22" s="108" t="s">
        <v>198</v>
      </c>
      <c r="N22" s="6"/>
    </row>
    <row r="23" spans="2:14" ht="12.75">
      <c r="B23" s="4"/>
      <c r="C23" s="10"/>
      <c r="D23" s="5"/>
      <c r="E23" s="82"/>
      <c r="F23" s="271" t="s">
        <v>207</v>
      </c>
      <c r="G23" s="272"/>
      <c r="H23" s="272"/>
      <c r="I23" s="272"/>
      <c r="J23" s="273"/>
      <c r="K23" s="109"/>
      <c r="L23" s="109"/>
      <c r="M23" s="81">
        <v>0</v>
      </c>
      <c r="N23" s="6"/>
    </row>
    <row r="24" spans="2:14" ht="12.75">
      <c r="B24" s="4"/>
      <c r="C24" s="10"/>
      <c r="D24" s="5"/>
      <c r="E24" s="81"/>
      <c r="F24" s="271" t="s">
        <v>205</v>
      </c>
      <c r="G24" s="272"/>
      <c r="H24" s="272"/>
      <c r="I24" s="272"/>
      <c r="J24" s="273"/>
      <c r="K24" s="81"/>
      <c r="L24" s="81"/>
      <c r="M24" s="81"/>
      <c r="N24" s="6"/>
    </row>
    <row r="25" spans="2:14" ht="12.75">
      <c r="B25" s="4"/>
      <c r="C25" s="10"/>
      <c r="D25" s="5"/>
      <c r="E25" s="81"/>
      <c r="F25" s="271" t="s">
        <v>206</v>
      </c>
      <c r="G25" s="272"/>
      <c r="H25" s="272"/>
      <c r="I25" s="272"/>
      <c r="J25" s="273"/>
      <c r="K25" s="81"/>
      <c r="L25" s="81"/>
      <c r="M25" s="81"/>
      <c r="N25" s="6"/>
    </row>
    <row r="26" spans="2:14" ht="12.75">
      <c r="B26" s="4"/>
      <c r="C26" s="10"/>
      <c r="D26" s="5"/>
      <c r="E26" s="81"/>
      <c r="F26" s="271"/>
      <c r="G26" s="272"/>
      <c r="H26" s="272"/>
      <c r="I26" s="272"/>
      <c r="J26" s="273"/>
      <c r="K26" s="81"/>
      <c r="L26" s="81"/>
      <c r="M26" s="81"/>
      <c r="N26" s="6"/>
    </row>
    <row r="27" spans="2:14" ht="18" customHeight="1">
      <c r="B27" s="4"/>
      <c r="C27" s="10"/>
      <c r="D27" s="5"/>
      <c r="E27" s="17"/>
      <c r="F27" s="278" t="s">
        <v>203</v>
      </c>
      <c r="G27" s="279"/>
      <c r="H27" s="279"/>
      <c r="I27" s="279"/>
      <c r="J27" s="279"/>
      <c r="K27" s="279"/>
      <c r="L27" s="280"/>
      <c r="M27" s="17">
        <v>0</v>
      </c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>
        <v>5</v>
      </c>
      <c r="D30" s="5"/>
      <c r="E30" s="132">
        <v>2</v>
      </c>
      <c r="F30" s="133" t="s">
        <v>115</v>
      </c>
      <c r="G30" s="122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 t="s">
        <v>210</v>
      </c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>
        <v>6</v>
      </c>
      <c r="D33" s="5"/>
      <c r="E33" s="132">
        <v>3</v>
      </c>
      <c r="F33" s="133" t="s">
        <v>116</v>
      </c>
      <c r="G33" s="122"/>
      <c r="H33" s="5"/>
      <c r="I33" s="5"/>
      <c r="J33" s="5"/>
      <c r="K33" s="5" t="s">
        <v>77</v>
      </c>
      <c r="L33" s="204">
        <f>L36</f>
        <v>816170</v>
      </c>
      <c r="M33" s="5"/>
      <c r="N33" s="6"/>
    </row>
    <row r="34" spans="2:14" ht="12.75">
      <c r="B34" s="4"/>
      <c r="C34" s="10"/>
      <c r="D34" s="5"/>
      <c r="E34" s="120"/>
      <c r="F34" s="121"/>
      <c r="G34" s="122"/>
      <c r="H34" s="5"/>
      <c r="I34" s="5"/>
      <c r="J34" s="5"/>
      <c r="K34" s="5"/>
      <c r="L34" s="5"/>
      <c r="M34" s="5"/>
      <c r="N34" s="6"/>
    </row>
    <row r="35" spans="2:14" ht="12.75">
      <c r="B35" s="4"/>
      <c r="C35" s="10">
        <v>7</v>
      </c>
      <c r="D35" s="5"/>
      <c r="E35" s="123" t="s">
        <v>79</v>
      </c>
      <c r="F35" s="124" t="s">
        <v>117</v>
      </c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274" t="s">
        <v>211</v>
      </c>
      <c r="G36" s="274"/>
      <c r="H36" s="5"/>
      <c r="I36" s="10" t="s">
        <v>2</v>
      </c>
      <c r="J36" s="5"/>
      <c r="K36" s="10" t="s">
        <v>77</v>
      </c>
      <c r="L36" s="14">
        <f>Aktivet!G14</f>
        <v>816170</v>
      </c>
      <c r="M36" s="5"/>
      <c r="N36" s="6"/>
    </row>
    <row r="37" spans="2:14" ht="12.75">
      <c r="B37" s="4"/>
      <c r="C37" s="10"/>
      <c r="D37" s="5"/>
      <c r="E37" s="5"/>
      <c r="F37" s="274" t="s">
        <v>217</v>
      </c>
      <c r="G37" s="274"/>
      <c r="H37" s="5"/>
      <c r="I37" s="10" t="s">
        <v>2</v>
      </c>
      <c r="J37" s="79"/>
      <c r="K37" s="10" t="s">
        <v>77</v>
      </c>
      <c r="L37" s="79"/>
      <c r="M37" s="5"/>
      <c r="N37" s="6"/>
    </row>
    <row r="38" spans="2:14" ht="12.75">
      <c r="B38" s="4"/>
      <c r="C38" s="10"/>
      <c r="D38" s="5"/>
      <c r="E38" s="5"/>
      <c r="F38" s="5" t="s">
        <v>212</v>
      </c>
      <c r="G38" s="5"/>
      <c r="H38" s="5"/>
      <c r="I38" s="10" t="s">
        <v>2</v>
      </c>
      <c r="J38" s="79"/>
      <c r="K38" s="10" t="s">
        <v>77</v>
      </c>
      <c r="L38" s="79"/>
      <c r="M38" s="5"/>
      <c r="N38" s="6"/>
    </row>
    <row r="39" spans="2:14" ht="12.75">
      <c r="B39" s="4"/>
      <c r="C39" s="10"/>
      <c r="D39" s="5"/>
      <c r="E39" s="5"/>
      <c r="F39" s="5" t="s">
        <v>213</v>
      </c>
      <c r="G39" s="5"/>
      <c r="H39" s="5"/>
      <c r="I39" s="10" t="s">
        <v>2</v>
      </c>
      <c r="J39" s="79"/>
      <c r="K39" s="10" t="s">
        <v>77</v>
      </c>
      <c r="L39" s="79"/>
      <c r="M39" s="5"/>
      <c r="N39" s="6"/>
    </row>
    <row r="40" spans="2:14" ht="12.75">
      <c r="B40" s="4"/>
      <c r="C40" s="10"/>
      <c r="D40" s="5"/>
      <c r="E40" s="5"/>
      <c r="F40" s="5" t="s">
        <v>214</v>
      </c>
      <c r="G40" s="5"/>
      <c r="H40" s="5"/>
      <c r="I40" s="10" t="s">
        <v>2</v>
      </c>
      <c r="J40" s="79"/>
      <c r="K40" s="10" t="s">
        <v>77</v>
      </c>
      <c r="L40" s="79"/>
      <c r="M40" s="5"/>
      <c r="N40" s="6"/>
    </row>
    <row r="41" spans="2:14" ht="12.75">
      <c r="B41" s="4"/>
      <c r="C41" s="10"/>
      <c r="D41" s="5"/>
      <c r="E41" s="5"/>
      <c r="F41" s="5" t="s">
        <v>215</v>
      </c>
      <c r="G41" s="5"/>
      <c r="H41" s="5"/>
      <c r="I41" s="10" t="s">
        <v>2</v>
      </c>
      <c r="J41" s="79"/>
      <c r="K41" s="10" t="s">
        <v>77</v>
      </c>
      <c r="L41" s="79"/>
      <c r="M41" s="5"/>
      <c r="N41" s="6"/>
    </row>
    <row r="42" spans="2:14" ht="12.75">
      <c r="B42" s="4"/>
      <c r="C42" s="10"/>
      <c r="D42" s="5"/>
      <c r="E42" s="5"/>
      <c r="F42" s="275" t="s">
        <v>216</v>
      </c>
      <c r="G42" s="275"/>
      <c r="H42" s="5"/>
      <c r="I42" s="10" t="s">
        <v>2</v>
      </c>
      <c r="J42" s="79"/>
      <c r="K42" s="10" t="s">
        <v>77</v>
      </c>
      <c r="L42" s="79"/>
      <c r="M42" s="5"/>
      <c r="N42" s="6"/>
    </row>
    <row r="43" spans="2:14" ht="12.75">
      <c r="B43" s="4"/>
      <c r="C43" s="10"/>
      <c r="D43" s="5"/>
      <c r="E43" s="5"/>
      <c r="F43" s="105" t="s">
        <v>218</v>
      </c>
      <c r="G43" s="5"/>
      <c r="H43" s="5"/>
      <c r="I43" s="10" t="s">
        <v>2</v>
      </c>
      <c r="J43" s="79"/>
      <c r="K43" s="10" t="s">
        <v>77</v>
      </c>
      <c r="L43" s="79"/>
      <c r="M43" s="5"/>
      <c r="N43" s="6"/>
    </row>
    <row r="44" spans="2:14" ht="12.75">
      <c r="B44" s="4"/>
      <c r="C44" s="10"/>
      <c r="D44" s="5"/>
      <c r="E44" s="5"/>
      <c r="F44" s="105" t="s">
        <v>230</v>
      </c>
      <c r="G44" s="5"/>
      <c r="H44" s="5"/>
      <c r="I44" s="10" t="s">
        <v>2</v>
      </c>
      <c r="J44" s="79"/>
      <c r="K44" s="10" t="s">
        <v>77</v>
      </c>
      <c r="L44" s="79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>
        <v>8</v>
      </c>
      <c r="D46" s="5"/>
      <c r="E46" s="123" t="s">
        <v>79</v>
      </c>
      <c r="F46" s="124" t="s">
        <v>80</v>
      </c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123"/>
      <c r="F47" s="124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123"/>
      <c r="F48" s="124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>
        <v>9</v>
      </c>
      <c r="D50" s="5"/>
      <c r="E50" s="123" t="s">
        <v>79</v>
      </c>
      <c r="F50" s="124" t="s">
        <v>81</v>
      </c>
      <c r="G50" s="5"/>
      <c r="H50" s="270"/>
      <c r="I50" s="270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 t="s">
        <v>219</v>
      </c>
      <c r="H51" s="5"/>
      <c r="I51" s="5"/>
      <c r="J51" s="5"/>
      <c r="K51" s="10" t="s">
        <v>77</v>
      </c>
      <c r="L51" s="5"/>
      <c r="M51" s="5"/>
      <c r="N51" s="6"/>
    </row>
    <row r="52" spans="2:14" ht="12.75">
      <c r="B52" s="4"/>
      <c r="C52" s="10"/>
      <c r="D52" s="5"/>
      <c r="E52" s="5"/>
      <c r="F52" s="5"/>
      <c r="G52" s="5" t="s">
        <v>220</v>
      </c>
      <c r="H52" s="5"/>
      <c r="I52" s="5"/>
      <c r="J52" s="5"/>
      <c r="K52" s="10" t="s">
        <v>77</v>
      </c>
      <c r="L52" s="79"/>
      <c r="M52" s="5"/>
      <c r="N52" s="6"/>
    </row>
    <row r="53" spans="2:14" s="33" customFormat="1" ht="12.75">
      <c r="B53" s="30"/>
      <c r="C53" s="126"/>
      <c r="D53" s="31"/>
      <c r="E53" s="31"/>
      <c r="F53" s="31"/>
      <c r="G53" s="31" t="s">
        <v>221</v>
      </c>
      <c r="H53" s="31"/>
      <c r="I53" s="31"/>
      <c r="J53" s="31"/>
      <c r="K53" s="10" t="s">
        <v>77</v>
      </c>
      <c r="L53" s="79"/>
      <c r="M53" s="31"/>
      <c r="N53" s="32"/>
    </row>
    <row r="54" spans="2:14" s="33" customFormat="1" ht="12.75">
      <c r="B54" s="30"/>
      <c r="C54" s="126"/>
      <c r="D54" s="31"/>
      <c r="E54" s="31"/>
      <c r="F54" s="31"/>
      <c r="G54" s="31" t="s">
        <v>229</v>
      </c>
      <c r="H54" s="31"/>
      <c r="I54" s="31"/>
      <c r="J54" s="31"/>
      <c r="K54" s="10" t="s">
        <v>77</v>
      </c>
      <c r="L54" s="79"/>
      <c r="M54" s="31"/>
      <c r="N54" s="32"/>
    </row>
    <row r="55" spans="2:14" s="33" customFormat="1" ht="15">
      <c r="B55" s="30"/>
      <c r="C55" s="126"/>
      <c r="D55" s="31"/>
      <c r="E55" s="31"/>
      <c r="F55" s="31"/>
      <c r="G55" s="31" t="s">
        <v>222</v>
      </c>
      <c r="H55" s="11"/>
      <c r="I55" s="11"/>
      <c r="J55" s="11"/>
      <c r="K55" s="10" t="s">
        <v>77</v>
      </c>
      <c r="L55" s="79"/>
      <c r="M55" s="31"/>
      <c r="N55" s="32"/>
    </row>
    <row r="56" spans="2:14" s="33" customFormat="1" ht="46.5" customHeight="1">
      <c r="B56" s="159"/>
      <c r="C56" s="160"/>
      <c r="D56" s="161"/>
      <c r="E56" s="161"/>
      <c r="F56" s="161"/>
      <c r="G56" s="161"/>
      <c r="H56" s="162"/>
      <c r="I56" s="162"/>
      <c r="J56" s="162"/>
      <c r="K56" s="163"/>
      <c r="L56" s="8"/>
      <c r="M56" s="161"/>
      <c r="N56" s="164"/>
    </row>
    <row r="57" spans="2:14" s="33" customFormat="1" ht="15">
      <c r="B57" s="165"/>
      <c r="C57" s="166">
        <v>10</v>
      </c>
      <c r="D57" s="167"/>
      <c r="E57" s="168" t="s">
        <v>79</v>
      </c>
      <c r="F57" s="182" t="s">
        <v>82</v>
      </c>
      <c r="G57" s="169"/>
      <c r="H57" s="169"/>
      <c r="I57" s="169"/>
      <c r="J57" s="169"/>
      <c r="K57" s="181" t="s">
        <v>77</v>
      </c>
      <c r="L57" s="180">
        <f>L61</f>
        <v>0</v>
      </c>
      <c r="M57" s="167"/>
      <c r="N57" s="170"/>
    </row>
    <row r="58" spans="2:14" s="33" customFormat="1" ht="12.75">
      <c r="B58" s="30"/>
      <c r="C58" s="126"/>
      <c r="D58" s="31"/>
      <c r="E58" s="31"/>
      <c r="F58" s="31"/>
      <c r="G58" s="31" t="s">
        <v>224</v>
      </c>
      <c r="H58" s="31"/>
      <c r="I58" s="31"/>
      <c r="J58" s="31"/>
      <c r="K58" s="10" t="s">
        <v>77</v>
      </c>
      <c r="L58" s="105">
        <v>0</v>
      </c>
      <c r="M58" s="31"/>
      <c r="N58" s="32"/>
    </row>
    <row r="59" spans="2:14" s="33" customFormat="1" ht="12.75">
      <c r="B59" s="30"/>
      <c r="C59" s="126"/>
      <c r="D59" s="31"/>
      <c r="E59" s="31"/>
      <c r="F59" s="31"/>
      <c r="G59" s="31" t="s">
        <v>225</v>
      </c>
      <c r="H59" s="31"/>
      <c r="I59" s="31"/>
      <c r="J59" s="31"/>
      <c r="K59" s="10" t="s">
        <v>77</v>
      </c>
      <c r="L59" s="79">
        <v>0</v>
      </c>
      <c r="M59" s="31"/>
      <c r="N59" s="32"/>
    </row>
    <row r="60" spans="2:14" s="33" customFormat="1" ht="12.75">
      <c r="B60" s="30"/>
      <c r="C60" s="126"/>
      <c r="D60" s="31"/>
      <c r="E60" s="31"/>
      <c r="F60" s="31"/>
      <c r="G60" s="127" t="s">
        <v>226</v>
      </c>
      <c r="H60" s="31"/>
      <c r="I60" s="31"/>
      <c r="J60" s="31"/>
      <c r="K60" s="10" t="s">
        <v>77</v>
      </c>
      <c r="L60" s="79">
        <v>0</v>
      </c>
      <c r="M60" s="31"/>
      <c r="N60" s="32"/>
    </row>
    <row r="61" spans="2:14" s="33" customFormat="1" ht="12.75">
      <c r="B61" s="30"/>
      <c r="C61" s="126"/>
      <c r="D61" s="31"/>
      <c r="E61" s="31"/>
      <c r="F61" s="31"/>
      <c r="G61" s="31" t="s">
        <v>223</v>
      </c>
      <c r="H61" s="31"/>
      <c r="I61" s="31"/>
      <c r="J61" s="31"/>
      <c r="K61" s="10" t="s">
        <v>77</v>
      </c>
      <c r="L61" s="79">
        <f>L58+L59-L60</f>
        <v>0</v>
      </c>
      <c r="M61" s="31"/>
      <c r="N61" s="32"/>
    </row>
    <row r="62" spans="2:14" s="33" customFormat="1" ht="12.75">
      <c r="B62" s="30"/>
      <c r="C62" s="126"/>
      <c r="D62" s="31"/>
      <c r="E62" s="31"/>
      <c r="F62" s="125"/>
      <c r="G62" s="125"/>
      <c r="H62" s="125"/>
      <c r="I62" s="125"/>
      <c r="J62" s="125"/>
      <c r="K62" s="126"/>
      <c r="L62" s="125"/>
      <c r="M62" s="31"/>
      <c r="N62" s="32"/>
    </row>
    <row r="63" spans="2:14" ht="12.75">
      <c r="B63" s="30"/>
      <c r="C63" s="126"/>
      <c r="D63" s="31"/>
      <c r="E63" s="31"/>
      <c r="F63" s="125"/>
      <c r="G63" s="125"/>
      <c r="H63" s="125"/>
      <c r="I63" s="125"/>
      <c r="J63" s="125"/>
      <c r="K63" s="126"/>
      <c r="L63" s="125"/>
      <c r="M63" s="31"/>
      <c r="N63" s="32"/>
    </row>
    <row r="64" spans="2:14" ht="12.75">
      <c r="B64" s="30"/>
      <c r="C64" s="120">
        <v>11</v>
      </c>
      <c r="D64" s="136"/>
      <c r="E64" s="123" t="s">
        <v>79</v>
      </c>
      <c r="F64" s="124" t="s">
        <v>85</v>
      </c>
      <c r="G64" s="115"/>
      <c r="H64" s="113"/>
      <c r="I64" s="5"/>
      <c r="J64" s="5"/>
      <c r="K64" s="10" t="s">
        <v>228</v>
      </c>
      <c r="L64" s="5"/>
      <c r="M64" s="31"/>
      <c r="N64" s="32"/>
    </row>
    <row r="65" spans="2:14" ht="12.75">
      <c r="B65" s="30"/>
      <c r="C65" s="114"/>
      <c r="D65" s="97"/>
      <c r="E65" s="5"/>
      <c r="F65" s="124"/>
      <c r="G65" s="128"/>
      <c r="H65" s="5"/>
      <c r="I65" s="5"/>
      <c r="J65" s="5"/>
      <c r="K65" s="10"/>
      <c r="L65" s="5"/>
      <c r="M65" s="31"/>
      <c r="N65" s="32"/>
    </row>
    <row r="66" spans="2:14" ht="12.75">
      <c r="B66" s="30"/>
      <c r="C66" s="10">
        <v>12</v>
      </c>
      <c r="D66" s="5"/>
      <c r="E66" s="131" t="s">
        <v>79</v>
      </c>
      <c r="F66" s="124"/>
      <c r="G66" s="80"/>
      <c r="H66" s="80"/>
      <c r="I66" s="80"/>
      <c r="J66" s="5"/>
      <c r="K66" s="10" t="s">
        <v>228</v>
      </c>
      <c r="L66" s="80"/>
      <c r="M66" s="31"/>
      <c r="N66" s="32"/>
    </row>
    <row r="67" spans="2:14" ht="12.75">
      <c r="B67" s="30"/>
      <c r="C67" s="10"/>
      <c r="D67" s="5"/>
      <c r="E67" s="5"/>
      <c r="F67" s="20"/>
      <c r="G67" s="20"/>
      <c r="H67" s="20"/>
      <c r="I67" s="20"/>
      <c r="J67" s="5"/>
      <c r="K67" s="10"/>
      <c r="L67" s="10"/>
      <c r="M67" s="31"/>
      <c r="N67" s="32"/>
    </row>
    <row r="68" spans="2:14" ht="12.75">
      <c r="B68" s="30"/>
      <c r="C68" s="10">
        <v>13</v>
      </c>
      <c r="D68" s="5"/>
      <c r="E68" s="131" t="s">
        <v>79</v>
      </c>
      <c r="F68" s="20"/>
      <c r="G68" s="20"/>
      <c r="H68" s="20"/>
      <c r="I68" s="20"/>
      <c r="J68" s="5"/>
      <c r="K68" s="10" t="s">
        <v>228</v>
      </c>
      <c r="L68" s="10"/>
      <c r="M68" s="31"/>
      <c r="N68" s="32"/>
    </row>
    <row r="69" spans="2:14" ht="12.75">
      <c r="B69" s="30"/>
      <c r="C69" s="10"/>
      <c r="D69" s="5"/>
      <c r="E69" s="5"/>
      <c r="F69" s="129"/>
      <c r="G69" s="129"/>
      <c r="H69" s="80"/>
      <c r="I69" s="80"/>
      <c r="J69" s="5"/>
      <c r="K69" s="10"/>
      <c r="L69" s="80"/>
      <c r="M69" s="31"/>
      <c r="N69" s="32"/>
    </row>
    <row r="70" spans="2:14" ht="12.75">
      <c r="B70" s="30"/>
      <c r="C70" s="10">
        <v>14</v>
      </c>
      <c r="D70" s="5"/>
      <c r="E70" s="117">
        <v>4</v>
      </c>
      <c r="F70" s="118" t="s">
        <v>11</v>
      </c>
      <c r="G70" s="129"/>
      <c r="H70" s="80"/>
      <c r="I70" s="80"/>
      <c r="J70" s="5"/>
      <c r="K70" s="10"/>
      <c r="L70" s="5"/>
      <c r="M70" s="31"/>
      <c r="N70" s="32"/>
    </row>
    <row r="71" spans="2:14" ht="12.75">
      <c r="B71" s="30"/>
      <c r="C71" s="10"/>
      <c r="D71" s="5"/>
      <c r="E71" s="5"/>
      <c r="F71" s="129"/>
      <c r="G71" s="129"/>
      <c r="H71" s="80"/>
      <c r="I71" s="80"/>
      <c r="J71" s="5"/>
      <c r="K71" s="10"/>
      <c r="L71" s="5"/>
      <c r="M71" s="31"/>
      <c r="N71" s="32"/>
    </row>
    <row r="72" spans="2:14" ht="12.75">
      <c r="B72" s="30"/>
      <c r="C72" s="10">
        <v>15</v>
      </c>
      <c r="D72" s="5"/>
      <c r="E72" s="97" t="s">
        <v>79</v>
      </c>
      <c r="F72" s="143" t="s">
        <v>12</v>
      </c>
      <c r="G72" s="129"/>
      <c r="H72" s="80"/>
      <c r="I72" s="80"/>
      <c r="J72" s="5"/>
      <c r="K72" s="10" t="s">
        <v>228</v>
      </c>
      <c r="L72" s="5"/>
      <c r="M72" s="31"/>
      <c r="N72" s="32"/>
    </row>
    <row r="73" spans="2:14" ht="12.75">
      <c r="B73" s="30"/>
      <c r="C73" s="10"/>
      <c r="D73" s="5"/>
      <c r="E73" s="144"/>
      <c r="F73" s="147"/>
      <c r="G73" s="129"/>
      <c r="H73" s="80"/>
      <c r="I73" s="80"/>
      <c r="J73" s="5"/>
      <c r="K73" s="10"/>
      <c r="L73" s="91"/>
      <c r="M73" s="31"/>
      <c r="N73" s="32"/>
    </row>
    <row r="74" spans="2:14" ht="12.75">
      <c r="B74" s="30"/>
      <c r="C74" s="10">
        <v>16</v>
      </c>
      <c r="D74" s="20"/>
      <c r="E74" s="144" t="s">
        <v>79</v>
      </c>
      <c r="F74" s="143" t="s">
        <v>84</v>
      </c>
      <c r="G74" s="130"/>
      <c r="H74" s="130"/>
      <c r="I74" s="130"/>
      <c r="J74" s="5"/>
      <c r="K74" s="10" t="s">
        <v>228</v>
      </c>
      <c r="L74" s="130"/>
      <c r="M74" s="31"/>
      <c r="N74" s="32"/>
    </row>
    <row r="75" spans="2:14" ht="12.75">
      <c r="B75" s="30"/>
      <c r="C75" s="10"/>
      <c r="D75" s="5"/>
      <c r="E75" s="144"/>
      <c r="F75" s="147"/>
      <c r="G75" s="89"/>
      <c r="H75" s="89"/>
      <c r="I75" s="89"/>
      <c r="J75" s="5"/>
      <c r="K75" s="10"/>
      <c r="L75" s="89"/>
      <c r="M75" s="31"/>
      <c r="N75" s="32"/>
    </row>
    <row r="76" spans="2:14" ht="12.75">
      <c r="B76" s="30"/>
      <c r="C76" s="19">
        <v>17</v>
      </c>
      <c r="D76" s="5"/>
      <c r="E76" s="145" t="s">
        <v>79</v>
      </c>
      <c r="F76" s="146" t="s">
        <v>13</v>
      </c>
      <c r="G76" s="89"/>
      <c r="H76" s="89"/>
      <c r="I76" s="89"/>
      <c r="J76" s="5"/>
      <c r="K76" s="10" t="s">
        <v>228</v>
      </c>
      <c r="L76" s="89"/>
      <c r="M76" s="31"/>
      <c r="N76" s="32"/>
    </row>
    <row r="77" spans="2:14" ht="12.75">
      <c r="B77" s="30"/>
      <c r="C77" s="10"/>
      <c r="D77" s="5"/>
      <c r="E77" s="144"/>
      <c r="F77" s="147"/>
      <c r="G77" s="20"/>
      <c r="H77" s="20"/>
      <c r="I77" s="20"/>
      <c r="J77" s="5"/>
      <c r="K77" s="10"/>
      <c r="L77" s="10"/>
      <c r="M77" s="31"/>
      <c r="N77" s="32"/>
    </row>
    <row r="78" spans="2:14" ht="12.75">
      <c r="B78" s="30"/>
      <c r="C78" s="10">
        <v>18</v>
      </c>
      <c r="D78" s="5"/>
      <c r="E78" s="144" t="s">
        <v>79</v>
      </c>
      <c r="F78" s="147" t="s">
        <v>118</v>
      </c>
      <c r="G78" s="20"/>
      <c r="H78" s="20"/>
      <c r="I78" s="20"/>
      <c r="J78" s="5"/>
      <c r="K78" s="10" t="s">
        <v>228</v>
      </c>
      <c r="L78" s="10"/>
      <c r="M78" s="31"/>
      <c r="N78" s="32"/>
    </row>
    <row r="79" spans="2:14" ht="12.75">
      <c r="B79" s="30"/>
      <c r="C79" s="10"/>
      <c r="D79" s="5"/>
      <c r="E79" s="144"/>
      <c r="F79" s="147"/>
      <c r="G79" s="129"/>
      <c r="H79" s="129"/>
      <c r="I79" s="129"/>
      <c r="J79" s="5"/>
      <c r="K79" s="10"/>
      <c r="L79" s="80"/>
      <c r="M79" s="31"/>
      <c r="N79" s="32"/>
    </row>
    <row r="80" spans="2:14" ht="12.75">
      <c r="B80" s="30"/>
      <c r="C80" s="10">
        <v>19</v>
      </c>
      <c r="D80" s="5"/>
      <c r="E80" s="144" t="s">
        <v>79</v>
      </c>
      <c r="F80" s="148" t="s">
        <v>14</v>
      </c>
      <c r="G80" s="129"/>
      <c r="H80" s="129"/>
      <c r="I80" s="129"/>
      <c r="J80" s="5"/>
      <c r="K80" s="10" t="s">
        <v>228</v>
      </c>
      <c r="L80" s="5"/>
      <c r="M80" s="31"/>
      <c r="N80" s="32"/>
    </row>
    <row r="81" spans="2:14" ht="12.75">
      <c r="B81" s="30"/>
      <c r="C81" s="10"/>
      <c r="D81" s="5"/>
      <c r="E81" s="144"/>
      <c r="F81" s="147"/>
      <c r="G81" s="129"/>
      <c r="H81" s="129"/>
      <c r="I81" s="129"/>
      <c r="J81" s="5"/>
      <c r="K81" s="10"/>
      <c r="L81" s="5"/>
      <c r="M81" s="31"/>
      <c r="N81" s="32"/>
    </row>
    <row r="82" spans="2:14" ht="12.75">
      <c r="B82" s="30"/>
      <c r="C82" s="10">
        <v>20</v>
      </c>
      <c r="D82" s="5"/>
      <c r="E82" s="145" t="s">
        <v>79</v>
      </c>
      <c r="F82" s="124" t="s">
        <v>15</v>
      </c>
      <c r="G82" s="129"/>
      <c r="H82" s="129"/>
      <c r="I82" s="129"/>
      <c r="J82" s="5"/>
      <c r="K82" s="10" t="s">
        <v>228</v>
      </c>
      <c r="L82" s="5"/>
      <c r="M82" s="31"/>
      <c r="N82" s="32"/>
    </row>
    <row r="83" spans="2:14" ht="12.75">
      <c r="B83" s="30"/>
      <c r="C83" s="10"/>
      <c r="D83" s="5"/>
      <c r="E83" s="144"/>
      <c r="F83" s="147"/>
      <c r="G83" s="130"/>
      <c r="H83" s="130"/>
      <c r="I83" s="130"/>
      <c r="J83" s="5"/>
      <c r="K83" s="10"/>
      <c r="L83" s="130"/>
      <c r="M83" s="31"/>
      <c r="N83" s="32"/>
    </row>
    <row r="84" spans="2:14" ht="12.75">
      <c r="B84" s="30"/>
      <c r="C84" s="10">
        <v>21</v>
      </c>
      <c r="D84" s="5"/>
      <c r="E84" s="145" t="s">
        <v>79</v>
      </c>
      <c r="F84" s="124"/>
      <c r="G84" s="5"/>
      <c r="H84" s="5"/>
      <c r="I84" s="5"/>
      <c r="J84" s="5"/>
      <c r="K84" s="10" t="s">
        <v>228</v>
      </c>
      <c r="L84" s="5"/>
      <c r="M84" s="31"/>
      <c r="N84" s="32"/>
    </row>
    <row r="85" spans="2:14" ht="12.75">
      <c r="B85" s="30"/>
      <c r="C85" s="10"/>
      <c r="D85" s="5"/>
      <c r="E85" s="120"/>
      <c r="F85" s="121"/>
      <c r="G85" s="122"/>
      <c r="H85" s="5"/>
      <c r="I85" s="5"/>
      <c r="J85" s="5"/>
      <c r="K85" s="10"/>
      <c r="L85" s="5"/>
      <c r="M85" s="31"/>
      <c r="N85" s="32"/>
    </row>
    <row r="86" spans="2:14" ht="12.75">
      <c r="B86" s="30"/>
      <c r="C86" s="10">
        <v>22</v>
      </c>
      <c r="D86" s="5"/>
      <c r="E86" s="117">
        <v>5</v>
      </c>
      <c r="F86" s="118" t="s">
        <v>119</v>
      </c>
      <c r="G86" s="119"/>
      <c r="H86" s="5"/>
      <c r="I86" s="5"/>
      <c r="J86" s="5"/>
      <c r="K86" s="10" t="s">
        <v>228</v>
      </c>
      <c r="L86" s="5"/>
      <c r="M86" s="31"/>
      <c r="N86" s="32"/>
    </row>
    <row r="87" spans="2:14" ht="12.75">
      <c r="B87" s="30"/>
      <c r="C87" s="10"/>
      <c r="D87" s="5"/>
      <c r="E87" s="5"/>
      <c r="F87" s="5"/>
      <c r="G87" s="5"/>
      <c r="H87" s="5"/>
      <c r="I87" s="5"/>
      <c r="J87" s="5"/>
      <c r="K87" s="10"/>
      <c r="L87" s="5"/>
      <c r="M87" s="31"/>
      <c r="N87" s="32"/>
    </row>
    <row r="88" spans="2:14" ht="12.75">
      <c r="B88" s="30"/>
      <c r="C88" s="10">
        <v>23</v>
      </c>
      <c r="D88" s="5"/>
      <c r="E88" s="117">
        <v>6</v>
      </c>
      <c r="F88" s="118" t="s">
        <v>120</v>
      </c>
      <c r="G88" s="119"/>
      <c r="H88" s="5"/>
      <c r="I88" s="5"/>
      <c r="J88" s="5"/>
      <c r="K88" s="10" t="s">
        <v>228</v>
      </c>
      <c r="L88" s="5"/>
      <c r="M88" s="31"/>
      <c r="N88" s="32"/>
    </row>
    <row r="89" spans="2:14" ht="12.75">
      <c r="B89" s="30"/>
      <c r="C89" s="10"/>
      <c r="D89" s="5"/>
      <c r="E89" s="5"/>
      <c r="F89" s="5"/>
      <c r="G89" s="5"/>
      <c r="H89" s="5"/>
      <c r="I89" s="5"/>
      <c r="J89" s="5"/>
      <c r="K89" s="10"/>
      <c r="L89" s="5"/>
      <c r="M89" s="31"/>
      <c r="N89" s="32"/>
    </row>
    <row r="90" spans="2:14" ht="12.75">
      <c r="B90" s="30"/>
      <c r="C90" s="10">
        <v>24</v>
      </c>
      <c r="D90" s="5"/>
      <c r="E90" s="117">
        <v>7</v>
      </c>
      <c r="F90" s="118" t="s">
        <v>16</v>
      </c>
      <c r="G90" s="119"/>
      <c r="H90" s="5"/>
      <c r="I90" s="5"/>
      <c r="J90" s="5"/>
      <c r="K90" s="10" t="s">
        <v>228</v>
      </c>
      <c r="L90" s="5"/>
      <c r="M90" s="31"/>
      <c r="N90" s="32"/>
    </row>
    <row r="91" spans="2:14" ht="12.75">
      <c r="B91" s="30"/>
      <c r="C91" s="10"/>
      <c r="D91" s="5"/>
      <c r="E91" s="5"/>
      <c r="F91" s="5"/>
      <c r="G91" s="5"/>
      <c r="H91" s="5"/>
      <c r="I91" s="10"/>
      <c r="J91" s="5"/>
      <c r="K91" s="10"/>
      <c r="L91" s="5"/>
      <c r="M91" s="31"/>
      <c r="N91" s="32"/>
    </row>
    <row r="92" spans="2:14" ht="12.75">
      <c r="B92" s="30"/>
      <c r="C92" s="10">
        <v>25</v>
      </c>
      <c r="D92" s="5"/>
      <c r="E92" s="149" t="s">
        <v>79</v>
      </c>
      <c r="F92" s="119" t="s">
        <v>121</v>
      </c>
      <c r="G92" s="5"/>
      <c r="H92" s="5"/>
      <c r="I92" s="10"/>
      <c r="J92" s="5"/>
      <c r="K92" s="10" t="s">
        <v>228</v>
      </c>
      <c r="L92" s="5"/>
      <c r="M92" s="31"/>
      <c r="N92" s="32"/>
    </row>
    <row r="93" spans="2:14" ht="12.75">
      <c r="B93" s="30"/>
      <c r="C93" s="10"/>
      <c r="D93" s="5"/>
      <c r="E93" s="5"/>
      <c r="F93" s="5"/>
      <c r="G93" s="5"/>
      <c r="H93" s="5"/>
      <c r="I93" s="10"/>
      <c r="J93" s="5"/>
      <c r="K93" s="10"/>
      <c r="L93" s="5"/>
      <c r="M93" s="31"/>
      <c r="N93" s="32"/>
    </row>
    <row r="94" spans="2:14" ht="12.75">
      <c r="B94" s="30"/>
      <c r="C94" s="10">
        <v>26</v>
      </c>
      <c r="D94" s="5"/>
      <c r="E94" s="149" t="s">
        <v>79</v>
      </c>
      <c r="F94" s="5"/>
      <c r="G94" s="5"/>
      <c r="H94" s="5"/>
      <c r="I94" s="10"/>
      <c r="J94" s="5"/>
      <c r="K94" s="10" t="s">
        <v>228</v>
      </c>
      <c r="L94" s="5"/>
      <c r="M94" s="31"/>
      <c r="N94" s="32"/>
    </row>
    <row r="95" spans="2:14" ht="12.75">
      <c r="B95" s="30"/>
      <c r="C95" s="10"/>
      <c r="D95" s="5"/>
      <c r="E95" s="5"/>
      <c r="F95" s="119"/>
      <c r="G95" s="5"/>
      <c r="H95" s="5"/>
      <c r="I95" s="10"/>
      <c r="J95" s="5"/>
      <c r="K95" s="10"/>
      <c r="L95" s="5"/>
      <c r="M95" s="31"/>
      <c r="N95" s="32"/>
    </row>
    <row r="96" spans="2:14" ht="12.75">
      <c r="B96" s="30"/>
      <c r="C96" s="10">
        <v>27</v>
      </c>
      <c r="D96" s="5"/>
      <c r="E96" s="125" t="s">
        <v>4</v>
      </c>
      <c r="F96" s="125" t="s">
        <v>232</v>
      </c>
      <c r="G96" s="5"/>
      <c r="H96" s="5"/>
      <c r="I96" s="10"/>
      <c r="J96" s="5"/>
      <c r="K96" s="126" t="s">
        <v>77</v>
      </c>
      <c r="L96" s="202">
        <f>L100</f>
        <v>2295850</v>
      </c>
      <c r="M96" s="31"/>
      <c r="N96" s="32"/>
    </row>
    <row r="97" spans="2:14" ht="12.75">
      <c r="B97" s="30"/>
      <c r="C97" s="10"/>
      <c r="D97" s="5"/>
      <c r="E97" s="5"/>
      <c r="F97" s="129"/>
      <c r="G97" s="129"/>
      <c r="H97" s="5"/>
      <c r="I97" s="10"/>
      <c r="J97" s="5"/>
      <c r="K97" s="10"/>
      <c r="L97" s="5"/>
      <c r="M97" s="31"/>
      <c r="N97" s="32"/>
    </row>
    <row r="98" spans="2:14" ht="12.75">
      <c r="B98" s="30"/>
      <c r="C98" s="10">
        <v>28</v>
      </c>
      <c r="D98" s="5"/>
      <c r="E98" s="125">
        <v>1</v>
      </c>
      <c r="F98" s="150" t="s">
        <v>18</v>
      </c>
      <c r="G98" s="5"/>
      <c r="H98" s="5"/>
      <c r="I98" s="10"/>
      <c r="J98" s="5"/>
      <c r="K98" s="10" t="s">
        <v>228</v>
      </c>
      <c r="L98" s="5"/>
      <c r="M98" s="31"/>
      <c r="N98" s="32"/>
    </row>
    <row r="99" spans="2:14" ht="12.75">
      <c r="B99" s="30"/>
      <c r="C99" s="10"/>
      <c r="D99" s="5"/>
      <c r="E99" s="125"/>
      <c r="F99" s="150"/>
      <c r="G99" s="5"/>
      <c r="H99" s="5"/>
      <c r="I99" s="10"/>
      <c r="J99" s="5"/>
      <c r="K99" s="10"/>
      <c r="L99" s="5"/>
      <c r="M99" s="31"/>
      <c r="N99" s="32"/>
    </row>
    <row r="100" spans="2:14" ht="12.75">
      <c r="B100" s="30"/>
      <c r="C100" s="10">
        <v>29</v>
      </c>
      <c r="D100" s="5"/>
      <c r="E100" s="125">
        <v>2</v>
      </c>
      <c r="F100" s="125" t="s">
        <v>19</v>
      </c>
      <c r="G100" s="5"/>
      <c r="H100" s="5"/>
      <c r="I100" s="5"/>
      <c r="J100" s="5"/>
      <c r="K100" s="126" t="s">
        <v>247</v>
      </c>
      <c r="L100" s="202">
        <f>I107</f>
        <v>2295850</v>
      </c>
      <c r="M100" s="31"/>
      <c r="N100" s="32"/>
    </row>
    <row r="101" spans="2:14" ht="12.75">
      <c r="B101" s="30"/>
      <c r="C101" s="10"/>
      <c r="D101" s="5"/>
      <c r="E101" s="5"/>
      <c r="F101" s="5"/>
      <c r="G101" s="5"/>
      <c r="H101" s="5"/>
      <c r="I101" s="5"/>
      <c r="J101" s="5"/>
      <c r="K101" s="5"/>
      <c r="L101" s="5"/>
      <c r="M101" s="31"/>
      <c r="N101" s="32"/>
    </row>
    <row r="102" spans="2:14" ht="12.75">
      <c r="B102" s="30"/>
      <c r="C102" s="10"/>
      <c r="D102" s="5"/>
      <c r="E102" s="5"/>
      <c r="F102" s="5"/>
      <c r="G102" s="5" t="s">
        <v>135</v>
      </c>
      <c r="H102" s="5"/>
      <c r="I102" s="5"/>
      <c r="J102" s="5"/>
      <c r="K102" s="5"/>
      <c r="L102" s="5"/>
      <c r="M102" s="31"/>
      <c r="N102" s="32"/>
    </row>
    <row r="103" spans="2:14" ht="12.75">
      <c r="B103" s="30"/>
      <c r="C103" s="10"/>
      <c r="D103" s="5"/>
      <c r="E103" s="263" t="s">
        <v>2</v>
      </c>
      <c r="F103" s="263" t="s">
        <v>63</v>
      </c>
      <c r="G103" s="264" t="s">
        <v>132</v>
      </c>
      <c r="H103" s="265"/>
      <c r="I103" s="266"/>
      <c r="J103" s="264" t="s">
        <v>133</v>
      </c>
      <c r="K103" s="265"/>
      <c r="L103" s="266"/>
      <c r="M103" s="31"/>
      <c r="N103" s="32"/>
    </row>
    <row r="104" spans="2:14" ht="12.75">
      <c r="B104" s="30"/>
      <c r="C104" s="10"/>
      <c r="D104" s="5"/>
      <c r="E104" s="263"/>
      <c r="F104" s="263"/>
      <c r="G104" s="78" t="s">
        <v>129</v>
      </c>
      <c r="H104" s="78" t="s">
        <v>130</v>
      </c>
      <c r="I104" s="78" t="s">
        <v>131</v>
      </c>
      <c r="J104" s="78" t="s">
        <v>129</v>
      </c>
      <c r="K104" s="78" t="s">
        <v>130</v>
      </c>
      <c r="L104" s="78" t="s">
        <v>131</v>
      </c>
      <c r="M104" s="31"/>
      <c r="N104" s="32"/>
    </row>
    <row r="105" spans="2:14" ht="12.75">
      <c r="B105" s="30"/>
      <c r="C105" s="10">
        <v>30</v>
      </c>
      <c r="D105" s="5"/>
      <c r="E105" s="77"/>
      <c r="F105" s="5" t="s">
        <v>24</v>
      </c>
      <c r="G105" s="77"/>
      <c r="H105" s="77"/>
      <c r="I105" s="77"/>
      <c r="J105" s="77"/>
      <c r="K105" s="77"/>
      <c r="L105" s="77"/>
      <c r="M105" s="31"/>
      <c r="N105" s="32"/>
    </row>
    <row r="106" spans="2:14" ht="12.75">
      <c r="B106" s="30"/>
      <c r="C106" s="10">
        <v>31</v>
      </c>
      <c r="D106" s="5"/>
      <c r="E106" s="77"/>
      <c r="F106" s="151" t="s">
        <v>5</v>
      </c>
      <c r="G106" s="77"/>
      <c r="H106" s="77"/>
      <c r="I106" s="77"/>
      <c r="J106" s="77"/>
      <c r="K106" s="77"/>
      <c r="L106" s="77"/>
      <c r="M106" s="31"/>
      <c r="N106" s="32"/>
    </row>
    <row r="107" spans="2:14" ht="12.75">
      <c r="B107" s="30"/>
      <c r="C107" s="10">
        <v>32</v>
      </c>
      <c r="D107" s="5"/>
      <c r="E107" s="77"/>
      <c r="F107" s="151" t="s">
        <v>128</v>
      </c>
      <c r="G107" s="77">
        <v>2711000</v>
      </c>
      <c r="H107" s="77">
        <v>415150</v>
      </c>
      <c r="I107" s="77">
        <f>G107-H107</f>
        <v>2295850</v>
      </c>
      <c r="J107" s="77">
        <v>1040000</v>
      </c>
      <c r="K107" s="77">
        <v>52000</v>
      </c>
      <c r="L107" s="77">
        <f>J107-K107</f>
        <v>988000</v>
      </c>
      <c r="M107" s="31"/>
      <c r="N107" s="32"/>
    </row>
    <row r="108" spans="2:14" ht="12.75">
      <c r="B108" s="30"/>
      <c r="C108" s="10">
        <v>33</v>
      </c>
      <c r="D108" s="5"/>
      <c r="E108" s="81"/>
      <c r="F108" s="151" t="s">
        <v>127</v>
      </c>
      <c r="G108" s="81"/>
      <c r="H108" s="81"/>
      <c r="I108" s="81"/>
      <c r="J108" s="81"/>
      <c r="K108" s="81"/>
      <c r="L108" s="81"/>
      <c r="M108" s="31"/>
      <c r="N108" s="32"/>
    </row>
    <row r="109" spans="2:14" ht="12.75">
      <c r="B109" s="30"/>
      <c r="C109" s="10"/>
      <c r="D109" s="5"/>
      <c r="E109" s="81"/>
      <c r="F109" s="81"/>
      <c r="G109" s="81"/>
      <c r="H109" s="81"/>
      <c r="I109" s="81"/>
      <c r="J109" s="81"/>
      <c r="K109" s="81"/>
      <c r="L109" s="81"/>
      <c r="M109" s="31"/>
      <c r="N109" s="32"/>
    </row>
    <row r="110" spans="2:14" ht="12.75">
      <c r="B110" s="30"/>
      <c r="C110" s="126"/>
      <c r="D110" s="31"/>
      <c r="E110" s="31"/>
      <c r="F110" s="125"/>
      <c r="G110" s="125"/>
      <c r="H110" s="125"/>
      <c r="I110" s="125"/>
      <c r="J110" s="125"/>
      <c r="K110" s="126"/>
      <c r="L110" s="125"/>
      <c r="M110" s="31"/>
      <c r="N110" s="32"/>
    </row>
    <row r="111" spans="2:14" ht="12.75">
      <c r="B111" s="30"/>
      <c r="C111" s="126"/>
      <c r="D111" s="31"/>
      <c r="E111" s="31"/>
      <c r="F111" s="125"/>
      <c r="G111" s="125"/>
      <c r="H111" s="125"/>
      <c r="I111" s="125"/>
      <c r="J111" s="125"/>
      <c r="K111" s="126"/>
      <c r="L111" s="125"/>
      <c r="M111" s="31"/>
      <c r="N111" s="32"/>
    </row>
    <row r="112" spans="2:14" ht="12.75">
      <c r="B112" s="30"/>
      <c r="C112" s="10">
        <v>34</v>
      </c>
      <c r="D112" s="5"/>
      <c r="E112" s="125">
        <v>3</v>
      </c>
      <c r="F112" s="125" t="s">
        <v>20</v>
      </c>
      <c r="G112" s="5"/>
      <c r="H112" s="5"/>
      <c r="I112" s="5"/>
      <c r="J112" s="5"/>
      <c r="K112" s="5" t="s">
        <v>228</v>
      </c>
      <c r="L112" s="125"/>
      <c r="M112" s="31"/>
      <c r="N112" s="32"/>
    </row>
    <row r="113" spans="2:14" ht="12.75">
      <c r="B113" s="30"/>
      <c r="C113" s="10"/>
      <c r="D113" s="5"/>
      <c r="E113" s="125"/>
      <c r="F113" s="125"/>
      <c r="G113" s="5"/>
      <c r="H113" s="5"/>
      <c r="I113" s="5"/>
      <c r="J113" s="5"/>
      <c r="K113" s="5"/>
      <c r="L113" s="125"/>
      <c r="M113" s="31"/>
      <c r="N113" s="32"/>
    </row>
    <row r="114" spans="2:14" ht="12.75">
      <c r="B114" s="30"/>
      <c r="C114" s="10">
        <v>35</v>
      </c>
      <c r="D114" s="31"/>
      <c r="E114" s="125">
        <v>4</v>
      </c>
      <c r="F114" s="125" t="s">
        <v>21</v>
      </c>
      <c r="G114" s="31"/>
      <c r="H114" s="31"/>
      <c r="I114" s="31"/>
      <c r="J114" s="5"/>
      <c r="K114" s="31" t="s">
        <v>228</v>
      </c>
      <c r="L114" s="125"/>
      <c r="M114" s="31"/>
      <c r="N114" s="32"/>
    </row>
    <row r="115" spans="2:14" ht="12.75">
      <c r="B115" s="30"/>
      <c r="C115" s="10"/>
      <c r="D115" s="31"/>
      <c r="E115" s="125"/>
      <c r="F115" s="125"/>
      <c r="G115" s="31"/>
      <c r="H115" s="31"/>
      <c r="I115" s="31"/>
      <c r="J115" s="5"/>
      <c r="K115" s="31"/>
      <c r="L115" s="125"/>
      <c r="M115" s="31"/>
      <c r="N115" s="32"/>
    </row>
    <row r="116" spans="2:14" ht="15">
      <c r="B116" s="30"/>
      <c r="C116" s="10">
        <v>36</v>
      </c>
      <c r="D116" s="31"/>
      <c r="E116" s="125">
        <v>5</v>
      </c>
      <c r="F116" s="125" t="s">
        <v>22</v>
      </c>
      <c r="G116" s="31"/>
      <c r="H116" s="11"/>
      <c r="I116" s="11"/>
      <c r="J116" s="5"/>
      <c r="K116" s="31" t="s">
        <v>228</v>
      </c>
      <c r="L116" s="125"/>
      <c r="M116" s="31"/>
      <c r="N116" s="32"/>
    </row>
    <row r="117" spans="2:14" ht="15">
      <c r="B117" s="159"/>
      <c r="C117" s="163"/>
      <c r="D117" s="161"/>
      <c r="E117" s="171"/>
      <c r="F117" s="171"/>
      <c r="G117" s="161"/>
      <c r="H117" s="162"/>
      <c r="I117" s="162"/>
      <c r="J117" s="8"/>
      <c r="K117" s="161"/>
      <c r="L117" s="171"/>
      <c r="M117" s="161"/>
      <c r="N117" s="164"/>
    </row>
    <row r="118" spans="2:14" ht="15">
      <c r="B118" s="165"/>
      <c r="C118" s="141">
        <v>37</v>
      </c>
      <c r="D118" s="167"/>
      <c r="E118" s="172">
        <v>6</v>
      </c>
      <c r="F118" s="172" t="s">
        <v>23</v>
      </c>
      <c r="G118" s="169"/>
      <c r="H118" s="169"/>
      <c r="I118" s="169"/>
      <c r="J118" s="2"/>
      <c r="K118" s="167" t="s">
        <v>245</v>
      </c>
      <c r="L118" s="172"/>
      <c r="M118" s="167"/>
      <c r="N118" s="170"/>
    </row>
    <row r="119" spans="2:14" ht="15">
      <c r="B119" s="30"/>
      <c r="C119" s="10"/>
      <c r="D119" s="31"/>
      <c r="E119" s="125"/>
      <c r="F119" s="125"/>
      <c r="G119" s="11"/>
      <c r="H119" s="11"/>
      <c r="I119" s="11"/>
      <c r="J119" s="31"/>
      <c r="K119" s="126"/>
      <c r="L119" s="125"/>
      <c r="M119" s="31"/>
      <c r="N119" s="32"/>
    </row>
    <row r="120" spans="2:14" ht="12.75">
      <c r="B120" s="30"/>
      <c r="C120" s="126"/>
      <c r="D120" s="97"/>
      <c r="E120" s="152" t="s">
        <v>3</v>
      </c>
      <c r="F120" s="115" t="s">
        <v>233</v>
      </c>
      <c r="G120" s="115"/>
      <c r="H120" s="153"/>
      <c r="I120" s="153"/>
      <c r="J120" s="31"/>
      <c r="K120" s="126"/>
      <c r="L120" s="125"/>
      <c r="M120" s="31"/>
      <c r="N120" s="32"/>
    </row>
    <row r="121" spans="2:14" ht="12.75">
      <c r="B121" s="30"/>
      <c r="C121" s="126"/>
      <c r="D121" s="97"/>
      <c r="E121" s="152"/>
      <c r="F121" s="115"/>
      <c r="G121" s="115"/>
      <c r="H121" s="153"/>
      <c r="I121" s="153"/>
      <c r="J121" s="31"/>
      <c r="K121" s="126"/>
      <c r="L121" s="125"/>
      <c r="M121" s="31"/>
      <c r="N121" s="32"/>
    </row>
    <row r="122" spans="2:14" ht="12.75">
      <c r="B122" s="30"/>
      <c r="C122" s="126">
        <v>40</v>
      </c>
      <c r="D122" s="137"/>
      <c r="E122" s="117">
        <v>1</v>
      </c>
      <c r="F122" s="118" t="s">
        <v>25</v>
      </c>
      <c r="G122" s="119"/>
      <c r="H122" s="154"/>
      <c r="I122" s="154"/>
      <c r="J122" s="5"/>
      <c r="K122" s="31" t="s">
        <v>228</v>
      </c>
      <c r="L122" s="125"/>
      <c r="M122" s="31"/>
      <c r="N122" s="32"/>
    </row>
    <row r="123" spans="2:14" ht="12.75">
      <c r="B123" s="30"/>
      <c r="C123" s="126"/>
      <c r="D123" s="137"/>
      <c r="E123" s="117"/>
      <c r="F123" s="118"/>
      <c r="G123" s="119"/>
      <c r="H123" s="154"/>
      <c r="I123" s="154"/>
      <c r="J123" s="5"/>
      <c r="K123" s="31"/>
      <c r="L123" s="125"/>
      <c r="M123" s="31"/>
      <c r="N123" s="32"/>
    </row>
    <row r="124" spans="2:14" ht="12.75">
      <c r="B124" s="4"/>
      <c r="C124" s="126">
        <v>41</v>
      </c>
      <c r="D124" s="137"/>
      <c r="E124" s="117">
        <v>2</v>
      </c>
      <c r="F124" s="118" t="s">
        <v>26</v>
      </c>
      <c r="G124" s="119"/>
      <c r="H124" s="137"/>
      <c r="I124" s="137"/>
      <c r="J124" s="5"/>
      <c r="K124" s="31" t="s">
        <v>228</v>
      </c>
      <c r="L124" s="5"/>
      <c r="M124" s="5"/>
      <c r="N124" s="6"/>
    </row>
    <row r="125" spans="2:14" ht="12.75">
      <c r="B125" s="4"/>
      <c r="C125" s="126"/>
      <c r="D125" s="137"/>
      <c r="E125" s="117"/>
      <c r="F125" s="118"/>
      <c r="G125" s="119"/>
      <c r="H125" s="137"/>
      <c r="I125" s="137"/>
      <c r="J125" s="5"/>
      <c r="K125" s="31"/>
      <c r="L125" s="5"/>
      <c r="M125" s="5"/>
      <c r="N125" s="6"/>
    </row>
    <row r="126" spans="2:14" ht="12.75">
      <c r="B126" s="4"/>
      <c r="C126" s="126">
        <v>42</v>
      </c>
      <c r="D126" s="137"/>
      <c r="E126" s="149" t="s">
        <v>79</v>
      </c>
      <c r="F126" s="124" t="s">
        <v>86</v>
      </c>
      <c r="G126" s="144"/>
      <c r="H126" s="144"/>
      <c r="I126" s="144"/>
      <c r="J126" s="5"/>
      <c r="K126" s="31" t="s">
        <v>228</v>
      </c>
      <c r="L126" s="5"/>
      <c r="M126" s="5"/>
      <c r="N126" s="6"/>
    </row>
    <row r="127" spans="2:14" ht="12.75">
      <c r="B127" s="4"/>
      <c r="C127" s="126"/>
      <c r="D127" s="137"/>
      <c r="E127" s="149"/>
      <c r="F127" s="124"/>
      <c r="G127" s="144"/>
      <c r="H127" s="144"/>
      <c r="I127" s="144"/>
      <c r="J127" s="5"/>
      <c r="K127" s="31"/>
      <c r="L127" s="5"/>
      <c r="M127" s="5"/>
      <c r="N127" s="6"/>
    </row>
    <row r="128" spans="2:14" ht="12.75">
      <c r="B128" s="4"/>
      <c r="C128" s="126">
        <v>43</v>
      </c>
      <c r="D128" s="144"/>
      <c r="E128" s="131" t="s">
        <v>79</v>
      </c>
      <c r="F128" s="124" t="s">
        <v>114</v>
      </c>
      <c r="G128" s="144"/>
      <c r="H128" s="144"/>
      <c r="I128" s="144"/>
      <c r="J128" s="5"/>
      <c r="K128" s="31" t="s">
        <v>228</v>
      </c>
      <c r="L128" s="5"/>
      <c r="M128" s="5"/>
      <c r="N128" s="6"/>
    </row>
    <row r="129" spans="2:14" ht="12.75">
      <c r="B129" s="4"/>
      <c r="C129" s="126"/>
      <c r="D129" s="144"/>
      <c r="E129" s="131"/>
      <c r="F129" s="124"/>
      <c r="G129" s="144"/>
      <c r="H129" s="144"/>
      <c r="I129" s="144"/>
      <c r="J129" s="5"/>
      <c r="K129" s="31"/>
      <c r="L129" s="5"/>
      <c r="M129" s="5"/>
      <c r="N129" s="6"/>
    </row>
    <row r="130" spans="2:14" ht="12.75">
      <c r="B130" s="4"/>
      <c r="C130" s="126">
        <v>44</v>
      </c>
      <c r="D130" s="144"/>
      <c r="E130" s="117">
        <v>3</v>
      </c>
      <c r="F130" s="118" t="s">
        <v>27</v>
      </c>
      <c r="G130" s="119"/>
      <c r="H130" s="137"/>
      <c r="I130" s="137"/>
      <c r="J130" s="5"/>
      <c r="K130" s="31" t="s">
        <v>244</v>
      </c>
      <c r="L130" s="171"/>
      <c r="M130" s="5"/>
      <c r="N130" s="6"/>
    </row>
    <row r="131" spans="2:14" ht="12.75">
      <c r="B131" s="4"/>
      <c r="C131" s="126"/>
      <c r="D131" s="144"/>
      <c r="E131" s="117"/>
      <c r="F131" s="118"/>
      <c r="G131" s="119"/>
      <c r="H131" s="137"/>
      <c r="I131" s="137"/>
      <c r="J131" s="5"/>
      <c r="K131" s="31"/>
      <c r="L131" s="5"/>
      <c r="M131" s="5"/>
      <c r="N131" s="6"/>
    </row>
    <row r="132" spans="2:14" ht="12.75">
      <c r="B132" s="4"/>
      <c r="C132" s="126">
        <v>45</v>
      </c>
      <c r="D132" s="137"/>
      <c r="E132" s="149" t="s">
        <v>79</v>
      </c>
      <c r="F132" s="124" t="s">
        <v>122</v>
      </c>
      <c r="G132" s="144"/>
      <c r="H132" s="144"/>
      <c r="I132" s="144"/>
      <c r="J132" s="5"/>
      <c r="K132" s="125"/>
      <c r="L132" s="171"/>
      <c r="M132" s="5"/>
      <c r="N132" s="6"/>
    </row>
    <row r="133" spans="2:14" ht="12.75">
      <c r="B133" s="4"/>
      <c r="C133" s="126"/>
      <c r="D133" s="137"/>
      <c r="E133" s="149"/>
      <c r="F133" s="274" t="s">
        <v>211</v>
      </c>
      <c r="G133" s="274"/>
      <c r="H133" s="5"/>
      <c r="I133" s="10" t="s">
        <v>2</v>
      </c>
      <c r="J133" s="5"/>
      <c r="K133" s="10" t="s">
        <v>77</v>
      </c>
      <c r="L133" s="5"/>
      <c r="M133" s="5"/>
      <c r="N133" s="6"/>
    </row>
    <row r="134" spans="2:14" ht="12.75">
      <c r="B134" s="4"/>
      <c r="C134" s="126"/>
      <c r="D134" s="137"/>
      <c r="E134" s="149"/>
      <c r="F134" s="274" t="s">
        <v>217</v>
      </c>
      <c r="G134" s="274"/>
      <c r="H134" s="5"/>
      <c r="I134" s="10" t="s">
        <v>2</v>
      </c>
      <c r="J134" s="79"/>
      <c r="K134" s="10" t="s">
        <v>77</v>
      </c>
      <c r="L134" s="79"/>
      <c r="M134" s="5"/>
      <c r="N134" s="6"/>
    </row>
    <row r="135" spans="2:14" ht="12.75">
      <c r="B135" s="4"/>
      <c r="C135" s="126"/>
      <c r="D135" s="137"/>
      <c r="E135" s="149"/>
      <c r="F135" s="5" t="s">
        <v>212</v>
      </c>
      <c r="G135" s="5"/>
      <c r="H135" s="5"/>
      <c r="I135" s="10" t="s">
        <v>2</v>
      </c>
      <c r="J135" s="79"/>
      <c r="K135" s="10" t="s">
        <v>77</v>
      </c>
      <c r="L135" s="79"/>
      <c r="M135" s="5"/>
      <c r="N135" s="6"/>
    </row>
    <row r="136" spans="2:14" ht="12.75">
      <c r="B136" s="4"/>
      <c r="C136" s="126"/>
      <c r="D136" s="137"/>
      <c r="E136" s="149"/>
      <c r="F136" s="5" t="s">
        <v>213</v>
      </c>
      <c r="G136" s="5"/>
      <c r="H136" s="5"/>
      <c r="I136" s="10" t="s">
        <v>2</v>
      </c>
      <c r="J136" s="79"/>
      <c r="K136" s="10" t="s">
        <v>77</v>
      </c>
      <c r="L136" s="79"/>
      <c r="M136" s="5"/>
      <c r="N136" s="6"/>
    </row>
    <row r="137" spans="2:14" ht="12.75">
      <c r="B137" s="4"/>
      <c r="C137" s="126"/>
      <c r="D137" s="137"/>
      <c r="E137" s="149"/>
      <c r="F137" s="5" t="s">
        <v>214</v>
      </c>
      <c r="G137" s="5"/>
      <c r="H137" s="5"/>
      <c r="I137" s="10" t="s">
        <v>2</v>
      </c>
      <c r="J137" s="79"/>
      <c r="K137" s="10" t="s">
        <v>77</v>
      </c>
      <c r="L137" s="79"/>
      <c r="M137" s="5"/>
      <c r="N137" s="6"/>
    </row>
    <row r="138" spans="2:14" ht="12.75">
      <c r="B138" s="4"/>
      <c r="C138" s="126"/>
      <c r="D138" s="137"/>
      <c r="E138" s="149"/>
      <c r="F138" s="5" t="s">
        <v>215</v>
      </c>
      <c r="G138" s="5"/>
      <c r="H138" s="5"/>
      <c r="I138" s="10" t="s">
        <v>2</v>
      </c>
      <c r="J138" s="79"/>
      <c r="K138" s="10" t="s">
        <v>77</v>
      </c>
      <c r="L138" s="79"/>
      <c r="M138" s="5"/>
      <c r="N138" s="6"/>
    </row>
    <row r="139" spans="2:14" ht="12.75">
      <c r="B139" s="4"/>
      <c r="C139" s="126"/>
      <c r="D139" s="137"/>
      <c r="E139" s="149"/>
      <c r="F139" s="275" t="s">
        <v>216</v>
      </c>
      <c r="G139" s="275"/>
      <c r="H139" s="5"/>
      <c r="I139" s="10" t="s">
        <v>2</v>
      </c>
      <c r="J139" s="79"/>
      <c r="K139" s="10" t="s">
        <v>77</v>
      </c>
      <c r="L139" s="79"/>
      <c r="M139" s="5"/>
      <c r="N139" s="6"/>
    </row>
    <row r="140" spans="2:14" ht="12.75">
      <c r="B140" s="4"/>
      <c r="C140" s="126"/>
      <c r="D140" s="137"/>
      <c r="E140" s="149"/>
      <c r="F140" s="105" t="s">
        <v>241</v>
      </c>
      <c r="G140" s="5"/>
      <c r="H140" s="5"/>
      <c r="I140" s="10" t="s">
        <v>2</v>
      </c>
      <c r="J140" s="79"/>
      <c r="K140" s="10" t="s">
        <v>77</v>
      </c>
      <c r="L140" s="79"/>
      <c r="M140" s="5"/>
      <c r="N140" s="6"/>
    </row>
    <row r="141" spans="2:14" ht="12.75">
      <c r="B141" s="4"/>
      <c r="C141" s="126"/>
      <c r="D141" s="137"/>
      <c r="E141" s="149"/>
      <c r="F141" s="105" t="s">
        <v>230</v>
      </c>
      <c r="G141" s="5"/>
      <c r="H141" s="5"/>
      <c r="I141" s="10" t="s">
        <v>2</v>
      </c>
      <c r="J141" s="79"/>
      <c r="K141" s="10" t="s">
        <v>77</v>
      </c>
      <c r="L141" s="79"/>
      <c r="M141" s="5"/>
      <c r="N141" s="6"/>
    </row>
    <row r="142" spans="2:14" ht="12.75">
      <c r="B142" s="4"/>
      <c r="C142" s="126"/>
      <c r="D142" s="137"/>
      <c r="E142" s="149"/>
      <c r="F142" s="124"/>
      <c r="G142" s="144"/>
      <c r="H142" s="144"/>
      <c r="I142" s="144"/>
      <c r="J142" s="5"/>
      <c r="K142" s="31"/>
      <c r="L142" s="5"/>
      <c r="M142" s="5"/>
      <c r="N142" s="6"/>
    </row>
    <row r="143" spans="2:14" ht="12.75">
      <c r="B143" s="4"/>
      <c r="C143" s="126">
        <v>46</v>
      </c>
      <c r="D143" s="144"/>
      <c r="E143" s="131" t="s">
        <v>79</v>
      </c>
      <c r="F143" s="124" t="s">
        <v>123</v>
      </c>
      <c r="G143" s="144"/>
      <c r="H143" s="144"/>
      <c r="I143" s="144"/>
      <c r="J143" s="8"/>
      <c r="K143" s="10" t="s">
        <v>77</v>
      </c>
      <c r="L143" s="8"/>
      <c r="M143" s="5"/>
      <c r="N143" s="6"/>
    </row>
    <row r="144" spans="2:14" ht="12.75">
      <c r="B144" s="4"/>
      <c r="C144" s="126"/>
      <c r="D144" s="144"/>
      <c r="E144" s="131"/>
      <c r="F144" s="124"/>
      <c r="G144" s="144"/>
      <c r="H144" s="144"/>
      <c r="I144" s="144"/>
      <c r="J144" s="5"/>
      <c r="K144" s="31"/>
      <c r="L144" s="5"/>
      <c r="M144" s="5"/>
      <c r="N144" s="6"/>
    </row>
    <row r="145" spans="2:14" ht="12.75">
      <c r="B145" s="4"/>
      <c r="C145" s="126">
        <v>47</v>
      </c>
      <c r="D145" s="144"/>
      <c r="E145" s="131" t="s">
        <v>79</v>
      </c>
      <c r="F145" s="124" t="s">
        <v>87</v>
      </c>
      <c r="G145" s="144"/>
      <c r="H145" s="144"/>
      <c r="I145" s="144"/>
      <c r="J145" s="8"/>
      <c r="K145" s="10" t="s">
        <v>77</v>
      </c>
      <c r="L145" s="203">
        <f>Pasivet!G16</f>
        <v>128340</v>
      </c>
      <c r="M145" s="5"/>
      <c r="N145" s="6"/>
    </row>
    <row r="146" spans="2:14" ht="12.75">
      <c r="B146" s="4"/>
      <c r="C146" s="126"/>
      <c r="D146" s="144"/>
      <c r="E146" s="131"/>
      <c r="F146" s="124"/>
      <c r="G146" s="144"/>
      <c r="H146" s="144"/>
      <c r="I146" s="144"/>
      <c r="J146" s="5"/>
      <c r="K146" s="31"/>
      <c r="L146" s="5"/>
      <c r="M146" s="5"/>
      <c r="N146" s="6"/>
    </row>
    <row r="147" spans="2:17" ht="12.75">
      <c r="B147" s="4"/>
      <c r="C147" s="126">
        <v>48</v>
      </c>
      <c r="D147" s="144"/>
      <c r="E147" s="131" t="s">
        <v>79</v>
      </c>
      <c r="F147" s="124" t="s">
        <v>88</v>
      </c>
      <c r="G147" s="144"/>
      <c r="H147" s="144"/>
      <c r="I147" s="144"/>
      <c r="J147" s="8"/>
      <c r="K147" s="10" t="s">
        <v>77</v>
      </c>
      <c r="L147" s="184">
        <v>0</v>
      </c>
      <c r="M147" s="5"/>
      <c r="N147" s="6"/>
      <c r="Q147" s="33"/>
    </row>
    <row r="148" spans="2:14" ht="12.75">
      <c r="B148" s="4"/>
      <c r="C148" s="126"/>
      <c r="D148" s="144"/>
      <c r="E148" s="131"/>
      <c r="F148" s="124"/>
      <c r="G148" s="144"/>
      <c r="H148" s="144"/>
      <c r="I148" s="144"/>
      <c r="J148" s="5"/>
      <c r="K148" s="31"/>
      <c r="L148" s="5"/>
      <c r="M148" s="5"/>
      <c r="N148" s="6"/>
    </row>
    <row r="149" spans="2:14" ht="12.75">
      <c r="B149" s="4"/>
      <c r="C149" s="126">
        <v>49</v>
      </c>
      <c r="D149" s="144"/>
      <c r="E149" s="131" t="s">
        <v>79</v>
      </c>
      <c r="F149" s="124" t="s">
        <v>89</v>
      </c>
      <c r="G149" s="144"/>
      <c r="H149" s="144"/>
      <c r="I149" s="144"/>
      <c r="J149" s="8"/>
      <c r="K149" s="10" t="s">
        <v>77</v>
      </c>
      <c r="L149" s="203">
        <f>Pasivet!G18</f>
        <v>67986</v>
      </c>
      <c r="M149" s="5"/>
      <c r="N149" s="6"/>
    </row>
    <row r="150" spans="2:14" ht="12.75">
      <c r="B150" s="4"/>
      <c r="C150" s="126"/>
      <c r="D150" s="144"/>
      <c r="E150" s="131"/>
      <c r="F150" s="124"/>
      <c r="G150" s="144"/>
      <c r="H150" s="144"/>
      <c r="I150" s="144"/>
      <c r="J150" s="5"/>
      <c r="K150" s="31"/>
      <c r="L150" s="5"/>
      <c r="M150" s="5"/>
      <c r="N150" s="6"/>
    </row>
    <row r="151" spans="2:14" ht="12.75">
      <c r="B151" s="4"/>
      <c r="C151" s="126">
        <v>50</v>
      </c>
      <c r="D151" s="144"/>
      <c r="E151" s="131" t="s">
        <v>79</v>
      </c>
      <c r="F151" s="124" t="s">
        <v>90</v>
      </c>
      <c r="G151" s="144"/>
      <c r="H151" s="144"/>
      <c r="I151" s="144"/>
      <c r="J151" s="5"/>
      <c r="K151" s="31" t="s">
        <v>77</v>
      </c>
      <c r="L151" s="14">
        <f>Pasivet!G19</f>
        <v>296606</v>
      </c>
      <c r="M151" s="5"/>
      <c r="N151" s="6"/>
    </row>
    <row r="152" spans="2:14" ht="12.75">
      <c r="B152" s="4"/>
      <c r="C152" s="126"/>
      <c r="D152" s="144"/>
      <c r="E152" s="131"/>
      <c r="F152" s="124"/>
      <c r="G152" s="144"/>
      <c r="H152" s="144"/>
      <c r="I152" s="144"/>
      <c r="J152" s="5"/>
      <c r="K152" s="31"/>
      <c r="L152" s="5"/>
      <c r="M152" s="5"/>
      <c r="N152" s="6"/>
    </row>
    <row r="153" spans="2:14" ht="12.75">
      <c r="B153" s="4"/>
      <c r="C153" s="126">
        <v>51</v>
      </c>
      <c r="D153" s="144"/>
      <c r="E153" s="131" t="s">
        <v>79</v>
      </c>
      <c r="F153" s="124" t="s">
        <v>91</v>
      </c>
      <c r="G153" s="144"/>
      <c r="H153" s="144"/>
      <c r="I153" s="144"/>
      <c r="J153" s="5"/>
      <c r="K153" s="31" t="s">
        <v>228</v>
      </c>
      <c r="L153" s="183"/>
      <c r="M153" s="5"/>
      <c r="N153" s="6"/>
    </row>
    <row r="154" spans="2:14" ht="12.75">
      <c r="B154" s="4"/>
      <c r="C154" s="126"/>
      <c r="D154" s="144"/>
      <c r="E154" s="131"/>
      <c r="F154" s="124"/>
      <c r="G154" s="144"/>
      <c r="H154" s="144"/>
      <c r="I154" s="144"/>
      <c r="J154" s="5"/>
      <c r="K154" s="31"/>
      <c r="L154" s="5"/>
      <c r="M154" s="5"/>
      <c r="N154" s="6"/>
    </row>
    <row r="155" spans="2:14" ht="12.75">
      <c r="B155" s="4"/>
      <c r="C155" s="126">
        <v>52</v>
      </c>
      <c r="D155" s="144"/>
      <c r="E155" s="131" t="s">
        <v>79</v>
      </c>
      <c r="F155" s="124" t="s">
        <v>85</v>
      </c>
      <c r="G155" s="144"/>
      <c r="H155" s="144"/>
      <c r="I155" s="144"/>
      <c r="J155" s="5"/>
      <c r="K155" s="31" t="s">
        <v>77</v>
      </c>
      <c r="L155" s="203">
        <f>Pasivet!G21</f>
        <v>612193</v>
      </c>
      <c r="M155" s="5"/>
      <c r="N155" s="6"/>
    </row>
    <row r="156" spans="2:14" ht="12.75">
      <c r="B156" s="4"/>
      <c r="C156" s="126"/>
      <c r="D156" s="144"/>
      <c r="E156" s="131"/>
      <c r="F156" s="124"/>
      <c r="G156" s="144"/>
      <c r="H156" s="144"/>
      <c r="I156" s="144"/>
      <c r="J156" s="5"/>
      <c r="K156" s="31"/>
      <c r="L156" s="5"/>
      <c r="M156" s="5"/>
      <c r="N156" s="6"/>
    </row>
    <row r="157" spans="2:14" ht="12.75">
      <c r="B157" s="4"/>
      <c r="C157" s="126">
        <v>53</v>
      </c>
      <c r="D157" s="144"/>
      <c r="E157" s="131" t="s">
        <v>79</v>
      </c>
      <c r="F157" s="124" t="s">
        <v>94</v>
      </c>
      <c r="G157" s="144"/>
      <c r="H157" s="144"/>
      <c r="I157" s="144"/>
      <c r="J157" s="5"/>
      <c r="K157" s="31" t="s">
        <v>228</v>
      </c>
      <c r="L157" s="5"/>
      <c r="M157" s="5"/>
      <c r="N157" s="6"/>
    </row>
    <row r="158" spans="2:14" ht="12.75">
      <c r="B158" s="4"/>
      <c r="C158" s="126"/>
      <c r="D158" s="144"/>
      <c r="E158" s="131"/>
      <c r="F158" s="124"/>
      <c r="G158" s="144"/>
      <c r="H158" s="144"/>
      <c r="I158" s="144"/>
      <c r="J158" s="5"/>
      <c r="K158" s="31"/>
      <c r="L158" s="5"/>
      <c r="M158" s="5"/>
      <c r="N158" s="6"/>
    </row>
    <row r="159" spans="2:14" ht="12.75">
      <c r="B159" s="4"/>
      <c r="C159" s="126">
        <v>54</v>
      </c>
      <c r="D159" s="144"/>
      <c r="E159" s="131" t="s">
        <v>79</v>
      </c>
      <c r="F159" s="124" t="s">
        <v>93</v>
      </c>
      <c r="G159" s="144"/>
      <c r="H159" s="144"/>
      <c r="I159" s="144"/>
      <c r="J159" s="5"/>
      <c r="K159" s="31" t="s">
        <v>244</v>
      </c>
      <c r="L159" s="8"/>
      <c r="M159" s="5"/>
      <c r="N159" s="6"/>
    </row>
    <row r="160" spans="2:14" ht="12.75">
      <c r="B160" s="4"/>
      <c r="C160" s="126"/>
      <c r="D160" s="144"/>
      <c r="E160" s="131"/>
      <c r="F160" s="124"/>
      <c r="G160" s="144"/>
      <c r="H160" s="144"/>
      <c r="I160" s="144"/>
      <c r="J160" s="5"/>
      <c r="K160" s="31"/>
      <c r="L160" s="5"/>
      <c r="M160" s="5"/>
      <c r="N160" s="6"/>
    </row>
    <row r="161" spans="2:14" ht="12.75">
      <c r="B161" s="4"/>
      <c r="C161" s="126">
        <v>55</v>
      </c>
      <c r="D161" s="144"/>
      <c r="E161" s="117">
        <v>4</v>
      </c>
      <c r="F161" s="118" t="s">
        <v>28</v>
      </c>
      <c r="G161" s="119"/>
      <c r="H161" s="137"/>
      <c r="I161" s="137"/>
      <c r="J161" s="5"/>
      <c r="K161" s="31" t="s">
        <v>228</v>
      </c>
      <c r="L161" s="5"/>
      <c r="M161" s="5"/>
      <c r="N161" s="6"/>
    </row>
    <row r="162" spans="2:14" ht="12.75">
      <c r="B162" s="4"/>
      <c r="C162" s="126"/>
      <c r="D162" s="144"/>
      <c r="E162" s="117"/>
      <c r="F162" s="118"/>
      <c r="G162" s="119"/>
      <c r="H162" s="137"/>
      <c r="I162" s="137"/>
      <c r="J162" s="5"/>
      <c r="K162" s="31"/>
      <c r="L162" s="5"/>
      <c r="M162" s="5"/>
      <c r="N162" s="6"/>
    </row>
    <row r="163" spans="2:14" ht="12.75">
      <c r="B163" s="4"/>
      <c r="C163" s="126">
        <v>56</v>
      </c>
      <c r="D163" s="137"/>
      <c r="E163" s="117">
        <v>5</v>
      </c>
      <c r="F163" s="118" t="s">
        <v>124</v>
      </c>
      <c r="G163" s="119"/>
      <c r="H163" s="137"/>
      <c r="I163" s="137"/>
      <c r="J163" s="5"/>
      <c r="K163" s="31" t="s">
        <v>228</v>
      </c>
      <c r="L163" s="5"/>
      <c r="M163" s="5"/>
      <c r="N163" s="6"/>
    </row>
    <row r="164" spans="2:14" ht="12.75">
      <c r="B164" s="4"/>
      <c r="C164" s="126"/>
      <c r="D164" s="137"/>
      <c r="E164" s="117"/>
      <c r="F164" s="118"/>
      <c r="G164" s="119"/>
      <c r="H164" s="137"/>
      <c r="I164" s="137"/>
      <c r="J164" s="5"/>
      <c r="K164" s="31"/>
      <c r="L164" s="5"/>
      <c r="M164" s="5"/>
      <c r="N164" s="6"/>
    </row>
    <row r="165" spans="2:14" ht="12.75">
      <c r="B165" s="4"/>
      <c r="C165" s="126"/>
      <c r="D165" s="137"/>
      <c r="E165" s="154" t="s">
        <v>4</v>
      </c>
      <c r="F165" s="115" t="s">
        <v>234</v>
      </c>
      <c r="G165" s="115"/>
      <c r="H165" s="137"/>
      <c r="I165" s="137"/>
      <c r="J165" s="5"/>
      <c r="K165" s="31" t="s">
        <v>228</v>
      </c>
      <c r="L165" s="5"/>
      <c r="M165" s="5"/>
      <c r="N165" s="6"/>
    </row>
    <row r="166" spans="2:14" ht="12.75">
      <c r="B166" s="4"/>
      <c r="C166" s="126"/>
      <c r="D166" s="137"/>
      <c r="E166" s="154"/>
      <c r="F166" s="115"/>
      <c r="G166" s="115"/>
      <c r="H166" s="137"/>
      <c r="I166" s="137"/>
      <c r="J166" s="5"/>
      <c r="K166" s="31"/>
      <c r="L166" s="5"/>
      <c r="M166" s="5"/>
      <c r="N166" s="6"/>
    </row>
    <row r="167" spans="2:14" ht="12.75">
      <c r="B167" s="4"/>
      <c r="C167" s="126">
        <v>58</v>
      </c>
      <c r="D167" s="137"/>
      <c r="E167" s="117">
        <v>1</v>
      </c>
      <c r="F167" s="118" t="s">
        <v>34</v>
      </c>
      <c r="G167" s="115"/>
      <c r="H167" s="137"/>
      <c r="I167" s="137"/>
      <c r="J167" s="5"/>
      <c r="K167" s="31" t="s">
        <v>228</v>
      </c>
      <c r="L167" s="5"/>
      <c r="M167" s="5"/>
      <c r="N167" s="6"/>
    </row>
    <row r="168" spans="2:14" ht="12.75">
      <c r="B168" s="4"/>
      <c r="C168" s="126"/>
      <c r="D168" s="137"/>
      <c r="E168" s="117"/>
      <c r="F168" s="118"/>
      <c r="G168" s="115"/>
      <c r="H168" s="137"/>
      <c r="I168" s="137"/>
      <c r="J168" s="5"/>
      <c r="K168" s="31"/>
      <c r="L168" s="5"/>
      <c r="M168" s="5"/>
      <c r="N168" s="6"/>
    </row>
    <row r="169" spans="2:14" ht="12.75">
      <c r="B169" s="4"/>
      <c r="C169" s="126">
        <v>59</v>
      </c>
      <c r="D169" s="137"/>
      <c r="E169" s="149" t="s">
        <v>79</v>
      </c>
      <c r="F169" s="124" t="s">
        <v>35</v>
      </c>
      <c r="G169" s="144"/>
      <c r="H169" s="144"/>
      <c r="I169" s="144"/>
      <c r="J169" s="5"/>
      <c r="K169" s="31" t="s">
        <v>228</v>
      </c>
      <c r="L169" s="5"/>
      <c r="M169" s="5"/>
      <c r="N169" s="6"/>
    </row>
    <row r="170" spans="2:14" ht="12.75">
      <c r="B170" s="4"/>
      <c r="C170" s="126"/>
      <c r="D170" s="137"/>
      <c r="E170" s="149"/>
      <c r="F170" s="124"/>
      <c r="G170" s="144"/>
      <c r="H170" s="144"/>
      <c r="I170" s="144"/>
      <c r="J170" s="5"/>
      <c r="K170" s="31"/>
      <c r="L170" s="5"/>
      <c r="M170" s="5"/>
      <c r="N170" s="6"/>
    </row>
    <row r="171" spans="2:14" ht="12.75">
      <c r="B171" s="4"/>
      <c r="C171" s="126">
        <v>60</v>
      </c>
      <c r="D171" s="144"/>
      <c r="E171" s="131" t="s">
        <v>79</v>
      </c>
      <c r="F171" s="124" t="s">
        <v>32</v>
      </c>
      <c r="G171" s="144"/>
      <c r="H171" s="144"/>
      <c r="I171" s="144"/>
      <c r="J171" s="5"/>
      <c r="K171" s="31" t="s">
        <v>228</v>
      </c>
      <c r="L171" s="5"/>
      <c r="M171" s="5"/>
      <c r="N171" s="6"/>
    </row>
    <row r="172" spans="2:14" ht="12.75">
      <c r="B172" s="4"/>
      <c r="C172" s="126"/>
      <c r="D172" s="144"/>
      <c r="E172" s="131"/>
      <c r="F172" s="124"/>
      <c r="G172" s="144"/>
      <c r="H172" s="144"/>
      <c r="I172" s="144"/>
      <c r="J172" s="5"/>
      <c r="K172" s="31"/>
      <c r="L172" s="5"/>
      <c r="M172" s="5"/>
      <c r="N172" s="6"/>
    </row>
    <row r="173" spans="2:14" ht="12.75">
      <c r="B173" s="4"/>
      <c r="C173" s="126">
        <v>61</v>
      </c>
      <c r="D173" s="144"/>
      <c r="E173" s="117">
        <v>2</v>
      </c>
      <c r="F173" s="118" t="s">
        <v>36</v>
      </c>
      <c r="G173" s="119"/>
      <c r="H173" s="137"/>
      <c r="I173" s="137"/>
      <c r="J173" s="5"/>
      <c r="K173" s="31" t="s">
        <v>228</v>
      </c>
      <c r="L173" s="5"/>
      <c r="M173" s="5"/>
      <c r="N173" s="6"/>
    </row>
    <row r="174" spans="2:14" ht="12.75">
      <c r="B174" s="4"/>
      <c r="C174" s="126"/>
      <c r="D174" s="144"/>
      <c r="E174" s="117"/>
      <c r="F174" s="118"/>
      <c r="G174" s="119"/>
      <c r="H174" s="137"/>
      <c r="I174" s="137"/>
      <c r="J174" s="5"/>
      <c r="K174" s="31"/>
      <c r="L174" s="5"/>
      <c r="M174" s="5"/>
      <c r="N174" s="6"/>
    </row>
    <row r="175" spans="2:14" ht="12.75">
      <c r="B175" s="4"/>
      <c r="C175" s="126">
        <v>62</v>
      </c>
      <c r="D175" s="137"/>
      <c r="E175" s="117">
        <v>3</v>
      </c>
      <c r="F175" s="118" t="s">
        <v>28</v>
      </c>
      <c r="G175" s="119"/>
      <c r="H175" s="137"/>
      <c r="I175" s="137"/>
      <c r="J175" s="5"/>
      <c r="K175" s="31" t="s">
        <v>228</v>
      </c>
      <c r="L175" s="5"/>
      <c r="M175" s="5"/>
      <c r="N175" s="6"/>
    </row>
    <row r="176" spans="2:14" ht="12.75">
      <c r="B176" s="4"/>
      <c r="C176" s="126"/>
      <c r="D176" s="137"/>
      <c r="E176" s="117"/>
      <c r="F176" s="118"/>
      <c r="G176" s="119"/>
      <c r="H176" s="137"/>
      <c r="I176" s="137"/>
      <c r="J176" s="5"/>
      <c r="K176" s="31"/>
      <c r="L176" s="5"/>
      <c r="M176" s="5"/>
      <c r="N176" s="6"/>
    </row>
    <row r="177" spans="2:14" ht="12.75">
      <c r="B177" s="4"/>
      <c r="C177" s="126">
        <v>63</v>
      </c>
      <c r="D177" s="137"/>
      <c r="E177" s="117">
        <v>4</v>
      </c>
      <c r="F177" s="118" t="s">
        <v>37</v>
      </c>
      <c r="G177" s="119"/>
      <c r="H177" s="137"/>
      <c r="I177" s="137"/>
      <c r="J177" s="5"/>
      <c r="K177" s="31" t="s">
        <v>228</v>
      </c>
      <c r="L177" s="5"/>
      <c r="M177" s="5"/>
      <c r="N177" s="6"/>
    </row>
    <row r="178" spans="2:14" ht="12.75">
      <c r="B178" s="7"/>
      <c r="C178" s="160"/>
      <c r="D178" s="173"/>
      <c r="E178" s="174"/>
      <c r="F178" s="175"/>
      <c r="G178" s="176"/>
      <c r="H178" s="173"/>
      <c r="I178" s="173"/>
      <c r="J178" s="8"/>
      <c r="K178" s="161"/>
      <c r="L178" s="8"/>
      <c r="M178" s="8"/>
      <c r="N178" s="9"/>
    </row>
    <row r="179" spans="2:14" ht="12.75">
      <c r="B179" s="1"/>
      <c r="C179" s="166"/>
      <c r="D179" s="177"/>
      <c r="E179" s="178" t="s">
        <v>38</v>
      </c>
      <c r="F179" s="179" t="s">
        <v>235</v>
      </c>
      <c r="G179" s="179"/>
      <c r="H179" s="177"/>
      <c r="I179" s="177"/>
      <c r="J179" s="2"/>
      <c r="K179" s="172"/>
      <c r="L179" s="207">
        <f>L185+L199+L195</f>
        <v>871895.2</v>
      </c>
      <c r="M179" s="2"/>
      <c r="N179" s="3"/>
    </row>
    <row r="180" spans="2:14" ht="12.75">
      <c r="B180" s="4"/>
      <c r="C180" s="126"/>
      <c r="D180" s="137"/>
      <c r="E180" s="154"/>
      <c r="F180" s="115"/>
      <c r="G180" s="115"/>
      <c r="H180" s="137"/>
      <c r="I180" s="137"/>
      <c r="J180" s="5"/>
      <c r="K180" s="31"/>
      <c r="L180" s="5"/>
      <c r="M180" s="5"/>
      <c r="N180" s="6"/>
    </row>
    <row r="181" spans="2:14" ht="12.75">
      <c r="B181" s="4"/>
      <c r="C181" s="126">
        <v>66</v>
      </c>
      <c r="D181" s="137"/>
      <c r="E181" s="117">
        <v>1</v>
      </c>
      <c r="F181" s="118" t="s">
        <v>40</v>
      </c>
      <c r="G181" s="119"/>
      <c r="H181" s="137"/>
      <c r="I181" s="137"/>
      <c r="J181" s="5"/>
      <c r="K181" s="31" t="s">
        <v>228</v>
      </c>
      <c r="L181" s="5"/>
      <c r="M181" s="5"/>
      <c r="N181" s="6"/>
    </row>
    <row r="182" spans="2:14" ht="12.75">
      <c r="B182" s="4"/>
      <c r="C182" s="126"/>
      <c r="D182" s="137"/>
      <c r="E182" s="117"/>
      <c r="F182" s="118"/>
      <c r="G182" s="119"/>
      <c r="H182" s="137"/>
      <c r="I182" s="137"/>
      <c r="J182" s="5"/>
      <c r="K182" s="31"/>
      <c r="L182" s="5"/>
      <c r="M182" s="5"/>
      <c r="N182" s="6"/>
    </row>
    <row r="183" spans="2:14" ht="12.75">
      <c r="B183" s="4"/>
      <c r="C183" s="126">
        <v>67</v>
      </c>
      <c r="D183" s="137"/>
      <c r="E183" s="117">
        <v>2</v>
      </c>
      <c r="F183" s="118" t="s">
        <v>41</v>
      </c>
      <c r="G183" s="119"/>
      <c r="H183" s="137"/>
      <c r="I183" s="137"/>
      <c r="J183" s="5"/>
      <c r="K183" s="31" t="s">
        <v>228</v>
      </c>
      <c r="L183" s="5"/>
      <c r="M183" s="5"/>
      <c r="N183" s="6"/>
    </row>
    <row r="184" spans="2:14" ht="12.75">
      <c r="B184" s="4"/>
      <c r="C184" s="126"/>
      <c r="D184" s="137"/>
      <c r="E184" s="117"/>
      <c r="F184" s="118"/>
      <c r="G184" s="119"/>
      <c r="H184" s="137"/>
      <c r="I184" s="137"/>
      <c r="J184" s="5"/>
      <c r="K184" s="31"/>
      <c r="L184" s="5"/>
      <c r="M184" s="5"/>
      <c r="N184" s="6"/>
    </row>
    <row r="185" spans="2:14" ht="12.75">
      <c r="B185" s="4"/>
      <c r="C185" s="126">
        <v>68</v>
      </c>
      <c r="D185" s="137"/>
      <c r="E185" s="117">
        <v>3</v>
      </c>
      <c r="F185" s="118" t="s">
        <v>42</v>
      </c>
      <c r="G185" s="119"/>
      <c r="H185" s="137"/>
      <c r="I185" s="137"/>
      <c r="J185" s="5"/>
      <c r="K185" s="31" t="s">
        <v>246</v>
      </c>
      <c r="L185" s="185">
        <v>100000</v>
      </c>
      <c r="M185" s="5"/>
      <c r="N185" s="6"/>
    </row>
    <row r="186" spans="2:14" ht="12.75">
      <c r="B186" s="4"/>
      <c r="C186" s="126"/>
      <c r="D186" s="137"/>
      <c r="E186" s="117"/>
      <c r="F186" s="118"/>
      <c r="G186" s="119"/>
      <c r="H186" s="137"/>
      <c r="I186" s="137"/>
      <c r="J186" s="5"/>
      <c r="K186" s="31"/>
      <c r="L186" s="5"/>
      <c r="M186" s="5"/>
      <c r="N186" s="6"/>
    </row>
    <row r="187" spans="2:14" ht="12.75">
      <c r="B187" s="4"/>
      <c r="C187" s="126">
        <v>69</v>
      </c>
      <c r="D187" s="137"/>
      <c r="E187" s="117">
        <v>4</v>
      </c>
      <c r="F187" s="118" t="s">
        <v>43</v>
      </c>
      <c r="G187" s="119"/>
      <c r="H187" s="137"/>
      <c r="I187" s="137"/>
      <c r="J187" s="5"/>
      <c r="K187" s="31" t="s">
        <v>228</v>
      </c>
      <c r="L187" s="5"/>
      <c r="M187" s="5"/>
      <c r="N187" s="6"/>
    </row>
    <row r="188" spans="2:14" ht="12.75">
      <c r="B188" s="4"/>
      <c r="C188" s="126"/>
      <c r="D188" s="137"/>
      <c r="E188" s="117"/>
      <c r="F188" s="118"/>
      <c r="G188" s="119"/>
      <c r="H188" s="137"/>
      <c r="I188" s="137"/>
      <c r="J188" s="5"/>
      <c r="K188" s="31"/>
      <c r="L188" s="5"/>
      <c r="M188" s="5"/>
      <c r="N188" s="6"/>
    </row>
    <row r="189" spans="2:14" ht="12.75">
      <c r="B189" s="4"/>
      <c r="C189" s="126">
        <v>70</v>
      </c>
      <c r="D189" s="137"/>
      <c r="E189" s="117">
        <v>5</v>
      </c>
      <c r="F189" s="118" t="s">
        <v>95</v>
      </c>
      <c r="G189" s="119"/>
      <c r="H189" s="137"/>
      <c r="I189" s="137"/>
      <c r="J189" s="5"/>
      <c r="K189" s="31" t="s">
        <v>228</v>
      </c>
      <c r="L189" s="5"/>
      <c r="M189" s="5"/>
      <c r="N189" s="6"/>
    </row>
    <row r="190" spans="2:14" ht="12.75">
      <c r="B190" s="4"/>
      <c r="C190" s="126"/>
      <c r="D190" s="137"/>
      <c r="E190" s="117"/>
      <c r="F190" s="118"/>
      <c r="G190" s="119"/>
      <c r="H190" s="137"/>
      <c r="I190" s="137"/>
      <c r="J190" s="5"/>
      <c r="K190" s="31"/>
      <c r="L190" s="5"/>
      <c r="M190" s="5"/>
      <c r="N190" s="6"/>
    </row>
    <row r="191" spans="2:14" ht="12.75">
      <c r="B191" s="4"/>
      <c r="C191" s="126">
        <v>71</v>
      </c>
      <c r="D191" s="137"/>
      <c r="E191" s="117">
        <v>6</v>
      </c>
      <c r="F191" s="118" t="s">
        <v>44</v>
      </c>
      <c r="G191" s="119"/>
      <c r="H191" s="137"/>
      <c r="I191" s="137"/>
      <c r="J191" s="5"/>
      <c r="K191" s="31" t="s">
        <v>228</v>
      </c>
      <c r="L191" s="5"/>
      <c r="M191" s="5"/>
      <c r="N191" s="6"/>
    </row>
    <row r="192" spans="2:14" ht="12.75">
      <c r="B192" s="4"/>
      <c r="C192" s="126"/>
      <c r="D192" s="137"/>
      <c r="E192" s="117"/>
      <c r="F192" s="118"/>
      <c r="G192" s="119"/>
      <c r="H192" s="137"/>
      <c r="I192" s="137"/>
      <c r="J192" s="5"/>
      <c r="K192" s="31"/>
      <c r="L192" s="5"/>
      <c r="M192" s="5"/>
      <c r="N192" s="6"/>
    </row>
    <row r="193" spans="2:14" ht="12.75">
      <c r="B193" s="4"/>
      <c r="C193" s="126">
        <v>72</v>
      </c>
      <c r="D193" s="137"/>
      <c r="E193" s="117">
        <v>7</v>
      </c>
      <c r="F193" s="118" t="s">
        <v>45</v>
      </c>
      <c r="G193" s="119"/>
      <c r="H193" s="137"/>
      <c r="I193" s="137"/>
      <c r="J193" s="5"/>
      <c r="K193" s="31" t="s">
        <v>228</v>
      </c>
      <c r="L193" s="5"/>
      <c r="M193" s="5"/>
      <c r="N193" s="6"/>
    </row>
    <row r="194" spans="2:14" ht="12.75">
      <c r="B194" s="4"/>
      <c r="C194" s="126"/>
      <c r="D194" s="137"/>
      <c r="E194" s="117"/>
      <c r="F194" s="118"/>
      <c r="G194" s="119"/>
      <c r="H194" s="137"/>
      <c r="I194" s="137"/>
      <c r="J194" s="5"/>
      <c r="K194" s="31"/>
      <c r="L194" s="5"/>
      <c r="M194" s="5"/>
      <c r="N194" s="6"/>
    </row>
    <row r="195" spans="2:14" ht="12.75">
      <c r="B195" s="4"/>
      <c r="C195" s="126">
        <v>73</v>
      </c>
      <c r="D195" s="137"/>
      <c r="E195" s="117">
        <v>8</v>
      </c>
      <c r="F195" s="118" t="s">
        <v>46</v>
      </c>
      <c r="G195" s="119"/>
      <c r="H195" s="137"/>
      <c r="I195" s="137"/>
      <c r="J195" s="5"/>
      <c r="K195" s="31" t="s">
        <v>228</v>
      </c>
      <c r="L195" s="14">
        <f>Pasivet!G42</f>
        <v>216642.05</v>
      </c>
      <c r="M195" s="5"/>
      <c r="N195" s="6"/>
    </row>
    <row r="196" spans="2:14" ht="12.75">
      <c r="B196" s="4"/>
      <c r="C196" s="126"/>
      <c r="D196" s="137"/>
      <c r="E196" s="117"/>
      <c r="F196" s="118"/>
      <c r="G196" s="119"/>
      <c r="H196" s="137"/>
      <c r="I196" s="137"/>
      <c r="J196" s="5"/>
      <c r="K196" s="31"/>
      <c r="L196" s="5"/>
      <c r="M196" s="5"/>
      <c r="N196" s="6"/>
    </row>
    <row r="197" spans="2:14" ht="12.75">
      <c r="B197" s="4"/>
      <c r="C197" s="126">
        <v>74</v>
      </c>
      <c r="D197" s="137"/>
      <c r="E197" s="117">
        <v>9</v>
      </c>
      <c r="F197" s="118" t="s">
        <v>47</v>
      </c>
      <c r="G197" s="119"/>
      <c r="H197" s="137"/>
      <c r="I197" s="137"/>
      <c r="J197" s="5"/>
      <c r="K197" s="31" t="s">
        <v>228</v>
      </c>
      <c r="L197" s="5"/>
      <c r="M197" s="5"/>
      <c r="N197" s="6"/>
    </row>
    <row r="198" spans="2:14" ht="12.75">
      <c r="B198" s="4"/>
      <c r="C198" s="126"/>
      <c r="D198" s="137"/>
      <c r="E198" s="117"/>
      <c r="F198" s="118"/>
      <c r="G198" s="119"/>
      <c r="H198" s="137"/>
      <c r="I198" s="137"/>
      <c r="J198" s="5"/>
      <c r="K198" s="31"/>
      <c r="L198" s="5"/>
      <c r="M198" s="5"/>
      <c r="N198" s="6"/>
    </row>
    <row r="199" spans="2:14" ht="12.75">
      <c r="B199" s="4"/>
      <c r="C199" s="126">
        <v>75</v>
      </c>
      <c r="D199" s="137"/>
      <c r="E199" s="117">
        <v>10</v>
      </c>
      <c r="F199" s="118" t="s">
        <v>48</v>
      </c>
      <c r="G199" s="119"/>
      <c r="H199" s="137"/>
      <c r="I199" s="137"/>
      <c r="J199" s="5"/>
      <c r="K199" s="125" t="s">
        <v>77</v>
      </c>
      <c r="L199" s="206">
        <f>L203-L204</f>
        <v>555253.15</v>
      </c>
      <c r="M199" s="5"/>
      <c r="N199" s="6"/>
    </row>
    <row r="200" spans="2:14" ht="12.75">
      <c r="B200" s="4"/>
      <c r="C200" s="1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</row>
    <row r="201" spans="2:14" ht="12.75">
      <c r="B201" s="4"/>
      <c r="C201" s="10"/>
      <c r="D201" s="5"/>
      <c r="E201" s="5"/>
      <c r="F201" s="155" t="s">
        <v>237</v>
      </c>
      <c r="G201" s="80" t="s">
        <v>136</v>
      </c>
      <c r="H201" s="5"/>
      <c r="I201" s="5"/>
      <c r="J201" s="5"/>
      <c r="K201" s="10" t="s">
        <v>77</v>
      </c>
      <c r="L201" s="5"/>
      <c r="M201" s="5"/>
      <c r="N201" s="6"/>
    </row>
    <row r="202" spans="2:14" ht="12.75">
      <c r="B202" s="4"/>
      <c r="C202" s="10"/>
      <c r="D202" s="5"/>
      <c r="E202" s="5"/>
      <c r="F202" s="155" t="s">
        <v>237</v>
      </c>
      <c r="G202" s="5" t="s">
        <v>236</v>
      </c>
      <c r="H202" s="5"/>
      <c r="I202" s="5"/>
      <c r="J202" s="5"/>
      <c r="K202" s="10" t="s">
        <v>77</v>
      </c>
      <c r="L202" s="79"/>
      <c r="M202" s="5"/>
      <c r="N202" s="6"/>
    </row>
    <row r="203" spans="2:14" ht="12.75">
      <c r="B203" s="4"/>
      <c r="C203" s="10"/>
      <c r="D203" s="5"/>
      <c r="E203" s="5"/>
      <c r="F203" s="155" t="s">
        <v>237</v>
      </c>
      <c r="G203" s="5" t="s">
        <v>68</v>
      </c>
      <c r="H203" s="5"/>
      <c r="I203" s="5"/>
      <c r="J203" s="5"/>
      <c r="K203" s="10" t="s">
        <v>77</v>
      </c>
      <c r="L203" s="205">
        <f>'Rez.'!F28</f>
        <v>653239</v>
      </c>
      <c r="M203" s="5"/>
      <c r="N203" s="6"/>
    </row>
    <row r="204" spans="2:14" ht="12.75">
      <c r="B204" s="4"/>
      <c r="C204" s="10"/>
      <c r="D204" s="5"/>
      <c r="E204" s="5"/>
      <c r="F204" s="155" t="s">
        <v>237</v>
      </c>
      <c r="G204" s="105" t="s">
        <v>137</v>
      </c>
      <c r="H204" s="5"/>
      <c r="I204" s="5"/>
      <c r="J204" s="5"/>
      <c r="K204" s="10" t="s">
        <v>77</v>
      </c>
      <c r="L204" s="205">
        <f>'Rez.'!F29</f>
        <v>97985.84999999999</v>
      </c>
      <c r="M204" s="5"/>
      <c r="N204" s="6"/>
    </row>
    <row r="205" spans="2:14" ht="87" customHeight="1">
      <c r="B205" s="4"/>
      <c r="C205" s="1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</row>
    <row r="206" spans="2:14" ht="12.75">
      <c r="B206" s="4"/>
      <c r="C206" s="1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</row>
    <row r="207" spans="2:14" ht="15.75">
      <c r="B207" s="4"/>
      <c r="C207" s="10"/>
      <c r="D207" s="283" t="s">
        <v>169</v>
      </c>
      <c r="E207" s="283"/>
      <c r="F207" s="95" t="s">
        <v>168</v>
      </c>
      <c r="G207" s="5"/>
      <c r="H207" s="5"/>
      <c r="I207" s="5"/>
      <c r="J207" s="5"/>
      <c r="K207" s="5"/>
      <c r="L207" s="5"/>
      <c r="M207" s="5"/>
      <c r="N207" s="6"/>
    </row>
    <row r="208" spans="2:14" ht="12.75">
      <c r="B208" s="4"/>
      <c r="C208" s="1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 ht="12.75">
      <c r="B209" s="4"/>
      <c r="C209" s="10"/>
      <c r="D209" s="5"/>
      <c r="E209" s="104"/>
      <c r="F209" s="97" t="s">
        <v>239</v>
      </c>
      <c r="G209" s="5"/>
      <c r="H209" s="5"/>
      <c r="I209" s="5"/>
      <c r="J209" s="5"/>
      <c r="K209" s="5"/>
      <c r="L209" s="5"/>
      <c r="M209" s="5"/>
      <c r="N209" s="6"/>
    </row>
    <row r="210" spans="2:14" ht="12.75">
      <c r="B210" s="4"/>
      <c r="C210" s="10"/>
      <c r="D210" s="5"/>
      <c r="E210" s="97" t="s">
        <v>170</v>
      </c>
      <c r="F210" s="97"/>
      <c r="G210" s="5"/>
      <c r="H210" s="5"/>
      <c r="I210" s="5"/>
      <c r="J210" s="5"/>
      <c r="K210" s="5"/>
      <c r="L210" s="5"/>
      <c r="M210" s="5"/>
      <c r="N210" s="6"/>
    </row>
    <row r="211" spans="2:14" ht="12.75">
      <c r="B211" s="4"/>
      <c r="C211" s="10"/>
      <c r="D211" s="5"/>
      <c r="E211" s="97"/>
      <c r="F211" s="97" t="s">
        <v>240</v>
      </c>
      <c r="G211" s="5"/>
      <c r="H211" s="5"/>
      <c r="I211" s="5"/>
      <c r="J211" s="5"/>
      <c r="K211" s="5"/>
      <c r="L211" s="5"/>
      <c r="M211" s="5"/>
      <c r="N211" s="6"/>
    </row>
    <row r="212" spans="2:14" ht="12.75">
      <c r="B212" s="4"/>
      <c r="C212" s="10"/>
      <c r="D212" s="5"/>
      <c r="E212" s="97" t="s">
        <v>171</v>
      </c>
      <c r="F212" s="97"/>
      <c r="G212" s="5"/>
      <c r="H212" s="5"/>
      <c r="I212" s="5"/>
      <c r="J212" s="5"/>
      <c r="K212" s="5"/>
      <c r="L212" s="5"/>
      <c r="M212" s="5"/>
      <c r="N212" s="6"/>
    </row>
    <row r="213" spans="2:14" ht="12.75">
      <c r="B213" s="4"/>
      <c r="C213" s="1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</row>
    <row r="214" spans="2:14" ht="12.75">
      <c r="B214" s="4"/>
      <c r="C214" s="1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</row>
    <row r="215" spans="2:14" ht="153.75" customHeight="1">
      <c r="B215" s="4"/>
      <c r="C215" s="1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</row>
    <row r="216" spans="2:14" ht="15">
      <c r="B216" s="4"/>
      <c r="C216" s="10"/>
      <c r="D216" s="5"/>
      <c r="E216" s="5"/>
      <c r="F216" s="5"/>
      <c r="G216" s="5"/>
      <c r="H216" s="5"/>
      <c r="I216" s="284" t="s">
        <v>65</v>
      </c>
      <c r="J216" s="284"/>
      <c r="K216" s="284"/>
      <c r="L216" s="284"/>
      <c r="M216" s="284"/>
      <c r="N216" s="6"/>
    </row>
    <row r="217" spans="2:14" ht="15">
      <c r="B217" s="4"/>
      <c r="C217" s="10"/>
      <c r="D217" s="5"/>
      <c r="E217" s="5"/>
      <c r="F217" s="5"/>
      <c r="G217" s="5"/>
      <c r="H217" s="5"/>
      <c r="I217" s="281" t="s">
        <v>257</v>
      </c>
      <c r="J217" s="281"/>
      <c r="K217" s="281"/>
      <c r="L217" s="281"/>
      <c r="M217" s="281"/>
      <c r="N217" s="6"/>
    </row>
    <row r="218" spans="2:14" ht="56.25" customHeight="1">
      <c r="B218" s="7"/>
      <c r="C218" s="16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</sheetData>
  <sheetProtection/>
  <mergeCells count="38">
    <mergeCell ref="I217:M217"/>
    <mergeCell ref="F133:G133"/>
    <mergeCell ref="F134:G134"/>
    <mergeCell ref="F139:G139"/>
    <mergeCell ref="D6:E6"/>
    <mergeCell ref="D207:E207"/>
    <mergeCell ref="I216:M216"/>
    <mergeCell ref="F19:L19"/>
    <mergeCell ref="I15:J15"/>
    <mergeCell ref="I16:J16"/>
    <mergeCell ref="B4:N4"/>
    <mergeCell ref="I17:J17"/>
    <mergeCell ref="F14:G14"/>
    <mergeCell ref="I14:J14"/>
    <mergeCell ref="F12:G13"/>
    <mergeCell ref="F15:G15"/>
    <mergeCell ref="F16:G16"/>
    <mergeCell ref="F17:G17"/>
    <mergeCell ref="E12:E13"/>
    <mergeCell ref="H12:H13"/>
    <mergeCell ref="I12:J13"/>
    <mergeCell ref="F36:G36"/>
    <mergeCell ref="F37:G37"/>
    <mergeCell ref="F42:G42"/>
    <mergeCell ref="F18:G18"/>
    <mergeCell ref="F27:L27"/>
    <mergeCell ref="F21:J22"/>
    <mergeCell ref="F23:J23"/>
    <mergeCell ref="E103:E104"/>
    <mergeCell ref="F103:F104"/>
    <mergeCell ref="G103:I103"/>
    <mergeCell ref="J103:L103"/>
    <mergeCell ref="E21:E22"/>
    <mergeCell ref="I18:J18"/>
    <mergeCell ref="H50:I50"/>
    <mergeCell ref="F24:J24"/>
    <mergeCell ref="F25:J25"/>
    <mergeCell ref="F26:J26"/>
  </mergeCells>
  <printOptions horizontalCentered="1" verticalCentered="1"/>
  <pageMargins left="0" right="0" top="0" bottom="0" header="1.89" footer="0.511811023622047"/>
  <pageSetup fitToHeight="4" fitToWidth="4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0:B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ALTIN</cp:lastModifiedBy>
  <cp:lastPrinted>2017-01-24T16:20:25Z</cp:lastPrinted>
  <dcterms:created xsi:type="dcterms:W3CDTF">2002-02-16T18:16:52Z</dcterms:created>
  <dcterms:modified xsi:type="dcterms:W3CDTF">2017-03-31T08:06:40Z</dcterms:modified>
  <cp:category/>
  <cp:version/>
  <cp:contentType/>
  <cp:contentStatus/>
</cp:coreProperties>
</file>