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Nisatel" sheetId="1" r:id="rId1"/>
    <sheet name="Bilanci " sheetId="2" r:id="rId2"/>
    <sheet name="PASQYRA E TE ARDHURAVE" sheetId="3" r:id="rId3"/>
    <sheet name="Pasqyra e leviz.se kap." sheetId="4" r:id="rId4"/>
    <sheet name="CASH-FLOW" sheetId="5" r:id="rId5"/>
    <sheet name="GJENDJA E AQ" sheetId="6" r:id="rId6"/>
    <sheet name="Pasq.e amortiz." sheetId="7" r:id="rId7"/>
    <sheet name="shenime sqaruese per shpenz." sheetId="8" r:id="rId8"/>
  </sheets>
  <definedNames>
    <definedName name="OLE_LINK1" localSheetId="0">'Nisatel'!$G$9</definedName>
  </definedNames>
  <calcPr fullCalcOnLoad="1"/>
</workbook>
</file>

<file path=xl/sharedStrings.xml><?xml version="1.0" encoding="utf-8"?>
<sst xmlns="http://schemas.openxmlformats.org/spreadsheetml/2006/main" count="320" uniqueCount="280">
  <si>
    <t>Viti 2010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</si>
  <si>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</si>
  <si>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</si>
  <si>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</si>
  <si>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</si>
  <si>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</si>
  <si>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Shpenzime te shtyra</t>
  </si>
  <si>
    <t>Tvsh e zbritshme</t>
  </si>
  <si>
    <t>Fitimi (humbja)e vitit financiar</t>
  </si>
  <si>
    <t>Aktivet afatgjata jo materiale</t>
  </si>
  <si>
    <t>Detyrime te tjera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</si>
  <si>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</si>
  <si>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</si>
  <si>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</si>
  <si>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</si>
  <si>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</si>
  <si>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</si>
  <si>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</si>
  <si>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</si>
  <si>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</si>
  <si>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Kapitali aksionar I papaguar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</si>
  <si>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</si>
  <si>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</si>
  <si>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</si>
  <si>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</si>
  <si>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</si>
  <si>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</si>
  <si>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</si>
  <si>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>Kontribute ortaku per investime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</si>
  <si>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</si>
  <si>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</si>
  <si>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</si>
  <si>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</si>
  <si>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</si>
  <si>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</si>
  <si>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Provizione afatgjata</t>
  </si>
  <si>
    <t>Rezerva statusore</t>
  </si>
  <si>
    <t>Rezerva ligjore</t>
  </si>
  <si>
    <t>Rezerva te tjera (INVESTIME)</t>
  </si>
  <si>
    <t>Fitimet e pashperndara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</si>
  <si>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</si>
  <si>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</si>
  <si>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</si>
  <si>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</si>
  <si>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</si>
  <si>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VITI 2010</t>
  </si>
  <si>
    <t>VITI 2009</t>
  </si>
  <si>
    <t>Shitjet neto (Gjithsej 1 +2+3 )</t>
  </si>
  <si>
    <t>Ndryshimet ne inventarin e produkteve te gatshme dhe te punes ne proces (pakesimet njihen si shpenzime dhe rritjet si pakesim I shpenzimeve,shpenzime negaitve)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</si>
  <si>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</si>
  <si>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</si>
  <si>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</si>
  <si>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</si>
  <si>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</si>
  <si>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</si>
  <si>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Te ardhurat  financiare (+)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</si>
  <si>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</si>
  <si>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</si>
  <si>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</si>
  <si>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</si>
  <si>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</si>
  <si>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</si>
  <si>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</si>
  <si>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</si>
  <si>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</si>
  <si>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</si>
  <si>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</si>
  <si>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</si>
  <si>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</si>
  <si>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</si>
  <si>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</si>
  <si>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</si>
  <si>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</si>
  <si>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</si>
  <si>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</si>
  <si>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                                         GJENDJA DHE NDRYSHIMET AKTIVEVE AFATGJATA  ME VLEREN BRUTO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</si>
  <si>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</si>
  <si>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</si>
  <si>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</si>
  <si>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</si>
  <si>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</si>
  <si>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</si>
  <si>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</si>
  <si>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</si>
  <si>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</si>
  <si>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</si>
  <si>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</si>
  <si>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</si>
  <si>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</si>
  <si>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</si>
  <si>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</si>
  <si>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</si>
  <si>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</si>
  <si>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</si>
  <si>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</si>
  <si>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</si>
  <si>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</si>
  <si>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</si>
  <si>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10-Instalime teknike,makineri,paisje,vegla,instrumente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</si>
  <si>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</si>
  <si>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</si>
  <si>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</si>
  <si>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</si>
  <si>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</si>
  <si>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</si>
  <si>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</si>
  <si>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</si>
  <si>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</si>
  <si>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</si>
  <si>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</si>
  <si>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</si>
  <si>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</si>
  <si>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</si>
  <si>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</si>
  <si>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</si>
  <si>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</si>
  <si>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</si>
  <si>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</si>
  <si>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</si>
  <si>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</si>
  <si>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Kapitali aksionar</t>
  </si>
  <si>
    <t xml:space="preserve">Rezerva </t>
  </si>
  <si>
    <t>Totali</t>
  </si>
  <si>
    <t>Dividendet e paguar</t>
  </si>
  <si>
    <t>Emetim I kapitalit aksionar</t>
  </si>
  <si>
    <t>Aksione te thesarit te riblera</t>
  </si>
  <si>
    <t>Pozicioni me 31 dhjetor 2010</t>
  </si>
  <si>
    <t>leke</t>
  </si>
  <si>
    <t>Shuma</t>
  </si>
  <si>
    <t xml:space="preserve">              Shuma</t>
  </si>
  <si>
    <t>II-  Shpenzime te tjera te shfrytezimit</t>
  </si>
  <si>
    <t xml:space="preserve"> leke</t>
  </si>
  <si>
    <t xml:space="preserve">Nipt: </t>
  </si>
  <si>
    <t>5-Te tjera ne shfrytezim</t>
  </si>
  <si>
    <t>Fitimi i pashperndare</t>
  </si>
  <si>
    <t xml:space="preserve">Fitimi (humbje) neto per periudhen kontabel </t>
  </si>
  <si>
    <r>
      <t>Mallrat,lendet e para dhe sherbimet</t>
    </r>
    <r>
      <rPr>
        <sz val="8"/>
        <rFont val="Calibri"/>
        <family val="2"/>
      </rPr>
      <t xml:space="preserve">  (-)</t>
    </r>
  </si>
  <si>
    <r>
      <t xml:space="preserve">                                   </t>
    </r>
    <r>
      <rPr>
        <b/>
        <sz val="11"/>
        <rFont val="Calibri"/>
        <family val="2"/>
      </rPr>
      <t xml:space="preserve">                                      PASQYRA E LEVIZJES TE KAPITALIT</t>
    </r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</si>
  <si>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</si>
  <si>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</si>
  <si>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</si>
  <si>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</si>
  <si>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</si>
  <si>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</si>
  <si>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</si>
  <si>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</si>
  <si>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</si>
  <si>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</si>
  <si>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</si>
  <si>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</si>
  <si>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</si>
  <si>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</si>
  <si>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</si>
  <si>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Deri </t>
  </si>
  <si>
    <t>Blerje</t>
  </si>
  <si>
    <t>Viti Ushtrimor</t>
  </si>
  <si>
    <t>Parate e arketuara nga klientet</t>
  </si>
  <si>
    <t>Parate e paguara ndaj furnitoreve dhe punonjesve (-)</t>
  </si>
  <si>
    <t>Paga dhe Sigurime Shoqerore</t>
  </si>
  <si>
    <t>Kontribute pronari</t>
  </si>
  <si>
    <t>Interesi I arketuar</t>
  </si>
  <si>
    <t>Dividentet e arketuar</t>
  </si>
  <si>
    <t>Investime ortaket</t>
  </si>
  <si>
    <t>Pagesa e detyrimeve te tjera (Taksa, Tvsh etj) (-)</t>
  </si>
  <si>
    <t>Pagesa detyrime te pronareve</t>
  </si>
  <si>
    <t>Detyrime ndaj pronarit</t>
  </si>
  <si>
    <t>Te ardhura nga veprimtarite e shfrytezimit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</si>
  <si>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</si>
  <si>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</si>
  <si>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</si>
  <si>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</si>
  <si>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</si>
  <si>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</si>
  <si>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Provizione</t>
  </si>
  <si>
    <t>Energji elektrike</t>
  </si>
  <si>
    <t xml:space="preserve">11-Mjete transporti </t>
  </si>
  <si>
    <t>I-Kostot e mallrave te shitura</t>
  </si>
  <si>
    <r>
      <t xml:space="preserve">Hartuesi I pasqyrave financiare                                </t>
    </r>
    <r>
      <rPr>
        <b/>
        <sz val="10"/>
        <rFont val="Arial"/>
        <family val="2"/>
      </rPr>
      <t xml:space="preserve"> </t>
    </r>
  </si>
  <si>
    <t>Shpenzime financiare (-)</t>
  </si>
  <si>
    <t>Parate e ardhura nga veprimtarite(debitore te tjere)</t>
  </si>
  <si>
    <t>Pozicioni i rregulluar</t>
  </si>
  <si>
    <t>Mirembajtje rrjeti</t>
  </si>
  <si>
    <t>Sherbime bankare</t>
  </si>
  <si>
    <t>Taksa te ndryshme</t>
  </si>
  <si>
    <t>TVSH Dhjetorit</t>
  </si>
  <si>
    <t>Detyrime ndaj shtetit</t>
  </si>
  <si>
    <r>
      <t xml:space="preserve">                                                                              </t>
    </r>
    <r>
      <rPr>
        <b/>
        <sz val="14"/>
        <rFont val="Calibri"/>
        <family val="2"/>
      </rPr>
      <t xml:space="preserve">          PASQYRA E AMORTIZIMEVE</t>
    </r>
  </si>
  <si>
    <t>SHOQERIA "NISATEL" SH.P.K</t>
  </si>
  <si>
    <t>K26330201T</t>
  </si>
  <si>
    <t>26979, Gjykata:Tirane</t>
  </si>
  <si>
    <t xml:space="preserve">Ndertime rrjetesh telekomunikacioni dhe ofrimi </t>
  </si>
  <si>
    <t>i sherbimeve te telekomunikacionit.</t>
  </si>
  <si>
    <t xml:space="preserve"> "NISATEL" shpk</t>
  </si>
  <si>
    <t>Sadrit DANAJ</t>
  </si>
  <si>
    <t xml:space="preserve">  "NISATEL" shpk</t>
  </si>
  <si>
    <t>Rrethi Skelë kati 2</t>
  </si>
  <si>
    <t xml:space="preserve">Vlore, Lagjia "Pavarësia" Kulla e parë tek </t>
  </si>
  <si>
    <t>Tvsh e rimbursueshme</t>
  </si>
  <si>
    <t xml:space="preserve">Llogari e kerkesa te tjera te arktueshme </t>
  </si>
  <si>
    <t>Marredhenie te tjera</t>
  </si>
  <si>
    <t>2) Makineri e Pajisje</t>
  </si>
  <si>
    <t>1) Ndertime</t>
  </si>
  <si>
    <t>Karburant</t>
  </si>
  <si>
    <t>Internet</t>
  </si>
  <si>
    <t>Takse AKEP</t>
  </si>
  <si>
    <t>Qira</t>
  </si>
  <si>
    <t>Interesa kredie</t>
  </si>
  <si>
    <t>Shpenzime te panjohura ( gjoba )</t>
  </si>
  <si>
    <t>Pjesa e shpenzimeve te shtyra nga viti 2009</t>
  </si>
  <si>
    <t>10) Detajohet sipas rubrikave e posteve te pasqyres se gjendjes se aktiveve te qendrueshme</t>
  </si>
  <si>
    <t>Transport</t>
  </si>
  <si>
    <t>Interes i paguar + Principal (kredi)</t>
  </si>
  <si>
    <t xml:space="preserve">Data e mbylljes  se Pasqyrave  Financiare </t>
  </si>
  <si>
    <t xml:space="preserve">                                                   </t>
  </si>
  <si>
    <t>Periudha: 01.01.2011 - 31.12.2011</t>
  </si>
  <si>
    <t xml:space="preserve">      01/01/2011</t>
  </si>
  <si>
    <t xml:space="preserve">      31/12/2011</t>
  </si>
  <si>
    <t>Pasqyra e Fluksit te Parase (Metoda direkte)          01.01.2011 - 31.12.2011</t>
  </si>
  <si>
    <t>Shenime sqaruese per  shpenzimet viti 2011</t>
  </si>
  <si>
    <t>VITI 2011</t>
  </si>
  <si>
    <t>Viti 2011</t>
  </si>
  <si>
    <t>Pozicioni me 01 Janar 2010</t>
  </si>
  <si>
    <t>Pozicioni me 31 dhjetor 2011</t>
  </si>
  <si>
    <t>Gjendja ne fillim 01.01.2011 (+)</t>
  </si>
  <si>
    <t>Gjendja ne fund 31.12.2011 (-)</t>
  </si>
  <si>
    <t xml:space="preserve">      28/03/2012</t>
  </si>
  <si>
    <t>* Te drejta te tjera:</t>
  </si>
  <si>
    <t>1- Tatim ne burim   =    1.610.515 leke</t>
  </si>
  <si>
    <t>2- Punonjes              =    1.707.375 leke</t>
  </si>
  <si>
    <t>3- Tatim fitimi         =       234.395 leke</t>
  </si>
  <si>
    <t>4- Te tjera te drejta =   5.249.891 leke</t>
  </si>
  <si>
    <t xml:space="preserve">                        Shuma=   8.802.176 leke</t>
  </si>
  <si>
    <t>* Detyrime te tjera:</t>
  </si>
  <si>
    <t>2- Elton Bilbili    =2.115.000 leke</t>
  </si>
  <si>
    <t>1- Paradhenie     =   730.000 leke</t>
  </si>
  <si>
    <t xml:space="preserve">                 Shuma =2.845.000 leke</t>
  </si>
  <si>
    <r>
      <t>Shpenzimet e tatimit mbi fitimin</t>
    </r>
    <r>
      <rPr>
        <sz val="10"/>
        <rFont val="Calibri"/>
        <family val="2"/>
      </rPr>
      <t xml:space="preserve"> (10%)(+ 13.058)</t>
    </r>
  </si>
  <si>
    <t xml:space="preserve">                     situate  ne rritje te te ardhurave ne Rubriken Eksporte , nuk eshte bere ende sistemimi nga dega e Tatim Taksave Vlore. Raportimi </t>
  </si>
  <si>
    <t xml:space="preserve">                     I te ardhurave eshte bere sipas kontabilitetit = 257.537.332 leke.</t>
  </si>
  <si>
    <t xml:space="preserve">                  - Tatim Fitimi sipas bilancit = 3.970.200 leke</t>
  </si>
  <si>
    <r>
      <rPr>
        <b/>
        <sz val="10"/>
        <rFont val="Calibri"/>
        <family val="2"/>
      </rPr>
      <t>Shenim 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1-</t>
    </r>
    <r>
      <rPr>
        <sz val="10"/>
        <rFont val="Calibri"/>
        <family val="2"/>
      </rPr>
      <t xml:space="preserve"> Ne te ardhura jane pasqyruar 257.537.332 leke, ndersa ne FDP jane 244.910.779 leke, diference = 12.626.553 leke. Eshte sistemim</t>
    </r>
  </si>
  <si>
    <t xml:space="preserve">                                                       Teper = + 234.395 leke</t>
  </si>
  <si>
    <t xml:space="preserve">                  - Paguar gjate vitit                = 4.204.595 leke</t>
  </si>
  <si>
    <t>Huamarrje dhe paradhenie</t>
  </si>
  <si>
    <t>9-Instalime te pergj.</t>
  </si>
  <si>
    <t xml:space="preserve">                 - Instalime (centrale etj)     = 56.188.954 leke</t>
  </si>
  <si>
    <t xml:space="preserve">                 - Ndertesa                              =   9.900.000 leke</t>
  </si>
  <si>
    <t xml:space="preserve">                                                     Shuma =66.088.954 leke</t>
  </si>
  <si>
    <r>
      <rPr>
        <b/>
        <sz val="10"/>
        <rFont val="Calibri"/>
        <family val="2"/>
      </rPr>
      <t xml:space="preserve"> Shenim</t>
    </r>
    <r>
      <rPr>
        <sz val="10"/>
        <rFont val="Calibri"/>
        <family val="2"/>
      </rPr>
      <t xml:space="preserve"> : Ne zerin Ndertim e instalime te pergjithshme ekziston kjo ndarje:</t>
    </r>
  </si>
  <si>
    <t>3) Instakime te pergjithshme (Centrale)</t>
  </si>
  <si>
    <t>Llogaritja e Amortizimit viti 2011 :</t>
  </si>
  <si>
    <t>I- Per A.A.Gjata viti 2010 :</t>
  </si>
  <si>
    <t xml:space="preserve"> - Instalime te pergjithshme (centrale etj) = (56.188.954 - 14.348.815 ) * 0.20 = 8.368.027 leke</t>
  </si>
  <si>
    <t xml:space="preserve"> - Makineri e Pajisje = ( 121.612.529 - 26.526.762 ) * 0.20 = 19.017.153 leke</t>
  </si>
  <si>
    <t>Shuma = 27.753.779 leke</t>
  </si>
  <si>
    <t xml:space="preserve">              </t>
  </si>
  <si>
    <t>Shuma =1.375.419 leke</t>
  </si>
  <si>
    <t>II - Per A.A.Gjata viti 2011:</t>
  </si>
  <si>
    <t>- Pajisje e Makineri             = (01.02.2011 ) = 1.331.200 * 0.20/12 * 11 =    244.054 leke</t>
  </si>
  <si>
    <t>- Pajisje e Makineri             = (28.11.2011 ) = 1.595.000 * 0.20/12 *   0 =         0</t>
  </si>
  <si>
    <t>- Pajisje e Makineri             =( 14.05.2011)  = 1.038.597 * 0.20/12 *   7 =       33.250 leke</t>
  </si>
  <si>
    <t>- Pajisje e Makineri             =( 01.10.2011)  =    273.400*  0.20/12 *   3 =       13.669 leke</t>
  </si>
  <si>
    <t>- Instalim Interkoneksioni = (04.05.2011)  = 4.463.500 * 0.20/12 *   7 =     520.742 leke</t>
  </si>
  <si>
    <t>- Instalim Interneti             = (31.08.2011)  = 7.663.814 * 0.20/12 *  4 =       510.920 leke</t>
  </si>
  <si>
    <t>- Instalim Interneti             = (14.11.2011)  = 3.167.000 * 0.20/12 *  1=          52.784 leke</t>
  </si>
  <si>
    <t xml:space="preserve">                 Totali ( I+II)=29.129.198 leke</t>
  </si>
  <si>
    <t>1-Blerjet gjate vitit 2011</t>
  </si>
  <si>
    <t>Shp. AMC</t>
  </si>
  <si>
    <t>Shpenzime tjera</t>
  </si>
  <si>
    <t>Shenim: 1) Per vitin 2011 jane kaluar shpenzime te shtyra vetem 20 % sipas metodikes se perdorur vite me pare</t>
  </si>
  <si>
    <t>- Dif. Konv(2009) = 6.181.066 * 20% = 1.236.213 leke</t>
  </si>
  <si>
    <t xml:space="preserve">2) </t>
  </si>
  <si>
    <t>Per gjobat = 130.582 leke eshte llogaritur tatim fitimi (130.582 * 0.10 = 13.058 leke)</t>
  </si>
  <si>
    <t>- Ineresa (2009)   = 1.434.401 * 20 % = 286.880 leke</t>
  </si>
  <si>
    <t>-Interesa (2008)   = 3.871.267 * 20 % = 774.253 leke</t>
  </si>
  <si>
    <t>- Punime zyre        = 3.234.209 * 20% = 646.842 leke</t>
  </si>
  <si>
    <t xml:space="preserve">                       Shuma      = 2.944.188 leke</t>
  </si>
  <si>
    <t xml:space="preserve">                2- Llogaritja e Tatim Fitimit viti 2011</t>
  </si>
  <si>
    <t xml:space="preserve"> - Ndertime-linja = ( 9.900.000 - 2.528.029 ) = 7.371.971 * 0.05 = 368.599 leke</t>
  </si>
  <si>
    <t>Joana Bajrami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</si>
</sst>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.0"/>
    <numFmt numFmtId="167" formatCode="#,##0.0"/>
    <numFmt numFmtId="168" formatCode="#,##0;[Red]#,##0"/>
    <numFmt numFmtId="169" formatCode="_(* #,##0.000_);_(* \(#,##0.000\);_(* &quot;-&quot;??_);_(@_)"/>
    <numFmt numFmtId="170" formatCode="_(* #,##0.0_);_(* \(#,##0.0\);_(* &quot;-&quot;??_);_(@_)"/>
    <numFmt numFmtId="171" formatCode="_(* #,##0.0_);_(* \(#,##0.0\);_(* &quot;-&quot;?_);_(@_)"/>
    <numFmt numFmtId="172" formatCode="#,##0.00[$Lek-41C]"/>
    <numFmt numFmtId="173" formatCode="#,##0.0[$Lek-41C]"/>
    <numFmt numFmtId="174" formatCode="#,##0[$Lek-41C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2" borderId="1" applyNumberFormat="0" applyAlignment="0" applyProtection="0"/>
    <xf numFmtId="0" fontId="35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4" fillId="2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3" fillId="0" borderId="0" xfId="58" applyFont="1" applyBorder="1" applyAlignment="1">
      <alignment/>
      <protection/>
    </xf>
    <xf numFmtId="0" fontId="3" fillId="0" borderId="10" xfId="58" applyFont="1" applyBorder="1" applyAlignment="1">
      <alignment/>
      <protection/>
    </xf>
    <xf numFmtId="0" fontId="6" fillId="6" borderId="11" xfId="58" applyFont="1" applyFill="1" applyBorder="1">
      <alignment/>
      <protection/>
    </xf>
    <xf numFmtId="0" fontId="7" fillId="6" borderId="12" xfId="58" applyFont="1" applyFill="1" applyBorder="1">
      <alignment/>
      <protection/>
    </xf>
    <xf numFmtId="0" fontId="7" fillId="6" borderId="12" xfId="58" applyFont="1" applyFill="1" applyBorder="1" applyAlignment="1">
      <alignment horizontal="center"/>
      <protection/>
    </xf>
    <xf numFmtId="0" fontId="7" fillId="6" borderId="13" xfId="58" applyFont="1" applyFill="1" applyBorder="1" applyAlignment="1">
      <alignment horizontal="center"/>
      <protection/>
    </xf>
    <xf numFmtId="0" fontId="5" fillId="0" borderId="13" xfId="58" applyFont="1" applyFill="1" applyBorder="1">
      <alignment/>
      <protection/>
    </xf>
    <xf numFmtId="0" fontId="8" fillId="0" borderId="13" xfId="58" applyFont="1" applyFill="1" applyBorder="1">
      <alignment/>
      <protection/>
    </xf>
    <xf numFmtId="164" fontId="8" fillId="0" borderId="13" xfId="42" applyNumberFormat="1" applyFont="1" applyFill="1" applyBorder="1" applyAlignment="1">
      <alignment horizontal="right"/>
    </xf>
    <xf numFmtId="0" fontId="5" fillId="0" borderId="14" xfId="58" applyFont="1" applyBorder="1">
      <alignment/>
      <protection/>
    </xf>
    <xf numFmtId="3" fontId="5" fillId="0" borderId="14" xfId="58" applyNumberFormat="1" applyFont="1" applyBorder="1">
      <alignment/>
      <protection/>
    </xf>
    <xf numFmtId="164" fontId="5" fillId="0" borderId="14" xfId="42" applyNumberFormat="1" applyFont="1" applyBorder="1" applyAlignment="1">
      <alignment horizontal="right"/>
    </xf>
    <xf numFmtId="164" fontId="5" fillId="0" borderId="14" xfId="42" applyNumberFormat="1" applyFont="1" applyBorder="1" applyAlignment="1">
      <alignment/>
    </xf>
    <xf numFmtId="0" fontId="5" fillId="0" borderId="15" xfId="58" applyFont="1" applyBorder="1">
      <alignment/>
      <protection/>
    </xf>
    <xf numFmtId="164" fontId="5" fillId="0" borderId="15" xfId="42" applyNumberFormat="1" applyFont="1" applyBorder="1" applyAlignment="1">
      <alignment/>
    </xf>
    <xf numFmtId="0" fontId="5" fillId="0" borderId="15" xfId="58" applyFont="1" applyFill="1" applyBorder="1">
      <alignment/>
      <protection/>
    </xf>
    <xf numFmtId="3" fontId="5" fillId="0" borderId="0" xfId="58" applyNumberFormat="1" applyFont="1" applyBorder="1">
      <alignment/>
      <protection/>
    </xf>
    <xf numFmtId="0" fontId="5" fillId="0" borderId="16" xfId="58" applyFont="1" applyBorder="1">
      <alignment/>
      <protection/>
    </xf>
    <xf numFmtId="0" fontId="5" fillId="0" borderId="17" xfId="58" applyFont="1" applyFill="1" applyBorder="1">
      <alignment/>
      <protection/>
    </xf>
    <xf numFmtId="0" fontId="5" fillId="0" borderId="17" xfId="58" applyFont="1" applyBorder="1">
      <alignment/>
      <protection/>
    </xf>
    <xf numFmtId="164" fontId="5" fillId="0" borderId="17" xfId="42" applyNumberFormat="1" applyFont="1" applyBorder="1" applyAlignment="1">
      <alignment/>
    </xf>
    <xf numFmtId="164" fontId="5" fillId="0" borderId="15" xfId="42" applyNumberFormat="1" applyFont="1" applyBorder="1" applyAlignment="1">
      <alignment horizontal="right"/>
    </xf>
    <xf numFmtId="0" fontId="8" fillId="6" borderId="11" xfId="58" applyFont="1" applyFill="1" applyBorder="1">
      <alignment/>
      <protection/>
    </xf>
    <xf numFmtId="0" fontId="3" fillId="6" borderId="18" xfId="58" applyFont="1" applyFill="1" applyBorder="1">
      <alignment/>
      <protection/>
    </xf>
    <xf numFmtId="164" fontId="8" fillId="6" borderId="13" xfId="42" applyNumberFormat="1" applyFont="1" applyFill="1" applyBorder="1" applyAlignment="1">
      <alignment horizontal="right"/>
    </xf>
    <xf numFmtId="0" fontId="5" fillId="6" borderId="11" xfId="58" applyFont="1" applyFill="1" applyBorder="1">
      <alignment/>
      <protection/>
    </xf>
    <xf numFmtId="0" fontId="8" fillId="0" borderId="11" xfId="58" applyFont="1" applyFill="1" applyBorder="1">
      <alignment/>
      <protection/>
    </xf>
    <xf numFmtId="0" fontId="8" fillId="0" borderId="13" xfId="58" applyFont="1" applyFill="1" applyBorder="1" applyAlignment="1">
      <alignment horizontal="center"/>
      <protection/>
    </xf>
    <xf numFmtId="0" fontId="5" fillId="0" borderId="19" xfId="58" applyFont="1" applyBorder="1">
      <alignment/>
      <protection/>
    </xf>
    <xf numFmtId="164" fontId="5" fillId="0" borderId="17" xfId="42" applyNumberFormat="1" applyFont="1" applyBorder="1" applyAlignment="1">
      <alignment horizontal="right"/>
    </xf>
    <xf numFmtId="0" fontId="5" fillId="0" borderId="20" xfId="58" applyFont="1" applyBorder="1">
      <alignment/>
      <protection/>
    </xf>
    <xf numFmtId="0" fontId="5" fillId="0" borderId="21" xfId="58" applyFont="1" applyBorder="1">
      <alignment/>
      <protection/>
    </xf>
    <xf numFmtId="0" fontId="5" fillId="0" borderId="22" xfId="58" applyFont="1" applyBorder="1">
      <alignment/>
      <protection/>
    </xf>
    <xf numFmtId="0" fontId="8" fillId="0" borderId="11" xfId="58" applyFont="1" applyFill="1" applyBorder="1" applyAlignment="1">
      <alignment horizontal="center"/>
      <protection/>
    </xf>
    <xf numFmtId="0" fontId="5" fillId="0" borderId="23" xfId="58" applyFont="1" applyFill="1" applyBorder="1">
      <alignment/>
      <protection/>
    </xf>
    <xf numFmtId="0" fontId="5" fillId="0" borderId="20" xfId="58" applyFont="1" applyFill="1" applyBorder="1">
      <alignment/>
      <protection/>
    </xf>
    <xf numFmtId="0" fontId="8" fillId="6" borderId="13" xfId="58" applyFont="1" applyFill="1" applyBorder="1">
      <alignment/>
      <protection/>
    </xf>
    <xf numFmtId="0" fontId="8" fillId="6" borderId="24" xfId="58" applyFont="1" applyFill="1" applyBorder="1" applyAlignment="1">
      <alignment horizontal="center"/>
      <protection/>
    </xf>
    <xf numFmtId="164" fontId="5" fillId="0" borderId="25" xfId="42" applyNumberFormat="1" applyFont="1" applyBorder="1" applyAlignment="1">
      <alignment horizontal="right"/>
    </xf>
    <xf numFmtId="164" fontId="5" fillId="0" borderId="26" xfId="42" applyNumberFormat="1" applyFont="1" applyBorder="1" applyAlignment="1">
      <alignment horizontal="right"/>
    </xf>
    <xf numFmtId="0" fontId="5" fillId="0" borderId="27" xfId="58" applyFont="1" applyFill="1" applyBorder="1">
      <alignment/>
      <protection/>
    </xf>
    <xf numFmtId="0" fontId="8" fillId="6" borderId="12" xfId="58" applyFont="1" applyFill="1" applyBorder="1">
      <alignment/>
      <protection/>
    </xf>
    <xf numFmtId="0" fontId="5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6" fillId="0" borderId="0" xfId="58" applyFont="1">
      <alignment/>
      <protection/>
    </xf>
    <xf numFmtId="0" fontId="8" fillId="0" borderId="0" xfId="58" applyFont="1">
      <alignment/>
      <protection/>
    </xf>
    <xf numFmtId="0" fontId="4" fillId="6" borderId="13" xfId="58" applyFont="1" applyFill="1" applyBorder="1">
      <alignment/>
      <protection/>
    </xf>
    <xf numFmtId="0" fontId="3" fillId="6" borderId="13" xfId="58" applyFont="1" applyFill="1" applyBorder="1" applyAlignment="1">
      <alignment horizontal="right"/>
      <protection/>
    </xf>
    <xf numFmtId="0" fontId="3" fillId="6" borderId="18" xfId="58" applyFont="1" applyFill="1" applyBorder="1" applyAlignment="1">
      <alignment horizontal="right"/>
      <protection/>
    </xf>
    <xf numFmtId="0" fontId="4" fillId="6" borderId="28" xfId="58" applyFont="1" applyFill="1" applyBorder="1">
      <alignment/>
      <protection/>
    </xf>
    <xf numFmtId="0" fontId="3" fillId="6" borderId="13" xfId="58" applyFont="1" applyFill="1" applyBorder="1">
      <alignment/>
      <protection/>
    </xf>
    <xf numFmtId="164" fontId="3" fillId="6" borderId="13" xfId="42" applyNumberFormat="1" applyFont="1" applyFill="1" applyBorder="1" applyAlignment="1">
      <alignment horizontal="right"/>
    </xf>
    <xf numFmtId="164" fontId="3" fillId="6" borderId="18" xfId="42" applyNumberFormat="1" applyFont="1" applyFill="1" applyBorder="1" applyAlignment="1">
      <alignment horizontal="right"/>
    </xf>
    <xf numFmtId="0" fontId="3" fillId="0" borderId="17" xfId="58" applyFont="1" applyBorder="1">
      <alignment/>
      <protection/>
    </xf>
    <xf numFmtId="0" fontId="3" fillId="0" borderId="28" xfId="58" applyFont="1" applyBorder="1">
      <alignment/>
      <protection/>
    </xf>
    <xf numFmtId="164" fontId="4" fillId="0" borderId="28" xfId="42" applyNumberFormat="1" applyFont="1" applyBorder="1" applyAlignment="1">
      <alignment horizontal="right"/>
    </xf>
    <xf numFmtId="164" fontId="4" fillId="0" borderId="24" xfId="42" applyNumberFormat="1" applyFont="1" applyBorder="1" applyAlignment="1">
      <alignment/>
    </xf>
    <xf numFmtId="164" fontId="4" fillId="0" borderId="28" xfId="42" applyNumberFormat="1" applyFont="1" applyBorder="1" applyAlignment="1">
      <alignment/>
    </xf>
    <xf numFmtId="0" fontId="3" fillId="0" borderId="15" xfId="58" applyFont="1" applyBorder="1">
      <alignment/>
      <protection/>
    </xf>
    <xf numFmtId="0" fontId="4" fillId="0" borderId="15" xfId="58" applyFont="1" applyBorder="1" applyAlignment="1">
      <alignment wrapText="1"/>
      <protection/>
    </xf>
    <xf numFmtId="164" fontId="4" fillId="0" borderId="15" xfId="42" applyNumberFormat="1" applyFont="1" applyBorder="1" applyAlignment="1">
      <alignment horizontal="right"/>
    </xf>
    <xf numFmtId="164" fontId="4" fillId="0" borderId="15" xfId="42" applyNumberFormat="1" applyFont="1" applyBorder="1" applyAlignment="1">
      <alignment/>
    </xf>
    <xf numFmtId="0" fontId="5" fillId="0" borderId="0" xfId="58" applyFont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0" fontId="4" fillId="0" borderId="15" xfId="58" applyFont="1" applyBorder="1">
      <alignment/>
      <protection/>
    </xf>
    <xf numFmtId="0" fontId="4" fillId="0" borderId="21" xfId="58" applyFont="1" applyBorder="1">
      <alignment/>
      <protection/>
    </xf>
    <xf numFmtId="164" fontId="4" fillId="0" borderId="21" xfId="42" applyNumberFormat="1" applyFont="1" applyBorder="1" applyAlignment="1">
      <alignment horizontal="right"/>
    </xf>
    <xf numFmtId="0" fontId="5" fillId="0" borderId="0" xfId="58" applyFont="1" applyFill="1">
      <alignment/>
      <protection/>
    </xf>
    <xf numFmtId="0" fontId="4" fillId="0" borderId="28" xfId="58" applyFont="1" applyBorder="1">
      <alignment/>
      <protection/>
    </xf>
    <xf numFmtId="0" fontId="4" fillId="0" borderId="23" xfId="58" applyFont="1" applyBorder="1">
      <alignment/>
      <protection/>
    </xf>
    <xf numFmtId="0" fontId="4" fillId="0" borderId="17" xfId="58" applyFont="1" applyBorder="1" applyAlignment="1">
      <alignment wrapText="1"/>
      <protection/>
    </xf>
    <xf numFmtId="164" fontId="4" fillId="0" borderId="17" xfId="42" applyNumberFormat="1" applyFont="1" applyBorder="1" applyAlignment="1">
      <alignment/>
    </xf>
    <xf numFmtId="164" fontId="4" fillId="0" borderId="25" xfId="42" applyNumberFormat="1" applyFont="1" applyBorder="1" applyAlignment="1">
      <alignment/>
    </xf>
    <xf numFmtId="0" fontId="4" fillId="0" borderId="19" xfId="58" applyFont="1" applyBorder="1">
      <alignment/>
      <protection/>
    </xf>
    <xf numFmtId="0" fontId="4" fillId="0" borderId="20" xfId="58" applyFont="1" applyBorder="1">
      <alignment/>
      <protection/>
    </xf>
    <xf numFmtId="0" fontId="4" fillId="0" borderId="29" xfId="58" applyFont="1" applyBorder="1">
      <alignment/>
      <protection/>
    </xf>
    <xf numFmtId="164" fontId="5" fillId="0" borderId="30" xfId="42" applyNumberFormat="1" applyFont="1" applyBorder="1" applyAlignment="1">
      <alignment/>
    </xf>
    <xf numFmtId="164" fontId="5" fillId="0" borderId="26" xfId="42" applyNumberFormat="1" applyFont="1" applyBorder="1" applyAlignment="1">
      <alignment/>
    </xf>
    <xf numFmtId="0" fontId="4" fillId="0" borderId="27" xfId="58" applyFont="1" applyBorder="1">
      <alignment/>
      <protection/>
    </xf>
    <xf numFmtId="0" fontId="4" fillId="0" borderId="22" xfId="58" applyFont="1" applyBorder="1">
      <alignment/>
      <protection/>
    </xf>
    <xf numFmtId="164" fontId="4" fillId="0" borderId="22" xfId="42" applyNumberFormat="1" applyFont="1" applyBorder="1" applyAlignment="1">
      <alignment/>
    </xf>
    <xf numFmtId="0" fontId="4" fillId="6" borderId="31" xfId="58" applyFont="1" applyFill="1" applyBorder="1">
      <alignment/>
      <protection/>
    </xf>
    <xf numFmtId="0" fontId="3" fillId="6" borderId="31" xfId="58" applyFont="1" applyFill="1" applyBorder="1">
      <alignment/>
      <protection/>
    </xf>
    <xf numFmtId="164" fontId="3" fillId="6" borderId="31" xfId="42" applyNumberFormat="1" applyFont="1" applyFill="1" applyBorder="1" applyAlignment="1">
      <alignment horizontal="right"/>
    </xf>
    <xf numFmtId="164" fontId="3" fillId="6" borderId="10" xfId="42" applyNumberFormat="1" applyFont="1" applyFill="1" applyBorder="1" applyAlignment="1">
      <alignment horizontal="right"/>
    </xf>
    <xf numFmtId="0" fontId="4" fillId="0" borderId="13" xfId="58" applyFont="1" applyBorder="1">
      <alignment/>
      <protection/>
    </xf>
    <xf numFmtId="164" fontId="4" fillId="0" borderId="13" xfId="42" applyNumberFormat="1" applyFont="1" applyBorder="1" applyAlignment="1">
      <alignment horizontal="right"/>
    </xf>
    <xf numFmtId="164" fontId="4" fillId="0" borderId="18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0" xfId="58" applyFont="1" applyBorder="1">
      <alignment/>
      <protection/>
    </xf>
    <xf numFmtId="0" fontId="4" fillId="0" borderId="24" xfId="58" applyFont="1" applyBorder="1">
      <alignment/>
      <protection/>
    </xf>
    <xf numFmtId="3" fontId="4" fillId="0" borderId="24" xfId="58" applyNumberFormat="1" applyFont="1" applyBorder="1">
      <alignment/>
      <protection/>
    </xf>
    <xf numFmtId="3" fontId="4" fillId="0" borderId="0" xfId="58" applyNumberFormat="1" applyFont="1" applyBorder="1">
      <alignment/>
      <protection/>
    </xf>
    <xf numFmtId="0" fontId="8" fillId="0" borderId="0" xfId="58" applyFont="1" applyAlignment="1">
      <alignment horizontal="center"/>
      <protection/>
    </xf>
    <xf numFmtId="3" fontId="5" fillId="0" borderId="0" xfId="58" applyNumberFormat="1" applyFont="1" applyAlignment="1">
      <alignment horizontal="center"/>
      <protection/>
    </xf>
    <xf numFmtId="0" fontId="3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3" fillId="0" borderId="0" xfId="58" applyFont="1" applyAlignment="1">
      <alignment horizontal="justify"/>
      <protection/>
    </xf>
    <xf numFmtId="0" fontId="8" fillId="6" borderId="13" xfId="58" applyFont="1" applyFill="1" applyBorder="1" applyAlignment="1">
      <alignment horizontal="center"/>
      <protection/>
    </xf>
    <xf numFmtId="0" fontId="5" fillId="0" borderId="15" xfId="58" applyFont="1" applyBorder="1" applyAlignment="1">
      <alignment wrapText="1"/>
      <protection/>
    </xf>
    <xf numFmtId="3" fontId="5" fillId="0" borderId="15" xfId="58" applyNumberFormat="1" applyFont="1" applyBorder="1">
      <alignment/>
      <protection/>
    </xf>
    <xf numFmtId="0" fontId="5" fillId="0" borderId="21" xfId="58" applyFont="1" applyBorder="1" applyAlignment="1">
      <alignment wrapText="1"/>
      <protection/>
    </xf>
    <xf numFmtId="0" fontId="8" fillId="6" borderId="13" xfId="58" applyFont="1" applyFill="1" applyBorder="1" applyAlignment="1">
      <alignment wrapText="1"/>
      <protection/>
    </xf>
    <xf numFmtId="0" fontId="5" fillId="0" borderId="31" xfId="58" applyFont="1" applyBorder="1">
      <alignment/>
      <protection/>
    </xf>
    <xf numFmtId="3" fontId="5" fillId="0" borderId="31" xfId="58" applyNumberFormat="1" applyFont="1" applyBorder="1">
      <alignment/>
      <protection/>
    </xf>
    <xf numFmtId="3" fontId="5" fillId="0" borderId="31" xfId="58" applyNumberFormat="1" applyFont="1" applyBorder="1" applyAlignment="1">
      <alignment horizontal="right"/>
      <protection/>
    </xf>
    <xf numFmtId="3" fontId="5" fillId="0" borderId="13" xfId="58" applyNumberFormat="1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Border="1">
      <alignment/>
      <protection/>
    </xf>
    <xf numFmtId="0" fontId="5" fillId="0" borderId="32" xfId="58" applyFont="1" applyBorder="1">
      <alignment/>
      <protection/>
    </xf>
    <xf numFmtId="0" fontId="5" fillId="0" borderId="33" xfId="58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26" xfId="58" applyFont="1" applyBorder="1">
      <alignment/>
      <protection/>
    </xf>
    <xf numFmtId="0" fontId="5" fillId="0" borderId="34" xfId="58" applyFont="1" applyBorder="1" applyAlignment="1">
      <alignment horizontal="center"/>
      <protection/>
    </xf>
    <xf numFmtId="0" fontId="12" fillId="0" borderId="0" xfId="58" applyFont="1">
      <alignment/>
      <protection/>
    </xf>
    <xf numFmtId="0" fontId="5" fillId="0" borderId="34" xfId="58" applyFont="1" applyBorder="1">
      <alignment/>
      <protection/>
    </xf>
    <xf numFmtId="0" fontId="4" fillId="0" borderId="0" xfId="58" applyFont="1" applyAlignment="1">
      <alignment horizontal="right"/>
      <protection/>
    </xf>
    <xf numFmtId="0" fontId="8" fillId="0" borderId="0" xfId="58" applyFont="1" applyAlignment="1">
      <alignment horizontal="left"/>
      <protection/>
    </xf>
    <xf numFmtId="0" fontId="5" fillId="6" borderId="28" xfId="58" applyFont="1" applyFill="1" applyBorder="1" applyAlignment="1">
      <alignment horizontal="center"/>
      <protection/>
    </xf>
    <xf numFmtId="0" fontId="7" fillId="6" borderId="18" xfId="58" applyFont="1" applyFill="1" applyBorder="1">
      <alignment/>
      <protection/>
    </xf>
    <xf numFmtId="0" fontId="7" fillId="6" borderId="32" xfId="58" applyFont="1" applyFill="1" applyBorder="1">
      <alignment/>
      <protection/>
    </xf>
    <xf numFmtId="0" fontId="8" fillId="6" borderId="24" xfId="58" applyFont="1" applyFill="1" applyBorder="1">
      <alignment/>
      <protection/>
    </xf>
    <xf numFmtId="0" fontId="5" fillId="6" borderId="16" xfId="58" applyFont="1" applyFill="1" applyBorder="1">
      <alignment/>
      <protection/>
    </xf>
    <xf numFmtId="0" fontId="15" fillId="6" borderId="35" xfId="58" applyFont="1" applyFill="1" applyBorder="1" applyAlignment="1">
      <alignment wrapText="1"/>
      <protection/>
    </xf>
    <xf numFmtId="0" fontId="14" fillId="6" borderId="36" xfId="58" applyFont="1" applyFill="1" applyBorder="1" applyAlignment="1">
      <alignment wrapText="1"/>
      <protection/>
    </xf>
    <xf numFmtId="0" fontId="13" fillId="6" borderId="37" xfId="58" applyFont="1" applyFill="1" applyBorder="1" applyAlignment="1">
      <alignment wrapText="1"/>
      <protection/>
    </xf>
    <xf numFmtId="0" fontId="14" fillId="6" borderId="38" xfId="58" applyFont="1" applyFill="1" applyBorder="1">
      <alignment/>
      <protection/>
    </xf>
    <xf numFmtId="0" fontId="15" fillId="6" borderId="39" xfId="58" applyFont="1" applyFill="1" applyBorder="1" applyAlignment="1">
      <alignment wrapText="1"/>
      <protection/>
    </xf>
    <xf numFmtId="0" fontId="14" fillId="6" borderId="39" xfId="58" applyFont="1" applyFill="1" applyBorder="1" applyAlignment="1">
      <alignment wrapText="1"/>
      <protection/>
    </xf>
    <xf numFmtId="0" fontId="13" fillId="6" borderId="39" xfId="58" applyFont="1" applyFill="1" applyBorder="1" applyAlignment="1">
      <alignment wrapText="1"/>
      <protection/>
    </xf>
    <xf numFmtId="0" fontId="15" fillId="6" borderId="40" xfId="58" applyFont="1" applyFill="1" applyBorder="1" applyAlignment="1">
      <alignment textRotation="90" wrapText="1"/>
      <protection/>
    </xf>
    <xf numFmtId="164" fontId="8" fillId="6" borderId="35" xfId="42" applyNumberFormat="1" applyFont="1" applyFill="1" applyBorder="1" applyAlignment="1">
      <alignment/>
    </xf>
    <xf numFmtId="164" fontId="8" fillId="6" borderId="36" xfId="42" applyNumberFormat="1" applyFont="1" applyFill="1" applyBorder="1" applyAlignment="1">
      <alignment/>
    </xf>
    <xf numFmtId="164" fontId="8" fillId="6" borderId="37" xfId="42" applyNumberFormat="1" applyFont="1" applyFill="1" applyBorder="1" applyAlignment="1">
      <alignment/>
    </xf>
    <xf numFmtId="164" fontId="8" fillId="6" borderId="12" xfId="42" applyNumberFormat="1" applyFont="1" applyFill="1" applyBorder="1" applyAlignment="1">
      <alignment horizontal="center"/>
    </xf>
    <xf numFmtId="3" fontId="5" fillId="0" borderId="0" xfId="58" applyNumberFormat="1" applyFont="1">
      <alignment/>
      <protection/>
    </xf>
    <xf numFmtId="0" fontId="10" fillId="0" borderId="14" xfId="58" applyFont="1" applyBorder="1">
      <alignment/>
      <protection/>
    </xf>
    <xf numFmtId="164" fontId="5" fillId="0" borderId="41" xfId="42" applyNumberFormat="1" applyFont="1" applyBorder="1" applyAlignment="1">
      <alignment/>
    </xf>
    <xf numFmtId="164" fontId="5" fillId="0" borderId="42" xfId="42" applyNumberFormat="1" applyFont="1" applyBorder="1" applyAlignment="1">
      <alignment/>
    </xf>
    <xf numFmtId="164" fontId="5" fillId="0" borderId="43" xfId="42" applyNumberFormat="1" applyFont="1" applyBorder="1" applyAlignment="1">
      <alignment/>
    </xf>
    <xf numFmtId="164" fontId="5" fillId="0" borderId="44" xfId="42" applyNumberFormat="1" applyFont="1" applyBorder="1" applyAlignment="1">
      <alignment/>
    </xf>
    <xf numFmtId="0" fontId="10" fillId="0" borderId="15" xfId="58" applyFont="1" applyBorder="1" applyAlignment="1">
      <alignment wrapText="1"/>
      <protection/>
    </xf>
    <xf numFmtId="164" fontId="5" fillId="0" borderId="45" xfId="42" applyNumberFormat="1" applyFont="1" applyBorder="1" applyAlignment="1">
      <alignment/>
    </xf>
    <xf numFmtId="164" fontId="5" fillId="0" borderId="29" xfId="42" applyNumberFormat="1" applyFont="1" applyBorder="1" applyAlignment="1">
      <alignment/>
    </xf>
    <xf numFmtId="0" fontId="10" fillId="0" borderId="15" xfId="58" applyFont="1" applyBorder="1">
      <alignment/>
      <protection/>
    </xf>
    <xf numFmtId="0" fontId="10" fillId="0" borderId="21" xfId="58" applyFont="1" applyBorder="1">
      <alignment/>
      <protection/>
    </xf>
    <xf numFmtId="164" fontId="5" fillId="0" borderId="21" xfId="42" applyNumberFormat="1" applyFont="1" applyBorder="1" applyAlignment="1">
      <alignment/>
    </xf>
    <xf numFmtId="164" fontId="5" fillId="0" borderId="46" xfId="42" applyNumberFormat="1" applyFont="1" applyBorder="1" applyAlignment="1">
      <alignment/>
    </xf>
    <xf numFmtId="164" fontId="5" fillId="0" borderId="47" xfId="42" applyNumberFormat="1" applyFont="1" applyBorder="1" applyAlignment="1">
      <alignment/>
    </xf>
    <xf numFmtId="164" fontId="5" fillId="0" borderId="48" xfId="42" applyNumberFormat="1" applyFont="1" applyBorder="1" applyAlignment="1">
      <alignment/>
    </xf>
    <xf numFmtId="0" fontId="8" fillId="6" borderId="13" xfId="58" applyFont="1" applyFill="1" applyBorder="1" applyAlignment="1">
      <alignment horizontal="left"/>
      <protection/>
    </xf>
    <xf numFmtId="164" fontId="8" fillId="6" borderId="13" xfId="42" applyNumberFormat="1" applyFont="1" applyFill="1" applyBorder="1" applyAlignment="1">
      <alignment/>
    </xf>
    <xf numFmtId="164" fontId="8" fillId="6" borderId="38" xfId="42" applyNumberFormat="1" applyFont="1" applyFill="1" applyBorder="1" applyAlignment="1">
      <alignment/>
    </xf>
    <xf numFmtId="164" fontId="8" fillId="6" borderId="39" xfId="42" applyNumberFormat="1" applyFont="1" applyFill="1" applyBorder="1" applyAlignment="1">
      <alignment/>
    </xf>
    <xf numFmtId="164" fontId="8" fillId="6" borderId="12" xfId="42" applyNumberFormat="1" applyFont="1" applyFill="1" applyBorder="1" applyAlignment="1">
      <alignment/>
    </xf>
    <xf numFmtId="164" fontId="5" fillId="0" borderId="19" xfId="42" applyNumberFormat="1" applyFont="1" applyBorder="1" applyAlignment="1">
      <alignment/>
    </xf>
    <xf numFmtId="164" fontId="5" fillId="0" borderId="49" xfId="42" applyNumberFormat="1" applyFont="1" applyBorder="1" applyAlignment="1">
      <alignment/>
    </xf>
    <xf numFmtId="164" fontId="5" fillId="0" borderId="50" xfId="42" applyNumberFormat="1" applyFont="1" applyBorder="1" applyAlignment="1">
      <alignment/>
    </xf>
    <xf numFmtId="164" fontId="5" fillId="0" borderId="51" xfId="42" applyNumberFormat="1" applyFont="1" applyBorder="1" applyAlignment="1">
      <alignment/>
    </xf>
    <xf numFmtId="164" fontId="5" fillId="0" borderId="20" xfId="42" applyNumberFormat="1" applyFont="1" applyBorder="1" applyAlignment="1">
      <alignment/>
    </xf>
    <xf numFmtId="164" fontId="5" fillId="0" borderId="52" xfId="42" applyNumberFormat="1" applyFont="1" applyBorder="1" applyAlignment="1">
      <alignment/>
    </xf>
    <xf numFmtId="164" fontId="5" fillId="0" borderId="53" xfId="42" applyNumberFormat="1" applyFont="1" applyBorder="1" applyAlignment="1">
      <alignment/>
    </xf>
    <xf numFmtId="164" fontId="5" fillId="0" borderId="54" xfId="42" applyNumberFormat="1" applyFont="1" applyBorder="1" applyAlignment="1">
      <alignment/>
    </xf>
    <xf numFmtId="164" fontId="5" fillId="0" borderId="55" xfId="42" applyNumberFormat="1" applyFont="1" applyBorder="1" applyAlignment="1">
      <alignment/>
    </xf>
    <xf numFmtId="164" fontId="8" fillId="6" borderId="56" xfId="42" applyNumberFormat="1" applyFont="1" applyFill="1" applyBorder="1" applyAlignment="1">
      <alignment/>
    </xf>
    <xf numFmtId="164" fontId="8" fillId="6" borderId="57" xfId="42" applyNumberFormat="1" applyFont="1" applyFill="1" applyBorder="1" applyAlignment="1">
      <alignment/>
    </xf>
    <xf numFmtId="164" fontId="8" fillId="6" borderId="58" xfId="42" applyNumberFormat="1" applyFont="1" applyFill="1" applyBorder="1" applyAlignment="1">
      <alignment/>
    </xf>
    <xf numFmtId="164" fontId="5" fillId="6" borderId="35" xfId="42" applyNumberFormat="1" applyFont="1" applyFill="1" applyBorder="1" applyAlignment="1">
      <alignment/>
    </xf>
    <xf numFmtId="164" fontId="5" fillId="0" borderId="0" xfId="58" applyNumberFormat="1" applyFont="1">
      <alignment/>
      <protection/>
    </xf>
    <xf numFmtId="0" fontId="12" fillId="0" borderId="0" xfId="58" applyFont="1" applyBorder="1" applyAlignment="1">
      <alignment/>
      <protection/>
    </xf>
    <xf numFmtId="0" fontId="8" fillId="6" borderId="28" xfId="58" applyFont="1" applyFill="1" applyBorder="1" applyAlignment="1">
      <alignment wrapText="1"/>
      <protection/>
    </xf>
    <xf numFmtId="0" fontId="8" fillId="6" borderId="18" xfId="58" applyFont="1" applyFill="1" applyBorder="1" applyAlignment="1">
      <alignment wrapText="1"/>
      <protection/>
    </xf>
    <xf numFmtId="0" fontId="8" fillId="6" borderId="18" xfId="58" applyFont="1" applyFill="1" applyBorder="1">
      <alignment/>
      <protection/>
    </xf>
    <xf numFmtId="0" fontId="8" fillId="6" borderId="59" xfId="58" applyFont="1" applyFill="1" applyBorder="1">
      <alignment/>
      <protection/>
    </xf>
    <xf numFmtId="164" fontId="8" fillId="0" borderId="15" xfId="42" applyNumberFormat="1" applyFont="1" applyBorder="1" applyAlignment="1">
      <alignment/>
    </xf>
    <xf numFmtId="3" fontId="12" fillId="0" borderId="15" xfId="58" applyNumberFormat="1" applyFont="1" applyBorder="1" applyAlignment="1">
      <alignment/>
      <protection/>
    </xf>
    <xf numFmtId="164" fontId="5" fillId="0" borderId="60" xfId="42" applyNumberFormat="1" applyFont="1" applyBorder="1" applyAlignment="1">
      <alignment/>
    </xf>
    <xf numFmtId="3" fontId="12" fillId="0" borderId="22" xfId="58" applyNumberFormat="1" applyFont="1" applyBorder="1" applyAlignment="1">
      <alignment/>
      <protection/>
    </xf>
    <xf numFmtId="164" fontId="5" fillId="0" borderId="22" xfId="42" applyNumberFormat="1" applyFont="1" applyBorder="1" applyAlignment="1">
      <alignment/>
    </xf>
    <xf numFmtId="3" fontId="8" fillId="6" borderId="31" xfId="58" applyNumberFormat="1" applyFont="1" applyFill="1" applyBorder="1" applyAlignment="1">
      <alignment horizontal="center"/>
      <protection/>
    </xf>
    <xf numFmtId="164" fontId="8" fillId="6" borderId="31" xfId="42" applyNumberFormat="1" applyFont="1" applyFill="1" applyBorder="1" applyAlignment="1">
      <alignment/>
    </xf>
    <xf numFmtId="3" fontId="8" fillId="0" borderId="0" xfId="58" applyNumberFormat="1" applyFont="1" applyBorder="1">
      <alignment/>
      <protection/>
    </xf>
    <xf numFmtId="0" fontId="3" fillId="0" borderId="0" xfId="58" applyFont="1" applyAlignment="1">
      <alignment/>
      <protection/>
    </xf>
    <xf numFmtId="164" fontId="8" fillId="6" borderId="61" xfId="42" applyNumberFormat="1" applyFont="1" applyFill="1" applyBorder="1" applyAlignment="1">
      <alignment/>
    </xf>
    <xf numFmtId="164" fontId="5" fillId="0" borderId="62" xfId="42" applyNumberFormat="1" applyFont="1" applyBorder="1" applyAlignment="1">
      <alignment/>
    </xf>
    <xf numFmtId="164" fontId="5" fillId="0" borderId="31" xfId="42" applyNumberFormat="1" applyFont="1" applyBorder="1" applyAlignment="1">
      <alignment/>
    </xf>
    <xf numFmtId="0" fontId="8" fillId="6" borderId="18" xfId="58" applyFont="1" applyFill="1" applyBorder="1" applyAlignment="1">
      <alignment horizontal="center" wrapText="1"/>
      <protection/>
    </xf>
    <xf numFmtId="164" fontId="8" fillId="0" borderId="15" xfId="42" applyNumberFormat="1" applyFont="1" applyBorder="1" applyAlignment="1">
      <alignment/>
    </xf>
    <xf numFmtId="0" fontId="18" fillId="0" borderId="0" xfId="58" applyFont="1">
      <alignment/>
      <protection/>
    </xf>
    <xf numFmtId="3" fontId="8" fillId="0" borderId="0" xfId="58" applyNumberFormat="1" applyFont="1">
      <alignment/>
      <protection/>
    </xf>
    <xf numFmtId="3" fontId="5" fillId="0" borderId="34" xfId="58" applyNumberFormat="1" applyFont="1" applyBorder="1">
      <alignment/>
      <protection/>
    </xf>
    <xf numFmtId="0" fontId="8" fillId="0" borderId="26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34" xfId="58" applyFont="1" applyBorder="1" applyAlignment="1">
      <alignment horizontal="center"/>
      <protection/>
    </xf>
    <xf numFmtId="167" fontId="5" fillId="0" borderId="0" xfId="58" applyNumberFormat="1" applyFont="1">
      <alignment/>
      <protection/>
    </xf>
    <xf numFmtId="0" fontId="19" fillId="0" borderId="0" xfId="58" applyFont="1" applyBorder="1">
      <alignment/>
      <protection/>
    </xf>
    <xf numFmtId="0" fontId="8" fillId="0" borderId="0" xfId="58" applyFont="1" applyBorder="1" applyAlignment="1">
      <alignment horizontal="right"/>
      <protection/>
    </xf>
    <xf numFmtId="168" fontId="8" fillId="0" borderId="0" xfId="58" applyNumberFormat="1" applyFont="1">
      <alignment/>
      <protection/>
    </xf>
    <xf numFmtId="0" fontId="19" fillId="0" borderId="0" xfId="58" applyFont="1">
      <alignment/>
      <protection/>
    </xf>
    <xf numFmtId="0" fontId="5" fillId="0" borderId="0" xfId="58" applyFont="1" applyBorder="1" applyAlignment="1">
      <alignment wrapText="1"/>
      <protection/>
    </xf>
    <xf numFmtId="0" fontId="5" fillId="0" borderId="0" xfId="58" applyFont="1" applyBorder="1" applyAlignment="1">
      <alignment horizont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4" fillId="0" borderId="32" xfId="57" applyFont="1" applyBorder="1">
      <alignment/>
      <protection/>
    </xf>
    <xf numFmtId="0" fontId="4" fillId="0" borderId="24" xfId="57" applyFont="1" applyBorder="1">
      <alignment/>
      <protection/>
    </xf>
    <xf numFmtId="0" fontId="4" fillId="0" borderId="59" xfId="57" applyFont="1" applyBorder="1">
      <alignment/>
      <protection/>
    </xf>
    <xf numFmtId="0" fontId="4" fillId="0" borderId="0" xfId="57" applyFont="1" applyBorder="1">
      <alignment/>
      <protection/>
    </xf>
    <xf numFmtId="0" fontId="3" fillId="0" borderId="33" xfId="57" applyFont="1" applyBorder="1">
      <alignment/>
      <protection/>
    </xf>
    <xf numFmtId="0" fontId="3" fillId="0" borderId="0" xfId="57" applyFont="1" applyBorder="1">
      <alignment/>
      <protection/>
    </xf>
    <xf numFmtId="0" fontId="4" fillId="0" borderId="34" xfId="57" applyFont="1" applyBorder="1">
      <alignment/>
      <protection/>
    </xf>
    <xf numFmtId="0" fontId="4" fillId="0" borderId="44" xfId="57" applyFont="1" applyBorder="1">
      <alignment/>
      <protection/>
    </xf>
    <xf numFmtId="0" fontId="4" fillId="0" borderId="26" xfId="57" applyFont="1" applyBorder="1">
      <alignment/>
      <protection/>
    </xf>
    <xf numFmtId="0" fontId="4" fillId="0" borderId="52" xfId="57" applyFont="1" applyBorder="1">
      <alignment/>
      <protection/>
    </xf>
    <xf numFmtId="0" fontId="4" fillId="0" borderId="26" xfId="57" applyFont="1" applyFill="1" applyBorder="1">
      <alignment/>
      <protection/>
    </xf>
    <xf numFmtId="0" fontId="20" fillId="0" borderId="26" xfId="57" applyFont="1" applyBorder="1">
      <alignment/>
      <protection/>
    </xf>
    <xf numFmtId="0" fontId="4" fillId="0" borderId="33" xfId="57" applyFont="1" applyBorder="1">
      <alignment/>
      <protection/>
    </xf>
    <xf numFmtId="0" fontId="3" fillId="0" borderId="0" xfId="57" applyFont="1">
      <alignment/>
      <protection/>
    </xf>
    <xf numFmtId="0" fontId="4" fillId="0" borderId="63" xfId="57" applyFont="1" applyBorder="1">
      <alignment/>
      <protection/>
    </xf>
    <xf numFmtId="0" fontId="4" fillId="0" borderId="33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4" fillId="0" borderId="63" xfId="57" applyFont="1" applyBorder="1" applyAlignment="1">
      <alignment/>
      <protection/>
    </xf>
    <xf numFmtId="0" fontId="4" fillId="0" borderId="26" xfId="57" applyFont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4" fillId="0" borderId="61" xfId="57" applyFont="1" applyBorder="1">
      <alignment/>
      <protection/>
    </xf>
    <xf numFmtId="0" fontId="4" fillId="0" borderId="64" xfId="57" applyFont="1" applyBorder="1">
      <alignment/>
      <protection/>
    </xf>
    <xf numFmtId="14" fontId="4" fillId="0" borderId="26" xfId="57" applyNumberFormat="1" applyFont="1" applyFill="1" applyBorder="1" applyAlignment="1">
      <alignment horizontal="left"/>
      <protection/>
    </xf>
    <xf numFmtId="0" fontId="23" fillId="0" borderId="0" xfId="58" applyFont="1" applyAlignment="1">
      <alignment horizontal="left"/>
      <protection/>
    </xf>
    <xf numFmtId="0" fontId="24" fillId="0" borderId="0" xfId="58" applyFont="1" applyAlignment="1">
      <alignment horizontal="left"/>
      <protection/>
    </xf>
    <xf numFmtId="0" fontId="1" fillId="0" borderId="0" xfId="58">
      <alignment/>
      <protection/>
    </xf>
    <xf numFmtId="0" fontId="25" fillId="0" borderId="0" xfId="58" applyFont="1" applyBorder="1" applyAlignment="1">
      <alignment horizontal="left"/>
      <protection/>
    </xf>
    <xf numFmtId="0" fontId="22" fillId="0" borderId="0" xfId="58" applyFont="1">
      <alignment/>
      <protection/>
    </xf>
    <xf numFmtId="0" fontId="23" fillId="0" borderId="0" xfId="58" applyFont="1" applyAlignment="1">
      <alignment horizontal="justify"/>
      <protection/>
    </xf>
    <xf numFmtId="0" fontId="25" fillId="0" borderId="0" xfId="58" applyFont="1" applyAlignment="1">
      <alignment horizontal="center"/>
      <protection/>
    </xf>
    <xf numFmtId="164" fontId="5" fillId="0" borderId="0" xfId="58" applyNumberFormat="1" applyFont="1" applyAlignment="1">
      <alignment horizontal="right"/>
      <protection/>
    </xf>
    <xf numFmtId="0" fontId="3" fillId="6" borderId="35" xfId="58" applyFont="1" applyFill="1" applyBorder="1" applyAlignment="1">
      <alignment wrapText="1"/>
      <protection/>
    </xf>
    <xf numFmtId="0" fontId="3" fillId="6" borderId="36" xfId="58" applyFont="1" applyFill="1" applyBorder="1" applyAlignment="1">
      <alignment wrapText="1"/>
      <protection/>
    </xf>
    <xf numFmtId="0" fontId="3" fillId="6" borderId="39" xfId="58" applyFont="1" applyFill="1" applyBorder="1" applyAlignment="1">
      <alignment wrapText="1"/>
      <protection/>
    </xf>
    <xf numFmtId="0" fontId="26" fillId="6" borderId="32" xfId="58" applyFont="1" applyFill="1" applyBorder="1" applyAlignment="1">
      <alignment wrapText="1"/>
      <protection/>
    </xf>
    <xf numFmtId="0" fontId="26" fillId="6" borderId="24" xfId="58" applyFont="1" applyFill="1" applyBorder="1">
      <alignment/>
      <protection/>
    </xf>
    <xf numFmtId="0" fontId="3" fillId="6" borderId="13" xfId="58" applyFont="1" applyFill="1" applyBorder="1" applyAlignment="1">
      <alignment wrapText="1"/>
      <protection/>
    </xf>
    <xf numFmtId="0" fontId="17" fillId="0" borderId="24" xfId="58" applyFont="1" applyBorder="1">
      <alignment/>
      <protection/>
    </xf>
    <xf numFmtId="0" fontId="17" fillId="0" borderId="23" xfId="58" applyFont="1" applyBorder="1">
      <alignment/>
      <protection/>
    </xf>
    <xf numFmtId="3" fontId="4" fillId="0" borderId="17" xfId="58" applyNumberFormat="1" applyFont="1" applyBorder="1">
      <alignment/>
      <protection/>
    </xf>
    <xf numFmtId="0" fontId="17" fillId="0" borderId="20" xfId="58" applyFont="1" applyBorder="1">
      <alignment/>
      <protection/>
    </xf>
    <xf numFmtId="3" fontId="4" fillId="0" borderId="15" xfId="58" applyNumberFormat="1" applyFont="1" applyBorder="1" applyAlignment="1">
      <alignment horizontal="right"/>
      <protection/>
    </xf>
    <xf numFmtId="3" fontId="4" fillId="0" borderId="15" xfId="58" applyNumberFormat="1" applyFont="1" applyBorder="1">
      <alignment/>
      <protection/>
    </xf>
    <xf numFmtId="0" fontId="17" fillId="0" borderId="53" xfId="58" applyFont="1" applyBorder="1">
      <alignment/>
      <protection/>
    </xf>
    <xf numFmtId="3" fontId="4" fillId="0" borderId="22" xfId="58" applyNumberFormat="1" applyFont="1" applyBorder="1" applyAlignment="1">
      <alignment horizontal="right"/>
      <protection/>
    </xf>
    <xf numFmtId="0" fontId="27" fillId="6" borderId="11" xfId="58" applyFont="1" applyFill="1" applyBorder="1">
      <alignment/>
      <protection/>
    </xf>
    <xf numFmtId="0" fontId="26" fillId="6" borderId="18" xfId="58" applyFont="1" applyFill="1" applyBorder="1">
      <alignment/>
      <protection/>
    </xf>
    <xf numFmtId="3" fontId="3" fillId="6" borderId="13" xfId="58" applyNumberFormat="1" applyFont="1" applyFill="1" applyBorder="1">
      <alignment/>
      <protection/>
    </xf>
    <xf numFmtId="0" fontId="4" fillId="0" borderId="33" xfId="58" applyFont="1" applyBorder="1">
      <alignment/>
      <protection/>
    </xf>
    <xf numFmtId="3" fontId="4" fillId="0" borderId="16" xfId="58" applyNumberFormat="1" applyFont="1" applyBorder="1">
      <alignment/>
      <protection/>
    </xf>
    <xf numFmtId="3" fontId="5" fillId="0" borderId="16" xfId="58" applyNumberFormat="1" applyFont="1" applyBorder="1">
      <alignment/>
      <protection/>
    </xf>
    <xf numFmtId="0" fontId="17" fillId="0" borderId="65" xfId="58" applyFont="1" applyBorder="1">
      <alignment/>
      <protection/>
    </xf>
    <xf numFmtId="3" fontId="4" fillId="0" borderId="21" xfId="58" applyNumberFormat="1" applyFont="1" applyBorder="1" applyAlignment="1">
      <alignment horizontal="right"/>
      <protection/>
    </xf>
    <xf numFmtId="0" fontId="4" fillId="6" borderId="61" xfId="58" applyFont="1" applyFill="1" applyBorder="1">
      <alignment/>
      <protection/>
    </xf>
    <xf numFmtId="0" fontId="26" fillId="6" borderId="10" xfId="58" applyFont="1" applyFill="1" applyBorder="1">
      <alignment/>
      <protection/>
    </xf>
    <xf numFmtId="3" fontId="3" fillId="6" borderId="13" xfId="58" applyNumberFormat="1" applyFont="1" applyFill="1" applyBorder="1" applyAlignment="1">
      <alignment horizontal="right"/>
      <protection/>
    </xf>
    <xf numFmtId="0" fontId="4" fillId="0" borderId="32" xfId="58" applyFont="1" applyBorder="1">
      <alignment/>
      <protection/>
    </xf>
    <xf numFmtId="3" fontId="4" fillId="0" borderId="28" xfId="58" applyNumberFormat="1" applyFont="1" applyBorder="1">
      <alignment/>
      <protection/>
    </xf>
    <xf numFmtId="0" fontId="4" fillId="0" borderId="23" xfId="58" applyFont="1" applyFill="1" applyBorder="1">
      <alignment/>
      <protection/>
    </xf>
    <xf numFmtId="0" fontId="4" fillId="0" borderId="20" xfId="58" applyFont="1" applyFill="1" applyBorder="1">
      <alignment/>
      <protection/>
    </xf>
    <xf numFmtId="0" fontId="4" fillId="0" borderId="27" xfId="58" applyFont="1" applyFill="1" applyBorder="1">
      <alignment/>
      <protection/>
    </xf>
    <xf numFmtId="0" fontId="17" fillId="0" borderId="27" xfId="58" applyFont="1" applyBorder="1">
      <alignment/>
      <protection/>
    </xf>
    <xf numFmtId="3" fontId="5" fillId="0" borderId="28" xfId="58" applyNumberFormat="1" applyFont="1" applyBorder="1">
      <alignment/>
      <protection/>
    </xf>
    <xf numFmtId="0" fontId="26" fillId="0" borderId="17" xfId="58" applyFont="1" applyBorder="1">
      <alignment/>
      <protection/>
    </xf>
    <xf numFmtId="0" fontId="26" fillId="0" borderId="23" xfId="58" applyFont="1" applyBorder="1">
      <alignment/>
      <protection/>
    </xf>
    <xf numFmtId="3" fontId="5" fillId="0" borderId="17" xfId="58" applyNumberFormat="1" applyFont="1" applyBorder="1">
      <alignment/>
      <protection/>
    </xf>
    <xf numFmtId="3" fontId="4" fillId="0" borderId="22" xfId="58" applyNumberFormat="1" applyFont="1" applyBorder="1">
      <alignment/>
      <protection/>
    </xf>
    <xf numFmtId="0" fontId="26" fillId="6" borderId="61" xfId="58" applyFont="1" applyFill="1" applyBorder="1">
      <alignment/>
      <protection/>
    </xf>
    <xf numFmtId="3" fontId="3" fillId="6" borderId="31" xfId="58" applyNumberFormat="1" applyFont="1" applyFill="1" applyBorder="1">
      <alignment/>
      <protection/>
    </xf>
    <xf numFmtId="0" fontId="26" fillId="0" borderId="11" xfId="58" applyFont="1" applyBorder="1">
      <alignment/>
      <protection/>
    </xf>
    <xf numFmtId="0" fontId="26" fillId="0" borderId="18" xfId="58" applyFont="1" applyBorder="1">
      <alignment/>
      <protection/>
    </xf>
    <xf numFmtId="3" fontId="4" fillId="0" borderId="13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0" fillId="0" borderId="0" xfId="0" applyNumberFormat="1" applyAlignment="1">
      <alignment/>
    </xf>
    <xf numFmtId="0" fontId="8" fillId="0" borderId="15" xfId="58" applyFont="1" applyBorder="1" applyAlignment="1">
      <alignment wrapText="1"/>
      <protection/>
    </xf>
    <xf numFmtId="3" fontId="5" fillId="0" borderId="20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8" fillId="6" borderId="13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5" fillId="0" borderId="10" xfId="58" applyNumberFormat="1" applyFont="1" applyBorder="1">
      <alignment/>
      <protection/>
    </xf>
    <xf numFmtId="164" fontId="5" fillId="0" borderId="66" xfId="42" applyNumberFormat="1" applyFont="1" applyBorder="1" applyAlignment="1">
      <alignment/>
    </xf>
    <xf numFmtId="164" fontId="5" fillId="0" borderId="27" xfId="42" applyNumberFormat="1" applyFont="1" applyBorder="1" applyAlignment="1">
      <alignment/>
    </xf>
    <xf numFmtId="164" fontId="8" fillId="0" borderId="52" xfId="42" applyNumberFormat="1" applyFont="1" applyBorder="1" applyAlignment="1">
      <alignment/>
    </xf>
    <xf numFmtId="164" fontId="5" fillId="0" borderId="64" xfId="42" applyNumberFormat="1" applyFont="1" applyBorder="1" applyAlignment="1">
      <alignment/>
    </xf>
    <xf numFmtId="164" fontId="5" fillId="0" borderId="67" xfId="42" applyNumberFormat="1" applyFont="1" applyBorder="1" applyAlignment="1">
      <alignment/>
    </xf>
    <xf numFmtId="0" fontId="8" fillId="0" borderId="0" xfId="58" applyFont="1" applyBorder="1" applyAlignment="1">
      <alignment/>
      <protection/>
    </xf>
    <xf numFmtId="0" fontId="1" fillId="0" borderId="0" xfId="58" applyFont="1">
      <alignment/>
      <protection/>
    </xf>
    <xf numFmtId="164" fontId="5" fillId="0" borderId="68" xfId="42" applyNumberFormat="1" applyFont="1" applyBorder="1" applyAlignment="1">
      <alignment/>
    </xf>
    <xf numFmtId="164" fontId="5" fillId="0" borderId="69" xfId="42" applyNumberFormat="1" applyFont="1" applyBorder="1" applyAlignment="1">
      <alignment/>
    </xf>
    <xf numFmtId="164" fontId="5" fillId="0" borderId="70" xfId="42" applyNumberFormat="1" applyFont="1" applyBorder="1" applyAlignment="1">
      <alignment/>
    </xf>
    <xf numFmtId="164" fontId="8" fillId="6" borderId="71" xfId="42" applyNumberFormat="1" applyFont="1" applyFill="1" applyBorder="1" applyAlignment="1">
      <alignment/>
    </xf>
    <xf numFmtId="164" fontId="5" fillId="0" borderId="72" xfId="42" applyNumberFormat="1" applyFont="1" applyBorder="1" applyAlignment="1">
      <alignment/>
    </xf>
    <xf numFmtId="164" fontId="5" fillId="0" borderId="65" xfId="42" applyNumberFormat="1" applyFont="1" applyBorder="1" applyAlignment="1">
      <alignment/>
    </xf>
    <xf numFmtId="164" fontId="5" fillId="0" borderId="73" xfId="42" applyNumberFormat="1" applyFont="1" applyBorder="1" applyAlignment="1">
      <alignment/>
    </xf>
    <xf numFmtId="164" fontId="5" fillId="0" borderId="74" xfId="42" applyNumberFormat="1" applyFont="1" applyBorder="1" applyAlignment="1">
      <alignment/>
    </xf>
    <xf numFmtId="164" fontId="8" fillId="6" borderId="75" xfId="42" applyNumberFormat="1" applyFont="1" applyFill="1" applyBorder="1" applyAlignment="1">
      <alignment/>
    </xf>
    <xf numFmtId="164" fontId="8" fillId="6" borderId="28" xfId="42" applyNumberFormat="1" applyFont="1" applyFill="1" applyBorder="1" applyAlignment="1">
      <alignment/>
    </xf>
    <xf numFmtId="0" fontId="8" fillId="6" borderId="31" xfId="58" applyFont="1" applyFill="1" applyBorder="1" applyAlignment="1">
      <alignment wrapText="1"/>
      <protection/>
    </xf>
    <xf numFmtId="0" fontId="14" fillId="6" borderId="13" xfId="58" applyFont="1" applyFill="1" applyBorder="1" applyAlignment="1">
      <alignment wrapText="1"/>
      <protection/>
    </xf>
    <xf numFmtId="3" fontId="5" fillId="0" borderId="26" xfId="58" applyNumberFormat="1" applyFont="1" applyBorder="1">
      <alignment/>
      <protection/>
    </xf>
    <xf numFmtId="0" fontId="5" fillId="0" borderId="26" xfId="58" applyFont="1" applyBorder="1" applyAlignment="1">
      <alignment horizontal="center"/>
      <protection/>
    </xf>
    <xf numFmtId="0" fontId="5" fillId="0" borderId="60" xfId="58" applyFont="1" applyBorder="1">
      <alignment/>
      <protection/>
    </xf>
    <xf numFmtId="3" fontId="8" fillId="0" borderId="60" xfId="58" applyNumberFormat="1" applyFont="1" applyBorder="1">
      <alignment/>
      <protection/>
    </xf>
    <xf numFmtId="14" fontId="4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43" fontId="5" fillId="0" borderId="15" xfId="42" applyFont="1" applyBorder="1" applyAlignment="1">
      <alignment horizontal="right"/>
    </xf>
    <xf numFmtId="43" fontId="16" fillId="0" borderId="20" xfId="42" applyFont="1" applyBorder="1" applyAlignment="1">
      <alignment/>
    </xf>
    <xf numFmtId="43" fontId="16" fillId="0" borderId="14" xfId="42" applyFont="1" applyBorder="1" applyAlignment="1">
      <alignment/>
    </xf>
    <xf numFmtId="43" fontId="16" fillId="0" borderId="15" xfId="42" applyFont="1" applyBorder="1" applyAlignment="1">
      <alignment/>
    </xf>
    <xf numFmtId="43" fontId="8" fillId="0" borderId="15" xfId="42" applyFont="1" applyFill="1" applyBorder="1" applyAlignment="1">
      <alignment/>
    </xf>
    <xf numFmtId="43" fontId="5" fillId="0" borderId="15" xfId="42" applyFont="1" applyBorder="1" applyAlignment="1">
      <alignment/>
    </xf>
    <xf numFmtId="49" fontId="8" fillId="0" borderId="0" xfId="58" applyNumberFormat="1" applyFont="1" applyAlignment="1">
      <alignment horizontal="left"/>
      <protection/>
    </xf>
    <xf numFmtId="0" fontId="11" fillId="0" borderId="0" xfId="58" applyFont="1">
      <alignment/>
      <protection/>
    </xf>
    <xf numFmtId="43" fontId="4" fillId="0" borderId="15" xfId="42" applyFont="1" applyBorder="1" applyAlignment="1">
      <alignment horizontal="right"/>
    </xf>
    <xf numFmtId="43" fontId="4" fillId="0" borderId="17" xfId="42" applyFont="1" applyBorder="1" applyAlignment="1">
      <alignment horizontal="right"/>
    </xf>
    <xf numFmtId="43" fontId="4" fillId="0" borderId="21" xfId="42" applyFont="1" applyBorder="1" applyAlignment="1">
      <alignment horizontal="right"/>
    </xf>
    <xf numFmtId="3" fontId="8" fillId="0" borderId="0" xfId="58" applyNumberFormat="1" applyFont="1" applyBorder="1" applyAlignment="1">
      <alignment horizontal="center"/>
      <protection/>
    </xf>
    <xf numFmtId="43" fontId="16" fillId="0" borderId="21" xfId="42" applyFont="1" applyBorder="1" applyAlignment="1">
      <alignment/>
    </xf>
    <xf numFmtId="49" fontId="12" fillId="0" borderId="0" xfId="58" applyNumberFormat="1" applyFont="1" applyAlignment="1">
      <alignment horizontal="right"/>
      <protection/>
    </xf>
    <xf numFmtId="164" fontId="5" fillId="0" borderId="22" xfId="42" applyNumberFormat="1" applyFont="1" applyBorder="1" applyAlignment="1">
      <alignment horizontal="right"/>
    </xf>
    <xf numFmtId="164" fontId="8" fillId="6" borderId="13" xfId="42" applyNumberFormat="1" applyFont="1" applyFill="1" applyBorder="1" applyAlignment="1">
      <alignment horizontal="right"/>
    </xf>
    <xf numFmtId="164" fontId="8" fillId="6" borderId="12" xfId="42" applyNumberFormat="1" applyFont="1" applyFill="1" applyBorder="1" applyAlignment="1">
      <alignment horizontal="right"/>
    </xf>
    <xf numFmtId="164" fontId="8" fillId="6" borderId="28" xfId="42" applyNumberFormat="1" applyFont="1" applyFill="1" applyBorder="1" applyAlignment="1">
      <alignment horizontal="right"/>
    </xf>
    <xf numFmtId="49" fontId="12" fillId="0" borderId="0" xfId="58" applyNumberFormat="1" applyFont="1">
      <alignment/>
      <protection/>
    </xf>
    <xf numFmtId="49" fontId="5" fillId="0" borderId="0" xfId="58" applyNumberFormat="1" applyFont="1">
      <alignment/>
      <protection/>
    </xf>
    <xf numFmtId="49" fontId="12" fillId="0" borderId="0" xfId="58" applyNumberFormat="1" applyFont="1" applyBorder="1">
      <alignment/>
      <protection/>
    </xf>
    <xf numFmtId="49" fontId="11" fillId="0" borderId="0" xfId="58" applyNumberFormat="1" applyFont="1">
      <alignment/>
      <protection/>
    </xf>
    <xf numFmtId="49" fontId="12" fillId="0" borderId="10" xfId="58" applyNumberFormat="1" applyFont="1" applyBorder="1">
      <alignment/>
      <protection/>
    </xf>
    <xf numFmtId="0" fontId="5" fillId="0" borderId="14" xfId="58" applyFont="1" applyBorder="1" applyAlignment="1">
      <alignment wrapText="1"/>
      <protection/>
    </xf>
    <xf numFmtId="43" fontId="16" fillId="0" borderId="16" xfId="42" applyFont="1" applyBorder="1" applyAlignment="1">
      <alignment/>
    </xf>
    <xf numFmtId="43" fontId="16" fillId="0" borderId="53" xfId="42" applyFont="1" applyBorder="1" applyAlignment="1">
      <alignment/>
    </xf>
    <xf numFmtId="43" fontId="8" fillId="0" borderId="21" xfId="42" applyFont="1" applyFill="1" applyBorder="1" applyAlignment="1">
      <alignment/>
    </xf>
    <xf numFmtId="43" fontId="5" fillId="0" borderId="14" xfId="42" applyFont="1" applyBorder="1" applyAlignment="1">
      <alignment/>
    </xf>
    <xf numFmtId="43" fontId="5" fillId="0" borderId="14" xfId="42" applyFont="1" applyBorder="1" applyAlignment="1">
      <alignment horizontal="right"/>
    </xf>
    <xf numFmtId="3" fontId="4" fillId="0" borderId="17" xfId="42" applyNumberFormat="1" applyFont="1" applyBorder="1" applyAlignment="1">
      <alignment horizontal="right"/>
    </xf>
    <xf numFmtId="3" fontId="4" fillId="0" borderId="15" xfId="42" applyNumberFormat="1" applyFont="1" applyBorder="1" applyAlignment="1">
      <alignment/>
    </xf>
    <xf numFmtId="3" fontId="4" fillId="0" borderId="22" xfId="42" applyNumberFormat="1" applyFont="1" applyBorder="1" applyAlignment="1">
      <alignment horizontal="right"/>
    </xf>
    <xf numFmtId="49" fontId="8" fillId="0" borderId="0" xfId="58" applyNumberFormat="1" applyFont="1">
      <alignment/>
      <protection/>
    </xf>
    <xf numFmtId="49" fontId="5" fillId="0" borderId="0" xfId="58" applyNumberFormat="1" applyFont="1" applyBorder="1">
      <alignment/>
      <protection/>
    </xf>
    <xf numFmtId="3" fontId="8" fillId="0" borderId="10" xfId="58" applyNumberFormat="1" applyFont="1" applyBorder="1" applyAlignment="1">
      <alignment horizontal="center"/>
      <protection/>
    </xf>
    <xf numFmtId="0" fontId="8" fillId="0" borderId="76" xfId="58" applyFont="1" applyBorder="1">
      <alignment/>
      <protection/>
    </xf>
    <xf numFmtId="0" fontId="8" fillId="0" borderId="77" xfId="58" applyFont="1" applyBorder="1">
      <alignment/>
      <protection/>
    </xf>
    <xf numFmtId="49" fontId="5" fillId="0" borderId="0" xfId="58" applyNumberFormat="1" applyFont="1" applyBorder="1" applyAlignment="1">
      <alignment wrapText="1"/>
      <protection/>
    </xf>
    <xf numFmtId="49" fontId="5" fillId="0" borderId="0" xfId="58" applyNumberFormat="1" applyFont="1" applyBorder="1" applyAlignment="1">
      <alignment/>
      <protection/>
    </xf>
    <xf numFmtId="49" fontId="5" fillId="0" borderId="0" xfId="58" applyNumberFormat="1" applyFont="1" applyBorder="1" applyAlignment="1">
      <alignment vertical="top"/>
      <protection/>
    </xf>
    <xf numFmtId="49" fontId="5" fillId="0" borderId="0" xfId="58" applyNumberFormat="1" applyFont="1" applyBorder="1" applyAlignment="1">
      <alignment vertical="top" wrapText="1"/>
      <protection/>
    </xf>
    <xf numFmtId="49" fontId="5" fillId="0" borderId="0" xfId="58" applyNumberFormat="1" applyFont="1" applyAlignment="1">
      <alignment vertical="top"/>
      <protection/>
    </xf>
    <xf numFmtId="49" fontId="8" fillId="0" borderId="0" xfId="58" applyNumberFormat="1" applyFont="1" applyBorder="1" applyAlignment="1">
      <alignment horizontal="right" vertical="top" wrapText="1"/>
      <protection/>
    </xf>
    <xf numFmtId="0" fontId="8" fillId="0" borderId="0" xfId="58" applyFont="1" applyBorder="1">
      <alignment/>
      <protection/>
    </xf>
    <xf numFmtId="1" fontId="5" fillId="0" borderId="14" xfId="58" applyNumberFormat="1" applyFont="1" applyBorder="1">
      <alignment/>
      <protection/>
    </xf>
    <xf numFmtId="1" fontId="5" fillId="0" borderId="14" xfId="42" applyNumberFormat="1" applyFont="1" applyBorder="1" applyAlignment="1">
      <alignment/>
    </xf>
    <xf numFmtId="3" fontId="5" fillId="0" borderId="15" xfId="42" applyNumberFormat="1" applyFont="1" applyBorder="1" applyAlignment="1">
      <alignment/>
    </xf>
    <xf numFmtId="3" fontId="5" fillId="0" borderId="15" xfId="42" applyNumberFormat="1" applyFont="1" applyBorder="1" applyAlignment="1">
      <alignment horizontal="right"/>
    </xf>
    <xf numFmtId="3" fontId="8" fillId="6" borderId="13" xfId="42" applyNumberFormat="1" applyFont="1" applyFill="1" applyBorder="1" applyAlignment="1">
      <alignment horizontal="right"/>
    </xf>
    <xf numFmtId="0" fontId="21" fillId="0" borderId="33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1" fillId="0" borderId="63" xfId="57" applyFont="1" applyBorder="1" applyAlignment="1">
      <alignment horizontal="center"/>
      <protection/>
    </xf>
    <xf numFmtId="49" fontId="11" fillId="0" borderId="24" xfId="58" applyNumberFormat="1" applyFont="1" applyBorder="1" applyAlignment="1">
      <alignment horizontal="left"/>
      <protection/>
    </xf>
    <xf numFmtId="49" fontId="12" fillId="0" borderId="0" xfId="58" applyNumberFormat="1" applyFont="1" applyAlignment="1">
      <alignment horizontal="center"/>
      <protection/>
    </xf>
    <xf numFmtId="0" fontId="3" fillId="6" borderId="11" xfId="58" applyFont="1" applyFill="1" applyBorder="1" applyAlignment="1">
      <alignment wrapText="1"/>
      <protection/>
    </xf>
    <xf numFmtId="0" fontId="5" fillId="6" borderId="12" xfId="58" applyFont="1" applyFill="1" applyBorder="1" applyAlignment="1">
      <alignment/>
      <protection/>
    </xf>
    <xf numFmtId="0" fontId="8" fillId="6" borderId="11" xfId="58" applyFont="1" applyFill="1" applyBorder="1" applyAlignment="1">
      <alignment horizontal="center"/>
      <protection/>
    </xf>
    <xf numFmtId="0" fontId="8" fillId="6" borderId="12" xfId="58" applyFont="1" applyFill="1" applyBorder="1" applyAlignment="1">
      <alignment horizontal="center"/>
      <protection/>
    </xf>
    <xf numFmtId="49" fontId="12" fillId="0" borderId="0" xfId="58" applyNumberFormat="1" applyFont="1" applyAlignment="1">
      <alignment horizontal="left"/>
      <protection/>
    </xf>
    <xf numFmtId="0" fontId="14" fillId="6" borderId="28" xfId="58" applyFont="1" applyFill="1" applyBorder="1" applyAlignment="1">
      <alignment wrapText="1"/>
      <protection/>
    </xf>
    <xf numFmtId="0" fontId="8" fillId="6" borderId="31" xfId="58" applyFont="1" applyFill="1" applyBorder="1" applyAlignment="1">
      <alignment/>
      <protection/>
    </xf>
    <xf numFmtId="0" fontId="14" fillId="6" borderId="78" xfId="58" applyFont="1" applyFill="1" applyBorder="1" applyAlignment="1">
      <alignment wrapText="1"/>
      <protection/>
    </xf>
    <xf numFmtId="0" fontId="8" fillId="6" borderId="66" xfId="58" applyFont="1" applyFill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5" fillId="0" borderId="0" xfId="58" applyFont="1" applyAlignment="1">
      <alignment/>
      <protection/>
    </xf>
    <xf numFmtId="0" fontId="8" fillId="6" borderId="28" xfId="58" applyFont="1" applyFill="1" applyBorder="1" applyAlignment="1">
      <alignment horizontal="center" wrapText="1"/>
      <protection/>
    </xf>
    <xf numFmtId="0" fontId="8" fillId="6" borderId="31" xfId="58" applyFont="1" applyFill="1" applyBorder="1" applyAlignment="1">
      <alignment horizontal="center" wrapText="1"/>
      <protection/>
    </xf>
    <xf numFmtId="0" fontId="8" fillId="6" borderId="79" xfId="58" applyFont="1" applyFill="1" applyBorder="1" applyAlignment="1">
      <alignment horizontal="center"/>
      <protection/>
    </xf>
    <xf numFmtId="0" fontId="8" fillId="6" borderId="80" xfId="58" applyFont="1" applyFill="1" applyBorder="1" applyAlignment="1">
      <alignment horizontal="center"/>
      <protection/>
    </xf>
    <xf numFmtId="3" fontId="8" fillId="0" borderId="24" xfId="58" applyNumberFormat="1" applyFont="1" applyBorder="1" applyAlignment="1">
      <alignment horizontal="center"/>
      <protection/>
    </xf>
    <xf numFmtId="0" fontId="8" fillId="0" borderId="0" xfId="58" applyFont="1" applyBorder="1" applyAlignment="1">
      <alignment horizontal="right"/>
      <protection/>
    </xf>
    <xf numFmtId="0" fontId="8" fillId="0" borderId="60" xfId="58" applyFont="1" applyBorder="1" applyAlignment="1">
      <alignment horizontal="center"/>
      <protection/>
    </xf>
    <xf numFmtId="49" fontId="8" fillId="0" borderId="0" xfId="58" applyNumberFormat="1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pak bilanci" xfId="57"/>
    <cellStyle name="Normal_Pasqyrat Financiare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zoomScalePageLayoutView="0" workbookViewId="0" topLeftCell="A37">
      <selection activeCell="L45" sqref="L45"/>
    </sheetView>
  </sheetViews>
  <sheetFormatPr defaultColWidth="9.140625" defaultRowHeight="12.75"/>
  <cols>
    <col min="1" max="1" width="5.7109375" style="209" customWidth="1"/>
    <col min="2" max="5" width="9.140625" style="209" customWidth="1"/>
    <col min="6" max="6" width="8.7109375" style="209" customWidth="1"/>
    <col min="7" max="7" width="12.28125" style="209" customWidth="1"/>
    <col min="8" max="8" width="9.140625" style="209" customWidth="1"/>
    <col min="9" max="9" width="11.421875" style="209" customWidth="1"/>
    <col min="10" max="10" width="15.421875" style="209" customWidth="1"/>
    <col min="11" max="11" width="11.8515625" style="209" customWidth="1"/>
    <col min="12" max="16384" width="9.140625" style="209" customWidth="1"/>
  </cols>
  <sheetData>
    <row r="2" spans="1:10" ht="16.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s="213" customFormat="1" ht="15.75">
      <c r="A3" s="210"/>
      <c r="B3" s="211"/>
      <c r="C3" s="211"/>
      <c r="D3" s="211"/>
      <c r="E3" s="211"/>
      <c r="F3" s="211"/>
      <c r="G3" s="211"/>
      <c r="H3" s="211"/>
      <c r="I3" s="211"/>
      <c r="J3" s="212"/>
    </row>
    <row r="4" spans="1:11" ht="15.75">
      <c r="A4" s="214" t="s">
        <v>138</v>
      </c>
      <c r="B4" s="215"/>
      <c r="C4" s="215"/>
      <c r="D4" s="213"/>
      <c r="E4" s="213"/>
      <c r="F4" s="213"/>
      <c r="G4" s="216" t="s">
        <v>187</v>
      </c>
      <c r="H4" s="216"/>
      <c r="I4" s="216"/>
      <c r="J4" s="217"/>
      <c r="K4" s="213"/>
    </row>
    <row r="5" spans="1:11" ht="15.75">
      <c r="A5" s="214" t="s">
        <v>139</v>
      </c>
      <c r="B5" s="215"/>
      <c r="C5" s="215"/>
      <c r="D5" s="213"/>
      <c r="E5" s="213"/>
      <c r="F5" s="213"/>
      <c r="G5" s="213" t="s">
        <v>188</v>
      </c>
      <c r="H5" s="218"/>
      <c r="I5" s="218"/>
      <c r="J5" s="219"/>
      <c r="K5" s="213"/>
    </row>
    <row r="6" spans="1:11" ht="15.75">
      <c r="A6" s="214" t="s">
        <v>140</v>
      </c>
      <c r="B6" s="215"/>
      <c r="C6" s="215"/>
      <c r="D6" s="213"/>
      <c r="E6" s="213"/>
      <c r="F6" s="213"/>
      <c r="G6" s="213" t="s">
        <v>196</v>
      </c>
      <c r="H6" s="218"/>
      <c r="I6" s="218"/>
      <c r="J6" s="219"/>
      <c r="K6" s="213"/>
    </row>
    <row r="7" spans="1:11" ht="15.75">
      <c r="A7" s="214"/>
      <c r="B7" s="215"/>
      <c r="C7" s="215"/>
      <c r="D7" s="213"/>
      <c r="E7" s="213"/>
      <c r="F7" s="213"/>
      <c r="G7" s="220" t="s">
        <v>195</v>
      </c>
      <c r="H7" s="218"/>
      <c r="I7" s="218"/>
      <c r="J7" s="219"/>
      <c r="K7" s="213"/>
    </row>
    <row r="8" spans="1:11" ht="15.75">
      <c r="A8" s="214"/>
      <c r="B8" s="215"/>
      <c r="C8" s="215"/>
      <c r="D8" s="213"/>
      <c r="E8" s="213"/>
      <c r="F8" s="213"/>
      <c r="G8" s="220"/>
      <c r="H8" s="218"/>
      <c r="I8" s="218"/>
      <c r="J8" s="219"/>
      <c r="K8" s="213"/>
    </row>
    <row r="9" spans="1:11" ht="15.75">
      <c r="A9" s="214" t="s">
        <v>141</v>
      </c>
      <c r="B9" s="215"/>
      <c r="C9" s="215"/>
      <c r="D9" s="213"/>
      <c r="E9" s="213"/>
      <c r="F9" s="213"/>
      <c r="G9" s="314">
        <v>40560</v>
      </c>
      <c r="H9" s="221"/>
      <c r="I9" s="221"/>
      <c r="J9" s="219"/>
      <c r="K9" s="213"/>
    </row>
    <row r="10" spans="1:11" ht="15.75">
      <c r="A10" s="214" t="s">
        <v>142</v>
      </c>
      <c r="B10" s="215"/>
      <c r="C10" s="215"/>
      <c r="D10" s="213"/>
      <c r="E10" s="213"/>
      <c r="F10" s="213"/>
      <c r="G10" s="315" t="s">
        <v>189</v>
      </c>
      <c r="H10" s="218"/>
      <c r="I10" s="218"/>
      <c r="J10" s="219"/>
      <c r="K10" s="213"/>
    </row>
    <row r="11" spans="1:11" ht="15.75">
      <c r="A11" s="214"/>
      <c r="B11" s="215"/>
      <c r="C11" s="215"/>
      <c r="D11" s="213"/>
      <c r="E11" s="213"/>
      <c r="F11" s="213"/>
      <c r="G11" s="220"/>
      <c r="H11" s="218"/>
      <c r="I11" s="218"/>
      <c r="J11" s="219"/>
      <c r="K11" s="213"/>
    </row>
    <row r="12" spans="1:11" ht="15.75">
      <c r="A12" s="214" t="s">
        <v>143</v>
      </c>
      <c r="B12" s="215"/>
      <c r="C12" s="215"/>
      <c r="D12" s="213"/>
      <c r="E12" s="213"/>
      <c r="F12" s="213"/>
      <c r="G12" s="315" t="s">
        <v>190</v>
      </c>
      <c r="H12" s="221"/>
      <c r="I12" s="221"/>
      <c r="J12" s="219"/>
      <c r="K12" s="213"/>
    </row>
    <row r="13" spans="1:13" ht="13.5" customHeight="1">
      <c r="A13" s="222"/>
      <c r="B13" s="213"/>
      <c r="C13" s="213"/>
      <c r="D13" s="213"/>
      <c r="E13" s="213"/>
      <c r="F13" s="213"/>
      <c r="G13" s="218" t="s">
        <v>191</v>
      </c>
      <c r="H13" s="218"/>
      <c r="I13" s="218"/>
      <c r="J13" s="219"/>
      <c r="K13" s="213"/>
      <c r="M13" s="223"/>
    </row>
    <row r="14" spans="1:11" ht="15.75">
      <c r="A14" s="222"/>
      <c r="B14" s="213"/>
      <c r="C14" s="213"/>
      <c r="D14" s="213"/>
      <c r="E14" s="213"/>
      <c r="F14" s="213"/>
      <c r="G14" s="218"/>
      <c r="H14" s="218"/>
      <c r="I14" s="218"/>
      <c r="J14" s="219"/>
      <c r="K14" s="213"/>
    </row>
    <row r="15" spans="1:11" ht="15.75">
      <c r="A15" s="222"/>
      <c r="B15" s="213"/>
      <c r="C15" s="213"/>
      <c r="D15" s="213"/>
      <c r="E15" s="213"/>
      <c r="F15" s="213"/>
      <c r="G15" s="213"/>
      <c r="H15" s="213"/>
      <c r="I15" s="213"/>
      <c r="J15" s="224"/>
      <c r="K15" s="213"/>
    </row>
    <row r="16" spans="1:11" ht="15.75">
      <c r="A16" s="225"/>
      <c r="B16" s="226"/>
      <c r="C16" s="226"/>
      <c r="D16" s="226"/>
      <c r="E16" s="226"/>
      <c r="F16" s="226"/>
      <c r="G16" s="226"/>
      <c r="H16" s="226"/>
      <c r="I16" s="226"/>
      <c r="J16" s="224"/>
      <c r="K16" s="213"/>
    </row>
    <row r="17" spans="1:11" ht="15.75">
      <c r="A17" s="225"/>
      <c r="B17" s="226"/>
      <c r="C17" s="227"/>
      <c r="D17" s="227"/>
      <c r="E17" s="227"/>
      <c r="F17" s="226"/>
      <c r="G17" s="226"/>
      <c r="H17" s="226"/>
      <c r="I17" s="226"/>
      <c r="J17" s="224"/>
      <c r="K17" s="213"/>
    </row>
    <row r="18" spans="1:11" ht="15.75">
      <c r="A18" s="225"/>
      <c r="B18" s="226"/>
      <c r="C18" s="226"/>
      <c r="D18" s="226"/>
      <c r="E18" s="226"/>
      <c r="F18" s="226"/>
      <c r="G18" s="226"/>
      <c r="H18" s="226"/>
      <c r="I18" s="226"/>
      <c r="J18" s="224"/>
      <c r="K18" s="213"/>
    </row>
    <row r="19" spans="1:11" ht="15.75">
      <c r="A19" s="225"/>
      <c r="B19" s="226"/>
      <c r="C19" s="226"/>
      <c r="D19" s="226"/>
      <c r="E19" s="226"/>
      <c r="F19" s="226"/>
      <c r="G19" s="226"/>
      <c r="H19" s="226"/>
      <c r="I19" s="226"/>
      <c r="J19" s="224"/>
      <c r="K19" s="213"/>
    </row>
    <row r="20" spans="1:11" ht="15.75">
      <c r="A20" s="225"/>
      <c r="B20" s="226"/>
      <c r="C20" s="226"/>
      <c r="D20" s="226"/>
      <c r="E20" s="226"/>
      <c r="F20" s="226"/>
      <c r="G20" s="226"/>
      <c r="H20" s="226"/>
      <c r="I20" s="226"/>
      <c r="J20" s="224"/>
      <c r="K20" s="213"/>
    </row>
    <row r="21" spans="1:11" ht="15.75">
      <c r="A21" s="225"/>
      <c r="B21" s="226"/>
      <c r="C21" s="226"/>
      <c r="D21" s="226"/>
      <c r="E21" s="226"/>
      <c r="F21" s="226"/>
      <c r="G21" s="226"/>
      <c r="H21" s="226"/>
      <c r="I21" s="226"/>
      <c r="J21" s="224"/>
      <c r="K21" s="213"/>
    </row>
    <row r="22" spans="1:11" ht="15.75">
      <c r="A22" s="225"/>
      <c r="B22" s="226"/>
      <c r="C22" s="226"/>
      <c r="D22" s="226"/>
      <c r="E22" s="226"/>
      <c r="F22" s="226"/>
      <c r="G22" s="226"/>
      <c r="H22" s="226"/>
      <c r="I22" s="226"/>
      <c r="J22" s="224"/>
      <c r="K22" s="213"/>
    </row>
    <row r="23" spans="1:11" ht="21">
      <c r="A23" s="365" t="s">
        <v>144</v>
      </c>
      <c r="B23" s="366"/>
      <c r="C23" s="366"/>
      <c r="D23" s="366"/>
      <c r="E23" s="366"/>
      <c r="F23" s="366"/>
      <c r="G23" s="366"/>
      <c r="H23" s="366"/>
      <c r="I23" s="366"/>
      <c r="J23" s="367"/>
      <c r="K23" s="213"/>
    </row>
    <row r="24" spans="1:11" ht="15.75">
      <c r="A24" s="222"/>
      <c r="B24" s="213"/>
      <c r="C24" s="213"/>
      <c r="D24" s="213"/>
      <c r="E24" s="213"/>
      <c r="F24" s="213"/>
      <c r="G24" s="213"/>
      <c r="H24" s="213"/>
      <c r="I24" s="213"/>
      <c r="J24" s="224"/>
      <c r="K24" s="213"/>
    </row>
    <row r="25" spans="1:11" ht="15.75">
      <c r="A25" s="222"/>
      <c r="B25" s="213"/>
      <c r="C25" s="215"/>
      <c r="D25" s="215"/>
      <c r="E25" s="215"/>
      <c r="F25" s="215"/>
      <c r="G25" s="213"/>
      <c r="H25" s="213"/>
      <c r="I25" s="213"/>
      <c r="J25" s="224"/>
      <c r="K25" s="213"/>
    </row>
    <row r="26" spans="1:11" ht="15.75">
      <c r="A26" s="222"/>
      <c r="B26" s="213"/>
      <c r="C26" s="226" t="s">
        <v>145</v>
      </c>
      <c r="D26" s="226"/>
      <c r="E26" s="226"/>
      <c r="F26" s="226"/>
      <c r="G26" s="226"/>
      <c r="H26" s="226"/>
      <c r="I26" s="226"/>
      <c r="J26" s="228"/>
      <c r="K26" s="213"/>
    </row>
    <row r="27" spans="1:11" ht="15.75">
      <c r="A27" s="222"/>
      <c r="B27" s="213"/>
      <c r="C27" s="226" t="s">
        <v>146</v>
      </c>
      <c r="D27" s="226"/>
      <c r="E27" s="226"/>
      <c r="F27" s="226"/>
      <c r="G27" s="226"/>
      <c r="H27" s="226"/>
      <c r="I27" s="226"/>
      <c r="J27" s="228"/>
      <c r="K27" s="213"/>
    </row>
    <row r="28" spans="1:11" ht="15.75">
      <c r="A28" s="222"/>
      <c r="B28" s="213"/>
      <c r="C28" s="213"/>
      <c r="D28" s="213"/>
      <c r="E28" s="213"/>
      <c r="F28" s="213"/>
      <c r="G28" s="213"/>
      <c r="H28" s="213"/>
      <c r="I28" s="213"/>
      <c r="J28" s="224"/>
      <c r="K28" s="213"/>
    </row>
    <row r="29" spans="1:11" ht="15.75">
      <c r="A29" s="222"/>
      <c r="B29" s="213"/>
      <c r="C29" s="213"/>
      <c r="D29" s="213"/>
      <c r="E29" s="213"/>
      <c r="F29" s="213"/>
      <c r="G29" s="213"/>
      <c r="H29" s="213"/>
      <c r="I29" s="213"/>
      <c r="J29" s="224"/>
      <c r="K29" s="213"/>
    </row>
    <row r="30" spans="1:11" ht="15.75">
      <c r="A30" s="222"/>
      <c r="B30" s="213"/>
      <c r="C30" s="213"/>
      <c r="D30" s="213"/>
      <c r="E30" s="213"/>
      <c r="F30" s="213"/>
      <c r="G30" s="213"/>
      <c r="H30" s="213"/>
      <c r="I30" s="213"/>
      <c r="J30" s="224"/>
      <c r="K30" s="213"/>
    </row>
    <row r="31" spans="1:11" ht="21">
      <c r="A31" s="365" t="s">
        <v>219</v>
      </c>
      <c r="B31" s="366"/>
      <c r="C31" s="366"/>
      <c r="D31" s="366"/>
      <c r="E31" s="366"/>
      <c r="F31" s="366"/>
      <c r="G31" s="366"/>
      <c r="H31" s="366"/>
      <c r="I31" s="366"/>
      <c r="J31" s="367"/>
      <c r="K31" s="213"/>
    </row>
    <row r="32" spans="1:11" ht="15.75">
      <c r="A32" s="222"/>
      <c r="B32" s="213"/>
      <c r="C32" s="213"/>
      <c r="D32" s="213"/>
      <c r="E32" s="213"/>
      <c r="F32" s="213"/>
      <c r="G32" s="213"/>
      <c r="H32" s="213"/>
      <c r="I32" s="213"/>
      <c r="J32" s="224"/>
      <c r="K32" s="213"/>
    </row>
    <row r="33" spans="1:11" ht="15.75">
      <c r="A33" s="222"/>
      <c r="B33" s="213"/>
      <c r="C33" s="213"/>
      <c r="D33" s="213"/>
      <c r="E33" s="213"/>
      <c r="F33" s="213"/>
      <c r="G33" s="213"/>
      <c r="H33" s="213"/>
      <c r="I33" s="213"/>
      <c r="J33" s="224"/>
      <c r="K33" s="213"/>
    </row>
    <row r="34" spans="1:11" ht="15.75">
      <c r="A34" s="222"/>
      <c r="B34" s="213"/>
      <c r="C34" s="213"/>
      <c r="D34" s="213"/>
      <c r="E34" s="213"/>
      <c r="F34" s="213"/>
      <c r="G34" s="213"/>
      <c r="H34" s="213"/>
      <c r="I34" s="213"/>
      <c r="J34" s="224"/>
      <c r="K34" s="213"/>
    </row>
    <row r="35" spans="1:11" ht="15.75">
      <c r="A35" s="222"/>
      <c r="B35" s="213"/>
      <c r="C35" s="213"/>
      <c r="D35" s="213"/>
      <c r="E35" s="213"/>
      <c r="F35" s="213"/>
      <c r="G35" s="213"/>
      <c r="H35" s="213"/>
      <c r="I35" s="213"/>
      <c r="J35" s="224"/>
      <c r="K35" s="213"/>
    </row>
    <row r="36" spans="1:11" ht="15.75">
      <c r="A36" s="222"/>
      <c r="B36" s="213"/>
      <c r="C36" s="213"/>
      <c r="D36" s="213"/>
      <c r="E36" s="213"/>
      <c r="F36" s="213"/>
      <c r="G36" s="213"/>
      <c r="H36" s="213"/>
      <c r="I36" s="213"/>
      <c r="J36" s="224"/>
      <c r="K36" s="213"/>
    </row>
    <row r="37" spans="1:11" ht="15.75">
      <c r="A37" s="222"/>
      <c r="B37" s="213"/>
      <c r="C37" s="213"/>
      <c r="D37" s="213"/>
      <c r="E37" s="213"/>
      <c r="F37" s="213"/>
      <c r="G37" s="213"/>
      <c r="H37" s="213"/>
      <c r="I37" s="213"/>
      <c r="J37" s="224"/>
      <c r="K37" s="213"/>
    </row>
    <row r="38" spans="1:11" ht="15.75">
      <c r="A38" s="222"/>
      <c r="B38" s="213"/>
      <c r="C38" s="213"/>
      <c r="D38" s="213"/>
      <c r="E38" s="213"/>
      <c r="F38" s="213"/>
      <c r="G38" s="213"/>
      <c r="H38" s="213"/>
      <c r="I38" s="213"/>
      <c r="J38" s="224"/>
      <c r="K38" s="213"/>
    </row>
    <row r="39" spans="1:11" ht="15.75">
      <c r="A39" s="222"/>
      <c r="B39" s="213"/>
      <c r="C39" s="213"/>
      <c r="D39" s="213"/>
      <c r="E39" s="213"/>
      <c r="F39" s="213"/>
      <c r="G39" s="213"/>
      <c r="H39" s="213"/>
      <c r="I39" s="213"/>
      <c r="J39" s="224"/>
      <c r="K39" s="213"/>
    </row>
    <row r="40" spans="1:11" ht="15.75">
      <c r="A40" s="222"/>
      <c r="B40" s="213"/>
      <c r="C40" s="213"/>
      <c r="D40" s="213"/>
      <c r="E40" s="213"/>
      <c r="F40" s="213"/>
      <c r="G40" s="213"/>
      <c r="H40" s="213"/>
      <c r="I40" s="213"/>
      <c r="J40" s="224"/>
      <c r="K40" s="213"/>
    </row>
    <row r="41" spans="1:11" ht="15.75">
      <c r="A41" s="222"/>
      <c r="B41" s="213"/>
      <c r="C41" s="213"/>
      <c r="D41" s="213"/>
      <c r="E41" s="213"/>
      <c r="F41" s="213"/>
      <c r="G41" s="213"/>
      <c r="H41" s="213"/>
      <c r="I41" s="213"/>
      <c r="J41" s="224"/>
      <c r="K41" s="213"/>
    </row>
    <row r="42" spans="1:11" ht="15.75">
      <c r="A42" s="222"/>
      <c r="B42" s="213"/>
      <c r="C42" s="213"/>
      <c r="D42" s="213"/>
      <c r="E42" s="213"/>
      <c r="F42" s="213"/>
      <c r="G42" s="213"/>
      <c r="H42" s="213"/>
      <c r="I42" s="213"/>
      <c r="J42" s="224"/>
      <c r="K42" s="213"/>
    </row>
    <row r="43" spans="1:11" ht="15.75">
      <c r="A43" s="222"/>
      <c r="B43" s="213"/>
      <c r="C43" s="213"/>
      <c r="D43" s="213"/>
      <c r="E43" s="213"/>
      <c r="F43" s="213"/>
      <c r="G43" s="213"/>
      <c r="H43" s="213"/>
      <c r="I43" s="213"/>
      <c r="J43" s="224"/>
      <c r="K43" s="213"/>
    </row>
    <row r="44" spans="1:11" ht="15.75">
      <c r="A44" s="222"/>
      <c r="B44" s="213"/>
      <c r="C44" s="213"/>
      <c r="D44" s="213"/>
      <c r="E44" s="213"/>
      <c r="F44" s="213"/>
      <c r="G44" s="213"/>
      <c r="H44" s="213"/>
      <c r="I44" s="213"/>
      <c r="J44" s="224"/>
      <c r="K44" s="213"/>
    </row>
    <row r="45" spans="1:10" ht="15.75">
      <c r="A45" s="222" t="s">
        <v>177</v>
      </c>
      <c r="B45" s="213"/>
      <c r="C45" s="213"/>
      <c r="D45" s="213"/>
      <c r="E45" s="213"/>
      <c r="F45" s="213"/>
      <c r="G45" s="216" t="s">
        <v>279</v>
      </c>
      <c r="H45" s="216"/>
      <c r="I45" s="216"/>
      <c r="J45" s="217"/>
    </row>
    <row r="46" spans="1:11" ht="15.75">
      <c r="A46" s="222" t="s">
        <v>147</v>
      </c>
      <c r="B46" s="213"/>
      <c r="C46" s="213"/>
      <c r="D46" s="213"/>
      <c r="E46" s="213"/>
      <c r="F46" s="213"/>
      <c r="G46" s="216"/>
      <c r="H46" s="216"/>
      <c r="I46" s="216"/>
      <c r="J46" s="217"/>
      <c r="K46" s="213"/>
    </row>
    <row r="47" spans="1:11" ht="15.75">
      <c r="A47" s="222" t="s">
        <v>148</v>
      </c>
      <c r="B47" s="213"/>
      <c r="C47" s="213"/>
      <c r="D47" s="213"/>
      <c r="E47" s="213"/>
      <c r="F47" s="213"/>
      <c r="G47" s="218">
        <v>2011</v>
      </c>
      <c r="H47" s="218"/>
      <c r="I47" s="218"/>
      <c r="J47" s="219"/>
      <c r="K47" s="213"/>
    </row>
    <row r="48" spans="1:11" ht="15.75">
      <c r="A48" s="222" t="s">
        <v>149</v>
      </c>
      <c r="B48" s="213"/>
      <c r="C48" s="213"/>
      <c r="D48" s="213"/>
      <c r="E48" s="213"/>
      <c r="F48" s="213"/>
      <c r="G48" s="229" t="s">
        <v>127</v>
      </c>
      <c r="H48" s="218"/>
      <c r="I48" s="218"/>
      <c r="J48" s="219"/>
      <c r="K48" s="213"/>
    </row>
    <row r="49" spans="1:11" ht="15.75">
      <c r="A49" s="222" t="s">
        <v>150</v>
      </c>
      <c r="B49" s="213"/>
      <c r="C49" s="213"/>
      <c r="D49" s="213"/>
      <c r="E49" s="213"/>
      <c r="F49" s="213"/>
      <c r="G49" s="220"/>
      <c r="H49" s="218"/>
      <c r="I49" s="218"/>
      <c r="J49" s="219"/>
      <c r="K49" s="213"/>
    </row>
    <row r="50" spans="1:11" ht="15.75">
      <c r="A50" s="222" t="s">
        <v>151</v>
      </c>
      <c r="B50" s="213"/>
      <c r="C50" s="213"/>
      <c r="D50" s="213"/>
      <c r="E50" s="213"/>
      <c r="F50" s="213"/>
      <c r="G50" s="220">
        <v>2011</v>
      </c>
      <c r="H50" s="218"/>
      <c r="I50" s="218"/>
      <c r="J50" s="219"/>
      <c r="K50" s="213"/>
    </row>
    <row r="51" spans="1:11" ht="15.75">
      <c r="A51" s="222"/>
      <c r="B51" s="213"/>
      <c r="C51" s="213"/>
      <c r="D51" s="213"/>
      <c r="E51" s="213"/>
      <c r="F51" s="230" t="s">
        <v>152</v>
      </c>
      <c r="G51" s="233" t="s">
        <v>215</v>
      </c>
      <c r="H51" s="218"/>
      <c r="I51" s="218"/>
      <c r="J51" s="219"/>
      <c r="K51" s="213"/>
    </row>
    <row r="52" spans="1:11" ht="15.75">
      <c r="A52" s="222"/>
      <c r="B52" s="213"/>
      <c r="C52" s="213"/>
      <c r="D52" s="213"/>
      <c r="E52" s="213"/>
      <c r="F52" s="213" t="s">
        <v>153</v>
      </c>
      <c r="G52" s="233" t="s">
        <v>216</v>
      </c>
      <c r="H52" s="218"/>
      <c r="I52" s="218"/>
      <c r="J52" s="219"/>
      <c r="K52" s="213"/>
    </row>
    <row r="53" spans="1:11" ht="15.75">
      <c r="A53" s="222" t="s">
        <v>212</v>
      </c>
      <c r="B53" s="213"/>
      <c r="C53" s="213"/>
      <c r="D53" s="213"/>
      <c r="E53" s="213"/>
      <c r="F53" s="213"/>
      <c r="G53" s="233" t="s">
        <v>225</v>
      </c>
      <c r="H53" s="218"/>
      <c r="I53" s="218"/>
      <c r="J53" s="219"/>
      <c r="K53" s="213"/>
    </row>
    <row r="54" spans="1:10" ht="16.5" thickBot="1">
      <c r="A54" s="231"/>
      <c r="B54" s="208"/>
      <c r="C54" s="208"/>
      <c r="D54" s="208"/>
      <c r="E54" s="208"/>
      <c r="F54" s="208"/>
      <c r="G54" s="208"/>
      <c r="H54" s="208"/>
      <c r="I54" s="208"/>
      <c r="J54" s="232"/>
    </row>
  </sheetData>
  <sheetProtection/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9">
      <selection activeCell="C48" sqref="C48"/>
    </sheetView>
  </sheetViews>
  <sheetFormatPr defaultColWidth="9.140625" defaultRowHeight="12.75"/>
  <cols>
    <col min="1" max="1" width="5.8515625" style="4" customWidth="1"/>
    <col min="2" max="2" width="48.28125" style="4" customWidth="1"/>
    <col min="3" max="3" width="18.57421875" style="47" customWidth="1"/>
    <col min="4" max="4" width="16.28125" style="4" customWidth="1"/>
    <col min="5" max="6" width="9.140625" style="4" customWidth="1"/>
    <col min="7" max="7" width="10.8515625" style="4" customWidth="1"/>
    <col min="8" max="8" width="8.00390625" style="4" customWidth="1"/>
    <col min="9" max="9" width="3.140625" style="4" customWidth="1"/>
    <col min="10" max="16384" width="9.140625" style="4" customWidth="1"/>
  </cols>
  <sheetData>
    <row r="1" spans="1:5" ht="13.5" customHeight="1">
      <c r="A1" s="1" t="s">
        <v>192</v>
      </c>
      <c r="B1" s="1"/>
      <c r="C1" s="2"/>
      <c r="D1" s="3"/>
      <c r="E1" s="3"/>
    </row>
    <row r="2" spans="1:5" ht="12.75" customHeight="1">
      <c r="A2" s="5" t="s">
        <v>132</v>
      </c>
      <c r="B2" s="5" t="s">
        <v>188</v>
      </c>
      <c r="C2" s="2"/>
      <c r="D2" s="3"/>
      <c r="E2" s="3"/>
    </row>
    <row r="3" spans="1:3" ht="15" customHeight="1">
      <c r="A3" s="5" t="s">
        <v>214</v>
      </c>
      <c r="B3" s="5"/>
      <c r="C3" s="5"/>
    </row>
    <row r="4" spans="1:3" ht="13.5" customHeight="1" thickBot="1">
      <c r="A4" s="6"/>
      <c r="B4" s="6"/>
      <c r="C4" s="6"/>
    </row>
    <row r="5" spans="1:4" ht="18" customHeight="1" thickBot="1">
      <c r="A5" s="7"/>
      <c r="B5" s="8" t="s">
        <v>11</v>
      </c>
      <c r="C5" s="9" t="s">
        <v>220</v>
      </c>
      <c r="D5" s="10" t="s">
        <v>0</v>
      </c>
    </row>
    <row r="6" spans="1:4" ht="13.5" thickBot="1">
      <c r="A6" s="11" t="s">
        <v>12</v>
      </c>
      <c r="B6" s="12" t="s">
        <v>13</v>
      </c>
      <c r="C6" s="13">
        <f>SUM(C7:C13)</f>
        <v>122704200</v>
      </c>
      <c r="D6" s="13">
        <f>SUM(D7:D13)</f>
        <v>129129103</v>
      </c>
    </row>
    <row r="7" spans="1:4" ht="12.75">
      <c r="A7" s="14">
        <v>1</v>
      </c>
      <c r="B7" s="15" t="s">
        <v>5</v>
      </c>
      <c r="C7" s="16">
        <v>17523186</v>
      </c>
      <c r="D7" s="16">
        <v>7052885</v>
      </c>
    </row>
    <row r="8" spans="1:4" ht="12.75">
      <c r="A8" s="18">
        <v>2</v>
      </c>
      <c r="B8" s="18" t="s">
        <v>14</v>
      </c>
      <c r="C8" s="16">
        <v>41437370</v>
      </c>
      <c r="D8" s="16">
        <v>63225597</v>
      </c>
    </row>
    <row r="9" spans="1:4" ht="12.75">
      <c r="A9" s="18">
        <v>3</v>
      </c>
      <c r="B9" s="18" t="s">
        <v>198</v>
      </c>
      <c r="C9" s="16">
        <v>8802176</v>
      </c>
      <c r="D9" s="16">
        <v>5382266</v>
      </c>
    </row>
    <row r="10" spans="1:4" ht="12.75">
      <c r="A10" s="18">
        <v>4</v>
      </c>
      <c r="B10" s="18" t="s">
        <v>15</v>
      </c>
      <c r="C10" s="16">
        <v>15638622</v>
      </c>
      <c r="D10" s="16">
        <v>14550796</v>
      </c>
    </row>
    <row r="11" spans="1:4" ht="12.75">
      <c r="A11" s="18">
        <v>5</v>
      </c>
      <c r="B11" s="18" t="s">
        <v>7</v>
      </c>
      <c r="C11" s="16">
        <v>10642815</v>
      </c>
      <c r="D11" s="16">
        <v>17345139</v>
      </c>
    </row>
    <row r="12" spans="1:7" ht="12.75">
      <c r="A12" s="18">
        <v>6</v>
      </c>
      <c r="B12" s="20" t="s">
        <v>6</v>
      </c>
      <c r="C12" s="16">
        <v>8628232</v>
      </c>
      <c r="D12" s="16">
        <v>11572420</v>
      </c>
      <c r="G12" s="21"/>
    </row>
    <row r="13" spans="1:7" ht="13.5" thickBot="1">
      <c r="A13" s="22">
        <v>7</v>
      </c>
      <c r="B13" s="22" t="s">
        <v>197</v>
      </c>
      <c r="C13" s="16">
        <v>20031799</v>
      </c>
      <c r="D13" s="16">
        <v>10000000</v>
      </c>
      <c r="G13" s="21"/>
    </row>
    <row r="14" spans="1:4" ht="13.5" thickBot="1">
      <c r="A14" s="12" t="s">
        <v>16</v>
      </c>
      <c r="B14" s="12" t="s">
        <v>17</v>
      </c>
      <c r="C14" s="13">
        <f>SUM(C15:C20)</f>
        <v>131788362</v>
      </c>
      <c r="D14" s="13">
        <f>SUM(D15:D20)</f>
        <v>141297877</v>
      </c>
    </row>
    <row r="15" spans="1:4" ht="12.75">
      <c r="A15" s="23">
        <v>1</v>
      </c>
      <c r="B15" s="24" t="s">
        <v>18</v>
      </c>
      <c r="C15" s="16">
        <v>0</v>
      </c>
      <c r="D15" s="25">
        <v>0</v>
      </c>
    </row>
    <row r="16" spans="1:4" ht="12.75">
      <c r="A16" s="20">
        <v>2</v>
      </c>
      <c r="B16" s="18" t="s">
        <v>2</v>
      </c>
      <c r="C16" s="16">
        <v>131788362</v>
      </c>
      <c r="D16" s="16">
        <v>141297877</v>
      </c>
    </row>
    <row r="17" spans="1:4" ht="12.75">
      <c r="A17" s="20">
        <v>3</v>
      </c>
      <c r="B17" s="18" t="s">
        <v>19</v>
      </c>
      <c r="C17" s="16">
        <v>0</v>
      </c>
      <c r="D17" s="26">
        <v>0</v>
      </c>
    </row>
    <row r="18" spans="1:4" ht="12.75">
      <c r="A18" s="20">
        <v>4</v>
      </c>
      <c r="B18" s="18" t="s">
        <v>9</v>
      </c>
      <c r="C18" s="16">
        <v>0</v>
      </c>
      <c r="D18" s="26">
        <v>0</v>
      </c>
    </row>
    <row r="19" spans="1:4" ht="12.75">
      <c r="A19" s="20">
        <v>5</v>
      </c>
      <c r="B19" s="18" t="s">
        <v>20</v>
      </c>
      <c r="C19" s="16">
        <v>0</v>
      </c>
      <c r="D19" s="26">
        <v>0</v>
      </c>
    </row>
    <row r="20" spans="1:4" ht="13.5" thickBot="1">
      <c r="A20" s="20">
        <v>6</v>
      </c>
      <c r="B20" s="18" t="s">
        <v>21</v>
      </c>
      <c r="C20" s="16">
        <v>0</v>
      </c>
      <c r="D20" s="26">
        <v>0</v>
      </c>
    </row>
    <row r="21" spans="1:4" ht="16.5" thickBot="1">
      <c r="A21" s="27"/>
      <c r="B21" s="28" t="s">
        <v>22</v>
      </c>
      <c r="C21" s="331">
        <f>C6+C14</f>
        <v>254492562</v>
      </c>
      <c r="D21" s="331">
        <f>D6+D14</f>
        <v>270426980</v>
      </c>
    </row>
    <row r="22" spans="1:4" ht="20.25" customHeight="1" thickBot="1">
      <c r="A22" s="30"/>
      <c r="B22" s="8" t="s">
        <v>23</v>
      </c>
      <c r="C22" s="332">
        <f>C35+C47</f>
        <v>254492562</v>
      </c>
      <c r="D22" s="332">
        <f>D35+D36</f>
        <v>270426980</v>
      </c>
    </row>
    <row r="23" spans="1:4" ht="13.5" thickBot="1">
      <c r="A23" s="31" t="s">
        <v>12</v>
      </c>
      <c r="B23" s="32" t="s">
        <v>24</v>
      </c>
      <c r="C23" s="13">
        <f>SUM(C24:C29)</f>
        <v>53054056</v>
      </c>
      <c r="D23" s="13">
        <f>SUM(D24:D29)</f>
        <v>79636600</v>
      </c>
    </row>
    <row r="24" spans="1:4" ht="12.75">
      <c r="A24" s="33">
        <v>1</v>
      </c>
      <c r="B24" s="24" t="s">
        <v>3</v>
      </c>
      <c r="C24" s="34">
        <v>47004177</v>
      </c>
      <c r="D24" s="34">
        <v>72377119</v>
      </c>
    </row>
    <row r="25" spans="1:4" ht="12.75">
      <c r="A25" s="35">
        <v>2</v>
      </c>
      <c r="B25" s="36" t="s">
        <v>184</v>
      </c>
      <c r="C25" s="26">
        <v>0</v>
      </c>
      <c r="D25" s="19">
        <v>0</v>
      </c>
    </row>
    <row r="26" spans="1:4" ht="12.75">
      <c r="A26" s="35">
        <v>3</v>
      </c>
      <c r="B26" s="18" t="s">
        <v>10</v>
      </c>
      <c r="C26" s="26">
        <v>2845000</v>
      </c>
      <c r="D26" s="26">
        <v>2362040</v>
      </c>
    </row>
    <row r="27" spans="1:4" ht="12.75">
      <c r="A27" s="35">
        <v>4</v>
      </c>
      <c r="B27" s="14" t="s">
        <v>4</v>
      </c>
      <c r="C27" s="26">
        <v>3204879</v>
      </c>
      <c r="D27" s="26">
        <v>783918</v>
      </c>
    </row>
    <row r="28" spans="1:4" ht="12.75">
      <c r="A28" s="35">
        <v>5</v>
      </c>
      <c r="B28" s="36" t="s">
        <v>185</v>
      </c>
      <c r="C28" s="26">
        <v>0</v>
      </c>
      <c r="D28" s="26">
        <v>4113523</v>
      </c>
    </row>
    <row r="29" spans="1:4" ht="13.5" thickBot="1">
      <c r="A29" s="35">
        <v>6</v>
      </c>
      <c r="B29" s="37" t="s">
        <v>165</v>
      </c>
      <c r="C29" s="26">
        <v>0</v>
      </c>
      <c r="D29" s="19">
        <v>0</v>
      </c>
    </row>
    <row r="30" spans="1:4" ht="13.5" thickBot="1">
      <c r="A30" s="31" t="s">
        <v>16</v>
      </c>
      <c r="B30" s="38" t="s">
        <v>25</v>
      </c>
      <c r="C30" s="13">
        <f>SUM(C31:C34)</f>
        <v>99218434</v>
      </c>
      <c r="D30" s="13">
        <f>SUM(D31:D34)</f>
        <v>124171535</v>
      </c>
    </row>
    <row r="31" spans="1:4" ht="12.75">
      <c r="A31" s="39">
        <v>1</v>
      </c>
      <c r="B31" s="24" t="s">
        <v>26</v>
      </c>
      <c r="C31" s="34">
        <v>35372290</v>
      </c>
      <c r="D31" s="34">
        <v>38595394</v>
      </c>
    </row>
    <row r="32" spans="1:4" ht="12.75">
      <c r="A32" s="40">
        <v>2</v>
      </c>
      <c r="B32" s="18" t="s">
        <v>27</v>
      </c>
      <c r="C32" s="26">
        <v>63846144</v>
      </c>
      <c r="D32" s="26">
        <v>85576141</v>
      </c>
    </row>
    <row r="33" spans="1:4" ht="12.75">
      <c r="A33" s="40">
        <v>3</v>
      </c>
      <c r="B33" s="18" t="s">
        <v>28</v>
      </c>
      <c r="C33" s="26">
        <v>0</v>
      </c>
      <c r="D33" s="19">
        <v>0</v>
      </c>
    </row>
    <row r="34" spans="1:4" ht="13.5" thickBot="1">
      <c r="A34" s="40">
        <v>4</v>
      </c>
      <c r="B34" s="20" t="s">
        <v>199</v>
      </c>
      <c r="C34" s="26">
        <v>0</v>
      </c>
      <c r="D34" s="19">
        <v>0</v>
      </c>
    </row>
    <row r="35" spans="1:4" ht="15.75" customHeight="1" thickBot="1">
      <c r="A35" s="372" t="s">
        <v>29</v>
      </c>
      <c r="B35" s="373"/>
      <c r="C35" s="331">
        <f>C23+C30</f>
        <v>152272490</v>
      </c>
      <c r="D35" s="331">
        <f>D23+D30</f>
        <v>203808135</v>
      </c>
    </row>
    <row r="36" spans="1:4" ht="15" customHeight="1" thickBot="1">
      <c r="A36" s="41" t="s">
        <v>30</v>
      </c>
      <c r="B36" s="42" t="s">
        <v>31</v>
      </c>
      <c r="C36" s="333">
        <f>SUM(C37:C46)</f>
        <v>102220072</v>
      </c>
      <c r="D36" s="333">
        <f>SUM(D37:D46)</f>
        <v>66618845</v>
      </c>
    </row>
    <row r="37" spans="1:4" ht="12.75">
      <c r="A37" s="39">
        <v>1</v>
      </c>
      <c r="B37" s="24" t="s">
        <v>32</v>
      </c>
      <c r="C37" s="43">
        <v>0</v>
      </c>
      <c r="D37" s="25">
        <v>0</v>
      </c>
    </row>
    <row r="38" spans="1:4" ht="12.75">
      <c r="A38" s="40">
        <v>2</v>
      </c>
      <c r="B38" s="18" t="s">
        <v>33</v>
      </c>
      <c r="C38" s="44">
        <v>100000</v>
      </c>
      <c r="D38" s="19">
        <v>100000</v>
      </c>
    </row>
    <row r="39" spans="1:4" ht="12.75">
      <c r="A39" s="40">
        <v>3</v>
      </c>
      <c r="B39" s="18" t="s">
        <v>1</v>
      </c>
      <c r="C39" s="44">
        <v>0</v>
      </c>
      <c r="D39" s="19">
        <v>0</v>
      </c>
    </row>
    <row r="40" spans="1:4" ht="12.75">
      <c r="A40" s="40">
        <v>4</v>
      </c>
      <c r="B40" s="18" t="s">
        <v>34</v>
      </c>
      <c r="C40" s="44">
        <v>0</v>
      </c>
      <c r="D40" s="19">
        <v>0</v>
      </c>
    </row>
    <row r="41" spans="1:4" ht="12.75">
      <c r="A41" s="40">
        <v>5</v>
      </c>
      <c r="B41" s="18" t="s">
        <v>35</v>
      </c>
      <c r="C41" s="44">
        <v>0</v>
      </c>
      <c r="D41" s="19">
        <v>0</v>
      </c>
    </row>
    <row r="42" spans="1:4" ht="12.75">
      <c r="A42" s="40">
        <v>6</v>
      </c>
      <c r="B42" s="18" t="s">
        <v>36</v>
      </c>
      <c r="C42" s="44">
        <v>0</v>
      </c>
      <c r="D42" s="19">
        <v>0</v>
      </c>
    </row>
    <row r="43" spans="1:4" ht="12.75">
      <c r="A43" s="40">
        <v>7</v>
      </c>
      <c r="B43" s="18" t="s">
        <v>37</v>
      </c>
      <c r="C43" s="44">
        <v>0</v>
      </c>
      <c r="D43" s="19">
        <v>0</v>
      </c>
    </row>
    <row r="44" spans="1:4" ht="12.75">
      <c r="A44" s="40">
        <v>8</v>
      </c>
      <c r="B44" s="18" t="s">
        <v>38</v>
      </c>
      <c r="C44" s="44">
        <v>66518845</v>
      </c>
      <c r="D44" s="26">
        <v>35158250</v>
      </c>
    </row>
    <row r="45" spans="1:4" ht="12.75">
      <c r="A45" s="40">
        <v>9</v>
      </c>
      <c r="B45" s="18" t="s">
        <v>39</v>
      </c>
      <c r="C45" s="44">
        <v>0</v>
      </c>
      <c r="D45" s="19">
        <v>0</v>
      </c>
    </row>
    <row r="46" spans="1:4" ht="13.5" thickBot="1">
      <c r="A46" s="45">
        <v>10</v>
      </c>
      <c r="B46" s="37" t="s">
        <v>8</v>
      </c>
      <c r="C46" s="44">
        <v>35601227</v>
      </c>
      <c r="D46" s="330">
        <v>31360595</v>
      </c>
    </row>
    <row r="47" spans="1:4" ht="13.5" thickBot="1">
      <c r="A47" s="27"/>
      <c r="B47" s="46" t="s">
        <v>40</v>
      </c>
      <c r="C47" s="331">
        <f>SUM(C38:C46)</f>
        <v>102220072</v>
      </c>
      <c r="D47" s="331">
        <f>SUM(D38:D46)</f>
        <v>66618845</v>
      </c>
    </row>
    <row r="48" spans="1:4" ht="18" customHeight="1" thickBot="1">
      <c r="A48" s="370" t="s">
        <v>41</v>
      </c>
      <c r="B48" s="371"/>
      <c r="C48" s="331">
        <f>C35+C47</f>
        <v>254492562</v>
      </c>
      <c r="D48" s="331">
        <f>D35+D47</f>
        <v>270426980</v>
      </c>
    </row>
    <row r="49" ht="13.5" customHeight="1">
      <c r="A49" s="297"/>
    </row>
    <row r="50" spans="1:4" ht="13.5" customHeight="1">
      <c r="A50" s="323"/>
      <c r="B50" s="337" t="s">
        <v>226</v>
      </c>
      <c r="C50" s="322" t="s">
        <v>232</v>
      </c>
      <c r="D50" s="335"/>
    </row>
    <row r="51" spans="1:4" ht="13.5" customHeight="1">
      <c r="A51" s="323"/>
      <c r="B51" s="334" t="s">
        <v>227</v>
      </c>
      <c r="C51" s="374" t="s">
        <v>234</v>
      </c>
      <c r="D51" s="374"/>
    </row>
    <row r="52" spans="1:4" ht="12" customHeight="1" thickBot="1">
      <c r="A52" s="121"/>
      <c r="B52" s="334" t="s">
        <v>228</v>
      </c>
      <c r="C52" s="374" t="s">
        <v>233</v>
      </c>
      <c r="D52" s="374"/>
    </row>
    <row r="53" spans="1:4" ht="12" customHeight="1">
      <c r="A53" s="121"/>
      <c r="B53" s="334" t="s">
        <v>229</v>
      </c>
      <c r="C53" s="368" t="s">
        <v>235</v>
      </c>
      <c r="D53" s="368"/>
    </row>
    <row r="54" spans="1:4" ht="13.5" customHeight="1" thickBot="1">
      <c r="A54" s="121"/>
      <c r="B54" s="338" t="s">
        <v>230</v>
      </c>
      <c r="C54" s="369"/>
      <c r="D54" s="369"/>
    </row>
    <row r="55" spans="1:4" ht="12" customHeight="1">
      <c r="A55" s="121"/>
      <c r="B55" s="337" t="s">
        <v>231</v>
      </c>
      <c r="C55" s="329"/>
      <c r="D55" s="334"/>
    </row>
    <row r="56" spans="1:4" ht="13.5" customHeight="1">
      <c r="A56" s="297"/>
      <c r="B56" s="335"/>
      <c r="C56" s="329"/>
      <c r="D56" s="336"/>
    </row>
    <row r="57" spans="1:3" ht="13.5" customHeight="1">
      <c r="A57" s="297"/>
      <c r="C57" s="48" t="s">
        <v>42</v>
      </c>
    </row>
    <row r="59" ht="15.75" customHeight="1">
      <c r="C59" s="48" t="s">
        <v>193</v>
      </c>
    </row>
    <row r="63" ht="12.75">
      <c r="C63" s="241"/>
    </row>
    <row r="64" ht="12.75">
      <c r="B64" s="51"/>
    </row>
  </sheetData>
  <sheetProtection/>
  <mergeCells count="6">
    <mergeCell ref="C53:D53"/>
    <mergeCell ref="C54:D54"/>
    <mergeCell ref="A48:B48"/>
    <mergeCell ref="A35:B35"/>
    <mergeCell ref="C51:D51"/>
    <mergeCell ref="C52:D52"/>
  </mergeCells>
  <printOptions/>
  <pageMargins left="0.75" right="0.75" top="0.24" bottom="0.16" header="0.17" footer="0.18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4.8515625" style="4" customWidth="1"/>
    <col min="2" max="2" width="56.140625" style="4" customWidth="1"/>
    <col min="3" max="3" width="27.8515625" style="4" customWidth="1"/>
    <col min="4" max="4" width="2.7109375" style="4" customWidth="1"/>
    <col min="5" max="5" width="25.140625" style="4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1:5" ht="18.75">
      <c r="A1" s="49" t="str">
        <f>'Bilanci '!A1</f>
        <v> "NISATEL" shpk</v>
      </c>
      <c r="B1" s="49"/>
      <c r="C1" s="50"/>
      <c r="D1" s="50"/>
      <c r="E1" s="50"/>
    </row>
    <row r="2" spans="1:5" ht="18.75">
      <c r="A2" s="5" t="s">
        <v>132</v>
      </c>
      <c r="B2" s="49" t="s">
        <v>188</v>
      </c>
      <c r="C2" s="50"/>
      <c r="D2" s="50"/>
      <c r="E2" s="50"/>
    </row>
    <row r="3" spans="1:5" ht="18.75">
      <c r="A3" s="49" t="s">
        <v>43</v>
      </c>
      <c r="B3" s="50"/>
      <c r="D3" s="50"/>
      <c r="E3" s="50"/>
    </row>
    <row r="4" spans="1:5" ht="18.75">
      <c r="A4" s="49" t="s">
        <v>214</v>
      </c>
      <c r="B4" s="50"/>
      <c r="C4" s="49"/>
      <c r="D4" s="50"/>
      <c r="E4" s="50"/>
    </row>
    <row r="5" spans="1:3" ht="13.5" thickBot="1">
      <c r="A5" s="51" t="s">
        <v>44</v>
      </c>
      <c r="C5" s="51"/>
    </row>
    <row r="6" spans="1:5" ht="18" customHeight="1" thickBot="1">
      <c r="A6" s="52"/>
      <c r="B6" s="52"/>
      <c r="C6" s="53" t="s">
        <v>45</v>
      </c>
      <c r="D6" s="54"/>
      <c r="E6" s="53" t="s">
        <v>46</v>
      </c>
    </row>
    <row r="7" spans="1:5" ht="18.75" customHeight="1" thickBot="1">
      <c r="A7" s="55"/>
      <c r="B7" s="56" t="s">
        <v>47</v>
      </c>
      <c r="C7" s="57">
        <f>SUM(C8:C10)</f>
        <v>257737332</v>
      </c>
      <c r="D7" s="58"/>
      <c r="E7" s="57">
        <f>E10+E9+E8</f>
        <v>224211777</v>
      </c>
    </row>
    <row r="8" spans="1:5" ht="15.75">
      <c r="A8" s="59">
        <v>1</v>
      </c>
      <c r="B8" s="60" t="s">
        <v>166</v>
      </c>
      <c r="C8" s="61">
        <v>242443018</v>
      </c>
      <c r="D8" s="61"/>
      <c r="E8" s="61">
        <v>200896114</v>
      </c>
    </row>
    <row r="9" spans="1:5" ht="45.75" customHeight="1">
      <c r="A9" s="64">
        <v>2</v>
      </c>
      <c r="B9" s="65" t="s">
        <v>48</v>
      </c>
      <c r="C9" s="66">
        <v>0</v>
      </c>
      <c r="D9" s="66"/>
      <c r="E9" s="66">
        <v>0</v>
      </c>
    </row>
    <row r="10" spans="1:5" ht="28.5" customHeight="1">
      <c r="A10" s="64">
        <v>3</v>
      </c>
      <c r="B10" s="65" t="s">
        <v>49</v>
      </c>
      <c r="C10" s="66">
        <v>15294314</v>
      </c>
      <c r="D10" s="66"/>
      <c r="E10" s="66">
        <v>23315663</v>
      </c>
    </row>
    <row r="11" spans="1:7" s="68" customFormat="1" ht="15.75">
      <c r="A11" s="65"/>
      <c r="B11" s="65" t="s">
        <v>136</v>
      </c>
      <c r="C11" s="66">
        <v>-138554530</v>
      </c>
      <c r="D11" s="66"/>
      <c r="E11" s="66">
        <v>-114845465</v>
      </c>
      <c r="G11" s="69"/>
    </row>
    <row r="12" spans="1:5" ht="15.75">
      <c r="A12" s="70"/>
      <c r="B12" s="70" t="s">
        <v>50</v>
      </c>
      <c r="C12" s="66">
        <v>-39004646</v>
      </c>
      <c r="D12" s="66"/>
      <c r="E12" s="66">
        <v>-43009655</v>
      </c>
    </row>
    <row r="13" spans="1:5" ht="15.75">
      <c r="A13" s="70"/>
      <c r="B13" s="70" t="s">
        <v>51</v>
      </c>
      <c r="C13" s="66">
        <v>-11858816</v>
      </c>
      <c r="D13" s="66"/>
      <c r="E13" s="66">
        <v>-10473247</v>
      </c>
    </row>
    <row r="14" spans="1:5" ht="16.5" thickBot="1">
      <c r="A14" s="71"/>
      <c r="B14" s="71" t="s">
        <v>52</v>
      </c>
      <c r="C14" s="72">
        <v>-29129198</v>
      </c>
      <c r="D14" s="72"/>
      <c r="E14" s="72">
        <v>-20191826</v>
      </c>
    </row>
    <row r="15" spans="1:7" ht="16.5" thickBot="1">
      <c r="A15" s="56"/>
      <c r="B15" s="56" t="s">
        <v>53</v>
      </c>
      <c r="C15" s="57">
        <f>SUM(C8:C14)</f>
        <v>39190142</v>
      </c>
      <c r="D15" s="58"/>
      <c r="E15" s="57">
        <f>E7+E11+E12+E13+E14</f>
        <v>35691584</v>
      </c>
      <c r="G15" s="73"/>
    </row>
    <row r="16" spans="1:5" ht="9" customHeight="1" thickBot="1">
      <c r="A16" s="74"/>
      <c r="B16" s="74"/>
      <c r="C16" s="63"/>
      <c r="D16" s="62"/>
      <c r="E16" s="63"/>
    </row>
    <row r="17" spans="1:5" ht="31.5">
      <c r="A17" s="75"/>
      <c r="B17" s="76" t="s">
        <v>54</v>
      </c>
      <c r="C17" s="77">
        <v>0</v>
      </c>
      <c r="D17" s="78"/>
      <c r="E17" s="77">
        <v>0</v>
      </c>
    </row>
    <row r="18" spans="1:5" ht="15.75">
      <c r="A18" s="79"/>
      <c r="B18" s="70" t="s">
        <v>55</v>
      </c>
      <c r="C18" s="67">
        <v>0</v>
      </c>
      <c r="D18" s="67"/>
      <c r="E18" s="67">
        <v>2156</v>
      </c>
    </row>
    <row r="19" spans="1:5" ht="15.75">
      <c r="A19" s="80"/>
      <c r="B19" s="81" t="s">
        <v>55</v>
      </c>
      <c r="C19" s="67">
        <v>381285</v>
      </c>
      <c r="D19" s="83"/>
      <c r="E19" s="67">
        <v>0</v>
      </c>
    </row>
    <row r="20" spans="1:5" ht="16.5" thickBot="1">
      <c r="A20" s="84"/>
      <c r="B20" s="85" t="s">
        <v>178</v>
      </c>
      <c r="C20" s="86">
        <v>0</v>
      </c>
      <c r="D20" s="86"/>
      <c r="E20" s="86">
        <v>-837524</v>
      </c>
    </row>
    <row r="21" spans="1:5" ht="16.5" thickBot="1">
      <c r="A21" s="87"/>
      <c r="B21" s="88" t="s">
        <v>56</v>
      </c>
      <c r="C21" s="89">
        <f>SUM(C15:C20)</f>
        <v>39571427</v>
      </c>
      <c r="D21" s="90"/>
      <c r="E21" s="89">
        <f>SUM(E15:E20)</f>
        <v>34856216</v>
      </c>
    </row>
    <row r="22" spans="1:5" ht="16.5" thickBot="1">
      <c r="A22" s="91"/>
      <c r="B22" s="91" t="s">
        <v>236</v>
      </c>
      <c r="C22" s="92">
        <v>3970200</v>
      </c>
      <c r="D22" s="92"/>
      <c r="E22" s="92">
        <v>3495621</v>
      </c>
    </row>
    <row r="23" spans="1:5" ht="16.5" thickBot="1">
      <c r="A23" s="52"/>
      <c r="B23" s="56" t="s">
        <v>57</v>
      </c>
      <c r="C23" s="89">
        <f>C21-C22</f>
        <v>35601227</v>
      </c>
      <c r="D23" s="90"/>
      <c r="E23" s="89">
        <f>E21-E22</f>
        <v>31360595</v>
      </c>
    </row>
    <row r="24" spans="1:5" ht="16.5" thickBot="1">
      <c r="A24" s="91"/>
      <c r="B24" s="91" t="s">
        <v>58</v>
      </c>
      <c r="C24" s="94"/>
      <c r="D24" s="93"/>
      <c r="E24" s="94"/>
    </row>
    <row r="25" spans="1:5" ht="16.5" thickBot="1">
      <c r="A25" s="91"/>
      <c r="B25" s="91" t="s">
        <v>59</v>
      </c>
      <c r="C25" s="94"/>
      <c r="D25" s="93"/>
      <c r="E25" s="94"/>
    </row>
    <row r="26" spans="1:5" ht="15.75">
      <c r="A26" s="95"/>
      <c r="B26" s="96"/>
      <c r="C26" s="97"/>
      <c r="D26" s="98"/>
      <c r="E26" s="98"/>
    </row>
    <row r="27" spans="1:3" ht="12.75">
      <c r="A27" s="51"/>
      <c r="B27" s="99"/>
      <c r="C27" s="100"/>
    </row>
    <row r="28" ht="12.75">
      <c r="B28" s="4" t="s">
        <v>240</v>
      </c>
    </row>
    <row r="29" ht="12.75">
      <c r="B29" s="4" t="s">
        <v>237</v>
      </c>
    </row>
    <row r="30" ht="12.75">
      <c r="B30" s="4" t="s">
        <v>238</v>
      </c>
    </row>
    <row r="31" ht="12.75">
      <c r="B31" s="359" t="s">
        <v>277</v>
      </c>
    </row>
    <row r="32" ht="12.75">
      <c r="B32" s="4" t="s">
        <v>239</v>
      </c>
    </row>
    <row r="33" spans="2:5" ht="15.75" thickBot="1">
      <c r="B33" s="118" t="s">
        <v>242</v>
      </c>
      <c r="E33" s="48" t="str">
        <f>'Bilanci '!C57</f>
        <v>Perfaqesuesi Ligjor</v>
      </c>
    </row>
    <row r="34" spans="2:5" ht="15">
      <c r="B34" s="51" t="s">
        <v>241</v>
      </c>
      <c r="E34" s="48" t="str">
        <f>'Bilanci '!C59</f>
        <v>Sadrit DANAJ</v>
      </c>
    </row>
  </sheetData>
  <sheetProtection/>
  <printOptions horizontalCentered="1"/>
  <pageMargins left="0.51" right="0.75" top="0.26" bottom="0.47" header="0.22" footer="0.39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5.28125" style="4" customWidth="1"/>
    <col min="2" max="3" width="16.140625" style="4" customWidth="1"/>
    <col min="4" max="4" width="9.421875" style="47" customWidth="1"/>
    <col min="5" max="5" width="15.140625" style="4" customWidth="1"/>
    <col min="6" max="6" width="20.28125" style="4" customWidth="1"/>
    <col min="7" max="7" width="16.7109375" style="4" customWidth="1"/>
    <col min="8" max="16384" width="9.140625" style="4" customWidth="1"/>
  </cols>
  <sheetData>
    <row r="1" ht="0.75" customHeight="1"/>
    <row r="2" ht="1.5" customHeight="1"/>
    <row r="3" ht="18.75">
      <c r="A3" s="49" t="str">
        <f>'Bilanci '!A1</f>
        <v> "NISATEL" shpk</v>
      </c>
    </row>
    <row r="4" spans="1:5" ht="15.75">
      <c r="A4" s="101" t="s">
        <v>214</v>
      </c>
      <c r="C4" s="101"/>
      <c r="D4" s="102"/>
      <c r="E4" s="51"/>
    </row>
    <row r="5" ht="15.75">
      <c r="A5" s="103"/>
    </row>
    <row r="6" ht="15">
      <c r="A6" s="4" t="s">
        <v>137</v>
      </c>
    </row>
    <row r="7" ht="13.5" thickBot="1"/>
    <row r="8" spans="1:7" ht="16.5" customHeight="1" thickBot="1">
      <c r="A8" s="41"/>
      <c r="B8" s="104" t="s">
        <v>120</v>
      </c>
      <c r="C8" s="104" t="s">
        <v>34</v>
      </c>
      <c r="D8" s="104" t="s">
        <v>173</v>
      </c>
      <c r="E8" s="104" t="s">
        <v>121</v>
      </c>
      <c r="F8" s="104" t="s">
        <v>134</v>
      </c>
      <c r="G8" s="104" t="s">
        <v>122</v>
      </c>
    </row>
    <row r="9" spans="1:8" ht="27" customHeight="1" thickBot="1">
      <c r="A9" s="108" t="s">
        <v>221</v>
      </c>
      <c r="B9" s="287">
        <v>100000</v>
      </c>
      <c r="C9" s="287">
        <v>0</v>
      </c>
      <c r="D9" s="288">
        <v>0</v>
      </c>
      <c r="E9" s="287">
        <v>35158250</v>
      </c>
      <c r="F9" s="287"/>
      <c r="G9" s="287">
        <f>SUM(B9:F9)</f>
        <v>35258250</v>
      </c>
      <c r="H9" s="284"/>
    </row>
    <row r="10" spans="1:7" ht="30" customHeight="1">
      <c r="A10" s="339" t="s">
        <v>167</v>
      </c>
      <c r="B10" s="318">
        <v>0</v>
      </c>
      <c r="C10" s="318"/>
      <c r="D10" s="318"/>
      <c r="E10" s="318"/>
      <c r="F10" s="318"/>
      <c r="G10" s="318"/>
    </row>
    <row r="11" spans="1:7" ht="18.75" customHeight="1">
      <c r="A11" s="285" t="s">
        <v>168</v>
      </c>
      <c r="B11" s="318">
        <v>0</v>
      </c>
      <c r="C11" s="318"/>
      <c r="D11" s="318"/>
      <c r="E11" s="106"/>
      <c r="F11" s="106"/>
      <c r="G11" s="320"/>
    </row>
    <row r="12" spans="1:7" ht="25.5">
      <c r="A12" s="105" t="s">
        <v>169</v>
      </c>
      <c r="B12" s="318">
        <v>0</v>
      </c>
      <c r="C12" s="318"/>
      <c r="D12" s="318"/>
      <c r="E12" s="319"/>
      <c r="F12" s="286">
        <v>31360595</v>
      </c>
      <c r="G12" s="289">
        <f>SUM(B12:F12)</f>
        <v>31360595</v>
      </c>
    </row>
    <row r="13" spans="1:7" ht="12.75">
      <c r="A13" s="18" t="s">
        <v>170</v>
      </c>
      <c r="B13" s="318">
        <v>0</v>
      </c>
      <c r="C13" s="318"/>
      <c r="D13" s="318"/>
      <c r="E13" s="319"/>
      <c r="F13" s="317"/>
      <c r="G13" s="320"/>
    </row>
    <row r="14" spans="1:7" ht="12.75">
      <c r="A14" s="18" t="s">
        <v>171</v>
      </c>
      <c r="B14" s="318">
        <v>0</v>
      </c>
      <c r="C14" s="318"/>
      <c r="D14" s="318"/>
      <c r="E14" s="319"/>
      <c r="F14" s="317"/>
      <c r="G14" s="320"/>
    </row>
    <row r="15" spans="1:7" ht="13.5" thickBot="1">
      <c r="A15" s="107" t="s">
        <v>172</v>
      </c>
      <c r="B15" s="340">
        <v>0</v>
      </c>
      <c r="C15" s="340"/>
      <c r="D15" s="340"/>
      <c r="E15" s="328"/>
      <c r="F15" s="341"/>
      <c r="G15" s="342"/>
    </row>
    <row r="16" spans="1:7" ht="13.5" thickBot="1">
      <c r="A16" s="108" t="s">
        <v>126</v>
      </c>
      <c r="B16" s="158">
        <f>SUM(B9:B15)</f>
        <v>100000</v>
      </c>
      <c r="C16" s="158">
        <f>SUM(C9:C15)</f>
        <v>0</v>
      </c>
      <c r="D16" s="158">
        <f>SUM(D9:D15)</f>
        <v>0</v>
      </c>
      <c r="E16" s="158">
        <f>SUM(E9:E15)</f>
        <v>35158250</v>
      </c>
      <c r="F16" s="158">
        <f>SUM(F9:F15)</f>
        <v>31360595</v>
      </c>
      <c r="G16" s="158">
        <f>SUM(B16:F16)</f>
        <v>66618845</v>
      </c>
    </row>
    <row r="17" spans="1:7" ht="12.75">
      <c r="A17" s="339" t="s">
        <v>124</v>
      </c>
      <c r="B17" s="343">
        <f>'Bilanci '!C39</f>
        <v>0</v>
      </c>
      <c r="C17" s="343"/>
      <c r="D17" s="344"/>
      <c r="E17" s="360"/>
      <c r="F17" s="360"/>
      <c r="G17" s="361"/>
    </row>
    <row r="18" spans="1:7" ht="25.5">
      <c r="A18" s="105" t="s">
        <v>135</v>
      </c>
      <c r="B18" s="321">
        <f>'Bilanci '!C40</f>
        <v>0</v>
      </c>
      <c r="C18" s="321"/>
      <c r="D18" s="316"/>
      <c r="E18" s="362"/>
      <c r="F18" s="363">
        <v>35601227</v>
      </c>
      <c r="G18" s="362">
        <f>SUM(B18:F18)</f>
        <v>35601227</v>
      </c>
    </row>
    <row r="19" spans="1:7" ht="18.75" customHeight="1">
      <c r="A19" s="18" t="s">
        <v>123</v>
      </c>
      <c r="B19" s="321">
        <f>'Bilanci '!C41</f>
        <v>0</v>
      </c>
      <c r="C19" s="321"/>
      <c r="D19" s="316"/>
      <c r="E19" s="362"/>
      <c r="F19" s="362"/>
      <c r="G19" s="362"/>
    </row>
    <row r="20" spans="1:7" ht="12.75">
      <c r="A20" s="18" t="s">
        <v>180</v>
      </c>
      <c r="B20" s="321">
        <f>'Bilanci '!C42</f>
        <v>0</v>
      </c>
      <c r="C20" s="321"/>
      <c r="D20" s="316"/>
      <c r="E20" s="362">
        <v>31360595</v>
      </c>
      <c r="F20" s="362">
        <v>-31360595</v>
      </c>
      <c r="G20" s="362">
        <f>SUM(B20:F20)</f>
        <v>0</v>
      </c>
    </row>
    <row r="21" spans="1:7" ht="13.5" thickBot="1">
      <c r="A21" s="107" t="s">
        <v>125</v>
      </c>
      <c r="B21" s="321">
        <f>'Bilanci '!C43</f>
        <v>0</v>
      </c>
      <c r="C21" s="321"/>
      <c r="D21" s="316"/>
      <c r="E21" s="362"/>
      <c r="F21" s="362"/>
      <c r="G21" s="362"/>
    </row>
    <row r="22" spans="1:7" ht="13.5" thickBot="1">
      <c r="A22" s="108" t="s">
        <v>222</v>
      </c>
      <c r="B22" s="29">
        <f aca="true" t="shared" si="0" ref="B22:G22">SUM(B16:B21)</f>
        <v>100000</v>
      </c>
      <c r="C22" s="29">
        <f t="shared" si="0"/>
        <v>0</v>
      </c>
      <c r="D22" s="29">
        <f t="shared" si="0"/>
        <v>0</v>
      </c>
      <c r="E22" s="364">
        <f t="shared" si="0"/>
        <v>66518845</v>
      </c>
      <c r="F22" s="364">
        <f t="shared" si="0"/>
        <v>35601227</v>
      </c>
      <c r="G22" s="364">
        <f t="shared" si="0"/>
        <v>102220072</v>
      </c>
    </row>
    <row r="23" spans="1:7" ht="13.5" thickBot="1">
      <c r="A23" s="109"/>
      <c r="B23" s="110"/>
      <c r="C23" s="110"/>
      <c r="D23" s="111"/>
      <c r="E23" s="110"/>
      <c r="F23" s="112"/>
      <c r="G23" s="110"/>
    </row>
    <row r="25" ht="15.75">
      <c r="F25" s="113" t="str">
        <f>'Bilanci '!C57</f>
        <v>Perfaqesuesi Ligjor</v>
      </c>
    </row>
    <row r="26" ht="15.75">
      <c r="F26" s="113"/>
    </row>
    <row r="27" ht="15.75">
      <c r="F27" s="113" t="str">
        <f>'Bilanci '!C59</f>
        <v>Sadrit DANAJ</v>
      </c>
    </row>
    <row r="28" ht="12.75">
      <c r="F28" s="1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C8" sqref="C8"/>
    </sheetView>
  </sheetViews>
  <sheetFormatPr defaultColWidth="9.140625" defaultRowHeight="12.75"/>
  <cols>
    <col min="1" max="1" width="5.421875" style="236" customWidth="1"/>
    <col min="2" max="2" width="56.421875" style="236" customWidth="1"/>
    <col min="3" max="3" width="22.7109375" style="236" customWidth="1"/>
    <col min="4" max="16384" width="9.140625" style="236" customWidth="1"/>
  </cols>
  <sheetData>
    <row r="1" spans="1:3" ht="18">
      <c r="A1" s="1" t="s">
        <v>194</v>
      </c>
      <c r="B1" s="234"/>
      <c r="C1" s="235"/>
    </row>
    <row r="2" spans="1:3" ht="18" customHeight="1">
      <c r="A2" s="5" t="s">
        <v>132</v>
      </c>
      <c r="B2" s="1" t="s">
        <v>188</v>
      </c>
      <c r="C2" s="237"/>
    </row>
    <row r="3" spans="1:2" ht="18" customHeight="1">
      <c r="A3" s="238"/>
      <c r="B3" s="5" t="s">
        <v>217</v>
      </c>
    </row>
    <row r="4" ht="14.25" customHeight="1" thickBot="1">
      <c r="B4" s="239"/>
    </row>
    <row r="5" spans="1:3" ht="16.5" thickBot="1">
      <c r="A5" s="242" t="s">
        <v>60</v>
      </c>
      <c r="B5" s="243" t="s">
        <v>61</v>
      </c>
      <c r="C5" s="244" t="s">
        <v>155</v>
      </c>
    </row>
    <row r="6" spans="1:3" ht="16.5" thickBot="1">
      <c r="A6" s="245" t="s">
        <v>12</v>
      </c>
      <c r="B6" s="246" t="s">
        <v>62</v>
      </c>
      <c r="C6" s="247">
        <v>0</v>
      </c>
    </row>
    <row r="7" spans="1:3" ht="15.75">
      <c r="A7" s="75">
        <v>1</v>
      </c>
      <c r="B7" s="249" t="s">
        <v>156</v>
      </c>
      <c r="C7" s="250">
        <v>259235023</v>
      </c>
    </row>
    <row r="8" spans="1:3" ht="15.75">
      <c r="A8" s="80">
        <v>3</v>
      </c>
      <c r="B8" s="251" t="s">
        <v>157</v>
      </c>
      <c r="C8" s="253">
        <v>-204874490</v>
      </c>
    </row>
    <row r="9" spans="1:3" ht="15.75">
      <c r="A9" s="80">
        <v>4</v>
      </c>
      <c r="B9" s="251" t="s">
        <v>179</v>
      </c>
      <c r="C9" s="324">
        <v>0</v>
      </c>
    </row>
    <row r="10" spans="1:3" ht="15.75">
      <c r="A10" s="80">
        <v>5</v>
      </c>
      <c r="B10" s="254" t="s">
        <v>211</v>
      </c>
      <c r="C10" s="263">
        <v>-117272189</v>
      </c>
    </row>
    <row r="11" spans="1:3" ht="16.5" thickBot="1">
      <c r="A11" s="80">
        <v>6</v>
      </c>
      <c r="B11" s="254" t="s">
        <v>158</v>
      </c>
      <c r="C11" s="255">
        <v>-13757618</v>
      </c>
    </row>
    <row r="12" spans="1:3" ht="16.5" thickBot="1">
      <c r="A12" s="256"/>
      <c r="B12" s="257" t="s">
        <v>63</v>
      </c>
      <c r="C12" s="258">
        <f>SUM(C7:C11)</f>
        <v>-76669274</v>
      </c>
    </row>
    <row r="13" spans="1:3" ht="15.75">
      <c r="A13" s="259"/>
      <c r="B13" s="95"/>
      <c r="C13" s="260"/>
    </row>
    <row r="14" spans="1:3" ht="13.5" thickBot="1">
      <c r="A14" s="117"/>
      <c r="B14" s="115"/>
      <c r="C14" s="261"/>
    </row>
    <row r="15" spans="1:3" ht="16.5" thickBot="1">
      <c r="A15" s="280" t="s">
        <v>16</v>
      </c>
      <c r="B15" s="281" t="s">
        <v>64</v>
      </c>
      <c r="C15" s="282"/>
    </row>
    <row r="16" spans="1:3" ht="15.75">
      <c r="A16" s="75">
        <v>1</v>
      </c>
      <c r="B16" s="249" t="s">
        <v>65</v>
      </c>
      <c r="C16" s="325">
        <v>0</v>
      </c>
    </row>
    <row r="17" spans="1:3" ht="15.75">
      <c r="A17" s="80">
        <v>2</v>
      </c>
      <c r="B17" s="251" t="s">
        <v>66</v>
      </c>
      <c r="C17" s="324">
        <v>0</v>
      </c>
    </row>
    <row r="18" spans="1:3" ht="15.75">
      <c r="A18" s="80">
        <v>3</v>
      </c>
      <c r="B18" s="251" t="s">
        <v>159</v>
      </c>
      <c r="C18" s="324">
        <v>0</v>
      </c>
    </row>
    <row r="19" spans="1:3" ht="15.75">
      <c r="A19" s="80">
        <v>4</v>
      </c>
      <c r="B19" s="254" t="s">
        <v>160</v>
      </c>
      <c r="C19" s="324">
        <v>0</v>
      </c>
    </row>
    <row r="20" spans="1:3" ht="16.5" thickBot="1">
      <c r="A20" s="84">
        <v>5</v>
      </c>
      <c r="B20" s="262" t="s">
        <v>161</v>
      </c>
      <c r="C20" s="326">
        <v>0</v>
      </c>
    </row>
    <row r="21" spans="1:3" ht="16.5" thickBot="1">
      <c r="A21" s="264"/>
      <c r="B21" s="265" t="s">
        <v>67</v>
      </c>
      <c r="C21" s="266">
        <f>SUM(C16:C20)</f>
        <v>0</v>
      </c>
    </row>
    <row r="22" spans="1:3" ht="15.75">
      <c r="A22" s="267"/>
      <c r="B22" s="96"/>
      <c r="C22" s="268"/>
    </row>
    <row r="23" spans="1:3" ht="13.5" thickBot="1">
      <c r="A23" s="117"/>
      <c r="B23" s="115"/>
      <c r="C23" s="261"/>
    </row>
    <row r="24" spans="1:3" ht="16.5" thickBot="1">
      <c r="A24" s="280" t="s">
        <v>30</v>
      </c>
      <c r="B24" s="281" t="s">
        <v>68</v>
      </c>
      <c r="C24" s="282"/>
    </row>
    <row r="25" spans="1:3" ht="15.75">
      <c r="A25" s="269">
        <v>1</v>
      </c>
      <c r="B25" s="249" t="s">
        <v>162</v>
      </c>
      <c r="C25" s="345">
        <v>0</v>
      </c>
    </row>
    <row r="26" spans="1:3" ht="15.75">
      <c r="A26" s="270">
        <v>2</v>
      </c>
      <c r="B26" s="251" t="s">
        <v>243</v>
      </c>
      <c r="C26" s="346">
        <v>105691889</v>
      </c>
    </row>
    <row r="27" spans="1:3" ht="15.75">
      <c r="A27" s="270">
        <v>3</v>
      </c>
      <c r="B27" s="251" t="s">
        <v>163</v>
      </c>
      <c r="C27" s="252">
        <v>-18552314</v>
      </c>
    </row>
    <row r="28" spans="1:3" ht="16.5" thickBot="1">
      <c r="A28" s="271">
        <v>4</v>
      </c>
      <c r="B28" s="272" t="s">
        <v>164</v>
      </c>
      <c r="C28" s="347"/>
    </row>
    <row r="29" spans="1:3" ht="16.5" thickBot="1">
      <c r="A29" s="30"/>
      <c r="B29" s="257" t="s">
        <v>69</v>
      </c>
      <c r="C29" s="266">
        <f>SUM(C25:C28)</f>
        <v>87139575</v>
      </c>
    </row>
    <row r="30" spans="1:3" ht="15">
      <c r="A30" s="116"/>
      <c r="B30" s="248"/>
      <c r="C30" s="273"/>
    </row>
    <row r="31" spans="1:3" ht="13.5" thickBot="1">
      <c r="A31" s="117"/>
      <c r="B31" s="115"/>
      <c r="C31" s="261"/>
    </row>
    <row r="32" spans="1:3" ht="16.5" thickBot="1">
      <c r="A32" s="280" t="s">
        <v>70</v>
      </c>
      <c r="B32" s="281" t="s">
        <v>71</v>
      </c>
      <c r="C32" s="283">
        <f>C12+C21+C29</f>
        <v>10470301</v>
      </c>
    </row>
    <row r="33" spans="1:3" ht="15.75">
      <c r="A33" s="274"/>
      <c r="B33" s="275"/>
      <c r="C33" s="276"/>
    </row>
    <row r="34" spans="1:3" ht="16.5" thickBot="1">
      <c r="A34" s="37"/>
      <c r="B34" s="272" t="s">
        <v>72</v>
      </c>
      <c r="C34" s="277">
        <v>7052885</v>
      </c>
    </row>
    <row r="35" spans="1:3" ht="16.5" thickBot="1">
      <c r="A35" s="278" t="s">
        <v>73</v>
      </c>
      <c r="B35" s="265" t="s">
        <v>74</v>
      </c>
      <c r="C35" s="279">
        <f>SUM(C32:C34)</f>
        <v>17523186</v>
      </c>
    </row>
    <row r="36" ht="17.25" customHeight="1"/>
    <row r="37" ht="5.25" customHeight="1" hidden="1"/>
    <row r="38" ht="15.75">
      <c r="C38" s="113" t="s">
        <v>42</v>
      </c>
    </row>
    <row r="39" ht="18.75" customHeight="1">
      <c r="C39" s="113" t="s">
        <v>193</v>
      </c>
    </row>
    <row r="40" ht="15.75">
      <c r="C40" s="2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1" width="34.140625" style="4" customWidth="1"/>
    <col min="2" max="2" width="12.00390625" style="4" customWidth="1"/>
    <col min="3" max="3" width="5.57421875" style="4" customWidth="1"/>
    <col min="4" max="4" width="11.57421875" style="4" customWidth="1"/>
    <col min="5" max="5" width="5.28125" style="4" customWidth="1"/>
    <col min="6" max="6" width="4.57421875" style="4" customWidth="1"/>
    <col min="7" max="7" width="12.8515625" style="4" bestFit="1" customWidth="1"/>
    <col min="8" max="8" width="6.7109375" style="4" customWidth="1"/>
    <col min="9" max="9" width="8.8515625" style="4" customWidth="1"/>
    <col min="10" max="10" width="6.00390625" style="4" customWidth="1"/>
    <col min="11" max="11" width="6.140625" style="4" customWidth="1"/>
    <col min="12" max="12" width="10.140625" style="4" customWidth="1"/>
    <col min="13" max="13" width="14.00390625" style="4" customWidth="1"/>
    <col min="14" max="16384" width="9.140625" style="4" customWidth="1"/>
  </cols>
  <sheetData>
    <row r="1" spans="1:3" ht="15.75">
      <c r="A1" s="101" t="str">
        <f>'Bilanci '!A1</f>
        <v> "NISATEL" shpk</v>
      </c>
      <c r="B1" s="3"/>
      <c r="C1" s="123"/>
    </row>
    <row r="2" spans="1:3" ht="15.75">
      <c r="A2" s="379" t="s">
        <v>214</v>
      </c>
      <c r="B2" s="380"/>
      <c r="C2" s="380"/>
    </row>
    <row r="4" spans="1:4" ht="12.75">
      <c r="A4" s="124" t="s">
        <v>75</v>
      </c>
      <c r="B4" s="51"/>
      <c r="C4" s="51"/>
      <c r="D4" s="51"/>
    </row>
    <row r="5" spans="1:4" ht="13.5" customHeight="1" thickBot="1">
      <c r="A5" s="51"/>
      <c r="B5" s="51"/>
      <c r="C5" s="51"/>
      <c r="D5" s="51"/>
    </row>
    <row r="6" spans="1:13" ht="19.5" thickBot="1">
      <c r="A6" s="125"/>
      <c r="B6" s="375" t="s">
        <v>76</v>
      </c>
      <c r="C6" s="126" t="s">
        <v>77</v>
      </c>
      <c r="D6" s="126"/>
      <c r="E6" s="126"/>
      <c r="F6" s="126"/>
      <c r="G6" s="8"/>
      <c r="H6" s="127" t="s">
        <v>78</v>
      </c>
      <c r="I6" s="128"/>
      <c r="J6" s="128"/>
      <c r="K6" s="128"/>
      <c r="L6" s="128"/>
      <c r="M6" s="377" t="s">
        <v>79</v>
      </c>
    </row>
    <row r="7" spans="1:13" ht="48" customHeight="1" thickBot="1">
      <c r="A7" s="129"/>
      <c r="B7" s="376"/>
      <c r="C7" s="130" t="s">
        <v>80</v>
      </c>
      <c r="D7" s="131" t="s">
        <v>81</v>
      </c>
      <c r="E7" s="131" t="s">
        <v>82</v>
      </c>
      <c r="F7" s="131" t="s">
        <v>83</v>
      </c>
      <c r="G7" s="132" t="s">
        <v>84</v>
      </c>
      <c r="H7" s="133" t="s">
        <v>85</v>
      </c>
      <c r="I7" s="134" t="s">
        <v>86</v>
      </c>
      <c r="J7" s="135" t="s">
        <v>87</v>
      </c>
      <c r="K7" s="136" t="s">
        <v>88</v>
      </c>
      <c r="L7" s="137" t="s">
        <v>84</v>
      </c>
      <c r="M7" s="378"/>
    </row>
    <row r="8" spans="1:14" ht="16.5" customHeight="1" thickBot="1">
      <c r="A8" s="41" t="s">
        <v>89</v>
      </c>
      <c r="B8" s="29">
        <f aca="true" t="shared" si="0" ref="B8:M8">SUM(B9:B14)</f>
        <v>0</v>
      </c>
      <c r="C8" s="138">
        <f t="shared" si="0"/>
        <v>0</v>
      </c>
      <c r="D8" s="139">
        <f t="shared" si="0"/>
        <v>0</v>
      </c>
      <c r="E8" s="139">
        <f t="shared" si="0"/>
        <v>0</v>
      </c>
      <c r="F8" s="139">
        <f t="shared" si="0"/>
        <v>0</v>
      </c>
      <c r="G8" s="140">
        <f t="shared" si="0"/>
        <v>0</v>
      </c>
      <c r="H8" s="138">
        <f t="shared" si="0"/>
        <v>0</v>
      </c>
      <c r="I8" s="139">
        <f t="shared" si="0"/>
        <v>0</v>
      </c>
      <c r="J8" s="139">
        <f t="shared" si="0"/>
        <v>0</v>
      </c>
      <c r="K8" s="139">
        <f t="shared" si="0"/>
        <v>0</v>
      </c>
      <c r="L8" s="140">
        <f t="shared" si="0"/>
        <v>0</v>
      </c>
      <c r="M8" s="141">
        <f t="shared" si="0"/>
        <v>0</v>
      </c>
      <c r="N8" s="142"/>
    </row>
    <row r="9" spans="1:13" ht="16.5" customHeight="1">
      <c r="A9" s="143" t="s">
        <v>90</v>
      </c>
      <c r="B9" s="17"/>
      <c r="C9" s="144"/>
      <c r="D9" s="145"/>
      <c r="E9" s="145"/>
      <c r="F9" s="298"/>
      <c r="G9" s="25"/>
      <c r="H9" s="165"/>
      <c r="I9" s="145"/>
      <c r="J9" s="145"/>
      <c r="K9" s="145"/>
      <c r="L9" s="146"/>
      <c r="M9" s="147"/>
    </row>
    <row r="10" spans="1:13" ht="25.5" customHeight="1">
      <c r="A10" s="148" t="s">
        <v>91</v>
      </c>
      <c r="B10" s="19"/>
      <c r="C10" s="149"/>
      <c r="D10" s="150"/>
      <c r="E10" s="150"/>
      <c r="F10" s="299"/>
      <c r="G10" s="17"/>
      <c r="H10" s="304"/>
      <c r="I10" s="150"/>
      <c r="J10" s="150"/>
      <c r="K10" s="150"/>
      <c r="L10" s="82"/>
      <c r="M10" s="147"/>
    </row>
    <row r="11" spans="1:13" ht="22.5">
      <c r="A11" s="148" t="s">
        <v>92</v>
      </c>
      <c r="B11" s="19"/>
      <c r="C11" s="149"/>
      <c r="D11" s="150"/>
      <c r="E11" s="150"/>
      <c r="F11" s="299"/>
      <c r="G11" s="17"/>
      <c r="H11" s="304"/>
      <c r="I11" s="150"/>
      <c r="J11" s="150"/>
      <c r="K11" s="150"/>
      <c r="L11" s="82"/>
      <c r="M11" s="147"/>
    </row>
    <row r="12" spans="1:13" ht="12.75">
      <c r="A12" s="151" t="s">
        <v>93</v>
      </c>
      <c r="B12" s="19"/>
      <c r="C12" s="149"/>
      <c r="D12" s="150"/>
      <c r="E12" s="150"/>
      <c r="F12" s="299"/>
      <c r="G12" s="17"/>
      <c r="H12" s="304"/>
      <c r="I12" s="150"/>
      <c r="J12" s="150"/>
      <c r="K12" s="150"/>
      <c r="L12" s="82"/>
      <c r="M12" s="147"/>
    </row>
    <row r="13" spans="1:13" ht="12.75">
      <c r="A13" s="151" t="s">
        <v>133</v>
      </c>
      <c r="B13" s="19"/>
      <c r="C13" s="149"/>
      <c r="D13" s="150"/>
      <c r="E13" s="150"/>
      <c r="F13" s="299"/>
      <c r="G13" s="17"/>
      <c r="H13" s="304"/>
      <c r="I13" s="150"/>
      <c r="J13" s="150"/>
      <c r="K13" s="150"/>
      <c r="L13" s="82"/>
      <c r="M13" s="147"/>
    </row>
    <row r="14" spans="1:13" ht="13.5" thickBot="1">
      <c r="A14" s="152" t="s">
        <v>94</v>
      </c>
      <c r="B14" s="153"/>
      <c r="C14" s="154"/>
      <c r="D14" s="155"/>
      <c r="E14" s="155"/>
      <c r="F14" s="300"/>
      <c r="G14" s="17"/>
      <c r="H14" s="305"/>
      <c r="I14" s="155"/>
      <c r="J14" s="155"/>
      <c r="K14" s="155"/>
      <c r="L14" s="156"/>
      <c r="M14" s="147"/>
    </row>
    <row r="15" spans="1:13" ht="23.25" customHeight="1" thickBot="1">
      <c r="A15" s="157" t="s">
        <v>95</v>
      </c>
      <c r="B15" s="158">
        <v>187701483</v>
      </c>
      <c r="C15" s="159">
        <f>SUM(C16:C25)</f>
        <v>0</v>
      </c>
      <c r="D15" s="160">
        <f>SUM(D16:D25)</f>
        <v>19619683</v>
      </c>
      <c r="E15" s="160"/>
      <c r="F15" s="301"/>
      <c r="G15" s="307">
        <f>SUM(G16:G25)</f>
        <v>19619683</v>
      </c>
      <c r="H15" s="306"/>
      <c r="I15" s="139">
        <f>SUM(I16:I25)</f>
        <v>0</v>
      </c>
      <c r="J15" s="139"/>
      <c r="K15" s="139"/>
      <c r="L15" s="140">
        <f aca="true" t="shared" si="1" ref="L15:L25">SUM(H15:K15)</f>
        <v>0</v>
      </c>
      <c r="M15" s="161">
        <f>SUM(M16:M25)</f>
        <v>207321166</v>
      </c>
    </row>
    <row r="16" spans="1:13" ht="12.75">
      <c r="A16" s="143" t="s">
        <v>96</v>
      </c>
      <c r="B16" s="162">
        <v>0</v>
      </c>
      <c r="C16" s="163"/>
      <c r="D16" s="164"/>
      <c r="E16" s="164"/>
      <c r="F16" s="302"/>
      <c r="G16" s="25">
        <f>SUM(C16:F16)</f>
        <v>0</v>
      </c>
      <c r="H16" s="165"/>
      <c r="I16" s="165"/>
      <c r="J16" s="165"/>
      <c r="K16" s="165"/>
      <c r="L16" s="165">
        <f t="shared" si="1"/>
        <v>0</v>
      </c>
      <c r="M16" s="147"/>
    </row>
    <row r="17" spans="1:13" ht="12.75">
      <c r="A17" s="151" t="s">
        <v>97</v>
      </c>
      <c r="B17" s="166">
        <v>9900000</v>
      </c>
      <c r="C17" s="149"/>
      <c r="D17" s="150"/>
      <c r="E17" s="150"/>
      <c r="F17" s="299"/>
      <c r="G17" s="19">
        <f aca="true" t="shared" si="2" ref="G17:G25">SUM(C17:F17)</f>
        <v>0</v>
      </c>
      <c r="H17" s="165"/>
      <c r="I17" s="165"/>
      <c r="J17" s="165"/>
      <c r="K17" s="165"/>
      <c r="L17" s="165">
        <f t="shared" si="1"/>
        <v>0</v>
      </c>
      <c r="M17" s="147">
        <f>B17+G17-L17</f>
        <v>9900000</v>
      </c>
    </row>
    <row r="18" spans="1:13" ht="12.75">
      <c r="A18" s="151" t="s">
        <v>244</v>
      </c>
      <c r="B18" s="166">
        <v>56188954</v>
      </c>
      <c r="C18" s="149"/>
      <c r="D18" s="150"/>
      <c r="E18" s="150"/>
      <c r="F18" s="299"/>
      <c r="G18" s="19">
        <f t="shared" si="2"/>
        <v>0</v>
      </c>
      <c r="H18" s="165"/>
      <c r="I18" s="165"/>
      <c r="J18" s="165"/>
      <c r="K18" s="165"/>
      <c r="L18" s="165">
        <f t="shared" si="1"/>
        <v>0</v>
      </c>
      <c r="M18" s="147">
        <f>B18+G18-L18</f>
        <v>56188954</v>
      </c>
    </row>
    <row r="19" spans="1:13" ht="24.75" customHeight="1">
      <c r="A19" s="148" t="s">
        <v>98</v>
      </c>
      <c r="B19" s="166">
        <v>78467661</v>
      </c>
      <c r="C19" s="149"/>
      <c r="D19" s="150">
        <v>19619683</v>
      </c>
      <c r="E19" s="150"/>
      <c r="F19" s="299"/>
      <c r="G19" s="19">
        <f t="shared" si="2"/>
        <v>19619683</v>
      </c>
      <c r="H19" s="165"/>
      <c r="I19" s="165">
        <v>0</v>
      </c>
      <c r="J19" s="165"/>
      <c r="K19" s="165"/>
      <c r="L19" s="165">
        <f t="shared" si="1"/>
        <v>0</v>
      </c>
      <c r="M19" s="167">
        <f>B19+G19-L19</f>
        <v>98087344</v>
      </c>
    </row>
    <row r="20" spans="1:13" ht="12.75">
      <c r="A20" s="151" t="s">
        <v>175</v>
      </c>
      <c r="B20" s="166">
        <v>43144868</v>
      </c>
      <c r="C20" s="149"/>
      <c r="D20" s="150"/>
      <c r="E20" s="150"/>
      <c r="F20" s="299"/>
      <c r="G20" s="19">
        <f t="shared" si="2"/>
        <v>0</v>
      </c>
      <c r="H20" s="165"/>
      <c r="I20" s="165"/>
      <c r="J20" s="165"/>
      <c r="K20" s="165"/>
      <c r="L20" s="165">
        <f t="shared" si="1"/>
        <v>0</v>
      </c>
      <c r="M20" s="167">
        <f>B20+G20-L20</f>
        <v>43144868</v>
      </c>
    </row>
    <row r="21" spans="1:13" ht="12.75">
      <c r="A21" s="151" t="s">
        <v>99</v>
      </c>
      <c r="B21" s="166"/>
      <c r="C21" s="149"/>
      <c r="D21" s="150"/>
      <c r="E21" s="150"/>
      <c r="F21" s="299"/>
      <c r="G21" s="19">
        <f t="shared" si="2"/>
        <v>0</v>
      </c>
      <c r="H21" s="165"/>
      <c r="I21" s="165"/>
      <c r="J21" s="165"/>
      <c r="K21" s="165"/>
      <c r="L21" s="165">
        <f t="shared" si="1"/>
        <v>0</v>
      </c>
      <c r="M21" s="167"/>
    </row>
    <row r="22" spans="1:13" ht="12.75">
      <c r="A22" s="151" t="s">
        <v>100</v>
      </c>
      <c r="B22" s="166">
        <v>0</v>
      </c>
      <c r="C22" s="149"/>
      <c r="D22" s="150"/>
      <c r="E22" s="150"/>
      <c r="F22" s="299"/>
      <c r="G22" s="19">
        <f t="shared" si="2"/>
        <v>0</v>
      </c>
      <c r="H22" s="165"/>
      <c r="I22" s="165"/>
      <c r="J22" s="165"/>
      <c r="K22" s="165"/>
      <c r="L22" s="165">
        <f t="shared" si="1"/>
        <v>0</v>
      </c>
      <c r="M22" s="167"/>
    </row>
    <row r="23" spans="1:13" ht="12.75">
      <c r="A23" s="151" t="s">
        <v>101</v>
      </c>
      <c r="B23" s="166">
        <v>0</v>
      </c>
      <c r="C23" s="149"/>
      <c r="D23" s="150"/>
      <c r="E23" s="150"/>
      <c r="F23" s="299"/>
      <c r="G23" s="19">
        <f t="shared" si="2"/>
        <v>0</v>
      </c>
      <c r="H23" s="165"/>
      <c r="I23" s="165"/>
      <c r="J23" s="165"/>
      <c r="K23" s="165"/>
      <c r="L23" s="165">
        <f t="shared" si="1"/>
        <v>0</v>
      </c>
      <c r="M23" s="167"/>
    </row>
    <row r="24" spans="1:13" ht="12.75">
      <c r="A24" s="151" t="s">
        <v>102</v>
      </c>
      <c r="B24" s="166">
        <v>0</v>
      </c>
      <c r="C24" s="149"/>
      <c r="D24" s="150"/>
      <c r="E24" s="150"/>
      <c r="F24" s="299"/>
      <c r="G24" s="19">
        <f t="shared" si="2"/>
        <v>0</v>
      </c>
      <c r="H24" s="165"/>
      <c r="I24" s="165"/>
      <c r="J24" s="165"/>
      <c r="K24" s="165"/>
      <c r="L24" s="165">
        <f t="shared" si="1"/>
        <v>0</v>
      </c>
      <c r="M24" s="167"/>
    </row>
    <row r="25" spans="1:13" ht="13.5" thickBot="1">
      <c r="A25" s="152" t="s">
        <v>103</v>
      </c>
      <c r="B25" s="168">
        <v>0</v>
      </c>
      <c r="C25" s="169"/>
      <c r="D25" s="170"/>
      <c r="E25" s="170"/>
      <c r="F25" s="303"/>
      <c r="G25" s="185">
        <f t="shared" si="2"/>
        <v>0</v>
      </c>
      <c r="H25" s="165"/>
      <c r="I25" s="165"/>
      <c r="J25" s="165"/>
      <c r="K25" s="165"/>
      <c r="L25" s="165">
        <f t="shared" si="1"/>
        <v>0</v>
      </c>
      <c r="M25" s="167"/>
    </row>
    <row r="26" spans="1:13" ht="21" customHeight="1" thickBot="1">
      <c r="A26" s="41" t="s">
        <v>104</v>
      </c>
      <c r="B26" s="158">
        <f>SUM(B16:B25)</f>
        <v>187701483</v>
      </c>
      <c r="C26" s="171"/>
      <c r="D26" s="172">
        <f>D8+D15</f>
        <v>19619683</v>
      </c>
      <c r="E26" s="172"/>
      <c r="F26" s="172"/>
      <c r="G26" s="173">
        <f>G8+G15</f>
        <v>19619683</v>
      </c>
      <c r="H26" s="174">
        <f aca="true" t="shared" si="3" ref="H26:M26">SUM(H16:H25)</f>
        <v>0</v>
      </c>
      <c r="I26" s="138">
        <f t="shared" si="3"/>
        <v>0</v>
      </c>
      <c r="J26" s="174">
        <f t="shared" si="3"/>
        <v>0</v>
      </c>
      <c r="K26" s="174">
        <f t="shared" si="3"/>
        <v>0</v>
      </c>
      <c r="L26" s="140">
        <f t="shared" si="3"/>
        <v>0</v>
      </c>
      <c r="M26" s="158">
        <f t="shared" si="3"/>
        <v>207321166</v>
      </c>
    </row>
    <row r="27" spans="2:13" ht="12.75">
      <c r="B27" s="142"/>
      <c r="M27" s="175"/>
    </row>
    <row r="28" ht="12.75">
      <c r="A28" s="51"/>
    </row>
    <row r="29" spans="1:7" ht="12.75">
      <c r="A29" s="4" t="s">
        <v>248</v>
      </c>
      <c r="C29" s="51"/>
      <c r="D29" s="51"/>
      <c r="E29" s="51"/>
      <c r="F29" s="51"/>
      <c r="G29" s="51"/>
    </row>
    <row r="30" spans="1:7" ht="12.75">
      <c r="A30" s="4" t="s">
        <v>246</v>
      </c>
      <c r="C30" s="51"/>
      <c r="D30" s="51"/>
      <c r="E30" s="51"/>
      <c r="F30" s="51"/>
      <c r="G30" s="51"/>
    </row>
    <row r="31" spans="1:7" ht="13.5" thickBot="1">
      <c r="A31" s="118" t="s">
        <v>245</v>
      </c>
      <c r="B31" s="118"/>
      <c r="C31" s="51"/>
      <c r="D31" s="51"/>
      <c r="E31" s="51"/>
      <c r="F31" s="51"/>
      <c r="G31" s="51"/>
    </row>
    <row r="32" ht="12.75">
      <c r="A32" s="51" t="s">
        <v>247</v>
      </c>
    </row>
    <row r="34" ht="15.75">
      <c r="J34" s="113" t="str">
        <f>'Bilanci '!C57</f>
        <v>Perfaqesuesi Ligjor</v>
      </c>
    </row>
    <row r="35" ht="15.75">
      <c r="J35" s="113"/>
    </row>
    <row r="36" ht="15.75">
      <c r="J36" s="113" t="str">
        <f>'Bilanci '!C59</f>
        <v>Sadrit DANAJ</v>
      </c>
    </row>
  </sheetData>
  <sheetProtection/>
  <mergeCells count="3">
    <mergeCell ref="B6:B7"/>
    <mergeCell ref="M6:M7"/>
    <mergeCell ref="A2:C2"/>
  </mergeCells>
  <printOptions/>
  <pageMargins left="0.38" right="0.18" top="0.83" bottom="1" header="0.5" footer="0.5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4.57421875" style="4" customWidth="1"/>
    <col min="2" max="2" width="35.57421875" style="4" bestFit="1" customWidth="1"/>
    <col min="3" max="3" width="11.140625" style="4" customWidth="1"/>
    <col min="4" max="4" width="11.00390625" style="4" customWidth="1"/>
    <col min="5" max="5" width="10.8515625" style="4" customWidth="1"/>
    <col min="6" max="6" width="7.00390625" style="4" customWidth="1"/>
    <col min="7" max="7" width="11.140625" style="4" customWidth="1"/>
    <col min="8" max="8" width="9.140625" style="4" customWidth="1"/>
    <col min="9" max="9" width="8.28125" style="4" customWidth="1"/>
    <col min="10" max="10" width="11.00390625" style="4" customWidth="1"/>
    <col min="11" max="11" width="9.7109375" style="4" customWidth="1"/>
    <col min="12" max="12" width="11.421875" style="4" customWidth="1"/>
    <col min="13" max="16384" width="9.140625" style="4" customWidth="1"/>
  </cols>
  <sheetData>
    <row r="1" spans="1:2" ht="18.75">
      <c r="A1" s="49" t="str">
        <f>'Bilanci '!A1</f>
        <v> "NISATEL" shpk</v>
      </c>
      <c r="B1" s="101"/>
    </row>
    <row r="2" spans="1:2" ht="18.75">
      <c r="A2" s="49" t="s">
        <v>214</v>
      </c>
      <c r="B2" s="101"/>
    </row>
    <row r="3" spans="1:9" ht="18.75">
      <c r="A3" s="4" t="s">
        <v>186</v>
      </c>
      <c r="E3" s="51"/>
      <c r="F3" s="51"/>
      <c r="G3" s="51"/>
      <c r="H3" s="51"/>
      <c r="I3" s="51"/>
    </row>
    <row r="4" spans="10:12" ht="12.75">
      <c r="J4" s="51"/>
      <c r="K4" s="51"/>
      <c r="L4" s="51"/>
    </row>
    <row r="5" ht="10.5" customHeight="1" thickBot="1"/>
    <row r="6" spans="1:12" ht="42" customHeight="1" thickBot="1">
      <c r="A6" s="176"/>
      <c r="B6" s="383" t="s">
        <v>105</v>
      </c>
      <c r="C6" s="177" t="s">
        <v>106</v>
      </c>
      <c r="D6" s="193" t="s">
        <v>107</v>
      </c>
      <c r="E6" s="178"/>
      <c r="F6" s="179" t="s">
        <v>108</v>
      </c>
      <c r="G6" s="180"/>
      <c r="H6" s="27"/>
      <c r="I6" s="179" t="s">
        <v>109</v>
      </c>
      <c r="J6" s="179"/>
      <c r="K6" s="46"/>
      <c r="L6" s="381" t="s">
        <v>110</v>
      </c>
    </row>
    <row r="7" spans="1:12" ht="64.5" thickBot="1">
      <c r="A7" s="176"/>
      <c r="B7" s="384"/>
      <c r="C7" s="308" t="s">
        <v>111</v>
      </c>
      <c r="D7" s="108" t="s">
        <v>112</v>
      </c>
      <c r="E7" s="108" t="s">
        <v>113</v>
      </c>
      <c r="F7" s="41"/>
      <c r="G7" s="41" t="s">
        <v>114</v>
      </c>
      <c r="H7" s="309" t="s">
        <v>115</v>
      </c>
      <c r="I7" s="108" t="s">
        <v>116</v>
      </c>
      <c r="J7" s="178" t="s">
        <v>117</v>
      </c>
      <c r="K7" s="41" t="s">
        <v>114</v>
      </c>
      <c r="L7" s="382"/>
    </row>
    <row r="8" spans="1:12" ht="12.75" customHeight="1">
      <c r="A8" s="176"/>
      <c r="B8" s="14" t="s">
        <v>201</v>
      </c>
      <c r="C8" s="147">
        <v>2528029</v>
      </c>
      <c r="D8" s="162"/>
      <c r="E8" s="17">
        <v>368599</v>
      </c>
      <c r="F8" s="147"/>
      <c r="G8" s="17">
        <f>SUM(D8:F8)</f>
        <v>368599</v>
      </c>
      <c r="H8" s="17">
        <v>0</v>
      </c>
      <c r="I8" s="17">
        <v>0</v>
      </c>
      <c r="J8" s="17">
        <v>0</v>
      </c>
      <c r="K8" s="17">
        <f>SUM(H8:J8)</f>
        <v>0</v>
      </c>
      <c r="L8" s="17">
        <f>C8+G8</f>
        <v>2896628</v>
      </c>
    </row>
    <row r="9" spans="1:12" ht="15" customHeight="1">
      <c r="A9" s="176"/>
      <c r="B9" s="182" t="s">
        <v>200</v>
      </c>
      <c r="C9" s="167">
        <v>29526762</v>
      </c>
      <c r="D9" s="162"/>
      <c r="E9" s="17">
        <v>20392572</v>
      </c>
      <c r="F9" s="167"/>
      <c r="G9" s="19">
        <f>SUM(D9:F9)</f>
        <v>20392572</v>
      </c>
      <c r="H9" s="19">
        <v>0</v>
      </c>
      <c r="I9" s="19">
        <v>0</v>
      </c>
      <c r="J9" s="83"/>
      <c r="K9" s="19">
        <f>SUM(H9:J9)</f>
        <v>0</v>
      </c>
      <c r="L9" s="19">
        <f>C9+G9</f>
        <v>49919334</v>
      </c>
    </row>
    <row r="10" spans="1:12" ht="15" customHeight="1">
      <c r="A10" s="176"/>
      <c r="B10" s="182" t="s">
        <v>249</v>
      </c>
      <c r="C10" s="167">
        <v>14348815</v>
      </c>
      <c r="D10" s="162"/>
      <c r="E10" s="19">
        <v>8368027</v>
      </c>
      <c r="F10" s="291"/>
      <c r="G10" s="153">
        <f>SUM(D10:F10)</f>
        <v>8368027</v>
      </c>
      <c r="H10" s="153"/>
      <c r="I10" s="153"/>
      <c r="J10" s="83"/>
      <c r="K10" s="19"/>
      <c r="L10" s="19">
        <f>C10+G10</f>
        <v>22716842</v>
      </c>
    </row>
    <row r="11" spans="1:12" ht="12.75">
      <c r="A11" s="176"/>
      <c r="B11" s="182"/>
      <c r="C11" s="291"/>
      <c r="D11" s="168"/>
      <c r="E11" s="194"/>
      <c r="F11" s="293"/>
      <c r="G11" s="181"/>
      <c r="H11" s="181"/>
      <c r="I11" s="181"/>
      <c r="J11" s="183"/>
      <c r="K11" s="153"/>
      <c r="L11" s="153"/>
    </row>
    <row r="12" spans="1:12" ht="13.5" thickBot="1">
      <c r="A12" s="176"/>
      <c r="B12" s="184"/>
      <c r="C12" s="295"/>
      <c r="D12" s="292"/>
      <c r="E12" s="192"/>
      <c r="F12" s="294"/>
      <c r="G12" s="192"/>
      <c r="H12" s="192"/>
      <c r="I12" s="192"/>
      <c r="J12" s="191"/>
      <c r="K12" s="185"/>
      <c r="L12" s="185"/>
    </row>
    <row r="13" spans="1:12" ht="18" customHeight="1" thickBot="1">
      <c r="A13" s="176"/>
      <c r="B13" s="186" t="s">
        <v>118</v>
      </c>
      <c r="C13" s="187">
        <f>SUM(C8:C12)</f>
        <v>46403606</v>
      </c>
      <c r="D13" s="187"/>
      <c r="E13" s="187">
        <f>SUM(E8:E12)</f>
        <v>29129198</v>
      </c>
      <c r="F13" s="187"/>
      <c r="G13" s="187">
        <f>SUM(G8:G12)</f>
        <v>29129198</v>
      </c>
      <c r="H13" s="187"/>
      <c r="I13" s="187"/>
      <c r="J13" s="190">
        <f>SUM(J8:J12)</f>
        <v>0</v>
      </c>
      <c r="K13" s="187">
        <f>SUM(K8:K12)</f>
        <v>0</v>
      </c>
      <c r="L13" s="187">
        <f>SUM(L8:L12)</f>
        <v>75532804</v>
      </c>
    </row>
    <row r="14" spans="1:12" ht="12.75" customHeight="1">
      <c r="A14" s="176"/>
      <c r="B14" s="385" t="s">
        <v>209</v>
      </c>
      <c r="C14" s="385"/>
      <c r="D14" s="385"/>
      <c r="E14" s="385"/>
      <c r="F14" s="385"/>
      <c r="G14" s="188"/>
      <c r="H14" s="188"/>
      <c r="I14" s="188"/>
      <c r="J14" s="188"/>
      <c r="K14" s="188"/>
      <c r="L14" s="188"/>
    </row>
    <row r="15" spans="1:12" ht="12.75" customHeight="1">
      <c r="A15" s="176"/>
      <c r="B15" s="327"/>
      <c r="C15" s="327"/>
      <c r="D15" s="327"/>
      <c r="E15" s="327"/>
      <c r="F15" s="327"/>
      <c r="G15" s="188"/>
      <c r="H15" s="188"/>
      <c r="I15" s="188"/>
      <c r="J15" s="188"/>
      <c r="K15" s="188"/>
      <c r="L15" s="188"/>
    </row>
    <row r="16" spans="1:12" ht="12.75" customHeight="1" thickBot="1">
      <c r="A16" s="176"/>
      <c r="B16" s="350" t="s">
        <v>250</v>
      </c>
      <c r="C16" s="327"/>
      <c r="D16" s="327"/>
      <c r="E16" s="327"/>
      <c r="F16" s="327"/>
      <c r="G16" s="188"/>
      <c r="H16" s="188"/>
      <c r="I16" s="188"/>
      <c r="J16" s="188"/>
      <c r="K16" s="188"/>
      <c r="L16" s="188"/>
    </row>
    <row r="17" spans="2:5" ht="12.75" customHeight="1" thickBot="1">
      <c r="B17" s="351" t="s">
        <v>251</v>
      </c>
      <c r="E17" s="142"/>
    </row>
    <row r="18" spans="2:5" ht="12.75" customHeight="1" thickTop="1">
      <c r="B18" s="4" t="s">
        <v>278</v>
      </c>
      <c r="E18" s="142"/>
    </row>
    <row r="19" spans="2:5" ht="12.75" customHeight="1">
      <c r="B19" s="115" t="s">
        <v>252</v>
      </c>
      <c r="D19" s="142"/>
      <c r="E19" s="142"/>
    </row>
    <row r="20" spans="2:6" ht="12.75" customHeight="1">
      <c r="B20" s="4" t="s">
        <v>253</v>
      </c>
      <c r="E20" s="142"/>
      <c r="F20" s="142"/>
    </row>
    <row r="21" spans="3:6" ht="12.75" customHeight="1">
      <c r="C21" s="51" t="s">
        <v>254</v>
      </c>
      <c r="D21" s="51"/>
      <c r="E21" s="21"/>
      <c r="F21" s="142"/>
    </row>
    <row r="22" spans="4:10" ht="15.75">
      <c r="D22" s="51"/>
      <c r="E22" s="188"/>
      <c r="F22" s="196"/>
      <c r="J22" s="113" t="str">
        <f>'Bilanci '!C57</f>
        <v>Perfaqesuesi Ligjor</v>
      </c>
    </row>
    <row r="23" spans="2:12" ht="15" customHeight="1" thickBot="1">
      <c r="B23" s="352" t="s">
        <v>257</v>
      </c>
      <c r="I23" s="189"/>
      <c r="J23" s="113"/>
      <c r="K23" s="189"/>
      <c r="L23" s="189"/>
    </row>
    <row r="24" ht="18" customHeight="1" hidden="1"/>
    <row r="25" ht="2.25" customHeight="1" hidden="1"/>
    <row r="26" ht="12.75" hidden="1"/>
    <row r="27" ht="12.75" hidden="1"/>
    <row r="28" ht="12.75" hidden="1"/>
    <row r="29" ht="12.75" hidden="1"/>
    <row r="30" ht="12.75" hidden="1"/>
    <row r="31" ht="12.75" hidden="1"/>
    <row r="32" spans="2:10" ht="12.75" customHeight="1" thickTop="1">
      <c r="B32" s="335" t="s">
        <v>258</v>
      </c>
      <c r="C32" s="335"/>
      <c r="D32" s="335"/>
      <c r="E32" s="335"/>
      <c r="F32" s="335"/>
      <c r="G32" s="348"/>
      <c r="H32" s="335"/>
      <c r="J32" s="113" t="str">
        <f>'Bilanci '!C59</f>
        <v>Sadrit DANAJ</v>
      </c>
    </row>
    <row r="33" spans="2:8" ht="13.5" customHeight="1">
      <c r="B33" s="335" t="s">
        <v>259</v>
      </c>
      <c r="C33" s="335"/>
      <c r="D33" s="335"/>
      <c r="E33" s="349"/>
      <c r="F33" s="335"/>
      <c r="G33" s="335"/>
      <c r="H33" s="335"/>
    </row>
    <row r="34" spans="2:8" ht="12.75" hidden="1">
      <c r="B34" s="335"/>
      <c r="C34" s="335"/>
      <c r="D34" s="335"/>
      <c r="E34" s="335"/>
      <c r="F34" s="335"/>
      <c r="G34" s="335"/>
      <c r="H34" s="335"/>
    </row>
    <row r="35" spans="2:10" ht="15.75" hidden="1">
      <c r="B35" s="335"/>
      <c r="C35" s="335"/>
      <c r="D35" s="335"/>
      <c r="E35" s="335"/>
      <c r="F35" s="335"/>
      <c r="G35" s="335"/>
      <c r="H35" s="335"/>
      <c r="J35" s="113" t="s">
        <v>119</v>
      </c>
    </row>
    <row r="36" spans="2:8" ht="12.75">
      <c r="B36" s="335" t="s">
        <v>260</v>
      </c>
      <c r="C36" s="335"/>
      <c r="D36" s="335"/>
      <c r="E36" s="349"/>
      <c r="F36" s="348"/>
      <c r="G36" s="335"/>
      <c r="H36" s="335"/>
    </row>
    <row r="37" spans="2:8" ht="12.75">
      <c r="B37" s="335" t="s">
        <v>261</v>
      </c>
      <c r="C37" s="335"/>
      <c r="D37" s="335"/>
      <c r="E37" s="335"/>
      <c r="F37" s="335"/>
      <c r="G37" s="335"/>
      <c r="H37" s="335"/>
    </row>
    <row r="38" spans="2:8" ht="12.75">
      <c r="B38" s="335" t="s">
        <v>262</v>
      </c>
      <c r="C38" s="335"/>
      <c r="D38" s="335"/>
      <c r="E38" s="335"/>
      <c r="F38" s="335"/>
      <c r="G38" s="335"/>
      <c r="H38" s="335"/>
    </row>
    <row r="39" spans="2:8" ht="12.75">
      <c r="B39" s="335" t="s">
        <v>263</v>
      </c>
      <c r="C39" s="335"/>
      <c r="D39" s="335"/>
      <c r="E39" s="335"/>
      <c r="F39" s="348"/>
      <c r="G39" s="335"/>
      <c r="H39" s="335"/>
    </row>
    <row r="40" spans="2:11" ht="15.75">
      <c r="B40" s="335" t="s">
        <v>264</v>
      </c>
      <c r="C40" s="335"/>
      <c r="D40" s="335"/>
      <c r="E40" s="335"/>
      <c r="F40" s="335"/>
      <c r="G40" s="335"/>
      <c r="H40" s="335"/>
      <c r="K40" s="113"/>
    </row>
    <row r="41" spans="3:11" ht="15.75">
      <c r="C41" s="4" t="s">
        <v>255</v>
      </c>
      <c r="D41" s="51" t="s">
        <v>256</v>
      </c>
      <c r="K41" s="113"/>
    </row>
    <row r="42" ht="12.75">
      <c r="C42" s="51" t="s">
        <v>265</v>
      </c>
    </row>
    <row r="53" ht="15.75">
      <c r="K53" s="113"/>
    </row>
  </sheetData>
  <sheetProtection/>
  <mergeCells count="3">
    <mergeCell ref="L6:L7"/>
    <mergeCell ref="B6:B7"/>
    <mergeCell ref="B14:F14"/>
  </mergeCells>
  <printOptions/>
  <pageMargins left="0.75" right="0.75" top="1" bottom="0.83" header="0.5" footer="0.5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9.140625" style="4" customWidth="1"/>
    <col min="2" max="2" width="9.8515625" style="4" customWidth="1"/>
    <col min="3" max="3" width="10.421875" style="4" customWidth="1"/>
    <col min="4" max="4" width="9.140625" style="4" customWidth="1"/>
    <col min="5" max="5" width="10.140625" style="4" bestFit="1" customWidth="1"/>
    <col min="6" max="6" width="9.140625" style="4" customWidth="1"/>
    <col min="7" max="7" width="11.7109375" style="4" bestFit="1" customWidth="1"/>
    <col min="8" max="8" width="9.140625" style="4" customWidth="1"/>
    <col min="9" max="9" width="12.57421875" style="4" customWidth="1"/>
    <col min="10" max="16384" width="9.140625" style="4" customWidth="1"/>
  </cols>
  <sheetData>
    <row r="1" ht="18.75">
      <c r="A1" s="49" t="str">
        <f>'Bilanci '!A1</f>
        <v> "NISATEL" shpk</v>
      </c>
    </row>
    <row r="2" ht="18.75" customHeight="1">
      <c r="A2" s="49" t="s">
        <v>218</v>
      </c>
    </row>
    <row r="3" spans="3:5" ht="15.75">
      <c r="C3" s="101"/>
      <c r="D3" s="101"/>
      <c r="E3" s="101"/>
    </row>
    <row r="4" spans="2:5" ht="15.75">
      <c r="B4" s="101"/>
      <c r="C4" s="101"/>
      <c r="D4" s="101"/>
      <c r="E4" s="101"/>
    </row>
    <row r="5" spans="1:8" ht="15.75">
      <c r="A5" s="195" t="s">
        <v>176</v>
      </c>
      <c r="B5" s="51"/>
      <c r="C5" s="51"/>
      <c r="G5" s="196"/>
      <c r="H5" s="51"/>
    </row>
    <row r="6" spans="1:7" ht="12.75">
      <c r="A6" s="51" t="s">
        <v>266</v>
      </c>
      <c r="B6" s="51"/>
      <c r="G6" s="142"/>
    </row>
    <row r="7" spans="1:8" ht="12.75">
      <c r="A7" s="4">
        <v>1</v>
      </c>
      <c r="B7" s="4" t="s">
        <v>154</v>
      </c>
      <c r="D7" s="122"/>
      <c r="E7" s="197"/>
      <c r="F7" s="120"/>
      <c r="G7" s="142">
        <v>139450779</v>
      </c>
      <c r="H7" s="4" t="s">
        <v>127</v>
      </c>
    </row>
    <row r="8" spans="1:8" ht="12.75">
      <c r="A8" s="4">
        <v>2</v>
      </c>
      <c r="B8" s="4" t="s">
        <v>210</v>
      </c>
      <c r="D8" s="119"/>
      <c r="E8" s="310"/>
      <c r="F8" s="311"/>
      <c r="G8" s="142">
        <v>191577</v>
      </c>
      <c r="H8" s="4" t="s">
        <v>127</v>
      </c>
    </row>
    <row r="9" spans="4:8" ht="12.75">
      <c r="D9" s="312"/>
      <c r="E9" s="387" t="s">
        <v>128</v>
      </c>
      <c r="F9" s="387"/>
      <c r="G9" s="313">
        <f>SUM(G7:G8)</f>
        <v>139642356</v>
      </c>
      <c r="H9" s="51" t="s">
        <v>127</v>
      </c>
    </row>
    <row r="10" spans="5:8" ht="12.75">
      <c r="E10" s="199"/>
      <c r="F10" s="199"/>
      <c r="G10" s="196"/>
      <c r="H10" s="51"/>
    </row>
    <row r="11" spans="1:8" ht="12.75">
      <c r="A11" s="4">
        <v>3</v>
      </c>
      <c r="B11" s="4" t="s">
        <v>223</v>
      </c>
      <c r="D11" s="122"/>
      <c r="E11" s="200"/>
      <c r="F11" s="200"/>
      <c r="G11" s="142">
        <v>14550796</v>
      </c>
      <c r="H11" s="4" t="s">
        <v>127</v>
      </c>
    </row>
    <row r="12" spans="1:8" ht="12.75">
      <c r="A12" s="4">
        <v>4</v>
      </c>
      <c r="B12" s="4" t="s">
        <v>224</v>
      </c>
      <c r="D12" s="119"/>
      <c r="E12" s="198"/>
      <c r="F12" s="198"/>
      <c r="G12" s="197">
        <v>-15638622</v>
      </c>
      <c r="H12" s="4" t="s">
        <v>127</v>
      </c>
    </row>
    <row r="13" spans="5:8" ht="12.75">
      <c r="E13" s="199" t="s">
        <v>129</v>
      </c>
      <c r="F13" s="199"/>
      <c r="G13" s="196">
        <f>G9+G11+G12</f>
        <v>138554530</v>
      </c>
      <c r="H13" s="51" t="s">
        <v>127</v>
      </c>
    </row>
    <row r="14" spans="5:8" ht="12.75">
      <c r="E14" s="199"/>
      <c r="F14" s="199"/>
      <c r="G14" s="196"/>
      <c r="H14" s="51"/>
    </row>
    <row r="15" spans="1:7" ht="12.75">
      <c r="A15" s="47"/>
      <c r="C15" s="142"/>
      <c r="E15" s="51"/>
      <c r="F15" s="51"/>
      <c r="G15" s="51"/>
    </row>
    <row r="16" spans="1:8" ht="15.75">
      <c r="A16" s="195" t="s">
        <v>130</v>
      </c>
      <c r="B16" s="51"/>
      <c r="C16" s="51"/>
      <c r="D16" s="51"/>
      <c r="E16" s="51"/>
      <c r="F16" s="51"/>
      <c r="G16" s="196"/>
      <c r="H16" s="51"/>
    </row>
    <row r="17" ht="12.75">
      <c r="G17" s="201"/>
    </row>
    <row r="18" spans="1:8" ht="12.75">
      <c r="A18" s="4">
        <v>1</v>
      </c>
      <c r="B18" s="4" t="s">
        <v>174</v>
      </c>
      <c r="D18" s="122"/>
      <c r="E18" s="122"/>
      <c r="F18" s="122"/>
      <c r="G18" s="142">
        <v>1433750</v>
      </c>
      <c r="H18" s="4" t="s">
        <v>127</v>
      </c>
    </row>
    <row r="19" spans="1:8" ht="12.75">
      <c r="A19" s="4">
        <v>2</v>
      </c>
      <c r="B19" s="4" t="s">
        <v>202</v>
      </c>
      <c r="D19" s="122"/>
      <c r="E19" s="122"/>
      <c r="F19" s="122"/>
      <c r="G19" s="142">
        <v>2769914</v>
      </c>
      <c r="H19" s="4" t="s">
        <v>127</v>
      </c>
    </row>
    <row r="20" spans="1:8" ht="12.75">
      <c r="A20" s="4">
        <v>3</v>
      </c>
      <c r="B20" s="4" t="s">
        <v>203</v>
      </c>
      <c r="D20" s="119"/>
      <c r="E20" s="119"/>
      <c r="F20" s="119"/>
      <c r="G20" s="142">
        <v>18318154</v>
      </c>
      <c r="H20" s="4" t="s">
        <v>127</v>
      </c>
    </row>
    <row r="21" spans="1:8" ht="12.75">
      <c r="A21" s="4">
        <v>4</v>
      </c>
      <c r="B21" s="4" t="s">
        <v>267</v>
      </c>
      <c r="D21" s="119"/>
      <c r="E21" s="119"/>
      <c r="F21" s="119"/>
      <c r="G21" s="142">
        <v>1140416</v>
      </c>
      <c r="H21" s="4" t="s">
        <v>127</v>
      </c>
    </row>
    <row r="22" spans="1:8" ht="12.75">
      <c r="A22" s="4">
        <v>5</v>
      </c>
      <c r="B22" s="4" t="s">
        <v>204</v>
      </c>
      <c r="D22" s="119"/>
      <c r="E22" s="119"/>
      <c r="F22" s="119"/>
      <c r="G22" s="142">
        <v>273174</v>
      </c>
      <c r="H22" s="4" t="s">
        <v>127</v>
      </c>
    </row>
    <row r="23" spans="1:8" ht="12.75">
      <c r="A23" s="4">
        <v>6</v>
      </c>
      <c r="B23" s="4" t="s">
        <v>268</v>
      </c>
      <c r="D23" s="119"/>
      <c r="E23" s="119"/>
      <c r="F23" s="119"/>
      <c r="G23" s="142">
        <v>3557695</v>
      </c>
      <c r="H23" s="4" t="s">
        <v>127</v>
      </c>
    </row>
    <row r="24" spans="1:8" ht="12.75">
      <c r="A24" s="4">
        <v>7</v>
      </c>
      <c r="B24" s="4" t="s">
        <v>205</v>
      </c>
      <c r="D24" s="122"/>
      <c r="E24" s="122"/>
      <c r="F24" s="122"/>
      <c r="G24" s="142">
        <v>934000</v>
      </c>
      <c r="H24" s="4" t="s">
        <v>127</v>
      </c>
    </row>
    <row r="25" spans="1:8" ht="12.75">
      <c r="A25" s="4">
        <v>8</v>
      </c>
      <c r="B25" s="4" t="s">
        <v>182</v>
      </c>
      <c r="D25" s="122"/>
      <c r="E25" s="122"/>
      <c r="F25" s="122"/>
      <c r="G25" s="142">
        <v>608002</v>
      </c>
      <c r="H25" s="4" t="s">
        <v>127</v>
      </c>
    </row>
    <row r="26" spans="1:8" ht="12.75">
      <c r="A26" s="4">
        <v>9</v>
      </c>
      <c r="B26" s="4" t="s">
        <v>206</v>
      </c>
      <c r="D26" s="122"/>
      <c r="E26" s="122"/>
      <c r="F26" s="122"/>
      <c r="G26" s="142">
        <v>5674443</v>
      </c>
      <c r="H26" s="4" t="s">
        <v>127</v>
      </c>
    </row>
    <row r="27" spans="1:8" ht="12.75">
      <c r="A27" s="4">
        <v>10</v>
      </c>
      <c r="B27" s="4" t="s">
        <v>181</v>
      </c>
      <c r="D27" s="122"/>
      <c r="E27" s="122"/>
      <c r="F27" s="122"/>
      <c r="G27" s="142">
        <v>984275</v>
      </c>
      <c r="H27" s="4" t="s">
        <v>127</v>
      </c>
    </row>
    <row r="28" spans="1:8" ht="12.75">
      <c r="A28" s="4">
        <v>11</v>
      </c>
      <c r="B28" s="73" t="s">
        <v>183</v>
      </c>
      <c r="D28" s="119"/>
      <c r="E28" s="119"/>
      <c r="F28" s="119"/>
      <c r="G28" s="142">
        <v>236053</v>
      </c>
      <c r="H28" s="4" t="s">
        <v>127</v>
      </c>
    </row>
    <row r="29" spans="1:8" ht="12.75">
      <c r="A29" s="4">
        <v>12</v>
      </c>
      <c r="B29" s="4" t="s">
        <v>207</v>
      </c>
      <c r="D29" s="119"/>
      <c r="E29" s="119"/>
      <c r="F29" s="119"/>
      <c r="G29" s="21">
        <v>130582</v>
      </c>
      <c r="H29" s="4" t="s">
        <v>127</v>
      </c>
    </row>
    <row r="30" spans="1:8" ht="13.5" thickBot="1">
      <c r="A30" s="4">
        <v>13</v>
      </c>
      <c r="B30" s="4" t="s">
        <v>208</v>
      </c>
      <c r="D30" s="119"/>
      <c r="E30" s="119"/>
      <c r="F30" s="119"/>
      <c r="G30" s="290">
        <v>2944188</v>
      </c>
      <c r="H30" s="118" t="s">
        <v>127</v>
      </c>
    </row>
    <row r="31" spans="1:9" ht="12.75">
      <c r="A31" s="202"/>
      <c r="B31" s="386" t="s">
        <v>128</v>
      </c>
      <c r="C31" s="386"/>
      <c r="D31" s="386"/>
      <c r="E31" s="386"/>
      <c r="F31" s="386"/>
      <c r="G31" s="188">
        <f>SUM(G18:G30)</f>
        <v>39004646</v>
      </c>
      <c r="H31" s="51" t="s">
        <v>131</v>
      </c>
      <c r="I31" s="205"/>
    </row>
    <row r="32" spans="1:9" ht="12.75">
      <c r="A32" s="202"/>
      <c r="B32" s="203"/>
      <c r="C32" s="203"/>
      <c r="D32" s="203"/>
      <c r="E32" s="203"/>
      <c r="F32" s="203"/>
      <c r="G32" s="204"/>
      <c r="I32" s="205"/>
    </row>
    <row r="33" spans="1:8" ht="14.25" customHeight="1">
      <c r="A33" s="296" t="s">
        <v>269</v>
      </c>
      <c r="B33" s="206"/>
      <c r="C33" s="206"/>
      <c r="D33" s="206"/>
      <c r="E33" s="207"/>
      <c r="F33" s="206"/>
      <c r="G33" s="206"/>
      <c r="H33" s="206"/>
    </row>
    <row r="34" spans="1:9" ht="12.75">
      <c r="A34" s="353"/>
      <c r="B34" s="354" t="s">
        <v>275</v>
      </c>
      <c r="C34" s="353"/>
      <c r="D34" s="353"/>
      <c r="E34" s="353"/>
      <c r="F34" s="353"/>
      <c r="G34" s="353"/>
      <c r="H34" s="353"/>
      <c r="I34" s="335"/>
    </row>
    <row r="35" spans="1:9" ht="12.75">
      <c r="A35" s="353"/>
      <c r="B35" s="354" t="s">
        <v>274</v>
      </c>
      <c r="C35" s="353"/>
      <c r="D35" s="353"/>
      <c r="E35" s="353"/>
      <c r="F35" s="353"/>
      <c r="G35" s="353"/>
      <c r="H35" s="353"/>
      <c r="I35" s="335"/>
    </row>
    <row r="36" spans="1:9" ht="12.75">
      <c r="A36" s="353"/>
      <c r="B36" s="354" t="s">
        <v>273</v>
      </c>
      <c r="C36" s="353"/>
      <c r="D36" s="353"/>
      <c r="E36" s="353"/>
      <c r="F36" s="353"/>
      <c r="G36" s="353"/>
      <c r="H36" s="353"/>
      <c r="I36" s="335"/>
    </row>
    <row r="37" spans="1:9" ht="12.75">
      <c r="A37" s="353"/>
      <c r="B37" s="354" t="s">
        <v>270</v>
      </c>
      <c r="C37" s="353"/>
      <c r="D37" s="353"/>
      <c r="E37" s="353"/>
      <c r="F37" s="353"/>
      <c r="G37" s="353"/>
      <c r="H37" s="353"/>
      <c r="I37" s="335"/>
    </row>
    <row r="38" spans="1:10" ht="12.75" customHeight="1">
      <c r="A38" s="353"/>
      <c r="B38" s="355"/>
      <c r="C38" s="388" t="s">
        <v>276</v>
      </c>
      <c r="D38" s="388"/>
      <c r="E38" s="388"/>
      <c r="F38" s="388"/>
      <c r="G38" s="356"/>
      <c r="H38" s="356"/>
      <c r="I38" s="357"/>
      <c r="J38" s="357"/>
    </row>
    <row r="39" spans="1:10" ht="12" customHeight="1">
      <c r="A39" s="358" t="s">
        <v>271</v>
      </c>
      <c r="B39" s="355" t="s">
        <v>272</v>
      </c>
      <c r="C39" s="356"/>
      <c r="D39" s="356"/>
      <c r="E39" s="356"/>
      <c r="F39" s="356"/>
      <c r="G39" s="356"/>
      <c r="H39" s="356"/>
      <c r="I39" s="357"/>
      <c r="J39" s="357"/>
    </row>
    <row r="40" spans="1:10" ht="14.25" customHeight="1">
      <c r="A40" s="335"/>
      <c r="B40" s="357"/>
      <c r="C40" s="357"/>
      <c r="D40" s="357"/>
      <c r="E40" s="357"/>
      <c r="F40" s="357"/>
      <c r="G40" s="357"/>
      <c r="H40" s="357"/>
      <c r="I40" s="357"/>
      <c r="J40" s="357"/>
    </row>
    <row r="41" ht="15.75">
      <c r="G41" s="113" t="str">
        <f>'Bilanci '!C57</f>
        <v>Perfaqesuesi Ligjor</v>
      </c>
    </row>
    <row r="42" ht="15.75">
      <c r="G42" s="113"/>
    </row>
    <row r="43" ht="15.75">
      <c r="G43" s="113" t="str">
        <f>'Bilanci '!C59</f>
        <v>Sadrit DANAJ</v>
      </c>
    </row>
    <row r="44" ht="12.75">
      <c r="G44" s="114"/>
    </row>
    <row r="49" ht="12.75">
      <c r="D49" s="4" t="s">
        <v>213</v>
      </c>
    </row>
  </sheetData>
  <sheetProtection/>
  <mergeCells count="3">
    <mergeCell ref="B31:F31"/>
    <mergeCell ref="E9:F9"/>
    <mergeCell ref="C38:F38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2012-03-30T14:07:33Z</cp:lastPrinted>
  <dcterms:modified xsi:type="dcterms:W3CDTF">2012-04-02T11:33:51Z</dcterms:modified>
  <cp:category/>
  <cp:version/>
  <cp:contentType/>
  <cp:contentStatus/>
</cp:coreProperties>
</file>