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495" windowWidth="12120" windowHeight="8700" firstSheet="1" activeTab="6"/>
  </bookViews>
  <sheets>
    <sheet name="Kapitali" sheetId="1" r:id="rId1"/>
    <sheet name="BSH" sheetId="2" r:id="rId2"/>
    <sheet name="Cash Fl" sheetId="3" r:id="rId3"/>
    <sheet name="PASH" sheetId="4" r:id="rId4"/>
    <sheet name="Kap" sheetId="5" r:id="rId5"/>
    <sheet name="AAM" sheetId="6" r:id="rId6"/>
    <sheet name="Te ardhura Shpenzime" sheetId="7" r:id="rId7"/>
    <sheet name="Aktiviteti" sheetId="8" r:id="rId8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F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Infosoft Office</t>
        </r>
      </text>
    </comment>
  </commentList>
</comments>
</file>

<file path=xl/sharedStrings.xml><?xml version="1.0" encoding="utf-8"?>
<sst xmlns="http://schemas.openxmlformats.org/spreadsheetml/2006/main" count="605" uniqueCount="402">
  <si>
    <t>I</t>
  </si>
  <si>
    <t>II</t>
  </si>
  <si>
    <t>III</t>
  </si>
  <si>
    <t>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</si>
  <si>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</si>
  <si>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</si>
  <si>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</si>
  <si>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</si>
  <si>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</si>
  <si>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</si>
  <si>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</si>
  <si>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</si>
  <si>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</si>
  <si>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</si>
  <si>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</si>
  <si>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</si>
  <si>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</si>
  <si>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</si>
  <si>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</si>
  <si>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BILANCI KONTABEL</t>
  </si>
  <si>
    <t>Totali</t>
  </si>
  <si>
    <t>Shpenzime te tjera</t>
  </si>
  <si>
    <t>Periudha :01/01/2009-31/12/2009</t>
  </si>
  <si>
    <t>Shenime</t>
  </si>
  <si>
    <t>AKTIVET</t>
  </si>
  <si>
    <t>Aktivet Afatshkurtra</t>
  </si>
  <si>
    <t>Mjete monetare</t>
  </si>
  <si>
    <t>Derivative dhe aktive financiare te mbajtura per tregtim</t>
  </si>
  <si>
    <t>Derivativet</t>
  </si>
  <si>
    <t>ii</t>
  </si>
  <si>
    <t>Aktivet e mbajtura per tregtim</t>
  </si>
  <si>
    <t xml:space="preserve">Shuma </t>
  </si>
  <si>
    <t>I.2</t>
  </si>
  <si>
    <t>Aktive te tjera afatshkurtra financiare</t>
  </si>
  <si>
    <t>Llogari/Kerkesa te arketueshme</t>
  </si>
  <si>
    <t>Llogari/Kerkesa te tjera te arketueshme</t>
  </si>
  <si>
    <t>iii</t>
  </si>
  <si>
    <t>Instrumente te tjera borxhi</t>
  </si>
  <si>
    <t>iv</t>
  </si>
  <si>
    <t>Investime te tjera financiare</t>
  </si>
  <si>
    <t>I.3</t>
  </si>
  <si>
    <t>Inventari</t>
  </si>
  <si>
    <t>Lendet e para</t>
  </si>
  <si>
    <t>Prodhim ne proces</t>
  </si>
  <si>
    <t>Produkte te gatshme</t>
  </si>
  <si>
    <t>Mallra per rishitje</t>
  </si>
  <si>
    <t>v</t>
  </si>
  <si>
    <t>Parapagesat per furnizime</t>
  </si>
  <si>
    <t>I.4</t>
  </si>
  <si>
    <t>Aktivet biologjike afatshkurtra</t>
  </si>
  <si>
    <t>Aktivet afatshkurtra te mbajtura per shitje</t>
  </si>
  <si>
    <t>Parapagimet dhe shpenzimet e shtyra</t>
  </si>
  <si>
    <t>Totali per</t>
  </si>
  <si>
    <t>Aktivet Afatgjata</t>
  </si>
  <si>
    <t>Investimet financiare afatgjata</t>
  </si>
  <si>
    <t>Aksione dhe pjesemarrje te tjera ne njesi te kontrolluara</t>
  </si>
  <si>
    <t>Aksione dhe investime te tjera ne pjesmarrje</t>
  </si>
  <si>
    <t>Aksione dhe letra te tjera me vlere</t>
  </si>
  <si>
    <t>Llogari/Kerkesa te arketueshme afatgjata</t>
  </si>
  <si>
    <t>II.1</t>
  </si>
  <si>
    <t>Aktive afatgjata materiale</t>
  </si>
  <si>
    <t>Toka</t>
  </si>
  <si>
    <t>Makineri dhe pajisje</t>
  </si>
  <si>
    <t>Aktive te tjera afatgjata materiale</t>
  </si>
  <si>
    <t>Ndertesa</t>
  </si>
  <si>
    <t>II.2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</si>
  <si>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</si>
  <si>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</si>
  <si>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</si>
  <si>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</si>
  <si>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</si>
  <si>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II.4</t>
  </si>
  <si>
    <t>Kapital aksionar i papaguar</t>
  </si>
  <si>
    <t>Aktive te tjera afatgjata (ne proces)</t>
  </si>
  <si>
    <t>Totali i Aktiveve</t>
  </si>
  <si>
    <t>DETYRIMET</t>
  </si>
  <si>
    <t>Detyrimet Afatshkurtra</t>
  </si>
  <si>
    <t>Derivativet (vlera negative)</t>
  </si>
  <si>
    <t>Huamarrjet</t>
  </si>
  <si>
    <t>Huat dhe obligacionet afatshkurtra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</si>
  <si>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</si>
  <si>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</si>
  <si>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</si>
  <si>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</si>
  <si>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</si>
  <si>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Detyrimet tatimore</t>
  </si>
  <si>
    <t>Hua te tjera</t>
  </si>
  <si>
    <t>Parapagimet e arkëtuara</t>
  </si>
  <si>
    <t>Grantet dhe te ardhurat e shtyra</t>
  </si>
  <si>
    <t>Provizionet afatshkurtra</t>
  </si>
  <si>
    <t>Detyrimet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</si>
  <si>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</si>
  <si>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</si>
  <si>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</si>
  <si>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</si>
  <si>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</si>
  <si>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Grantet dhe te ardhura te shtyra</t>
  </si>
  <si>
    <t>Totali i detyrimeve</t>
  </si>
  <si>
    <t>KAPITALI</t>
  </si>
  <si>
    <t>Kapitali</t>
  </si>
  <si>
    <t>Aksionet e pakices</t>
  </si>
  <si>
    <t>Kapitali qe i perket aksionareve te shoqerise meme</t>
  </si>
  <si>
    <t>Kapitali aksionar</t>
  </si>
  <si>
    <t>Primi i aksionit</t>
  </si>
  <si>
    <t>Njesite ose aksionet e thesarit</t>
  </si>
  <si>
    <t>Rezerva</t>
  </si>
  <si>
    <t>Rezerva ligjore</t>
  </si>
  <si>
    <t>Rezerva te tjera</t>
  </si>
  <si>
    <t>Rezerva statuore</t>
  </si>
  <si>
    <t>I.6</t>
  </si>
  <si>
    <t>Fitimet e pashperndara</t>
  </si>
  <si>
    <t>Fitimi/Humbja e vitit financiar</t>
  </si>
  <si>
    <t>Kapitalin</t>
  </si>
  <si>
    <t>Totali i Detyrimeve dhe i Kapitalit</t>
  </si>
  <si>
    <t>TE ARDHURAT E SHPENZIMET (formati 1)</t>
  </si>
  <si>
    <t>Emertimi</t>
  </si>
  <si>
    <t>Shitjet neto</t>
  </si>
  <si>
    <t>Te ardhura te tjera nga veprimtarite e shfrytezimit</t>
  </si>
  <si>
    <t>Ndryshime ne inventarin e produkteve te gatshem e ne proces</t>
  </si>
  <si>
    <t>Materialet e konsumuara</t>
  </si>
  <si>
    <t>Kosto e punes</t>
  </si>
  <si>
    <t xml:space="preserve">       a</t>
  </si>
  <si>
    <t xml:space="preserve">     Paga e personelit</t>
  </si>
  <si>
    <t xml:space="preserve">       b</t>
  </si>
  <si>
    <t xml:space="preserve">     Sigurimet shoqerore e shendetesore</t>
  </si>
  <si>
    <t>Amortizimi dhe zhvleresimet</t>
  </si>
  <si>
    <t>Totali i shpenzimeve</t>
  </si>
  <si>
    <t>Fitimi apo humbja nga veprimtaria kryesore</t>
  </si>
  <si>
    <t>Te ardhurat dhe shpenzimet financiare nga njesite e kontrolluara</t>
  </si>
  <si>
    <t>Te ardhurat dhe shpenzimet financiare nga pjesemarrjet</t>
  </si>
  <si>
    <t>Te ardhurat dhe shpenzimet financiare nga:</t>
  </si>
  <si>
    <t xml:space="preserve">     investime te tjera financiare afatgjata</t>
  </si>
  <si>
    <t xml:space="preserve">     interesa</t>
  </si>
  <si>
    <t xml:space="preserve">       c</t>
  </si>
  <si>
    <t xml:space="preserve">     fitimet (humbjet) nga kursi i kembimit</t>
  </si>
  <si>
    <t xml:space="preserve">       d</t>
  </si>
  <si>
    <t xml:space="preserve">     te tjera financiare</t>
  </si>
  <si>
    <t>Totali (a÷d)</t>
  </si>
  <si>
    <t>Totali i te ardhurave dhe shpenzimeve financiare</t>
  </si>
  <si>
    <t>Fitimi (Humbja) para tatimit</t>
  </si>
  <si>
    <t>Shpenzimet e tatimit mbi fitimin</t>
  </si>
  <si>
    <t>Pc</t>
  </si>
  <si>
    <t>Te ardhura dhe shpenzime te pacaktuara</t>
  </si>
  <si>
    <t>16  Fitimi (humbja) neto e vitit financiar</t>
  </si>
  <si>
    <t>17  Elemente te pasqyrave te konsoliduara</t>
  </si>
  <si>
    <t>TE ARDHURAT E SHPENZIMET (formati 2)</t>
  </si>
  <si>
    <t>Kostoja e prodhimit/blerjes se mallrave</t>
  </si>
  <si>
    <t>Fitimi (humbja) bruto</t>
  </si>
  <si>
    <t>Shpenzimet e shitjes</t>
  </si>
  <si>
    <t>Shpenzime administrative</t>
  </si>
  <si>
    <t>Shpenzime te tjera te zakonshme</t>
  </si>
  <si>
    <t>Fitimi (humbja) nga veprimtarite e shfrytezimit</t>
  </si>
  <si>
    <t>Te ardhura e shpenzime financiare nga njesite e kontrolluara</t>
  </si>
  <si>
    <t>Te ardhura e shpenzime nga investime ne pjesemarrje</t>
  </si>
  <si>
    <t>Te ardhurat dhe shpenzimet financiare nga</t>
  </si>
  <si>
    <t xml:space="preserve">    a</t>
  </si>
  <si>
    <t xml:space="preserve">   Te ardhura e shpenzime financiare nga investime te tjera financiare afatgjata</t>
  </si>
  <si>
    <t xml:space="preserve">    b</t>
  </si>
  <si>
    <t xml:space="preserve">   Te ardhura e shpenzime financiare nga interesi</t>
  </si>
  <si>
    <t xml:space="preserve">    c</t>
  </si>
  <si>
    <t xml:space="preserve">   Te ardhura e shpenzime financiare nga kursi i kembimit</t>
  </si>
  <si>
    <t xml:space="preserve">    d</t>
  </si>
  <si>
    <t xml:space="preserve">   Te ardhura e shpenzime financiare nga te tjera financiare</t>
  </si>
  <si>
    <t>Shuma te ardhurave e shpenzimeve financiare</t>
  </si>
  <si>
    <t>Fitimi (humbja) para tatimit</t>
  </si>
  <si>
    <t>Shpenzimet e tatimit te fitimit</t>
  </si>
  <si>
    <t>Fitimi (humbja) neto e vitit financiar</t>
  </si>
  <si>
    <t>16   Elementet e pasqyrave te konsoliduara</t>
  </si>
  <si>
    <t>Nr.</t>
  </si>
  <si>
    <t>Monedha: LEK</t>
  </si>
  <si>
    <t>PASQYRA E FLUKSEVE TE PARASE</t>
  </si>
  <si>
    <t>Metoda direkt</t>
  </si>
  <si>
    <t>Fluksi i parave nga veprimtarite e shfrytezimit</t>
  </si>
  <si>
    <t>Parate e arketuara nga klientet</t>
  </si>
  <si>
    <t>Parate e paguara ndaj furnitoreve dhe punonjesve</t>
  </si>
  <si>
    <t xml:space="preserve">Parate e ardhura nga veprimtarite </t>
  </si>
  <si>
    <t>Interesi i paguar</t>
  </si>
  <si>
    <t>Paraja neto nga veprimtarite e shfrytezimit</t>
  </si>
  <si>
    <t>Fluksi i parave nga veprimtarite investuese</t>
  </si>
  <si>
    <t>Blerja e kompanise se kontrolluar, minus parate e arketuara</t>
  </si>
  <si>
    <t>Blerja e aktiveve afatgjata materiale</t>
  </si>
  <si>
    <t>Te ardhura nga shitja e pajisjeve</t>
  </si>
  <si>
    <t>Dividentet e arketuar</t>
  </si>
  <si>
    <t>Paraja neto e perdoruar ne veprimtarine investuese</t>
  </si>
  <si>
    <t>Fluksi i parave nga aktivitetet financiare</t>
  </si>
  <si>
    <t>Dividente te paguar</t>
  </si>
  <si>
    <t>Paraja neto e perdoruar ne veprimtarite financiare</t>
  </si>
  <si>
    <t>I-III</t>
  </si>
  <si>
    <t>Rritja/ renia neto e mjeteve monetare</t>
  </si>
  <si>
    <t>Mjetet monetare ne fillim te periudhes kontabel</t>
  </si>
  <si>
    <t>Mjetet monetare ne fund te periudhes kontabel</t>
  </si>
  <si>
    <t>PASQYRA E NDRYSHIMEVE NE KAPITAL</t>
  </si>
  <si>
    <t>Aksione te thesarit</t>
  </si>
  <si>
    <t>Fitimi i pashperndare</t>
  </si>
  <si>
    <t>Efekti i ndryshimeve ne politikat kontabel</t>
  </si>
  <si>
    <t>Pozicioni i rregulluar</t>
  </si>
  <si>
    <t>Fitimi neto per periudhen kontabel</t>
  </si>
  <si>
    <t>Dividentet e paguar</t>
  </si>
  <si>
    <t>Rritje e rezerves se kapitalit</t>
  </si>
  <si>
    <t>Emetimi i  aksioneve</t>
  </si>
  <si>
    <t>Pozicioni me 31 Dhjetor 2007</t>
  </si>
  <si>
    <t>Emetimi i kapitalit aksioner</t>
  </si>
  <si>
    <t>Aksione te thesarit te riblera</t>
  </si>
  <si>
    <t>4.0</t>
  </si>
  <si>
    <t>31.12.2009</t>
  </si>
  <si>
    <t>Shenim 4.1</t>
  </si>
  <si>
    <t>Pozicioni me 31 Dhjetor 2009</t>
  </si>
  <si>
    <t>Interesi i paguar -/ Arketuar +</t>
  </si>
  <si>
    <t>Te hyra nga emetimi i kapitalit aksioner</t>
  </si>
  <si>
    <t>3.9</t>
  </si>
  <si>
    <t>31.12.2010</t>
  </si>
  <si>
    <t>Periudha :01.01.2010-31.12.2010</t>
  </si>
  <si>
    <t>Pozicioni me 31 Dhjetor 2010</t>
  </si>
  <si>
    <t>Zotërues të kapitalit</t>
  </si>
  <si>
    <t>Nr.i kuotave</t>
  </si>
  <si>
    <t>Vlera nom. LEK</t>
  </si>
  <si>
    <t>Vlera totale e kapitalit  LEKE</t>
  </si>
  <si>
    <t>Ne %</t>
  </si>
  <si>
    <t>Z. Grigor Joti</t>
  </si>
  <si>
    <t>Total 1</t>
  </si>
  <si>
    <t xml:space="preserve"> Kapitali i shoqerisë "Investment Joti" sh.p.k.</t>
  </si>
  <si>
    <t>Mjete transporti</t>
  </si>
  <si>
    <t>Shtesa</t>
  </si>
  <si>
    <t>Pakesime</t>
  </si>
  <si>
    <t>3.6</t>
  </si>
  <si>
    <t>3.8</t>
  </si>
  <si>
    <t>4.1</t>
  </si>
  <si>
    <t>4.2</t>
  </si>
  <si>
    <t>3.7</t>
  </si>
  <si>
    <t>4.2.1</t>
  </si>
  <si>
    <t>4.2.2</t>
  </si>
  <si>
    <t>4.2.3</t>
  </si>
  <si>
    <t>4.2.4</t>
  </si>
  <si>
    <t>4.2.5</t>
  </si>
  <si>
    <t>4.2.6</t>
  </si>
  <si>
    <t>4.2.7</t>
  </si>
  <si>
    <t>Tatime, taksa, sigurime e te tjera te ngjashme te paguara</t>
  </si>
  <si>
    <t>31.12.2011</t>
  </si>
  <si>
    <t>Pozicioni me 31 Dhjetor 2011</t>
  </si>
  <si>
    <t>Toke</t>
  </si>
  <si>
    <t>4.2.8</t>
  </si>
  <si>
    <t>3.3.1</t>
  </si>
  <si>
    <t>3.3.2</t>
  </si>
  <si>
    <t>Dividente</t>
  </si>
  <si>
    <t>Pagesat e detyrimeve te huamarrjeve afatgjata, afatshkurtra</t>
  </si>
  <si>
    <t>Te hyra nga huamarrje afatgjata, afatshkurtra</t>
  </si>
  <si>
    <t>Periudha : 01.01.2011-31.12.2011</t>
  </si>
  <si>
    <t>Aktivet Afatgjata Materiale me Vlere fillestare 2011</t>
  </si>
  <si>
    <t xml:space="preserve">Gjendje </t>
  </si>
  <si>
    <t xml:space="preserve">Shtesa nga </t>
  </si>
  <si>
    <t>01/01/2011</t>
  </si>
  <si>
    <t>Rivlersime</t>
  </si>
  <si>
    <t>31/12/2011</t>
  </si>
  <si>
    <t>Amortizimi I Aktiveve  Afatgjata Materiale 2011</t>
  </si>
  <si>
    <t>Vlera Kontabel Neto e A.A.Materiale 2011</t>
  </si>
  <si>
    <t>0</t>
  </si>
  <si>
    <t>SHOQERIA Investment Joti - InfoSoft Group shpk</t>
  </si>
  <si>
    <t>NIPTI K91425022E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</si>
  <si>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</si>
  <si>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</si>
  <si>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</si>
  <si>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</si>
  <si>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</si>
  <si>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</si>
  <si>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2011</t>
  </si>
  <si>
    <t>Viti 2010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</si>
  <si>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</si>
  <si>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</si>
  <si>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</si>
  <si>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</si>
  <si>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</si>
  <si>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</si>
  <si>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</si>
  <si>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</si>
  <si>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</si>
  <si>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</si>
  <si>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</si>
  <si>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</si>
  <si>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</si>
  <si>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</si>
  <si>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</si>
  <si>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</si>
  <si>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</si>
  <si>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</si>
  <si>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</si>
  <si>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</si>
  <si>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 financiare</t>
  </si>
  <si>
    <t xml:space="preserve">  Të ardhura nga shitja e aktiveve afatgjata</t>
  </si>
  <si>
    <t>I)</t>
  </si>
  <si>
    <t>Totali i te ardhurave I= (1+2+/-3+4+5+6+7+8)</t>
  </si>
  <si>
    <t>Marjeta JOTI</t>
  </si>
  <si>
    <t>Administratore e Pergjithshme</t>
  </si>
  <si>
    <t>Pasqyre Nr.2</t>
  </si>
  <si>
    <t>SHPENZIMET</t>
  </si>
  <si>
    <t>Blerje, shpenzime (a+/-b+c+/-d+e)</t>
  </si>
  <si>
    <t xml:space="preserve"> d) </t>
  </si>
  <si>
    <r>
      <t xml:space="preserve"> </t>
    </r>
    <r>
      <rPr>
        <sz val="8"/>
        <rFont val="Times New Roman"/>
        <family val="1"/>
      </rPr>
      <t>Ndryshimet e gjëndjeve të Mallrave (+/-)</t>
    </r>
  </si>
  <si>
    <t>Mallra te blera</t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</si>
  <si>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</si>
  <si>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</si>
  <si>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</si>
  <si>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</si>
  <si>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</si>
  <si>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Times New Roman"/>
        <family val="1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</si>
  <si>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</si>
  <si>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</si>
  <si>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</si>
  <si>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</si>
  <si>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</si>
  <si>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</si>
  <si>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</si>
  <si>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</si>
  <si>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</si>
  <si>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</si>
  <si>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</si>
  <si>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</si>
  <si>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</si>
  <si>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</si>
  <si>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</si>
  <si>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</si>
  <si>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</si>
  <si>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</si>
  <si>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</si>
  <si>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</si>
  <si>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</si>
  <si>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</si>
  <si>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</si>
  <si>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</si>
  <si>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</si>
  <si>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</si>
  <si>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</si>
  <si>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</si>
  <si>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</si>
  <si>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</si>
  <si>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</si>
  <si>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</si>
  <si>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</si>
  <si>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</si>
  <si>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</si>
  <si>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</si>
  <si>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</si>
  <si>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</si>
  <si>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</si>
  <si>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</si>
  <si>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</si>
  <si>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</si>
  <si>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r>
      <t xml:space="preserve">SHOQERIA </t>
    </r>
    <r>
      <rPr>
        <b/>
        <i/>
        <sz val="14"/>
        <rFont val="Times New Roman"/>
        <family val="1"/>
      </rPr>
      <t>Investment Joti - InfoSoft Group shpk</t>
    </r>
  </si>
  <si>
    <r>
      <t xml:space="preserve">NIPTI </t>
    </r>
    <r>
      <rPr>
        <b/>
        <i/>
        <sz val="14"/>
        <rFont val="Times New Roman"/>
        <family val="1"/>
      </rPr>
      <t>K91425022E</t>
    </r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</si>
  <si>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</si>
  <si>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</si>
  <si>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</si>
  <si>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</si>
  <si>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</si>
  <si>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</si>
  <si>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</si>
  <si>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</si>
  <si>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</si>
  <si>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</si>
  <si>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</si>
  <si>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</si>
  <si>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</si>
  <si>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</si>
  <si>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</si>
  <si>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</si>
  <si>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</si>
  <si>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</si>
  <si>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</si>
  <si>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</si>
  <si>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</si>
  <si>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</si>
  <si>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</si>
  <si>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</si>
  <si>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</si>
  <si>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</si>
  <si>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</si>
  <si>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</si>
  <si>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</si>
  <si>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</si>
  <si>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</si>
  <si>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</si>
  <si>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</si>
  <si>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</si>
  <si>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</si>
  <si>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</si>
  <si>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</si>
  <si>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</si>
  <si>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</si>
  <si>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</si>
  <si>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</si>
  <si>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</si>
  <si>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</si>
  <si>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</si>
  <si>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</si>
  <si>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Totali i te ardhurave nga sherbimet</t>
  </si>
  <si>
    <t>TOALI (I+II+III+IV+V)</t>
  </si>
  <si>
    <t>Te punesuar mesatarisht per vitin 2010: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</si>
  <si>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</si>
  <si>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</si>
  <si>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</si>
  <si>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</si>
  <si>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</si>
  <si>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Times New Roman"/>
        <family val="1"/>
      </rPr>
      <t>Kjo pasqyre plotesohet edhe on-line.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</si>
</sst>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[$-409]h:mm:ss\ AM/PM"/>
    <numFmt numFmtId="178" formatCode="[$-409]dddd\,\ mmmm\ dd\,\ yyyy"/>
    <numFmt numFmtId="179" formatCode="&quot;$&quot;#,##0.00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-* #,##0.00_L_e_k_-;\-* #,##0.00_L_e_k_-;_-* &quot;-&quot;??_L_e_k_-;_-@_-"/>
    <numFmt numFmtId="184" formatCode="_-* #,##0_L_e_k_-;\-* #,##0_L_e_k_-;_-* &quot;-&quot;??_L_e_k_-;_-@_-"/>
  </numFmts>
  <fonts count="7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MS Sans Serif"/>
      <family val="2"/>
    </font>
    <font>
      <b/>
      <sz val="14.05"/>
      <color indexed="8"/>
      <name val="Times New Roman"/>
      <family val="0"/>
    </font>
    <font>
      <b/>
      <sz val="8.9"/>
      <color indexed="8"/>
      <name val="Tahoma"/>
      <family val="0"/>
    </font>
    <font>
      <b/>
      <sz val="11.05"/>
      <color indexed="8"/>
      <name val="Arial"/>
      <family val="0"/>
    </font>
    <font>
      <b/>
      <sz val="9.95"/>
      <color indexed="8"/>
      <name val="Arial"/>
      <family val="0"/>
    </font>
    <font>
      <b/>
      <sz val="9.95"/>
      <color indexed="8"/>
      <name val="ARIAL(Western)"/>
      <family val="0"/>
    </font>
    <font>
      <sz val="9.95"/>
      <color indexed="8"/>
      <name val="Arial"/>
      <family val="0"/>
    </font>
    <font>
      <sz val="9.95"/>
      <color indexed="8"/>
      <name val="ARIAL(Western)"/>
      <family val="0"/>
    </font>
    <font>
      <b/>
      <sz val="9.95"/>
      <name val="Arial"/>
      <family val="0"/>
    </font>
    <font>
      <b/>
      <sz val="14.25"/>
      <color indexed="8"/>
      <name val="Times New Roman"/>
      <family val="0"/>
    </font>
    <font>
      <b/>
      <sz val="11.25"/>
      <color indexed="8"/>
      <name val="Arial"/>
      <family val="0"/>
    </font>
    <font>
      <sz val="9.75"/>
      <color indexed="8"/>
      <name val="ARIAL(Western)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9.75"/>
      <color indexed="23"/>
      <name val="Arial"/>
      <family val="0"/>
    </font>
    <font>
      <b/>
      <sz val="9.75"/>
      <color indexed="8"/>
      <name val="arial(Western)"/>
      <family val="0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b/>
      <sz val="11"/>
      <color indexed="8"/>
      <name val="Bookman Old Style"/>
      <family val="1"/>
    </font>
    <font>
      <sz val="11"/>
      <name val="Bookman Old Style"/>
      <family val="1"/>
    </font>
    <font>
      <b/>
      <sz val="10"/>
      <name val="Bookman Old Style"/>
      <family val="1"/>
    </font>
    <font>
      <b/>
      <i/>
      <sz val="10"/>
      <color indexed="8"/>
      <name val="Bookman Old Style"/>
      <family val="1"/>
    </font>
    <font>
      <b/>
      <sz val="11.05"/>
      <color indexed="8"/>
      <name val="Bookman Old Style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Bookman Old Style"/>
      <family val="1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0"/>
      <name val="Arial CE"/>
      <family val="0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/>
      <protection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Fill="1" applyBorder="1" applyAlignment="1" applyProtection="1">
      <alignment/>
      <protection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Alignment="1">
      <alignment horizontal="center"/>
    </xf>
    <xf numFmtId="3" fontId="24" fillId="0" borderId="11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12" fillId="0" borderId="11" xfId="0" applyFont="1" applyBorder="1" applyAlignment="1">
      <alignment vertical="center"/>
    </xf>
    <xf numFmtId="0" fontId="25" fillId="0" borderId="11" xfId="0" applyNumberFormat="1" applyFont="1" applyFill="1" applyBorder="1" applyAlignment="1" applyProtection="1">
      <alignment wrapText="1"/>
      <protection/>
    </xf>
    <xf numFmtId="49" fontId="25" fillId="0" borderId="11" xfId="0" applyNumberFormat="1" applyFont="1" applyBorder="1" applyAlignment="1">
      <alignment horizontal="center" vertical="center"/>
    </xf>
    <xf numFmtId="0" fontId="25" fillId="0" borderId="11" xfId="0" applyNumberFormat="1" applyFont="1" applyFill="1" applyBorder="1" applyAlignment="1" applyProtection="1">
      <alignment/>
      <protection/>
    </xf>
    <xf numFmtId="3" fontId="25" fillId="0" borderId="11" xfId="0" applyNumberFormat="1" applyFont="1" applyFill="1" applyBorder="1" applyAlignment="1" applyProtection="1">
      <alignment/>
      <protection/>
    </xf>
    <xf numFmtId="0" fontId="26" fillId="0" borderId="11" xfId="0" applyNumberFormat="1" applyFont="1" applyFill="1" applyBorder="1" applyAlignment="1" applyProtection="1">
      <alignment/>
      <protection/>
    </xf>
    <xf numFmtId="3" fontId="26" fillId="0" borderId="11" xfId="0" applyNumberFormat="1" applyFont="1" applyFill="1" applyBorder="1" applyAlignment="1" applyProtection="1">
      <alignment/>
      <protection/>
    </xf>
    <xf numFmtId="49" fontId="26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ill="1" applyBorder="1" applyAlignment="1" applyProtection="1">
      <alignment horizontal="center"/>
      <protection/>
    </xf>
    <xf numFmtId="0" fontId="17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horizontal="right" vertical="center"/>
    </xf>
    <xf numFmtId="3" fontId="0" fillId="0" borderId="11" xfId="0" applyNumberFormat="1" applyFill="1" applyBorder="1" applyAlignment="1" applyProtection="1">
      <alignment/>
      <protection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3" fontId="20" fillId="0" borderId="11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2" fillId="0" borderId="11" xfId="0" applyFont="1" applyBorder="1" applyAlignment="1">
      <alignment horizontal="left" vertical="center"/>
    </xf>
    <xf numFmtId="0" fontId="0" fillId="0" borderId="11" xfId="0" applyNumberFormat="1" applyFill="1" applyBorder="1" applyAlignment="1" applyProtection="1">
      <alignment/>
      <protection/>
    </xf>
    <xf numFmtId="0" fontId="20" fillId="0" borderId="11" xfId="0" applyFont="1" applyBorder="1" applyAlignment="1">
      <alignment horizontal="left" vertical="center"/>
    </xf>
    <xf numFmtId="0" fontId="28" fillId="0" borderId="11" xfId="0" applyNumberFormat="1" applyFont="1" applyFill="1" applyBorder="1" applyAlignment="1" applyProtection="1">
      <alignment/>
      <protection/>
    </xf>
    <xf numFmtId="49" fontId="29" fillId="0" borderId="11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0" fontId="24" fillId="0" borderId="11" xfId="0" applyNumberFormat="1" applyFont="1" applyFill="1" applyBorder="1" applyAlignment="1" applyProtection="1">
      <alignment/>
      <protection/>
    </xf>
    <xf numFmtId="0" fontId="24" fillId="0" borderId="11" xfId="0" applyNumberFormat="1" applyFont="1" applyFill="1" applyBorder="1" applyAlignment="1" applyProtection="1">
      <alignment horizontal="center"/>
      <protection/>
    </xf>
    <xf numFmtId="3" fontId="24" fillId="0" borderId="11" xfId="0" applyNumberFormat="1" applyFont="1" applyFill="1" applyBorder="1" applyAlignment="1" applyProtection="1">
      <alignment/>
      <protection/>
    </xf>
    <xf numFmtId="0" fontId="28" fillId="0" borderId="11" xfId="0" applyNumberFormat="1" applyFont="1" applyFill="1" applyBorder="1" applyAlignment="1" applyProtection="1">
      <alignment horizontal="center"/>
      <protection/>
    </xf>
    <xf numFmtId="3" fontId="28" fillId="0" borderId="11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center"/>
      <protection/>
    </xf>
    <xf numFmtId="3" fontId="23" fillId="0" borderId="11" xfId="0" applyNumberFormat="1" applyFont="1" applyFill="1" applyBorder="1" applyAlignment="1" applyProtection="1">
      <alignment/>
      <protection/>
    </xf>
    <xf numFmtId="0" fontId="25" fillId="0" borderId="11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1" fillId="0" borderId="11" xfId="0" applyFont="1" applyBorder="1" applyAlignment="1">
      <alignment vertical="center"/>
    </xf>
    <xf numFmtId="3" fontId="10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0" fillId="0" borderId="11" xfId="0" applyNumberFormat="1" applyFill="1" applyBorder="1" applyAlignment="1" applyProtection="1">
      <alignment horizontal="center"/>
      <protection/>
    </xf>
    <xf numFmtId="1" fontId="11" fillId="0" borderId="11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3" fontId="13" fillId="0" borderId="11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/>
    </xf>
    <xf numFmtId="3" fontId="15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wrapText="1"/>
    </xf>
    <xf numFmtId="0" fontId="31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center" wrapText="1"/>
    </xf>
    <xf numFmtId="0" fontId="30" fillId="0" borderId="12" xfId="0" applyFont="1" applyBorder="1" applyAlignment="1">
      <alignment wrapText="1"/>
    </xf>
    <xf numFmtId="3" fontId="30" fillId="0" borderId="12" xfId="0" applyNumberFormat="1" applyFont="1" applyBorder="1" applyAlignment="1">
      <alignment horizontal="right" wrapText="1"/>
    </xf>
    <xf numFmtId="0" fontId="30" fillId="0" borderId="12" xfId="0" applyFont="1" applyBorder="1" applyAlignment="1">
      <alignment horizontal="right" wrapText="1"/>
    </xf>
    <xf numFmtId="0" fontId="31" fillId="0" borderId="12" xfId="0" applyFont="1" applyBorder="1" applyAlignment="1">
      <alignment/>
    </xf>
    <xf numFmtId="3" fontId="31" fillId="0" borderId="12" xfId="0" applyNumberFormat="1" applyFont="1" applyBorder="1" applyAlignment="1">
      <alignment horizontal="right"/>
    </xf>
    <xf numFmtId="0" fontId="31" fillId="0" borderId="12" xfId="0" applyFont="1" applyBorder="1" applyAlignment="1">
      <alignment horizontal="right"/>
    </xf>
    <xf numFmtId="49" fontId="0" fillId="0" borderId="11" xfId="0" applyNumberFormat="1" applyFont="1" applyFill="1" applyBorder="1" applyAlignment="1" applyProtection="1">
      <alignment horizontal="center"/>
      <protection/>
    </xf>
    <xf numFmtId="3" fontId="11" fillId="33" borderId="11" xfId="0" applyNumberFormat="1" applyFont="1" applyFill="1" applyBorder="1" applyAlignment="1">
      <alignment horizontal="right" vertical="center"/>
    </xf>
    <xf numFmtId="3" fontId="13" fillId="33" borderId="11" xfId="0" applyNumberFormat="1" applyFont="1" applyFill="1" applyBorder="1" applyAlignment="1">
      <alignment horizontal="right" vertical="center"/>
    </xf>
    <xf numFmtId="3" fontId="0" fillId="33" borderId="11" xfId="0" applyNumberForma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24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ont="1" applyFill="1" applyBorder="1" applyAlignment="1" applyProtection="1">
      <alignment/>
      <protection/>
    </xf>
    <xf numFmtId="3" fontId="0" fillId="0" borderId="11" xfId="0" applyNumberFormat="1" applyFont="1" applyBorder="1" applyAlignment="1">
      <alignment/>
    </xf>
    <xf numFmtId="3" fontId="11" fillId="0" borderId="11" xfId="0" applyNumberFormat="1" applyFont="1" applyFill="1" applyBorder="1" applyAlignment="1">
      <alignment horizontal="right" vertical="center"/>
    </xf>
    <xf numFmtId="3" fontId="34" fillId="0" borderId="11" xfId="0" applyNumberFormat="1" applyFont="1" applyFill="1" applyBorder="1" applyAlignment="1" applyProtection="1">
      <alignment/>
      <protection/>
    </xf>
    <xf numFmtId="3" fontId="1" fillId="0" borderId="11" xfId="0" applyNumberFormat="1" applyFont="1" applyBorder="1" applyAlignment="1">
      <alignment horizontal="center"/>
    </xf>
    <xf numFmtId="0" fontId="16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NumberFormat="1" applyFill="1" applyBorder="1" applyAlignment="1" applyProtection="1">
      <alignment horizontal="right"/>
      <protection/>
    </xf>
    <xf numFmtId="4" fontId="10" fillId="0" borderId="11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0" fillId="0" borderId="11" xfId="0" applyNumberFormat="1" applyFill="1" applyBorder="1" applyAlignment="1" applyProtection="1">
      <alignment horizontal="right"/>
      <protection/>
    </xf>
    <xf numFmtId="0" fontId="17" fillId="0" borderId="1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3" fontId="18" fillId="0" borderId="11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center"/>
    </xf>
    <xf numFmtId="3" fontId="27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/>
    </xf>
    <xf numFmtId="3" fontId="0" fillId="0" borderId="0" xfId="0" applyNumberFormat="1" applyAlignment="1">
      <alignment horizontal="right"/>
    </xf>
    <xf numFmtId="0" fontId="31" fillId="0" borderId="13" xfId="0" applyFont="1" applyBorder="1" applyAlignment="1">
      <alignment horizontal="center" wrapText="1"/>
    </xf>
    <xf numFmtId="3" fontId="30" fillId="0" borderId="12" xfId="0" applyNumberFormat="1" applyFont="1" applyBorder="1" applyAlignment="1">
      <alignment wrapText="1"/>
    </xf>
    <xf numFmtId="3" fontId="31" fillId="0" borderId="12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1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3" fontId="1" fillId="0" borderId="11" xfId="0" applyNumberFormat="1" applyFont="1" applyBorder="1" applyAlignment="1">
      <alignment horizontal="left" wrapText="1"/>
    </xf>
    <xf numFmtId="3" fontId="0" fillId="0" borderId="22" xfId="0" applyNumberFormat="1" applyBorder="1" applyAlignment="1">
      <alignment/>
    </xf>
    <xf numFmtId="0" fontId="1" fillId="0" borderId="23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25" xfId="0" applyFont="1" applyBorder="1" applyAlignment="1">
      <alignment/>
    </xf>
    <xf numFmtId="3" fontId="1" fillId="0" borderId="25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26" xfId="0" applyFont="1" applyBorder="1" applyAlignment="1">
      <alignment/>
    </xf>
    <xf numFmtId="3" fontId="1" fillId="0" borderId="26" xfId="0" applyNumberFormat="1" applyFont="1" applyBorder="1" applyAlignment="1">
      <alignment/>
    </xf>
    <xf numFmtId="49" fontId="1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3" fontId="1" fillId="0" borderId="28" xfId="0" applyNumberFormat="1" applyFont="1" applyBorder="1" applyAlignment="1">
      <alignment/>
    </xf>
    <xf numFmtId="49" fontId="1" fillId="0" borderId="28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9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1" fillId="0" borderId="12" xfId="0" applyFont="1" applyBorder="1" applyAlignment="1">
      <alignment horizontal="center" wrapText="1"/>
    </xf>
    <xf numFmtId="0" fontId="31" fillId="0" borderId="12" xfId="0" applyFont="1" applyBorder="1" applyAlignment="1">
      <alignment horizontal="center"/>
    </xf>
    <xf numFmtId="0" fontId="31" fillId="0" borderId="30" xfId="0" applyFont="1" applyBorder="1" applyAlignment="1">
      <alignment horizontal="center" wrapText="1"/>
    </xf>
    <xf numFmtId="0" fontId="31" fillId="0" borderId="31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3" fontId="1" fillId="0" borderId="32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right"/>
    </xf>
    <xf numFmtId="2" fontId="56" fillId="0" borderId="30" xfId="57" applyNumberFormat="1" applyFont="1" applyBorder="1" applyAlignment="1">
      <alignment horizontal="center" wrapText="1"/>
      <protection/>
    </xf>
    <xf numFmtId="2" fontId="56" fillId="0" borderId="31" xfId="57" applyNumberFormat="1" applyFont="1" applyBorder="1" applyAlignment="1">
      <alignment horizontal="center" wrapText="1"/>
      <protection/>
    </xf>
    <xf numFmtId="0" fontId="56" fillId="0" borderId="33" xfId="57" applyFont="1" applyBorder="1" applyAlignment="1">
      <alignment horizontal="center"/>
      <protection/>
    </xf>
    <xf numFmtId="2" fontId="54" fillId="0" borderId="0" xfId="57" applyNumberFormat="1" applyFont="1" applyBorder="1" applyAlignment="1">
      <alignment horizontal="center" wrapText="1"/>
      <protection/>
    </xf>
    <xf numFmtId="2" fontId="54" fillId="0" borderId="34" xfId="57" applyNumberFormat="1" applyFont="1" applyBorder="1" applyAlignment="1">
      <alignment horizontal="center" wrapText="1"/>
      <protection/>
    </xf>
    <xf numFmtId="2" fontId="54" fillId="0" borderId="34" xfId="57" applyNumberFormat="1" applyFont="1" applyBorder="1" applyAlignment="1">
      <alignment horizontal="center" wrapText="1"/>
      <protection/>
    </xf>
    <xf numFmtId="0" fontId="56" fillId="0" borderId="35" xfId="57" applyFont="1" applyBorder="1" applyAlignment="1">
      <alignment horizontal="center" vertical="center" wrapText="1"/>
      <protection/>
    </xf>
    <xf numFmtId="0" fontId="56" fillId="0" borderId="36" xfId="57" applyFont="1" applyBorder="1" applyAlignment="1">
      <alignment horizontal="center"/>
      <protection/>
    </xf>
    <xf numFmtId="0" fontId="56" fillId="0" borderId="37" xfId="57" applyFont="1" applyBorder="1" applyAlignment="1">
      <alignment horizontal="left" wrapText="1"/>
      <protection/>
    </xf>
    <xf numFmtId="0" fontId="56" fillId="0" borderId="38" xfId="57" applyFont="1" applyBorder="1" applyAlignment="1">
      <alignment horizontal="left" wrapText="1"/>
      <protection/>
    </xf>
    <xf numFmtId="0" fontId="53" fillId="0" borderId="38" xfId="57" applyFont="1" applyBorder="1" applyAlignment="1">
      <alignment horizontal="left" wrapText="1"/>
      <protection/>
    </xf>
    <xf numFmtId="0" fontId="56" fillId="0" borderId="38" xfId="57" applyFont="1" applyBorder="1" applyAlignment="1">
      <alignment horizontal="left" wrapText="1"/>
      <protection/>
    </xf>
    <xf numFmtId="3" fontId="56" fillId="0" borderId="38" xfId="57" applyNumberFormat="1" applyFont="1" applyBorder="1" applyAlignment="1">
      <alignment horizontal="right"/>
      <protection/>
    </xf>
    <xf numFmtId="0" fontId="53" fillId="0" borderId="39" xfId="57" applyFont="1" applyBorder="1" applyAlignment="1">
      <alignment horizontal="center"/>
      <protection/>
    </xf>
    <xf numFmtId="0" fontId="53" fillId="0" borderId="31" xfId="57" applyFont="1" applyBorder="1" applyAlignment="1">
      <alignment horizontal="left" wrapText="1"/>
      <protection/>
    </xf>
    <xf numFmtId="0" fontId="53" fillId="0" borderId="13" xfId="57" applyFont="1" applyBorder="1" applyAlignment="1">
      <alignment horizontal="left" wrapText="1"/>
      <protection/>
    </xf>
    <xf numFmtId="0" fontId="53" fillId="0" borderId="13" xfId="57" applyFont="1" applyBorder="1" applyAlignment="1">
      <alignment horizontal="left" wrapText="1"/>
      <protection/>
    </xf>
    <xf numFmtId="3" fontId="56" fillId="0" borderId="12" xfId="57" applyNumberFormat="1" applyFont="1" applyBorder="1" applyAlignment="1">
      <alignment horizontal="right"/>
      <protection/>
    </xf>
    <xf numFmtId="0" fontId="53" fillId="0" borderId="40" xfId="57" applyFont="1" applyBorder="1" applyAlignment="1">
      <alignment horizontal="center"/>
      <protection/>
    </xf>
    <xf numFmtId="0" fontId="53" fillId="0" borderId="13" xfId="57" applyFont="1" applyBorder="1" applyAlignment="1">
      <alignment horizontal="right" wrapText="1"/>
      <protection/>
    </xf>
    <xf numFmtId="0" fontId="55" fillId="0" borderId="13" xfId="57" applyFont="1" applyBorder="1" applyAlignment="1">
      <alignment horizontal="left" wrapText="1"/>
      <protection/>
    </xf>
    <xf numFmtId="0" fontId="56" fillId="0" borderId="41" xfId="57" applyFont="1" applyBorder="1" applyAlignment="1">
      <alignment horizontal="center"/>
      <protection/>
    </xf>
    <xf numFmtId="0" fontId="56" fillId="0" borderId="31" xfId="57" applyFont="1" applyBorder="1" applyAlignment="1">
      <alignment horizontal="left" wrapText="1"/>
      <protection/>
    </xf>
    <xf numFmtId="0" fontId="56" fillId="0" borderId="13" xfId="57" applyFont="1" applyBorder="1" applyAlignment="1">
      <alignment horizontal="left" wrapText="1"/>
      <protection/>
    </xf>
    <xf numFmtId="0" fontId="53" fillId="0" borderId="42" xfId="57" applyFont="1" applyBorder="1" applyAlignment="1">
      <alignment horizontal="left" wrapText="1"/>
      <protection/>
    </xf>
    <xf numFmtId="0" fontId="53" fillId="0" borderId="43" xfId="57" applyFont="1" applyBorder="1" applyAlignment="1">
      <alignment horizontal="center"/>
      <protection/>
    </xf>
    <xf numFmtId="0" fontId="53" fillId="0" borderId="44" xfId="57" applyFont="1" applyBorder="1" applyAlignment="1">
      <alignment horizontal="left" wrapText="1"/>
      <protection/>
    </xf>
    <xf numFmtId="0" fontId="56" fillId="0" borderId="41" xfId="57" applyFont="1" applyBorder="1" applyAlignment="1">
      <alignment horizontal="center" vertical="center"/>
      <protection/>
    </xf>
    <xf numFmtId="0" fontId="56" fillId="0" borderId="40" xfId="57" applyFont="1" applyBorder="1" applyAlignment="1">
      <alignment horizontal="center" vertical="center"/>
      <protection/>
    </xf>
    <xf numFmtId="0" fontId="53" fillId="0" borderId="31" xfId="57" applyFont="1" applyBorder="1" applyAlignment="1">
      <alignment horizontal="center" wrapText="1"/>
      <protection/>
    </xf>
    <xf numFmtId="0" fontId="53" fillId="0" borderId="13" xfId="57" applyFont="1" applyBorder="1" applyAlignment="1">
      <alignment horizontal="center" wrapText="1"/>
      <protection/>
    </xf>
    <xf numFmtId="0" fontId="53" fillId="0" borderId="13" xfId="57" applyFont="1" applyBorder="1" applyAlignment="1">
      <alignment horizontal="center" wrapText="1"/>
      <protection/>
    </xf>
    <xf numFmtId="0" fontId="56" fillId="0" borderId="39" xfId="57" applyFont="1" applyBorder="1" applyAlignment="1">
      <alignment horizontal="center"/>
      <protection/>
    </xf>
    <xf numFmtId="0" fontId="55" fillId="0" borderId="12" xfId="57" applyFont="1" applyBorder="1" applyAlignment="1">
      <alignment horizontal="left" wrapText="1"/>
      <protection/>
    </xf>
    <xf numFmtId="0" fontId="53" fillId="0" borderId="12" xfId="0" applyFont="1" applyBorder="1" applyAlignment="1">
      <alignment horizontal="left"/>
    </xf>
    <xf numFmtId="0" fontId="56" fillId="0" borderId="12" xfId="0" applyFont="1" applyBorder="1" applyAlignment="1">
      <alignment horizontal="left"/>
    </xf>
    <xf numFmtId="0" fontId="55" fillId="0" borderId="13" xfId="57" applyFont="1" applyBorder="1" applyAlignment="1">
      <alignment horizontal="left" wrapText="1"/>
      <protection/>
    </xf>
    <xf numFmtId="0" fontId="55" fillId="0" borderId="12" xfId="57" applyFont="1" applyBorder="1" applyAlignment="1">
      <alignment horizontal="left" wrapText="1"/>
      <protection/>
    </xf>
    <xf numFmtId="0" fontId="53" fillId="0" borderId="12" xfId="0" applyFont="1" applyBorder="1" applyAlignment="1">
      <alignment/>
    </xf>
    <xf numFmtId="0" fontId="56" fillId="0" borderId="40" xfId="57" applyFont="1" applyBorder="1" applyAlignment="1">
      <alignment horizontal="center"/>
      <protection/>
    </xf>
    <xf numFmtId="0" fontId="56" fillId="0" borderId="12" xfId="57" applyFont="1" applyBorder="1" applyAlignment="1">
      <alignment horizontal="left" wrapText="1"/>
      <protection/>
    </xf>
    <xf numFmtId="0" fontId="53" fillId="0" borderId="12" xfId="57" applyFont="1" applyBorder="1" applyAlignment="1">
      <alignment horizontal="left" wrapText="1"/>
      <protection/>
    </xf>
    <xf numFmtId="0" fontId="56" fillId="0" borderId="12" xfId="57" applyFont="1" applyBorder="1" applyAlignment="1">
      <alignment horizontal="left" wrapText="1"/>
      <protection/>
    </xf>
    <xf numFmtId="0" fontId="56" fillId="0" borderId="43" xfId="57" applyFont="1" applyBorder="1" applyAlignment="1">
      <alignment horizontal="center"/>
      <protection/>
    </xf>
    <xf numFmtId="184" fontId="56" fillId="0" borderId="42" xfId="42" applyNumberFormat="1" applyFont="1" applyBorder="1" applyAlignment="1">
      <alignment horizontal="right" wrapText="1"/>
    </xf>
    <xf numFmtId="0" fontId="56" fillId="0" borderId="13" xfId="57" applyFont="1" applyBorder="1" applyAlignment="1">
      <alignment horizontal="left" wrapText="1"/>
      <protection/>
    </xf>
    <xf numFmtId="0" fontId="56" fillId="0" borderId="45" xfId="57" applyFont="1" applyBorder="1" applyAlignment="1">
      <alignment horizontal="center"/>
      <protection/>
    </xf>
    <xf numFmtId="0" fontId="56" fillId="0" borderId="46" xfId="57" applyFont="1" applyBorder="1" applyAlignment="1">
      <alignment horizontal="left" wrapText="1"/>
      <protection/>
    </xf>
    <xf numFmtId="0" fontId="56" fillId="0" borderId="46" xfId="57" applyFont="1" applyBorder="1" applyAlignment="1">
      <alignment horizontal="left" wrapText="1"/>
      <protection/>
    </xf>
    <xf numFmtId="0" fontId="53" fillId="0" borderId="46" xfId="57" applyFont="1" applyBorder="1" applyAlignment="1">
      <alignment horizontal="left" wrapText="1"/>
      <protection/>
    </xf>
    <xf numFmtId="3" fontId="56" fillId="0" borderId="46" xfId="57" applyNumberFormat="1" applyFont="1" applyBorder="1" applyAlignment="1">
      <alignment horizontal="right"/>
      <protection/>
    </xf>
    <xf numFmtId="0" fontId="56" fillId="0" borderId="0" xfId="57" applyFont="1" applyBorder="1" applyAlignment="1">
      <alignment horizontal="center"/>
      <protection/>
    </xf>
    <xf numFmtId="0" fontId="56" fillId="0" borderId="0" xfId="57" applyFont="1" applyBorder="1" applyAlignment="1">
      <alignment horizontal="left" wrapText="1"/>
      <protection/>
    </xf>
    <xf numFmtId="3" fontId="56" fillId="0" borderId="0" xfId="57" applyNumberFormat="1" applyFont="1" applyBorder="1" applyAlignment="1">
      <alignment horizontal="right"/>
      <protection/>
    </xf>
    <xf numFmtId="0" fontId="53" fillId="0" borderId="0" xfId="0" applyFont="1" applyAlignment="1">
      <alignment/>
    </xf>
    <xf numFmtId="2" fontId="56" fillId="0" borderId="13" xfId="57" applyNumberFormat="1" applyFont="1" applyBorder="1" applyAlignment="1">
      <alignment horizontal="center" wrapText="1"/>
      <protection/>
    </xf>
    <xf numFmtId="0" fontId="53" fillId="0" borderId="33" xfId="57" applyFont="1" applyBorder="1">
      <alignment/>
      <protection/>
    </xf>
    <xf numFmtId="0" fontId="54" fillId="0" borderId="47" xfId="57" applyFont="1" applyBorder="1" applyAlignment="1">
      <alignment horizontal="center" wrapText="1"/>
      <protection/>
    </xf>
    <xf numFmtId="0" fontId="54" fillId="0" borderId="48" xfId="57" applyFont="1" applyBorder="1" applyAlignment="1">
      <alignment horizontal="center" wrapText="1"/>
      <protection/>
    </xf>
    <xf numFmtId="0" fontId="54" fillId="0" borderId="49" xfId="57" applyFont="1" applyBorder="1" applyAlignment="1">
      <alignment horizontal="center" wrapText="1"/>
      <protection/>
    </xf>
    <xf numFmtId="2" fontId="54" fillId="0" borderId="33" xfId="57" applyNumberFormat="1" applyFont="1" applyBorder="1" applyAlignment="1">
      <alignment horizontal="center" wrapText="1"/>
      <protection/>
    </xf>
    <xf numFmtId="2" fontId="54" fillId="0" borderId="47" xfId="57" applyNumberFormat="1" applyFont="1" applyBorder="1" applyAlignment="1">
      <alignment horizontal="center" wrapText="1"/>
      <protection/>
    </xf>
    <xf numFmtId="0" fontId="58" fillId="0" borderId="12" xfId="0" applyFont="1" applyBorder="1" applyAlignment="1">
      <alignment horizontal="center"/>
    </xf>
    <xf numFmtId="0" fontId="56" fillId="0" borderId="33" xfId="57" applyFont="1" applyBorder="1" applyAlignment="1">
      <alignment horizontal="center" vertical="center" wrapText="1"/>
      <protection/>
    </xf>
    <xf numFmtId="0" fontId="56" fillId="0" borderId="50" xfId="57" applyFont="1" applyBorder="1" applyAlignment="1">
      <alignment horizontal="center"/>
      <protection/>
    </xf>
    <xf numFmtId="0" fontId="53" fillId="0" borderId="51" xfId="57" applyFont="1" applyBorder="1" applyAlignment="1">
      <alignment horizontal="left" wrapText="1"/>
      <protection/>
    </xf>
    <xf numFmtId="3" fontId="2" fillId="0" borderId="12" xfId="0" applyNumberFormat="1" applyFont="1" applyBorder="1" applyAlignment="1">
      <alignment/>
    </xf>
    <xf numFmtId="0" fontId="53" fillId="0" borderId="41" xfId="57" applyFont="1" applyBorder="1" applyAlignment="1">
      <alignment horizontal="left"/>
      <protection/>
    </xf>
    <xf numFmtId="0" fontId="56" fillId="0" borderId="12" xfId="58" applyFont="1" applyFill="1" applyBorder="1" applyAlignment="1">
      <alignment horizontal="left" wrapText="1"/>
      <protection/>
    </xf>
    <xf numFmtId="0" fontId="53" fillId="0" borderId="12" xfId="58" applyFont="1" applyFill="1" applyBorder="1" applyAlignment="1">
      <alignment horizontal="left" wrapText="1"/>
      <protection/>
    </xf>
    <xf numFmtId="0" fontId="53" fillId="0" borderId="12" xfId="58" applyFont="1" applyFill="1" applyBorder="1" applyAlignment="1">
      <alignment horizontal="left" wrapText="1"/>
      <protection/>
    </xf>
    <xf numFmtId="0" fontId="53" fillId="0" borderId="30" xfId="57" applyFont="1" applyBorder="1" applyAlignment="1">
      <alignment horizontal="left" wrapText="1"/>
      <protection/>
    </xf>
    <xf numFmtId="3" fontId="58" fillId="0" borderId="12" xfId="0" applyNumberFormat="1" applyFont="1" applyBorder="1" applyAlignment="1">
      <alignment/>
    </xf>
    <xf numFmtId="0" fontId="53" fillId="0" borderId="41" xfId="57" applyFont="1" applyBorder="1" applyAlignment="1">
      <alignment horizontal="center"/>
      <protection/>
    </xf>
    <xf numFmtId="0" fontId="53" fillId="0" borderId="12" xfId="57" applyFont="1" applyBorder="1" applyAlignment="1">
      <alignment horizontal="left" wrapText="1"/>
      <protection/>
    </xf>
    <xf numFmtId="3" fontId="53" fillId="0" borderId="12" xfId="57" applyNumberFormat="1" applyFont="1" applyBorder="1" applyAlignment="1">
      <alignment horizontal="right"/>
      <protection/>
    </xf>
    <xf numFmtId="0" fontId="53" fillId="0" borderId="12" xfId="57" applyFont="1" applyBorder="1" applyAlignment="1">
      <alignment horizontal="left"/>
      <protection/>
    </xf>
    <xf numFmtId="0" fontId="53" fillId="0" borderId="30" xfId="58" applyFont="1" applyFill="1" applyBorder="1" applyAlignment="1">
      <alignment horizontal="left" wrapText="1"/>
      <protection/>
    </xf>
    <xf numFmtId="0" fontId="53" fillId="0" borderId="12" xfId="57" applyFont="1" applyBorder="1" applyAlignment="1">
      <alignment horizontal="left"/>
      <protection/>
    </xf>
    <xf numFmtId="3" fontId="56" fillId="0" borderId="12" xfId="57" applyNumberFormat="1" applyFont="1" applyBorder="1" applyAlignment="1">
      <alignment horizontal="right" wrapText="1"/>
      <protection/>
    </xf>
    <xf numFmtId="0" fontId="53" fillId="0" borderId="41" xfId="57" applyFont="1" applyFill="1" applyBorder="1" applyAlignment="1">
      <alignment horizontal="center"/>
      <protection/>
    </xf>
    <xf numFmtId="0" fontId="55" fillId="0" borderId="12" xfId="58" applyFont="1" applyFill="1" applyBorder="1" applyAlignment="1">
      <alignment horizontal="left" wrapText="1"/>
      <protection/>
    </xf>
    <xf numFmtId="0" fontId="53" fillId="0" borderId="30" xfId="57" applyFont="1" applyBorder="1" applyAlignment="1">
      <alignment horizontal="left"/>
      <protection/>
    </xf>
    <xf numFmtId="3" fontId="2" fillId="0" borderId="0" xfId="0" applyNumberFormat="1" applyFont="1" applyAlignment="1">
      <alignment/>
    </xf>
    <xf numFmtId="0" fontId="53" fillId="0" borderId="52" xfId="0" applyFont="1" applyBorder="1" applyAlignment="1">
      <alignment/>
    </xf>
    <xf numFmtId="0" fontId="56" fillId="0" borderId="0" xfId="0" applyFont="1" applyBorder="1" applyAlignment="1">
      <alignment/>
    </xf>
    <xf numFmtId="3" fontId="56" fillId="0" borderId="42" xfId="57" applyNumberFormat="1" applyFont="1" applyBorder="1" applyAlignment="1">
      <alignment horizontal="center" vertical="center" wrapText="1"/>
      <protection/>
    </xf>
    <xf numFmtId="0" fontId="56" fillId="0" borderId="41" xfId="57" applyFont="1" applyBorder="1">
      <alignment/>
      <protection/>
    </xf>
    <xf numFmtId="0" fontId="56" fillId="0" borderId="12" xfId="57" applyFont="1" applyBorder="1" applyAlignment="1">
      <alignment horizontal="left"/>
      <protection/>
    </xf>
    <xf numFmtId="3" fontId="2" fillId="0" borderId="12" xfId="0" applyNumberFormat="1" applyFont="1" applyFill="1" applyBorder="1" applyAlignment="1">
      <alignment/>
    </xf>
    <xf numFmtId="0" fontId="53" fillId="0" borderId="41" xfId="0" applyFont="1" applyBorder="1" applyAlignment="1">
      <alignment/>
    </xf>
    <xf numFmtId="0" fontId="55" fillId="0" borderId="12" xfId="57" applyFont="1" applyBorder="1" applyAlignment="1">
      <alignment horizontal="left"/>
      <protection/>
    </xf>
    <xf numFmtId="0" fontId="53" fillId="0" borderId="41" xfId="57" applyFont="1" applyBorder="1">
      <alignment/>
      <protection/>
    </xf>
    <xf numFmtId="0" fontId="53" fillId="0" borderId="45" xfId="57" applyFont="1" applyBorder="1">
      <alignment/>
      <protection/>
    </xf>
    <xf numFmtId="0" fontId="55" fillId="0" borderId="46" xfId="57" applyFont="1" applyBorder="1" applyAlignment="1">
      <alignment horizontal="left"/>
      <protection/>
    </xf>
    <xf numFmtId="0" fontId="53" fillId="0" borderId="46" xfId="57" applyFont="1" applyBorder="1" applyAlignment="1">
      <alignment horizontal="left"/>
      <protection/>
    </xf>
    <xf numFmtId="0" fontId="53" fillId="0" borderId="53" xfId="57" applyFont="1" applyBorder="1" applyAlignment="1">
      <alignment horizontal="left"/>
      <protection/>
    </xf>
    <xf numFmtId="3" fontId="56" fillId="0" borderId="46" xfId="57" applyNumberFormat="1" applyFont="1" applyBorder="1" applyAlignment="1">
      <alignment horizontal="left"/>
      <protection/>
    </xf>
    <xf numFmtId="3" fontId="56" fillId="0" borderId="0" xfId="57" applyNumberFormat="1" applyFont="1" applyBorder="1" applyAlignment="1">
      <alignment horizontal="left"/>
      <protection/>
    </xf>
    <xf numFmtId="3" fontId="53" fillId="0" borderId="0" xfId="0" applyNumberFormat="1" applyFont="1" applyAlignment="1">
      <alignment/>
    </xf>
    <xf numFmtId="0" fontId="53" fillId="0" borderId="0" xfId="57" applyFont="1">
      <alignment/>
      <protection/>
    </xf>
    <xf numFmtId="0" fontId="5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12" xfId="0" applyFont="1" applyBorder="1" applyAlignment="1">
      <alignment/>
    </xf>
    <xf numFmtId="0" fontId="30" fillId="0" borderId="35" xfId="0" applyFont="1" applyFill="1" applyBorder="1" applyAlignment="1">
      <alignment/>
    </xf>
    <xf numFmtId="0" fontId="31" fillId="0" borderId="33" xfId="0" applyFont="1" applyBorder="1" applyAlignment="1">
      <alignment/>
    </xf>
    <xf numFmtId="0" fontId="30" fillId="0" borderId="33" xfId="0" applyFont="1" applyBorder="1" applyAlignment="1">
      <alignment/>
    </xf>
    <xf numFmtId="0" fontId="30" fillId="0" borderId="30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34" xfId="0" applyFont="1" applyBorder="1" applyAlignment="1">
      <alignment/>
    </xf>
    <xf numFmtId="0" fontId="30" fillId="0" borderId="42" xfId="0" applyFont="1" applyBorder="1" applyAlignment="1">
      <alignment/>
    </xf>
    <xf numFmtId="0" fontId="30" fillId="0" borderId="42" xfId="0" applyFont="1" applyFill="1" applyBorder="1" applyAlignment="1">
      <alignment/>
    </xf>
    <xf numFmtId="0" fontId="30" fillId="0" borderId="12" xfId="0" applyFont="1" applyFill="1" applyBorder="1" applyAlignment="1">
      <alignment/>
    </xf>
    <xf numFmtId="0" fontId="30" fillId="0" borderId="33" xfId="0" applyFont="1" applyFill="1" applyBorder="1" applyAlignment="1">
      <alignment/>
    </xf>
    <xf numFmtId="0" fontId="31" fillId="0" borderId="30" xfId="0" applyFont="1" applyBorder="1" applyAlignment="1">
      <alignment/>
    </xf>
    <xf numFmtId="0" fontId="31" fillId="0" borderId="13" xfId="0" applyFont="1" applyBorder="1" applyAlignment="1">
      <alignment/>
    </xf>
    <xf numFmtId="0" fontId="31" fillId="0" borderId="13" xfId="0" applyFont="1" applyFill="1" applyBorder="1" applyAlignment="1">
      <alignment/>
    </xf>
    <xf numFmtId="0" fontId="30" fillId="0" borderId="0" xfId="0" applyFont="1" applyAlignment="1">
      <alignment/>
    </xf>
    <xf numFmtId="0" fontId="61" fillId="0" borderId="0" xfId="0" applyFont="1" applyAlignment="1">
      <alignment/>
    </xf>
    <xf numFmtId="0" fontId="31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sn_2009 Propozimet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0"/>
  <sheetViews>
    <sheetView zoomScalePageLayoutView="0" workbookViewId="0" topLeftCell="A4">
      <selection activeCell="C4" sqref="C1:I16384"/>
    </sheetView>
  </sheetViews>
  <sheetFormatPr defaultColWidth="9.140625" defaultRowHeight="12.75"/>
  <cols>
    <col min="1" max="1" width="48.28125" style="0" customWidth="1"/>
    <col min="2" max="2" width="11.57421875" style="0" customWidth="1"/>
    <col min="3" max="3" width="17.57421875" style="0" customWidth="1"/>
    <col min="4" max="4" width="13.00390625" style="0" hidden="1" customWidth="1"/>
    <col min="5" max="5" width="6.7109375" style="0" hidden="1" customWidth="1"/>
    <col min="6" max="6" width="11.8515625" style="0" hidden="1" customWidth="1"/>
    <col min="7" max="7" width="17.421875" style="0" customWidth="1"/>
    <col min="8" max="8" width="18.57421875" style="0" customWidth="1"/>
  </cols>
  <sheetData>
    <row r="3" spans="1:8" ht="12.75">
      <c r="A3" s="22" t="s">
        <v>191</v>
      </c>
      <c r="B3" s="22"/>
      <c r="C3" s="4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57.75" customHeight="1">
      <c r="A5" s="38"/>
      <c r="B5" s="39" t="s">
        <v>23</v>
      </c>
      <c r="C5" s="74" t="s">
        <v>102</v>
      </c>
      <c r="D5" s="38" t="s">
        <v>103</v>
      </c>
      <c r="E5" s="38" t="s">
        <v>192</v>
      </c>
      <c r="F5" s="38" t="s">
        <v>243</v>
      </c>
      <c r="G5" s="38" t="s">
        <v>193</v>
      </c>
      <c r="H5" s="74" t="s">
        <v>20</v>
      </c>
    </row>
    <row r="6" spans="1:8" ht="15" hidden="1">
      <c r="A6" s="40" t="s">
        <v>200</v>
      </c>
      <c r="B6" s="40"/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</row>
    <row r="7" spans="1:8" ht="15" hidden="1">
      <c r="A7" s="42" t="s">
        <v>194</v>
      </c>
      <c r="B7" s="42"/>
      <c r="C7" s="43"/>
      <c r="D7" s="43"/>
      <c r="E7" s="43"/>
      <c r="F7" s="43"/>
      <c r="G7" s="43">
        <v>0</v>
      </c>
      <c r="H7" s="41">
        <v>0</v>
      </c>
    </row>
    <row r="8" spans="1:8" ht="15" hidden="1">
      <c r="A8" s="40" t="s">
        <v>195</v>
      </c>
      <c r="B8" s="40"/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</row>
    <row r="9" spans="1:8" ht="15" hidden="1">
      <c r="A9" s="42" t="s">
        <v>196</v>
      </c>
      <c r="B9" s="42"/>
      <c r="C9" s="43"/>
      <c r="D9" s="43"/>
      <c r="E9" s="43"/>
      <c r="F9" s="43"/>
      <c r="G9" s="43"/>
      <c r="H9" s="41">
        <v>0</v>
      </c>
    </row>
    <row r="10" spans="1:8" ht="15" hidden="1">
      <c r="A10" s="42" t="s">
        <v>197</v>
      </c>
      <c r="B10" s="42"/>
      <c r="C10" s="43"/>
      <c r="D10" s="43"/>
      <c r="E10" s="43"/>
      <c r="F10" s="43"/>
      <c r="G10" s="43"/>
      <c r="H10" s="41">
        <v>0</v>
      </c>
    </row>
    <row r="11" spans="1:8" ht="15" hidden="1">
      <c r="A11" s="42" t="s">
        <v>198</v>
      </c>
      <c r="B11" s="42"/>
      <c r="C11" s="43"/>
      <c r="D11" s="43"/>
      <c r="E11" s="43"/>
      <c r="F11" s="43"/>
      <c r="G11" s="43"/>
      <c r="H11" s="41">
        <v>0</v>
      </c>
    </row>
    <row r="12" spans="1:8" ht="15" hidden="1">
      <c r="A12" s="42" t="s">
        <v>199</v>
      </c>
      <c r="B12" s="42"/>
      <c r="C12" s="43"/>
      <c r="D12" s="43"/>
      <c r="E12" s="43"/>
      <c r="F12" s="43"/>
      <c r="G12" s="43"/>
      <c r="H12" s="41">
        <v>0</v>
      </c>
    </row>
    <row r="13" spans="1:8" ht="15">
      <c r="A13" s="40" t="s">
        <v>206</v>
      </c>
      <c r="B13" s="40"/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</row>
    <row r="14" spans="1:8" ht="15">
      <c r="A14" s="42" t="s">
        <v>196</v>
      </c>
      <c r="B14" s="44"/>
      <c r="C14" s="43"/>
      <c r="D14" s="43"/>
      <c r="E14" s="43"/>
      <c r="F14" s="43"/>
      <c r="G14" s="43">
        <v>371614704.66999996</v>
      </c>
      <c r="H14" s="41">
        <v>371614704.66999996</v>
      </c>
    </row>
    <row r="15" spans="1:8" ht="15">
      <c r="A15" s="42" t="s">
        <v>197</v>
      </c>
      <c r="B15" s="42"/>
      <c r="C15" s="43"/>
      <c r="D15" s="43"/>
      <c r="E15" s="43"/>
      <c r="F15" s="43"/>
      <c r="G15" s="43"/>
      <c r="H15" s="41">
        <v>0</v>
      </c>
    </row>
    <row r="16" spans="1:8" ht="15">
      <c r="A16" s="42" t="s">
        <v>201</v>
      </c>
      <c r="B16" s="44"/>
      <c r="C16" s="43">
        <v>222687000</v>
      </c>
      <c r="D16" s="43"/>
      <c r="E16" s="43"/>
      <c r="F16" s="43"/>
      <c r="G16" s="43"/>
      <c r="H16" s="41">
        <v>222687000</v>
      </c>
    </row>
    <row r="17" spans="1:8" ht="15">
      <c r="A17" s="42" t="s">
        <v>202</v>
      </c>
      <c r="B17" s="42"/>
      <c r="C17" s="43"/>
      <c r="D17" s="43"/>
      <c r="E17" s="43"/>
      <c r="F17" s="43"/>
      <c r="G17" s="43"/>
      <c r="H17" s="41">
        <v>0</v>
      </c>
    </row>
    <row r="18" spans="1:8" ht="15">
      <c r="A18" s="40" t="s">
        <v>212</v>
      </c>
      <c r="B18" s="40"/>
      <c r="C18" s="41">
        <v>222687000</v>
      </c>
      <c r="D18" s="41">
        <v>0</v>
      </c>
      <c r="E18" s="41">
        <v>0</v>
      </c>
      <c r="F18" s="41">
        <v>0</v>
      </c>
      <c r="G18" s="41">
        <v>371614704.66999996</v>
      </c>
      <c r="H18" s="41">
        <v>594301704.67</v>
      </c>
    </row>
    <row r="19" spans="1:8" ht="15">
      <c r="A19" s="42" t="s">
        <v>196</v>
      </c>
      <c r="B19" s="44" t="s">
        <v>227</v>
      </c>
      <c r="C19" s="43"/>
      <c r="D19" s="43"/>
      <c r="E19" s="43"/>
      <c r="F19" s="43"/>
      <c r="G19" s="43">
        <v>151319783.64</v>
      </c>
      <c r="H19" s="41">
        <v>151319783.64</v>
      </c>
    </row>
    <row r="20" spans="1:8" ht="15">
      <c r="A20" s="42" t="s">
        <v>197</v>
      </c>
      <c r="B20" s="42"/>
      <c r="C20" s="43"/>
      <c r="D20" s="43"/>
      <c r="E20" s="43"/>
      <c r="F20" s="43"/>
      <c r="G20" s="43"/>
      <c r="H20" s="41">
        <v>0</v>
      </c>
    </row>
    <row r="21" spans="1:8" ht="15">
      <c r="A21" s="42" t="s">
        <v>201</v>
      </c>
      <c r="B21" s="44" t="s">
        <v>226</v>
      </c>
      <c r="C21" s="43">
        <v>371614000</v>
      </c>
      <c r="D21" s="43"/>
      <c r="E21" s="43"/>
      <c r="F21" s="43"/>
      <c r="G21" s="43">
        <v>-371614000</v>
      </c>
      <c r="H21" s="119">
        <v>0</v>
      </c>
    </row>
    <row r="22" spans="1:8" ht="15">
      <c r="A22" s="42" t="s">
        <v>202</v>
      </c>
      <c r="B22" s="42"/>
      <c r="C22" s="43"/>
      <c r="D22" s="43"/>
      <c r="E22" s="43"/>
      <c r="F22" s="43"/>
      <c r="G22" s="43"/>
      <c r="H22" s="41">
        <v>0</v>
      </c>
    </row>
    <row r="23" spans="1:8" ht="15">
      <c r="A23" s="40" t="s">
        <v>238</v>
      </c>
      <c r="B23" s="40"/>
      <c r="C23" s="41">
        <v>594301000</v>
      </c>
      <c r="D23" s="41">
        <v>0</v>
      </c>
      <c r="E23" s="41">
        <v>0</v>
      </c>
      <c r="F23" s="41">
        <v>0</v>
      </c>
      <c r="G23" s="41">
        <v>151320488.30999994</v>
      </c>
      <c r="H23" s="41">
        <v>745621488.31</v>
      </c>
    </row>
    <row r="24" spans="1:8" ht="15">
      <c r="A24" s="42" t="s">
        <v>196</v>
      </c>
      <c r="B24" s="44" t="s">
        <v>227</v>
      </c>
      <c r="C24" s="43"/>
      <c r="D24" s="43"/>
      <c r="E24" s="43"/>
      <c r="F24" s="43"/>
      <c r="G24" s="43">
        <v>261421447.5620293</v>
      </c>
      <c r="H24" s="41">
        <v>261421447.5620293</v>
      </c>
    </row>
    <row r="25" spans="1:8" ht="15">
      <c r="A25" s="42" t="s">
        <v>197</v>
      </c>
      <c r="B25" s="42"/>
      <c r="C25" s="43"/>
      <c r="D25" s="43"/>
      <c r="E25" s="43"/>
      <c r="F25" s="43"/>
      <c r="G25" s="43">
        <v>-488</v>
      </c>
      <c r="H25" s="41">
        <v>-488</v>
      </c>
    </row>
    <row r="26" spans="1:8" ht="15">
      <c r="A26" s="42" t="s">
        <v>201</v>
      </c>
      <c r="B26" s="44" t="s">
        <v>226</v>
      </c>
      <c r="C26" s="43">
        <v>151320000</v>
      </c>
      <c r="D26" s="43"/>
      <c r="E26" s="43"/>
      <c r="F26" s="43"/>
      <c r="G26" s="43">
        <v>-151320000</v>
      </c>
      <c r="H26" s="41">
        <v>0</v>
      </c>
    </row>
    <row r="27" spans="1:8" ht="15">
      <c r="A27" s="42" t="s">
        <v>202</v>
      </c>
      <c r="B27" s="42"/>
      <c r="C27" s="43"/>
      <c r="D27" s="43"/>
      <c r="E27" s="43"/>
      <c r="F27" s="43"/>
      <c r="G27" s="43"/>
      <c r="H27" s="41">
        <v>0</v>
      </c>
    </row>
    <row r="28" spans="1:8" ht="15">
      <c r="A28" s="40" t="s">
        <v>238</v>
      </c>
      <c r="B28" s="40"/>
      <c r="C28" s="41">
        <v>745621000</v>
      </c>
      <c r="D28" s="41">
        <v>0</v>
      </c>
      <c r="E28" s="41">
        <v>0</v>
      </c>
      <c r="F28" s="41">
        <v>0</v>
      </c>
      <c r="G28" s="41">
        <v>261421447.87202924</v>
      </c>
      <c r="H28" s="41">
        <v>1007042447.8720293</v>
      </c>
    </row>
    <row r="29" ht="12.75">
      <c r="H29" s="2"/>
    </row>
    <row r="30" ht="12.75">
      <c r="H30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25">
      <selection activeCell="D25" sqref="D1:F16384"/>
    </sheetView>
  </sheetViews>
  <sheetFormatPr defaultColWidth="9.140625" defaultRowHeight="12.75"/>
  <cols>
    <col min="1" max="1" width="8.421875" style="0" customWidth="1"/>
    <col min="2" max="2" width="2.8515625" style="0" customWidth="1"/>
    <col min="3" max="3" width="36.140625" style="0" customWidth="1"/>
    <col min="4" max="4" width="12.00390625" style="24" customWidth="1"/>
    <col min="5" max="5" width="14.421875" style="24" customWidth="1"/>
    <col min="6" max="6" width="14.00390625" style="24" customWidth="1"/>
    <col min="7" max="7" width="13.421875" style="2" hidden="1" customWidth="1"/>
    <col min="8" max="8" width="16.8515625" style="0" customWidth="1"/>
  </cols>
  <sheetData>
    <row r="1" spans="1:7" ht="12.75" customHeight="1">
      <c r="A1" s="184" t="s">
        <v>19</v>
      </c>
      <c r="B1" s="184"/>
      <c r="C1" s="184"/>
      <c r="D1" s="184"/>
      <c r="E1" s="184"/>
      <c r="F1" s="184"/>
      <c r="G1" s="184"/>
    </row>
    <row r="2" spans="1:7" ht="12.75">
      <c r="A2" s="185" t="s">
        <v>211</v>
      </c>
      <c r="B2" s="185"/>
      <c r="C2" s="185"/>
      <c r="D2" s="185"/>
      <c r="E2" s="185"/>
      <c r="F2" s="185"/>
      <c r="G2" s="185"/>
    </row>
    <row r="3" spans="1:7" ht="12.75">
      <c r="A3" s="186" t="s">
        <v>169</v>
      </c>
      <c r="B3" s="186"/>
      <c r="C3" s="186"/>
      <c r="D3" s="186"/>
      <c r="E3" s="186"/>
      <c r="F3" s="186"/>
      <c r="G3" s="186"/>
    </row>
    <row r="4" spans="1:7" ht="12.75">
      <c r="A4" s="12"/>
      <c r="B4" s="12"/>
      <c r="C4" s="12"/>
      <c r="D4" s="12"/>
      <c r="E4" s="12"/>
      <c r="F4" s="12"/>
      <c r="G4" s="12"/>
    </row>
    <row r="5" spans="1:7" ht="21" customHeight="1">
      <c r="A5" s="75" t="s">
        <v>168</v>
      </c>
      <c r="B5" s="76" t="s">
        <v>24</v>
      </c>
      <c r="C5" s="61"/>
      <c r="D5" s="47" t="s">
        <v>23</v>
      </c>
      <c r="E5" s="90" t="s">
        <v>237</v>
      </c>
      <c r="F5" s="90" t="s">
        <v>210</v>
      </c>
      <c r="G5" s="77" t="s">
        <v>204</v>
      </c>
    </row>
    <row r="6" spans="1:7" ht="12.75">
      <c r="A6" s="78" t="s">
        <v>0</v>
      </c>
      <c r="B6" s="37" t="s">
        <v>25</v>
      </c>
      <c r="C6" s="61"/>
      <c r="D6" s="79"/>
      <c r="E6" s="79"/>
      <c r="F6" s="52"/>
      <c r="G6" s="52"/>
    </row>
    <row r="7" spans="1:7" ht="12.75">
      <c r="A7" s="80">
        <v>1</v>
      </c>
      <c r="B7" s="37" t="s">
        <v>26</v>
      </c>
      <c r="C7" s="61"/>
      <c r="D7" s="79">
        <v>3.1</v>
      </c>
      <c r="E7" s="81">
        <v>13663362.4535</v>
      </c>
      <c r="F7" s="81">
        <v>165605972.55949998</v>
      </c>
      <c r="G7" s="81" t="e">
        <f>#REF!</f>
        <v>#REF!</v>
      </c>
    </row>
    <row r="8" spans="1:7" ht="12.75">
      <c r="A8" s="80">
        <v>2</v>
      </c>
      <c r="B8" s="37" t="s">
        <v>27</v>
      </c>
      <c r="C8" s="61"/>
      <c r="D8" s="79"/>
      <c r="E8" s="79"/>
      <c r="F8" s="52"/>
      <c r="G8" s="52"/>
    </row>
    <row r="9" spans="1:7" ht="12.75">
      <c r="A9" s="82" t="s">
        <v>3</v>
      </c>
      <c r="B9" s="83" t="s">
        <v>28</v>
      </c>
      <c r="C9" s="61"/>
      <c r="D9" s="79"/>
      <c r="E9" s="79"/>
      <c r="F9" s="52"/>
      <c r="G9" s="52"/>
    </row>
    <row r="10" spans="1:7" ht="12.75">
      <c r="A10" s="82" t="s">
        <v>29</v>
      </c>
      <c r="B10" s="83" t="s">
        <v>30</v>
      </c>
      <c r="C10" s="61"/>
      <c r="D10" s="79"/>
      <c r="E10" s="79"/>
      <c r="F10" s="52"/>
      <c r="G10" s="52"/>
    </row>
    <row r="11" spans="1:7" ht="12.75">
      <c r="A11" s="84" t="s">
        <v>31</v>
      </c>
      <c r="B11" s="61"/>
      <c r="C11" s="84" t="s">
        <v>32</v>
      </c>
      <c r="D11" s="79"/>
      <c r="E11" s="79"/>
      <c r="F11" s="52">
        <v>0</v>
      </c>
      <c r="G11" s="52">
        <f>SUM(G9:G10)</f>
        <v>0</v>
      </c>
    </row>
    <row r="12" spans="1:7" ht="12.75">
      <c r="A12" s="80">
        <v>3</v>
      </c>
      <c r="B12" s="37" t="s">
        <v>33</v>
      </c>
      <c r="C12" s="61"/>
      <c r="D12" s="79"/>
      <c r="E12" s="79"/>
      <c r="F12" s="52"/>
      <c r="G12" s="52"/>
    </row>
    <row r="13" spans="1:7" ht="12.75">
      <c r="A13" s="82" t="s">
        <v>3</v>
      </c>
      <c r="B13" s="83" t="s">
        <v>34</v>
      </c>
      <c r="C13" s="61"/>
      <c r="D13" s="79"/>
      <c r="E13" s="79"/>
      <c r="F13" s="85">
        <v>99359.51</v>
      </c>
      <c r="G13" s="85">
        <v>0</v>
      </c>
    </row>
    <row r="14" spans="1:7" ht="12.75">
      <c r="A14" s="82" t="s">
        <v>29</v>
      </c>
      <c r="B14" s="83" t="s">
        <v>35</v>
      </c>
      <c r="C14" s="61"/>
      <c r="D14" s="79">
        <v>3.2</v>
      </c>
      <c r="E14" s="85">
        <v>97399813.1743</v>
      </c>
      <c r="F14" s="85">
        <v>5477750</v>
      </c>
      <c r="G14" s="85" t="e">
        <f>#REF!</f>
        <v>#REF!</v>
      </c>
    </row>
    <row r="15" spans="1:8" ht="12.75">
      <c r="A15" s="82" t="s">
        <v>36</v>
      </c>
      <c r="B15" s="83" t="s">
        <v>37</v>
      </c>
      <c r="C15" s="61"/>
      <c r="D15" s="79" t="s">
        <v>241</v>
      </c>
      <c r="E15" s="52">
        <v>371159289.6021</v>
      </c>
      <c r="F15" s="52">
        <v>438964634.28</v>
      </c>
      <c r="G15" s="52" t="e">
        <f>#REF!</f>
        <v>#REF!</v>
      </c>
      <c r="H15" s="2"/>
    </row>
    <row r="16" spans="1:7" ht="12.75">
      <c r="A16" s="82" t="s">
        <v>38</v>
      </c>
      <c r="B16" s="83" t="s">
        <v>39</v>
      </c>
      <c r="C16" s="61"/>
      <c r="D16" s="79"/>
      <c r="E16" s="79"/>
      <c r="F16" s="52"/>
      <c r="G16" s="52"/>
    </row>
    <row r="17" spans="1:7" ht="12.75">
      <c r="A17" s="84" t="s">
        <v>31</v>
      </c>
      <c r="B17" s="61"/>
      <c r="C17" s="84" t="s">
        <v>40</v>
      </c>
      <c r="D17" s="79"/>
      <c r="E17" s="81">
        <v>468559102.7764</v>
      </c>
      <c r="F17" s="81">
        <v>444541743.78999996</v>
      </c>
      <c r="G17" s="81" t="e">
        <f>SUM(G13:G16)</f>
        <v>#REF!</v>
      </c>
    </row>
    <row r="18" spans="1:7" ht="12.75">
      <c r="A18" s="80">
        <v>4</v>
      </c>
      <c r="B18" s="37" t="s">
        <v>41</v>
      </c>
      <c r="C18" s="61"/>
      <c r="D18" s="79"/>
      <c r="E18" s="79"/>
      <c r="F18" s="52"/>
      <c r="G18" s="52"/>
    </row>
    <row r="19" spans="1:7" ht="12.75">
      <c r="A19" s="82" t="s">
        <v>3</v>
      </c>
      <c r="B19" s="83" t="s">
        <v>42</v>
      </c>
      <c r="C19" s="61"/>
      <c r="D19" s="79"/>
      <c r="E19" s="79"/>
      <c r="F19" s="85"/>
      <c r="G19" s="85"/>
    </row>
    <row r="20" spans="1:7" ht="12.75">
      <c r="A20" s="82" t="s">
        <v>29</v>
      </c>
      <c r="B20" s="83" t="s">
        <v>43</v>
      </c>
      <c r="C20" s="61"/>
      <c r="D20" s="79"/>
      <c r="E20" s="79"/>
      <c r="F20" s="52"/>
      <c r="G20" s="52"/>
    </row>
    <row r="21" spans="1:7" ht="12.75">
      <c r="A21" s="82" t="s">
        <v>36</v>
      </c>
      <c r="B21" s="83" t="s">
        <v>44</v>
      </c>
      <c r="C21" s="61"/>
      <c r="D21" s="79"/>
      <c r="E21" s="79"/>
      <c r="F21" s="52"/>
      <c r="G21" s="52"/>
    </row>
    <row r="22" spans="1:8" ht="12.75">
      <c r="A22" s="82" t="s">
        <v>38</v>
      </c>
      <c r="B22" s="83" t="s">
        <v>45</v>
      </c>
      <c r="C22" s="61"/>
      <c r="D22" s="79"/>
      <c r="E22" s="79"/>
      <c r="F22" s="85"/>
      <c r="G22" s="85"/>
      <c r="H22" s="3"/>
    </row>
    <row r="23" spans="1:7" ht="12.75">
      <c r="A23" s="82" t="s">
        <v>46</v>
      </c>
      <c r="B23" s="83" t="s">
        <v>47</v>
      </c>
      <c r="C23" s="61"/>
      <c r="D23" s="79"/>
      <c r="E23" s="79"/>
      <c r="F23" s="52"/>
      <c r="G23" s="52"/>
    </row>
    <row r="24" spans="1:7" ht="12.75">
      <c r="A24" s="84" t="s">
        <v>31</v>
      </c>
      <c r="B24" s="61"/>
      <c r="C24" s="84" t="s">
        <v>48</v>
      </c>
      <c r="D24" s="79"/>
      <c r="E24" s="81">
        <v>0</v>
      </c>
      <c r="F24" s="81">
        <v>0</v>
      </c>
      <c r="G24" s="81">
        <f>SUM(G19:G23)</f>
        <v>0</v>
      </c>
    </row>
    <row r="25" spans="1:7" ht="12.75">
      <c r="A25" s="80">
        <v>5</v>
      </c>
      <c r="B25" s="37" t="s">
        <v>49</v>
      </c>
      <c r="C25" s="61"/>
      <c r="D25" s="79"/>
      <c r="E25" s="52"/>
      <c r="F25" s="52"/>
      <c r="G25" s="52"/>
    </row>
    <row r="26" spans="1:7" ht="12.75">
      <c r="A26" s="80">
        <v>6</v>
      </c>
      <c r="B26" s="37" t="s">
        <v>50</v>
      </c>
      <c r="C26" s="61"/>
      <c r="D26" s="79"/>
      <c r="E26" s="52"/>
      <c r="F26" s="52"/>
      <c r="G26" s="52"/>
    </row>
    <row r="27" spans="1:7" ht="12.75">
      <c r="A27" s="80">
        <v>7</v>
      </c>
      <c r="B27" s="37" t="s">
        <v>51</v>
      </c>
      <c r="C27" s="61"/>
      <c r="D27" s="79"/>
      <c r="E27" s="81"/>
      <c r="F27" s="81"/>
      <c r="G27" s="81"/>
    </row>
    <row r="28" spans="1:7" ht="12.75">
      <c r="A28" s="86" t="s">
        <v>52</v>
      </c>
      <c r="B28" s="86" t="s">
        <v>25</v>
      </c>
      <c r="C28" s="61"/>
      <c r="D28" s="79"/>
      <c r="E28" s="87">
        <v>482222465.2299</v>
      </c>
      <c r="F28" s="87">
        <v>610147716.3495</v>
      </c>
      <c r="G28" s="87" t="e">
        <f>G7+G11+G17+G24+G25+G26+G27</f>
        <v>#REF!</v>
      </c>
    </row>
    <row r="29" spans="1:7" ht="12.75">
      <c r="A29" s="78" t="s">
        <v>1</v>
      </c>
      <c r="B29" s="37" t="s">
        <v>53</v>
      </c>
      <c r="C29" s="61"/>
      <c r="D29" s="79"/>
      <c r="E29" s="52"/>
      <c r="F29" s="52"/>
      <c r="G29" s="52"/>
    </row>
    <row r="30" spans="1:7" ht="12.75">
      <c r="A30" s="80">
        <v>1</v>
      </c>
      <c r="B30" s="37" t="s">
        <v>54</v>
      </c>
      <c r="C30" s="61"/>
      <c r="D30" s="79"/>
      <c r="E30" s="52"/>
      <c r="F30" s="52"/>
      <c r="G30" s="52"/>
    </row>
    <row r="31" spans="1:7" ht="12.75">
      <c r="A31" s="82" t="s">
        <v>3</v>
      </c>
      <c r="B31" s="83" t="s">
        <v>55</v>
      </c>
      <c r="C31" s="61"/>
      <c r="D31" s="79">
        <v>3.4</v>
      </c>
      <c r="E31" s="85">
        <v>277201286.82</v>
      </c>
      <c r="F31" s="85">
        <v>228532375</v>
      </c>
      <c r="G31" s="85" t="e">
        <f>#REF!</f>
        <v>#REF!</v>
      </c>
    </row>
    <row r="32" spans="1:7" ht="12.75">
      <c r="A32" s="82" t="s">
        <v>29</v>
      </c>
      <c r="B32" s="83" t="s">
        <v>56</v>
      </c>
      <c r="C32" s="61"/>
      <c r="D32" s="79">
        <v>3.5</v>
      </c>
      <c r="E32" s="105">
        <v>29005000</v>
      </c>
      <c r="F32" s="105">
        <v>17950000</v>
      </c>
      <c r="G32" s="52" t="e">
        <f>#REF!</f>
        <v>#REF!</v>
      </c>
    </row>
    <row r="33" spans="1:7" ht="12.75">
      <c r="A33" s="82" t="s">
        <v>36</v>
      </c>
      <c r="B33" s="83" t="s">
        <v>57</v>
      </c>
      <c r="C33" s="61"/>
      <c r="D33" s="79"/>
      <c r="E33" s="52"/>
      <c r="F33" s="52"/>
      <c r="G33" s="52"/>
    </row>
    <row r="34" spans="1:7" ht="12.75">
      <c r="A34" s="82" t="s">
        <v>38</v>
      </c>
      <c r="B34" s="83" t="s">
        <v>58</v>
      </c>
      <c r="C34" s="61"/>
      <c r="D34" s="79" t="s">
        <v>242</v>
      </c>
      <c r="E34" s="85">
        <v>192339933.99510002</v>
      </c>
      <c r="F34" s="85"/>
      <c r="G34" s="85"/>
    </row>
    <row r="35" spans="1:7" ht="12.75">
      <c r="A35" s="84" t="s">
        <v>31</v>
      </c>
      <c r="B35" s="61"/>
      <c r="C35" s="84" t="s">
        <v>59</v>
      </c>
      <c r="D35" s="79"/>
      <c r="E35" s="81">
        <v>498546220.8151</v>
      </c>
      <c r="F35" s="81">
        <v>246482375</v>
      </c>
      <c r="G35" s="81" t="e">
        <f>SUM(G31:G34)</f>
        <v>#REF!</v>
      </c>
    </row>
    <row r="36" spans="1:7" ht="12.75">
      <c r="A36" s="80">
        <v>2</v>
      </c>
      <c r="B36" s="37" t="s">
        <v>60</v>
      </c>
      <c r="C36" s="61"/>
      <c r="D36" s="79"/>
      <c r="E36" s="52"/>
      <c r="F36" s="52"/>
      <c r="G36" s="52"/>
    </row>
    <row r="37" spans="1:7" ht="12.75">
      <c r="A37" s="82" t="s">
        <v>3</v>
      </c>
      <c r="B37" s="83" t="s">
        <v>61</v>
      </c>
      <c r="C37" s="61"/>
      <c r="D37" s="79"/>
      <c r="E37" s="52"/>
      <c r="F37" s="52"/>
      <c r="G37" s="52"/>
    </row>
    <row r="38" spans="1:7" ht="12.75">
      <c r="A38" s="82" t="s">
        <v>29</v>
      </c>
      <c r="B38" s="83" t="s">
        <v>62</v>
      </c>
      <c r="C38" s="61"/>
      <c r="D38" s="79"/>
      <c r="E38" s="85"/>
      <c r="F38" s="85"/>
      <c r="G38" s="85"/>
    </row>
    <row r="39" spans="1:7" ht="12.75">
      <c r="A39" s="82" t="s">
        <v>36</v>
      </c>
      <c r="B39" s="83" t="s">
        <v>63</v>
      </c>
      <c r="C39" s="61"/>
      <c r="D39" s="102" t="s">
        <v>224</v>
      </c>
      <c r="E39" s="85">
        <v>1038316275.02</v>
      </c>
      <c r="F39" s="85">
        <v>18150319.020000003</v>
      </c>
      <c r="G39" s="85">
        <v>0</v>
      </c>
    </row>
    <row r="40" spans="1:7" ht="12.75">
      <c r="A40" s="82" t="s">
        <v>38</v>
      </c>
      <c r="B40" s="83" t="s">
        <v>64</v>
      </c>
      <c r="C40" s="61"/>
      <c r="D40" s="79"/>
      <c r="E40" s="85"/>
      <c r="F40" s="85"/>
      <c r="G40" s="85"/>
    </row>
    <row r="41" spans="1:7" ht="12.75">
      <c r="A41" s="84" t="s">
        <v>31</v>
      </c>
      <c r="B41" s="61"/>
      <c r="C41" s="84" t="s">
        <v>65</v>
      </c>
      <c r="D41" s="79"/>
      <c r="E41" s="81">
        <v>1038316275.02</v>
      </c>
      <c r="F41" s="81">
        <v>18150319.020000003</v>
      </c>
      <c r="G41" s="81">
        <f>SUM(G38:G40)</f>
        <v>0</v>
      </c>
    </row>
    <row r="42" spans="1:7" ht="12.75">
      <c r="A42" s="80">
        <v>3</v>
      </c>
      <c r="B42" s="37" t="s">
        <v>66</v>
      </c>
      <c r="C42" s="61"/>
      <c r="D42" s="79"/>
      <c r="E42" s="52"/>
      <c r="F42" s="52"/>
      <c r="G42" s="52"/>
    </row>
    <row r="43" spans="1:7" ht="12.75">
      <c r="A43" s="80">
        <v>4</v>
      </c>
      <c r="B43" s="37" t="s">
        <v>67</v>
      </c>
      <c r="C43" s="61"/>
      <c r="D43" s="79"/>
      <c r="E43" s="52"/>
      <c r="F43" s="52"/>
      <c r="G43" s="52"/>
    </row>
    <row r="44" spans="1:7" ht="12.75">
      <c r="A44" s="82" t="s">
        <v>3</v>
      </c>
      <c r="B44" s="83" t="s">
        <v>68</v>
      </c>
      <c r="C44" s="61"/>
      <c r="D44" s="79"/>
      <c r="E44" s="52"/>
      <c r="F44" s="52"/>
      <c r="G44" s="52"/>
    </row>
    <row r="45" spans="1:7" ht="12.75">
      <c r="A45" s="82" t="s">
        <v>29</v>
      </c>
      <c r="B45" s="83" t="s">
        <v>69</v>
      </c>
      <c r="C45" s="61"/>
      <c r="D45" s="79"/>
      <c r="E45" s="52"/>
      <c r="F45" s="52"/>
      <c r="G45" s="52"/>
    </row>
    <row r="46" spans="1:7" ht="12.75">
      <c r="A46" s="82" t="s">
        <v>36</v>
      </c>
      <c r="B46" s="83" t="s">
        <v>70</v>
      </c>
      <c r="C46" s="61"/>
      <c r="D46" s="79"/>
      <c r="E46" s="52"/>
      <c r="F46" s="52"/>
      <c r="G46" s="52"/>
    </row>
    <row r="47" spans="1:7" ht="12.75">
      <c r="A47" s="84" t="s">
        <v>31</v>
      </c>
      <c r="B47" s="61"/>
      <c r="C47" s="84" t="s">
        <v>71</v>
      </c>
      <c r="D47" s="79"/>
      <c r="E47" s="52"/>
      <c r="F47" s="52"/>
      <c r="G47" s="52"/>
    </row>
    <row r="48" spans="1:7" ht="12.75">
      <c r="A48" s="80">
        <v>5</v>
      </c>
      <c r="B48" s="37" t="s">
        <v>72</v>
      </c>
      <c r="C48" s="61"/>
      <c r="D48" s="79"/>
      <c r="E48" s="52"/>
      <c r="F48" s="52"/>
      <c r="G48" s="52"/>
    </row>
    <row r="49" spans="1:7" ht="12.75">
      <c r="A49" s="80">
        <v>6</v>
      </c>
      <c r="B49" s="37" t="s">
        <v>73</v>
      </c>
      <c r="C49" s="61"/>
      <c r="D49" s="79"/>
      <c r="E49" s="52"/>
      <c r="F49" s="52"/>
      <c r="G49" s="52"/>
    </row>
    <row r="50" spans="1:7" ht="13.5" customHeight="1">
      <c r="A50" s="86" t="s">
        <v>52</v>
      </c>
      <c r="B50" s="86" t="s">
        <v>53</v>
      </c>
      <c r="C50" s="61"/>
      <c r="D50" s="79"/>
      <c r="E50" s="87">
        <v>1536862495.8351</v>
      </c>
      <c r="F50" s="87">
        <v>264632694.02</v>
      </c>
      <c r="G50" s="87" t="e">
        <f>G35+G41+G42+G47+G48+G49</f>
        <v>#REF!</v>
      </c>
    </row>
    <row r="51" spans="1:7" ht="20.25" customHeight="1">
      <c r="A51" s="88" t="s">
        <v>74</v>
      </c>
      <c r="B51" s="61"/>
      <c r="C51" s="61"/>
      <c r="D51" s="79"/>
      <c r="E51" s="89">
        <v>2019084961.065</v>
      </c>
      <c r="F51" s="89">
        <v>874780410.3694999</v>
      </c>
      <c r="G51" s="89" t="e">
        <f>G50+G28</f>
        <v>#REF!</v>
      </c>
    </row>
    <row r="52" spans="1:7" ht="12.75">
      <c r="A52" s="4"/>
      <c r="B52" s="4"/>
      <c r="C52" s="4"/>
      <c r="D52" s="25"/>
      <c r="E52" s="25"/>
      <c r="F52" s="19"/>
      <c r="G52" s="19"/>
    </row>
    <row r="53" spans="1:7" ht="12.75">
      <c r="A53" s="4"/>
      <c r="B53" s="4"/>
      <c r="C53" s="4"/>
      <c r="D53" s="25"/>
      <c r="E53" s="25"/>
      <c r="F53" s="19"/>
      <c r="G53" s="19"/>
    </row>
    <row r="54" spans="1:7" ht="12.75">
      <c r="A54" s="4"/>
      <c r="B54" s="4"/>
      <c r="C54" s="4"/>
      <c r="D54" s="25"/>
      <c r="E54" s="25"/>
      <c r="F54" s="19"/>
      <c r="G54" s="19"/>
    </row>
    <row r="55" spans="1:7" ht="25.5" customHeight="1">
      <c r="A55" s="61"/>
      <c r="B55" s="76" t="s">
        <v>75</v>
      </c>
      <c r="C55" s="61"/>
      <c r="D55" s="47" t="s">
        <v>23</v>
      </c>
      <c r="E55" s="90" t="s">
        <v>237</v>
      </c>
      <c r="F55" s="90" t="s">
        <v>210</v>
      </c>
      <c r="G55" s="77" t="s">
        <v>204</v>
      </c>
    </row>
    <row r="56" spans="1:7" ht="12.75">
      <c r="A56" s="78" t="s">
        <v>0</v>
      </c>
      <c r="B56" s="37" t="s">
        <v>76</v>
      </c>
      <c r="C56" s="61"/>
      <c r="D56" s="79"/>
      <c r="E56" s="79"/>
      <c r="F56" s="52"/>
      <c r="G56" s="52"/>
    </row>
    <row r="57" spans="1:7" ht="12.75">
      <c r="A57" s="80">
        <v>1</v>
      </c>
      <c r="B57" s="37" t="s">
        <v>77</v>
      </c>
      <c r="C57" s="61"/>
      <c r="D57" s="79"/>
      <c r="E57" s="52"/>
      <c r="F57" s="52"/>
      <c r="G57" s="52"/>
    </row>
    <row r="58" spans="1:7" ht="12.75">
      <c r="A58" s="80">
        <v>2</v>
      </c>
      <c r="B58" s="37" t="s">
        <v>78</v>
      </c>
      <c r="C58" s="61"/>
      <c r="D58" s="79"/>
      <c r="E58" s="52"/>
      <c r="F58" s="52"/>
      <c r="G58" s="52"/>
    </row>
    <row r="59" spans="1:7" ht="12.75">
      <c r="A59" s="82" t="s">
        <v>3</v>
      </c>
      <c r="B59" s="83" t="s">
        <v>79</v>
      </c>
      <c r="C59" s="61"/>
      <c r="D59" s="79"/>
      <c r="E59" s="52"/>
      <c r="F59" s="52"/>
      <c r="G59" s="52"/>
    </row>
    <row r="60" spans="1:7" ht="12.75">
      <c r="A60" s="82" t="s">
        <v>29</v>
      </c>
      <c r="B60" s="83" t="s">
        <v>80</v>
      </c>
      <c r="C60" s="61"/>
      <c r="D60" s="79"/>
      <c r="E60" s="52"/>
      <c r="F60" s="52"/>
      <c r="G60" s="52"/>
    </row>
    <row r="61" spans="1:7" ht="12.75">
      <c r="A61" s="82" t="s">
        <v>36</v>
      </c>
      <c r="B61" s="83" t="s">
        <v>81</v>
      </c>
      <c r="C61" s="61"/>
      <c r="D61" s="79"/>
      <c r="E61" s="52"/>
      <c r="F61" s="52"/>
      <c r="G61" s="52"/>
    </row>
    <row r="62" spans="1:7" ht="12.75">
      <c r="A62" s="84" t="s">
        <v>31</v>
      </c>
      <c r="B62" s="61"/>
      <c r="C62" s="84" t="s">
        <v>32</v>
      </c>
      <c r="D62" s="79"/>
      <c r="E62" s="52">
        <v>0</v>
      </c>
      <c r="F62" s="52">
        <v>0</v>
      </c>
      <c r="G62" s="52">
        <f>SUM(G59:G61)</f>
        <v>0</v>
      </c>
    </row>
    <row r="63" spans="1:7" ht="12.75">
      <c r="A63" s="80">
        <v>3</v>
      </c>
      <c r="B63" s="37" t="s">
        <v>82</v>
      </c>
      <c r="C63" s="61"/>
      <c r="D63" s="79"/>
      <c r="E63" s="52"/>
      <c r="F63" s="52"/>
      <c r="G63" s="52"/>
    </row>
    <row r="64" spans="1:7" ht="12.75">
      <c r="A64" s="82" t="s">
        <v>3</v>
      </c>
      <c r="B64" s="83" t="s">
        <v>83</v>
      </c>
      <c r="C64" s="61"/>
      <c r="D64" s="102" t="s">
        <v>228</v>
      </c>
      <c r="E64" s="85">
        <v>53486089.26</v>
      </c>
      <c r="F64" s="85">
        <v>61494</v>
      </c>
      <c r="G64" s="85" t="e">
        <f>#REF!</f>
        <v>#REF!</v>
      </c>
    </row>
    <row r="65" spans="1:7" ht="12.75">
      <c r="A65" s="82" t="s">
        <v>29</v>
      </c>
      <c r="B65" s="83" t="s">
        <v>84</v>
      </c>
      <c r="C65" s="61"/>
      <c r="D65" s="102" t="s">
        <v>225</v>
      </c>
      <c r="E65" s="85">
        <v>7799</v>
      </c>
      <c r="F65" s="85">
        <v>1389523</v>
      </c>
      <c r="G65" s="85" t="e">
        <f>#REF!</f>
        <v>#REF!</v>
      </c>
    </row>
    <row r="66" spans="1:7" ht="12.75">
      <c r="A66" s="82" t="s">
        <v>36</v>
      </c>
      <c r="B66" s="83" t="s">
        <v>85</v>
      </c>
      <c r="C66" s="61"/>
      <c r="D66" s="102" t="s">
        <v>209</v>
      </c>
      <c r="E66" s="104">
        <v>3417419</v>
      </c>
      <c r="F66" s="104">
        <v>1427040</v>
      </c>
      <c r="G66" s="85" t="e">
        <f>#REF!</f>
        <v>#REF!</v>
      </c>
    </row>
    <row r="67" spans="1:7" ht="12.75">
      <c r="A67" s="82" t="s">
        <v>38</v>
      </c>
      <c r="B67" s="83" t="s">
        <v>86</v>
      </c>
      <c r="C67" s="61"/>
      <c r="D67" s="102" t="s">
        <v>203</v>
      </c>
      <c r="E67" s="85">
        <v>955131207.3447001</v>
      </c>
      <c r="F67" s="85">
        <v>126280866</v>
      </c>
      <c r="G67" s="85" t="e">
        <f>#REF!</f>
        <v>#REF!</v>
      </c>
    </row>
    <row r="68" spans="1:7" ht="12.75">
      <c r="A68" s="82" t="s">
        <v>46</v>
      </c>
      <c r="B68" s="83" t="s">
        <v>87</v>
      </c>
      <c r="C68" s="61"/>
      <c r="D68" s="79"/>
      <c r="E68" s="52"/>
      <c r="F68" s="52"/>
      <c r="G68" s="52"/>
    </row>
    <row r="69" spans="1:7" ht="12.75">
      <c r="A69" s="84" t="s">
        <v>31</v>
      </c>
      <c r="B69" s="61"/>
      <c r="C69" s="84" t="s">
        <v>40</v>
      </c>
      <c r="D69" s="79"/>
      <c r="E69" s="81">
        <v>1012042514.6047001</v>
      </c>
      <c r="F69" s="81">
        <v>129158923</v>
      </c>
      <c r="G69" s="81" t="e">
        <f>SUM(G64:G68)</f>
        <v>#REF!</v>
      </c>
    </row>
    <row r="70" spans="1:7" ht="12.75">
      <c r="A70" s="80">
        <v>4</v>
      </c>
      <c r="B70" s="37" t="s">
        <v>88</v>
      </c>
      <c r="C70" s="61"/>
      <c r="D70" s="79"/>
      <c r="E70" s="52"/>
      <c r="F70" s="52"/>
      <c r="G70" s="52"/>
    </row>
    <row r="71" spans="1:7" ht="12.75">
      <c r="A71" s="80">
        <v>5</v>
      </c>
      <c r="B71" s="37" t="s">
        <v>89</v>
      </c>
      <c r="C71" s="61"/>
      <c r="D71" s="79"/>
      <c r="E71" s="52"/>
      <c r="F71" s="52"/>
      <c r="G71" s="52"/>
    </row>
    <row r="72" spans="1:7" ht="12.75">
      <c r="A72" s="86" t="s">
        <v>52</v>
      </c>
      <c r="B72" s="86" t="s">
        <v>76</v>
      </c>
      <c r="C72" s="61"/>
      <c r="D72" s="79"/>
      <c r="E72" s="87">
        <v>1012042514.6047001</v>
      </c>
      <c r="F72" s="87">
        <v>129158923</v>
      </c>
      <c r="G72" s="87" t="e">
        <f>G57+G62+G69+G70+G71</f>
        <v>#REF!</v>
      </c>
    </row>
    <row r="73" spans="1:7" ht="12.75">
      <c r="A73" s="78" t="s">
        <v>1</v>
      </c>
      <c r="B73" s="37" t="s">
        <v>90</v>
      </c>
      <c r="C73" s="61"/>
      <c r="D73" s="79"/>
      <c r="E73" s="52"/>
      <c r="F73" s="52"/>
      <c r="G73" s="52"/>
    </row>
    <row r="74" spans="1:7" ht="12.75">
      <c r="A74" s="80">
        <v>1</v>
      </c>
      <c r="B74" s="37" t="s">
        <v>91</v>
      </c>
      <c r="C74" s="61"/>
      <c r="D74" s="79"/>
      <c r="E74" s="52"/>
      <c r="F74" s="52"/>
      <c r="G74" s="52"/>
    </row>
    <row r="75" spans="1:7" ht="12.75">
      <c r="A75" s="82" t="s">
        <v>3</v>
      </c>
      <c r="B75" s="83" t="s">
        <v>92</v>
      </c>
      <c r="C75" s="61"/>
      <c r="D75" s="79"/>
      <c r="E75" s="85"/>
      <c r="F75" s="85"/>
      <c r="G75" s="85"/>
    </row>
    <row r="76" spans="1:7" ht="12.75">
      <c r="A76" s="82" t="s">
        <v>29</v>
      </c>
      <c r="B76" s="83" t="s">
        <v>93</v>
      </c>
      <c r="C76" s="61"/>
      <c r="D76" s="79"/>
      <c r="E76" s="85"/>
      <c r="F76" s="85"/>
      <c r="G76" s="85"/>
    </row>
    <row r="77" spans="1:7" ht="12.75">
      <c r="A77" s="84" t="s">
        <v>31</v>
      </c>
      <c r="B77" s="61"/>
      <c r="C77" s="84" t="s">
        <v>59</v>
      </c>
      <c r="D77" s="79"/>
      <c r="E77" s="81">
        <v>0</v>
      </c>
      <c r="F77" s="81">
        <v>0</v>
      </c>
      <c r="G77" s="81">
        <f>SUM(G75:G76)</f>
        <v>0</v>
      </c>
    </row>
    <row r="78" spans="1:7" ht="12.75">
      <c r="A78" s="80">
        <v>2</v>
      </c>
      <c r="B78" s="37" t="s">
        <v>94</v>
      </c>
      <c r="C78" s="61"/>
      <c r="D78" s="79"/>
      <c r="E78" s="81"/>
      <c r="F78" s="81"/>
      <c r="G78" s="81"/>
    </row>
    <row r="79" spans="1:7" ht="12.75">
      <c r="A79" s="80">
        <v>3</v>
      </c>
      <c r="B79" s="37" t="s">
        <v>95</v>
      </c>
      <c r="C79" s="61"/>
      <c r="D79" s="79"/>
      <c r="E79" s="81"/>
      <c r="F79" s="81"/>
      <c r="G79" s="81"/>
    </row>
    <row r="80" spans="1:7" ht="12.75">
      <c r="A80" s="80">
        <v>4</v>
      </c>
      <c r="B80" s="37" t="s">
        <v>96</v>
      </c>
      <c r="C80" s="61"/>
      <c r="D80" s="79"/>
      <c r="E80" s="81"/>
      <c r="F80" s="81"/>
      <c r="G80" s="81"/>
    </row>
    <row r="81" spans="1:7" ht="12.75">
      <c r="A81" s="86" t="s">
        <v>52</v>
      </c>
      <c r="B81" s="86" t="s">
        <v>90</v>
      </c>
      <c r="C81" s="61"/>
      <c r="D81" s="79"/>
      <c r="E81" s="87">
        <v>0</v>
      </c>
      <c r="F81" s="87">
        <v>0</v>
      </c>
      <c r="G81" s="87">
        <f>G77+G78+G79+G80</f>
        <v>0</v>
      </c>
    </row>
    <row r="82" spans="1:7" ht="12.75">
      <c r="A82" s="86" t="s">
        <v>97</v>
      </c>
      <c r="B82" s="61"/>
      <c r="C82" s="61"/>
      <c r="D82" s="79"/>
      <c r="E82" s="87">
        <v>1012042514.6047001</v>
      </c>
      <c r="F82" s="87">
        <v>129158923</v>
      </c>
      <c r="G82" s="87" t="e">
        <f>G81+G72</f>
        <v>#REF!</v>
      </c>
    </row>
    <row r="83" spans="1:7" ht="12.75">
      <c r="A83" s="61"/>
      <c r="B83" s="76" t="s">
        <v>98</v>
      </c>
      <c r="C83" s="61"/>
      <c r="D83" s="79"/>
      <c r="E83" s="52"/>
      <c r="F83" s="52"/>
      <c r="G83" s="52"/>
    </row>
    <row r="84" spans="1:7" ht="12.75">
      <c r="A84" s="78" t="s">
        <v>0</v>
      </c>
      <c r="B84" s="37" t="s">
        <v>99</v>
      </c>
      <c r="C84" s="61"/>
      <c r="D84" s="79"/>
      <c r="E84" s="52"/>
      <c r="F84" s="52"/>
      <c r="G84" s="52"/>
    </row>
    <row r="85" spans="1:7" ht="12.75">
      <c r="A85" s="80">
        <v>1</v>
      </c>
      <c r="B85" s="37" t="s">
        <v>100</v>
      </c>
      <c r="C85" s="61"/>
      <c r="D85" s="79"/>
      <c r="E85" s="52">
        <v>0</v>
      </c>
      <c r="F85" s="52">
        <v>0</v>
      </c>
      <c r="G85" s="52">
        <v>0</v>
      </c>
    </row>
    <row r="86" spans="1:7" ht="12.75">
      <c r="A86" s="80">
        <v>2</v>
      </c>
      <c r="B86" s="37" t="s">
        <v>101</v>
      </c>
      <c r="C86" s="61"/>
      <c r="D86" s="79"/>
      <c r="E86" s="52">
        <v>0</v>
      </c>
      <c r="F86" s="52">
        <v>0</v>
      </c>
      <c r="G86" s="52">
        <v>0</v>
      </c>
    </row>
    <row r="87" spans="1:7" ht="12.75">
      <c r="A87" s="80">
        <v>3</v>
      </c>
      <c r="B87" s="37" t="s">
        <v>102</v>
      </c>
      <c r="C87" s="61"/>
      <c r="D87" s="102" t="s">
        <v>226</v>
      </c>
      <c r="E87" s="81">
        <v>745621000</v>
      </c>
      <c r="F87" s="81">
        <v>594301000</v>
      </c>
      <c r="G87" s="81" t="e">
        <f>#REF!</f>
        <v>#REF!</v>
      </c>
    </row>
    <row r="88" spans="1:7" ht="12.75">
      <c r="A88" s="80">
        <v>4</v>
      </c>
      <c r="B88" s="37" t="s">
        <v>103</v>
      </c>
      <c r="C88" s="61"/>
      <c r="D88" s="79"/>
      <c r="E88" s="52">
        <v>0</v>
      </c>
      <c r="F88" s="52">
        <v>0</v>
      </c>
      <c r="G88" s="52">
        <v>0</v>
      </c>
    </row>
    <row r="89" spans="1:7" ht="12.75">
      <c r="A89" s="80">
        <v>5</v>
      </c>
      <c r="B89" s="37" t="s">
        <v>104</v>
      </c>
      <c r="C89" s="61"/>
      <c r="D89" s="79"/>
      <c r="E89" s="52">
        <v>0</v>
      </c>
      <c r="F89" s="52">
        <v>0</v>
      </c>
      <c r="G89" s="52">
        <v>0</v>
      </c>
    </row>
    <row r="90" spans="1:7" ht="12.75">
      <c r="A90" s="80">
        <v>6</v>
      </c>
      <c r="B90" s="37" t="s">
        <v>105</v>
      </c>
      <c r="C90" s="61"/>
      <c r="D90" s="79"/>
      <c r="E90" s="52"/>
      <c r="F90" s="52"/>
      <c r="G90" s="52"/>
    </row>
    <row r="91" spans="1:7" ht="12.75">
      <c r="A91" s="82" t="s">
        <v>3</v>
      </c>
      <c r="B91" s="83" t="s">
        <v>106</v>
      </c>
      <c r="C91" s="61"/>
      <c r="D91" s="79"/>
      <c r="E91" s="85"/>
      <c r="F91" s="85"/>
      <c r="G91" s="85"/>
    </row>
    <row r="92" spans="1:7" ht="12.75">
      <c r="A92" s="82" t="s">
        <v>29</v>
      </c>
      <c r="B92" s="83" t="s">
        <v>107</v>
      </c>
      <c r="C92" s="61"/>
      <c r="D92" s="79"/>
      <c r="E92" s="85"/>
      <c r="F92" s="85"/>
      <c r="G92" s="85"/>
    </row>
    <row r="93" spans="1:7" ht="12.75">
      <c r="A93" s="82" t="s">
        <v>36</v>
      </c>
      <c r="B93" s="83" t="s">
        <v>108</v>
      </c>
      <c r="C93" s="61"/>
      <c r="D93" s="79"/>
      <c r="E93" s="52"/>
      <c r="F93" s="52"/>
      <c r="G93" s="52"/>
    </row>
    <row r="94" spans="1:7" ht="12.75">
      <c r="A94" s="84" t="s">
        <v>31</v>
      </c>
      <c r="B94" s="61"/>
      <c r="C94" s="84" t="s">
        <v>109</v>
      </c>
      <c r="D94" s="79"/>
      <c r="E94" s="81">
        <v>0</v>
      </c>
      <c r="F94" s="81">
        <v>0</v>
      </c>
      <c r="G94" s="81">
        <f>SUM(G91:G93)</f>
        <v>0</v>
      </c>
    </row>
    <row r="95" spans="1:7" ht="12.75">
      <c r="A95" s="80">
        <v>7</v>
      </c>
      <c r="B95" s="37" t="s">
        <v>110</v>
      </c>
      <c r="C95" s="61"/>
      <c r="D95" s="79"/>
      <c r="E95" s="118">
        <v>0</v>
      </c>
      <c r="F95" s="118">
        <v>705</v>
      </c>
      <c r="G95" s="81"/>
    </row>
    <row r="96" spans="1:7" ht="18" customHeight="1">
      <c r="A96" s="80">
        <v>8</v>
      </c>
      <c r="B96" s="37" t="s">
        <v>111</v>
      </c>
      <c r="C96" s="61"/>
      <c r="D96" s="102" t="s">
        <v>227</v>
      </c>
      <c r="E96" s="81">
        <v>261421447.5620293</v>
      </c>
      <c r="F96" s="81">
        <v>151319783.64</v>
      </c>
      <c r="G96" s="103" t="e">
        <f>PASH!#REF!</f>
        <v>#REF!</v>
      </c>
    </row>
    <row r="97" spans="1:7" ht="18" customHeight="1">
      <c r="A97" s="86" t="s">
        <v>52</v>
      </c>
      <c r="B97" s="86" t="s">
        <v>112</v>
      </c>
      <c r="C97" s="61"/>
      <c r="D97" s="79"/>
      <c r="E97" s="87">
        <v>1007042447.5620294</v>
      </c>
      <c r="F97" s="87">
        <v>745621488.64</v>
      </c>
      <c r="G97" s="87" t="e">
        <f>G85+G86+G87+G88+G89+G94+G95+G96+1</f>
        <v>#REF!</v>
      </c>
    </row>
    <row r="98" spans="1:7" ht="27" customHeight="1">
      <c r="A98" s="88" t="s">
        <v>113</v>
      </c>
      <c r="B98" s="61"/>
      <c r="C98" s="61"/>
      <c r="D98" s="79"/>
      <c r="E98" s="89">
        <v>2019084961.1667295</v>
      </c>
      <c r="F98" s="89">
        <v>874780410.64</v>
      </c>
      <c r="G98" s="89" t="e">
        <f>G97+G82-1</f>
        <v>#REF!</v>
      </c>
    </row>
    <row r="99" spans="1:7" ht="12.75">
      <c r="A99" s="4"/>
      <c r="B99" s="4"/>
      <c r="C99" s="4"/>
      <c r="D99" s="25"/>
      <c r="E99" s="25"/>
      <c r="F99" s="25"/>
      <c r="G99" s="19"/>
    </row>
    <row r="100" spans="5:7" ht="12.75">
      <c r="E100" s="2">
        <v>0.1017293930053711</v>
      </c>
      <c r="F100" s="2">
        <v>0.2705000638961792</v>
      </c>
      <c r="G100" s="2" t="e">
        <f>G98-G51</f>
        <v>#REF!</v>
      </c>
    </row>
    <row r="101" ht="12.75">
      <c r="E101" s="138"/>
    </row>
    <row r="102" ht="12.75">
      <c r="E102" s="138"/>
    </row>
    <row r="103" ht="12.75">
      <c r="E103" s="138"/>
    </row>
    <row r="104" ht="12.75">
      <c r="E104" s="138"/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46"/>
  <sheetViews>
    <sheetView zoomScalePageLayoutView="0" workbookViewId="0" topLeftCell="A13">
      <selection activeCell="C13" sqref="C1:F16384"/>
    </sheetView>
  </sheetViews>
  <sheetFormatPr defaultColWidth="9.140625" defaultRowHeight="12.75"/>
  <cols>
    <col min="1" max="1" width="2.28125" style="26" customWidth="1"/>
    <col min="2" max="2" width="58.421875" style="26" customWidth="1"/>
    <col min="3" max="3" width="11.00390625" style="34" customWidth="1"/>
    <col min="4" max="4" width="17.7109375" style="34" customWidth="1"/>
    <col min="5" max="5" width="16.28125" style="34" customWidth="1"/>
    <col min="6" max="6" width="15.57421875" style="27" customWidth="1"/>
    <col min="7" max="7" width="10.140625" style="0" customWidth="1"/>
  </cols>
  <sheetData>
    <row r="2" spans="1:6" ht="12.75">
      <c r="A2" s="28"/>
      <c r="B2" s="28" t="s">
        <v>170</v>
      </c>
      <c r="C2" s="29"/>
      <c r="D2" s="29"/>
      <c r="E2" s="29"/>
      <c r="F2" s="30"/>
    </row>
    <row r="3" spans="1:6" ht="15">
      <c r="A3" s="31"/>
      <c r="B3" s="28" t="s">
        <v>171</v>
      </c>
      <c r="C3" s="29"/>
      <c r="D3" s="29"/>
      <c r="E3" s="29"/>
      <c r="F3" s="32"/>
    </row>
    <row r="4" spans="1:6" ht="15">
      <c r="A4" s="31"/>
      <c r="B4" s="31"/>
      <c r="C4" s="33"/>
      <c r="D4" s="33"/>
      <c r="E4" s="33"/>
      <c r="F4" s="32"/>
    </row>
    <row r="5" spans="1:6" ht="15">
      <c r="A5" s="31"/>
      <c r="B5" s="31"/>
      <c r="C5" s="33"/>
      <c r="D5" s="33"/>
      <c r="E5" s="33"/>
      <c r="F5" s="32"/>
    </row>
    <row r="6" spans="1:6" ht="15">
      <c r="A6" s="63" t="s">
        <v>0</v>
      </c>
      <c r="B6" s="63" t="s">
        <v>172</v>
      </c>
      <c r="C6" s="64" t="s">
        <v>23</v>
      </c>
      <c r="D6" s="65" t="s">
        <v>237</v>
      </c>
      <c r="E6" s="65" t="s">
        <v>210</v>
      </c>
      <c r="F6" s="65" t="s">
        <v>204</v>
      </c>
    </row>
    <row r="7" spans="1:6" ht="15">
      <c r="A7" s="66"/>
      <c r="B7" s="66" t="s">
        <v>173</v>
      </c>
      <c r="C7" s="67"/>
      <c r="D7" s="68">
        <v>110332</v>
      </c>
      <c r="E7" s="68">
        <v>1369445</v>
      </c>
      <c r="F7" s="68">
        <v>0</v>
      </c>
    </row>
    <row r="8" spans="1:6" ht="15">
      <c r="A8" s="66"/>
      <c r="B8" s="66" t="s">
        <v>174</v>
      </c>
      <c r="C8" s="67"/>
      <c r="D8" s="68">
        <v>-19118455</v>
      </c>
      <c r="E8" s="68">
        <v>-14886022</v>
      </c>
      <c r="F8" s="68">
        <v>-1115062</v>
      </c>
    </row>
    <row r="9" spans="1:6" ht="15">
      <c r="A9" s="66"/>
      <c r="B9" s="66" t="s">
        <v>175</v>
      </c>
      <c r="C9" s="67"/>
      <c r="D9" s="68">
        <v>3155500.6799999997</v>
      </c>
      <c r="E9" s="68">
        <v>954255</v>
      </c>
      <c r="F9" s="68">
        <v>0</v>
      </c>
    </row>
    <row r="10" spans="1:6" ht="15">
      <c r="A10" s="66"/>
      <c r="B10" s="66" t="s">
        <v>176</v>
      </c>
      <c r="C10" s="67"/>
      <c r="D10" s="68">
        <v>-9264077</v>
      </c>
      <c r="E10" s="68">
        <v>-12996308</v>
      </c>
      <c r="F10" s="68">
        <v>-35</v>
      </c>
    </row>
    <row r="11" spans="1:6" ht="15">
      <c r="A11" s="66"/>
      <c r="B11" s="61" t="s">
        <v>236</v>
      </c>
      <c r="C11" s="67"/>
      <c r="D11" s="68">
        <v>-5284340</v>
      </c>
      <c r="E11" s="68">
        <v>-10305192</v>
      </c>
      <c r="F11" s="68">
        <v>-426912</v>
      </c>
    </row>
    <row r="12" spans="1:6" ht="12.75">
      <c r="A12" s="63"/>
      <c r="B12" s="63" t="s">
        <v>177</v>
      </c>
      <c r="C12" s="69"/>
      <c r="D12" s="70">
        <v>-30401039.32</v>
      </c>
      <c r="E12" s="70">
        <v>-35863822</v>
      </c>
      <c r="F12" s="70">
        <v>-1542009</v>
      </c>
    </row>
    <row r="13" spans="1:6" ht="15">
      <c r="A13" s="66"/>
      <c r="B13" s="66"/>
      <c r="C13" s="67"/>
      <c r="D13" s="68"/>
      <c r="E13" s="68"/>
      <c r="F13" s="68"/>
    </row>
    <row r="14" spans="1:6" ht="12.75">
      <c r="A14" s="63" t="s">
        <v>1</v>
      </c>
      <c r="B14" s="63" t="s">
        <v>178</v>
      </c>
      <c r="C14" s="69"/>
      <c r="D14" s="70"/>
      <c r="E14" s="70"/>
      <c r="F14" s="70"/>
    </row>
    <row r="15" spans="1:6" ht="15">
      <c r="A15" s="66"/>
      <c r="B15" s="66" t="s">
        <v>179</v>
      </c>
      <c r="C15" s="67"/>
      <c r="D15" s="68">
        <v>-13047558</v>
      </c>
      <c r="E15" s="68">
        <v>-26000000</v>
      </c>
      <c r="F15" s="68">
        <v>0</v>
      </c>
    </row>
    <row r="16" spans="1:6" ht="15">
      <c r="A16" s="66"/>
      <c r="B16" s="66" t="s">
        <v>180</v>
      </c>
      <c r="C16" s="67"/>
      <c r="D16" s="68">
        <v>-1023796000</v>
      </c>
      <c r="E16" s="68">
        <v>-19276266</v>
      </c>
      <c r="F16" s="68">
        <v>0</v>
      </c>
    </row>
    <row r="17" spans="1:6" ht="15">
      <c r="A17" s="66"/>
      <c r="B17" s="66" t="s">
        <v>181</v>
      </c>
      <c r="C17" s="67"/>
      <c r="D17" s="68">
        <v>0</v>
      </c>
      <c r="E17" s="68">
        <v>0</v>
      </c>
      <c r="F17" s="68">
        <v>0</v>
      </c>
    </row>
    <row r="18" spans="1:6" ht="15">
      <c r="A18" s="66"/>
      <c r="B18" s="66" t="s">
        <v>207</v>
      </c>
      <c r="C18" s="67"/>
      <c r="D18" s="68">
        <v>43202634</v>
      </c>
      <c r="E18" s="68">
        <v>39624288</v>
      </c>
      <c r="F18" s="68">
        <v>1457420</v>
      </c>
    </row>
    <row r="19" spans="1:6" ht="15">
      <c r="A19" s="66"/>
      <c r="B19" s="66" t="s">
        <v>182</v>
      </c>
      <c r="C19" s="67"/>
      <c r="D19" s="68">
        <v>73149103</v>
      </c>
      <c r="E19" s="68">
        <v>65685933</v>
      </c>
      <c r="F19" s="68">
        <v>329210759</v>
      </c>
    </row>
    <row r="20" spans="1:6" ht="12.75">
      <c r="A20" s="63"/>
      <c r="B20" s="63" t="s">
        <v>183</v>
      </c>
      <c r="C20" s="69"/>
      <c r="D20" s="70">
        <v>-920491821</v>
      </c>
      <c r="E20" s="70">
        <v>60033955</v>
      </c>
      <c r="F20" s="70">
        <v>330668179</v>
      </c>
    </row>
    <row r="21" spans="1:6" ht="15">
      <c r="A21" s="66"/>
      <c r="B21" s="66"/>
      <c r="C21" s="67"/>
      <c r="D21" s="68"/>
      <c r="E21" s="68"/>
      <c r="F21" s="68"/>
    </row>
    <row r="22" spans="1:6" ht="12.75">
      <c r="A22" s="63" t="s">
        <v>2</v>
      </c>
      <c r="B22" s="63" t="s">
        <v>184</v>
      </c>
      <c r="C22" s="69"/>
      <c r="D22" s="70"/>
      <c r="E22" s="70"/>
      <c r="F22" s="70"/>
    </row>
    <row r="23" spans="1:6" ht="15">
      <c r="A23" s="66"/>
      <c r="B23" s="66" t="s">
        <v>208</v>
      </c>
      <c r="C23" s="67"/>
      <c r="D23" s="68">
        <v>0</v>
      </c>
      <c r="E23" s="68">
        <v>0</v>
      </c>
      <c r="F23" s="68">
        <v>100000</v>
      </c>
    </row>
    <row r="24" spans="1:6" ht="15">
      <c r="A24" s="66"/>
      <c r="B24" s="66" t="s">
        <v>245</v>
      </c>
      <c r="C24" s="67"/>
      <c r="D24" s="68">
        <v>1921222597</v>
      </c>
      <c r="E24" s="68">
        <v>1137787112</v>
      </c>
      <c r="F24" s="68">
        <v>694161771</v>
      </c>
    </row>
    <row r="25" spans="1:6" ht="15">
      <c r="A25" s="66"/>
      <c r="B25" s="66" t="s">
        <v>244</v>
      </c>
      <c r="C25" s="67"/>
      <c r="D25" s="68">
        <v>-1122271859</v>
      </c>
      <c r="E25" s="68">
        <v>-1017544453</v>
      </c>
      <c r="F25" s="68">
        <v>-1002194760</v>
      </c>
    </row>
    <row r="26" spans="1:6" ht="15">
      <c r="A26" s="66"/>
      <c r="B26" s="66" t="s">
        <v>185</v>
      </c>
      <c r="C26" s="67"/>
      <c r="D26" s="68">
        <v>-489</v>
      </c>
      <c r="E26" s="68"/>
      <c r="F26" s="68"/>
    </row>
    <row r="27" spans="1:6" ht="12.75">
      <c r="A27" s="63"/>
      <c r="B27" s="63" t="s">
        <v>186</v>
      </c>
      <c r="C27" s="69"/>
      <c r="D27" s="70">
        <v>798950249</v>
      </c>
      <c r="E27" s="70">
        <v>120242659</v>
      </c>
      <c r="F27" s="70">
        <v>-307932989</v>
      </c>
    </row>
    <row r="28" spans="1:6" ht="15">
      <c r="A28" s="66"/>
      <c r="B28" s="66"/>
      <c r="C28" s="67"/>
      <c r="D28" s="68"/>
      <c r="E28" s="68"/>
      <c r="F28" s="68"/>
    </row>
    <row r="29" spans="1:6" ht="12.75">
      <c r="A29" s="63" t="s">
        <v>187</v>
      </c>
      <c r="B29" s="71" t="s">
        <v>188</v>
      </c>
      <c r="C29" s="72"/>
      <c r="D29" s="73">
        <v>-151942611.32000005</v>
      </c>
      <c r="E29" s="73">
        <v>144412792</v>
      </c>
      <c r="F29" s="73">
        <v>21193181</v>
      </c>
    </row>
    <row r="30" spans="1:6" ht="12.75">
      <c r="A30" s="71"/>
      <c r="B30" s="71" t="s">
        <v>189</v>
      </c>
      <c r="C30" s="72"/>
      <c r="D30" s="73">
        <v>165605973</v>
      </c>
      <c r="E30" s="73">
        <v>21193181</v>
      </c>
      <c r="F30" s="73">
        <v>0</v>
      </c>
    </row>
    <row r="31" spans="1:6" ht="12.75">
      <c r="A31" s="71"/>
      <c r="B31" s="71" t="s">
        <v>190</v>
      </c>
      <c r="C31" s="72">
        <v>3.1</v>
      </c>
      <c r="D31" s="73">
        <v>13663361.679999948</v>
      </c>
      <c r="E31" s="73">
        <v>165605973</v>
      </c>
      <c r="F31" s="73">
        <v>21193181</v>
      </c>
    </row>
    <row r="32" spans="1:6" ht="15">
      <c r="A32" s="31"/>
      <c r="B32" s="31"/>
      <c r="C32" s="33"/>
      <c r="D32" s="33"/>
      <c r="E32" s="33"/>
      <c r="F32" s="32"/>
    </row>
    <row r="33" spans="1:6" ht="15">
      <c r="A33" s="31"/>
      <c r="B33" s="31"/>
      <c r="C33" s="33"/>
      <c r="D33" s="33"/>
      <c r="E33" s="108"/>
      <c r="F33" s="32"/>
    </row>
    <row r="34" spans="1:6" ht="15">
      <c r="A34" s="31"/>
      <c r="B34" s="31"/>
      <c r="C34" s="33"/>
      <c r="D34" s="139"/>
      <c r="E34" s="108"/>
      <c r="F34" s="32"/>
    </row>
    <row r="35" spans="1:6" ht="15">
      <c r="A35" s="31"/>
      <c r="B35" s="31"/>
      <c r="C35" s="33"/>
      <c r="D35" s="108"/>
      <c r="E35" s="108"/>
      <c r="F35" s="32"/>
    </row>
    <row r="36" spans="2:4" ht="15">
      <c r="B36"/>
      <c r="C36" s="2"/>
      <c r="D36" s="2"/>
    </row>
    <row r="37" spans="2:4" ht="15">
      <c r="B37"/>
      <c r="C37" s="2"/>
      <c r="D37" s="2"/>
    </row>
    <row r="38" spans="2:4" ht="15">
      <c r="B38"/>
      <c r="C38" s="2"/>
      <c r="D38" s="2"/>
    </row>
    <row r="39" spans="2:4" ht="15">
      <c r="B39"/>
      <c r="C39" s="2"/>
      <c r="D39" s="2"/>
    </row>
    <row r="40" spans="2:4" ht="15">
      <c r="B40"/>
      <c r="C40" s="2"/>
      <c r="D40" s="2"/>
    </row>
    <row r="41" spans="2:4" ht="15">
      <c r="B41"/>
      <c r="C41" s="2"/>
      <c r="D41" s="2"/>
    </row>
    <row r="42" spans="2:4" ht="15">
      <c r="B42"/>
      <c r="C42" s="2"/>
      <c r="D42" s="2"/>
    </row>
    <row r="43" spans="2:4" ht="15">
      <c r="B43"/>
      <c r="C43" s="2"/>
      <c r="D43" s="2"/>
    </row>
    <row r="44" spans="2:4" ht="15">
      <c r="B44"/>
      <c r="C44" s="2"/>
      <c r="D44" s="2"/>
    </row>
    <row r="45" spans="2:4" ht="15">
      <c r="B45"/>
      <c r="C45" s="2"/>
      <c r="D45" s="2"/>
    </row>
    <row r="46" spans="2:4" ht="15">
      <c r="B46"/>
      <c r="C46" s="2"/>
      <c r="D46" s="2"/>
    </row>
    <row r="47" spans="2:4" ht="15">
      <c r="B47"/>
      <c r="C47" s="106"/>
      <c r="D47" s="106"/>
    </row>
    <row r="48" spans="2:4" ht="15">
      <c r="B48"/>
      <c r="C48" s="106"/>
      <c r="D48" s="106"/>
    </row>
    <row r="49" spans="2:4" ht="15">
      <c r="B49"/>
      <c r="C49" s="106"/>
      <c r="D49" s="106"/>
    </row>
    <row r="50" spans="2:4" ht="15">
      <c r="B50"/>
      <c r="C50" s="106"/>
      <c r="D50" s="106"/>
    </row>
    <row r="51" spans="2:4" ht="15">
      <c r="B51"/>
      <c r="C51" s="106"/>
      <c r="D51" s="106"/>
    </row>
    <row r="52" spans="2:4" ht="15">
      <c r="B52"/>
      <c r="C52" s="106"/>
      <c r="D52" s="106"/>
    </row>
    <row r="53" spans="2:4" ht="15">
      <c r="B53"/>
      <c r="C53" s="2"/>
      <c r="D53" s="2"/>
    </row>
    <row r="54" spans="2:4" ht="15">
      <c r="B54"/>
      <c r="C54" s="110"/>
      <c r="D54" s="110"/>
    </row>
    <row r="55" spans="2:4" ht="15">
      <c r="B55"/>
      <c r="C55" s="2"/>
      <c r="D55" s="2"/>
    </row>
    <row r="56" spans="2:4" ht="15">
      <c r="B56" s="1"/>
      <c r="C56" s="110"/>
      <c r="D56" s="110"/>
    </row>
    <row r="57" spans="2:4" ht="15">
      <c r="B57" s="75"/>
      <c r="C57" s="2"/>
      <c r="D57" s="2"/>
    </row>
    <row r="58" spans="2:4" ht="15">
      <c r="B58"/>
      <c r="C58" s="2"/>
      <c r="D58" s="2"/>
    </row>
    <row r="59" spans="2:4" ht="15">
      <c r="B59"/>
      <c r="C59" s="109"/>
      <c r="D59" s="109"/>
    </row>
    <row r="60" spans="2:4" ht="15">
      <c r="B60"/>
      <c r="C60" s="2"/>
      <c r="D60" s="2"/>
    </row>
    <row r="61" spans="2:4" ht="15">
      <c r="B61"/>
      <c r="C61" s="2"/>
      <c r="D61" s="2"/>
    </row>
    <row r="62" spans="2:4" ht="15">
      <c r="B62"/>
      <c r="C62" s="2"/>
      <c r="D62" s="2"/>
    </row>
    <row r="63" spans="2:4" ht="15">
      <c r="B63"/>
      <c r="C63" s="109"/>
      <c r="D63" s="109"/>
    </row>
    <row r="64" spans="2:4" ht="15">
      <c r="B64"/>
      <c r="C64" s="109"/>
      <c r="D64" s="109"/>
    </row>
    <row r="65" spans="2:4" ht="15">
      <c r="B65"/>
      <c r="C65" s="2"/>
      <c r="D65" s="2"/>
    </row>
    <row r="66" spans="2:4" ht="15">
      <c r="B66"/>
      <c r="C66" s="106"/>
      <c r="D66" s="106"/>
    </row>
    <row r="67" spans="2:4" ht="15">
      <c r="B67"/>
      <c r="C67" s="106"/>
      <c r="D67" s="106"/>
    </row>
    <row r="68" spans="2:4" ht="15">
      <c r="B68"/>
      <c r="C68" s="106"/>
      <c r="D68" s="106"/>
    </row>
    <row r="69" spans="2:4" ht="15">
      <c r="B69"/>
      <c r="C69" s="106"/>
      <c r="D69" s="106"/>
    </row>
    <row r="70" spans="2:4" ht="15">
      <c r="B70"/>
      <c r="C70" s="110"/>
      <c r="D70" s="110"/>
    </row>
    <row r="71" spans="2:4" ht="15">
      <c r="B71"/>
      <c r="C71" s="106"/>
      <c r="D71" s="106"/>
    </row>
    <row r="72" spans="2:4" ht="15">
      <c r="B72"/>
      <c r="C72" s="106"/>
      <c r="D72" s="106"/>
    </row>
    <row r="73" spans="2:4" ht="15">
      <c r="B73" s="1"/>
      <c r="C73" s="110"/>
      <c r="D73" s="110"/>
    </row>
    <row r="74" spans="2:4" ht="15">
      <c r="B74" s="75"/>
      <c r="C74" s="109"/>
      <c r="D74" s="109"/>
    </row>
    <row r="75" spans="2:4" ht="15">
      <c r="B75"/>
      <c r="C75" s="2"/>
      <c r="D75" s="2"/>
    </row>
    <row r="76" spans="2:4" ht="15">
      <c r="B76"/>
      <c r="C76" s="110"/>
      <c r="D76" s="110"/>
    </row>
    <row r="77" spans="2:4" ht="15">
      <c r="B77" s="1"/>
      <c r="C77" s="110"/>
      <c r="D77" s="110"/>
    </row>
    <row r="78" spans="2:4" ht="15">
      <c r="B78" s="75"/>
      <c r="C78" s="109"/>
      <c r="D78" s="109"/>
    </row>
    <row r="79" spans="2:4" ht="15">
      <c r="B79"/>
      <c r="C79" s="2"/>
      <c r="D79" s="2"/>
    </row>
    <row r="80" spans="2:4" ht="15">
      <c r="B80"/>
      <c r="C80" s="2"/>
      <c r="D80" s="2"/>
    </row>
    <row r="81" spans="2:4" ht="15">
      <c r="B81"/>
      <c r="C81" s="2"/>
      <c r="D81" s="2"/>
    </row>
    <row r="82" spans="2:4" ht="15">
      <c r="B82"/>
      <c r="C82" s="2"/>
      <c r="D82" s="2"/>
    </row>
    <row r="83" spans="2:4" ht="15">
      <c r="B83"/>
      <c r="C83" s="2"/>
      <c r="D83" s="2"/>
    </row>
    <row r="84" spans="2:4" ht="15">
      <c r="B84"/>
      <c r="C84" s="2"/>
      <c r="D84" s="2"/>
    </row>
    <row r="85" spans="2:4" ht="15">
      <c r="B85"/>
      <c r="C85" s="2"/>
      <c r="D85" s="2"/>
    </row>
    <row r="86" spans="2:4" ht="15">
      <c r="B86"/>
      <c r="C86" s="110"/>
      <c r="D86" s="110"/>
    </row>
    <row r="87" spans="2:4" ht="15">
      <c r="B87"/>
      <c r="C87" s="110"/>
      <c r="D87" s="110"/>
    </row>
    <row r="88" spans="2:4" ht="15">
      <c r="B88" s="1"/>
      <c r="C88" s="110"/>
      <c r="D88" s="110"/>
    </row>
    <row r="89" spans="2:4" ht="15">
      <c r="B89" s="75"/>
      <c r="C89" s="109"/>
      <c r="D89" s="109"/>
    </row>
    <row r="90" spans="2:4" ht="15">
      <c r="B90" s="61"/>
      <c r="C90" s="19"/>
      <c r="D90" s="19"/>
    </row>
    <row r="91" spans="2:4" ht="15">
      <c r="B91" s="4"/>
      <c r="C91" s="111"/>
      <c r="D91" s="111"/>
    </row>
    <row r="92" spans="2:4" ht="15">
      <c r="B92" s="4"/>
      <c r="C92" s="19"/>
      <c r="D92" s="19"/>
    </row>
    <row r="93" spans="2:4" ht="15">
      <c r="B93" s="4"/>
      <c r="C93" s="19"/>
      <c r="D93" s="19"/>
    </row>
    <row r="94" spans="2:4" ht="15">
      <c r="B94" s="4"/>
      <c r="C94" s="19"/>
      <c r="D94" s="19"/>
    </row>
    <row r="95" spans="2:4" ht="15">
      <c r="B95" s="1"/>
      <c r="C95" s="110"/>
      <c r="D95" s="110"/>
    </row>
    <row r="96" spans="2:4" ht="15">
      <c r="B96" s="75"/>
      <c r="C96" s="109"/>
      <c r="D96" s="109"/>
    </row>
    <row r="97" spans="2:4" ht="15">
      <c r="B97" s="4"/>
      <c r="C97" s="19"/>
      <c r="D97" s="19"/>
    </row>
    <row r="98" spans="2:4" ht="15">
      <c r="B98" s="4"/>
      <c r="C98" s="19"/>
      <c r="D98" s="19"/>
    </row>
    <row r="99" spans="2:4" ht="15">
      <c r="B99" s="4"/>
      <c r="C99" s="19"/>
      <c r="D99" s="19"/>
    </row>
    <row r="100" spans="2:4" ht="15">
      <c r="B100" s="4"/>
      <c r="C100" s="19"/>
      <c r="D100" s="19"/>
    </row>
    <row r="101" spans="2:4" ht="15">
      <c r="B101" s="4"/>
      <c r="C101" s="19"/>
      <c r="D101" s="19"/>
    </row>
    <row r="102" spans="2:4" ht="15">
      <c r="B102" s="4"/>
      <c r="C102" s="19"/>
      <c r="D102" s="19"/>
    </row>
    <row r="103" spans="2:4" ht="15">
      <c r="B103" s="4"/>
      <c r="C103" s="19"/>
      <c r="D103" s="19"/>
    </row>
    <row r="104" spans="2:4" ht="15">
      <c r="B104" s="4"/>
      <c r="C104" s="19"/>
      <c r="D104" s="19"/>
    </row>
    <row r="105" spans="2:4" ht="15">
      <c r="B105" s="4"/>
      <c r="C105" s="19"/>
      <c r="D105" s="19"/>
    </row>
    <row r="106" spans="2:4" ht="15">
      <c r="B106" s="4"/>
      <c r="C106" s="19"/>
      <c r="D106" s="19"/>
    </row>
    <row r="107" spans="2:4" ht="15">
      <c r="B107" s="4"/>
      <c r="C107" s="19"/>
      <c r="D107" s="19"/>
    </row>
    <row r="108" spans="2:4" ht="15">
      <c r="B108" s="4"/>
      <c r="C108" s="109"/>
      <c r="D108" s="109"/>
    </row>
    <row r="109" spans="2:4" ht="15">
      <c r="B109" s="4"/>
      <c r="C109" s="19"/>
      <c r="D109" s="19"/>
    </row>
    <row r="110" spans="2:4" ht="15">
      <c r="B110" s="4"/>
      <c r="C110" s="19"/>
      <c r="D110" s="19"/>
    </row>
    <row r="111" spans="2:4" ht="15">
      <c r="B111" s="4"/>
      <c r="C111" s="19"/>
      <c r="D111" s="19"/>
    </row>
    <row r="112" spans="2:4" ht="15">
      <c r="B112" s="4"/>
      <c r="C112" s="19"/>
      <c r="D112" s="19"/>
    </row>
    <row r="113" spans="2:4" ht="15">
      <c r="B113" s="4"/>
      <c r="C113" s="19"/>
      <c r="D113" s="19"/>
    </row>
    <row r="114" spans="2:4" ht="15">
      <c r="B114" s="4"/>
      <c r="C114" s="19"/>
      <c r="D114" s="19"/>
    </row>
    <row r="115" spans="2:4" ht="15">
      <c r="B115" s="4"/>
      <c r="C115" s="19"/>
      <c r="D115" s="19"/>
    </row>
    <row r="116" spans="2:4" ht="15">
      <c r="B116" s="4"/>
      <c r="C116" s="19"/>
      <c r="D116" s="19"/>
    </row>
    <row r="117" spans="2:4" ht="15">
      <c r="B117" s="4"/>
      <c r="C117" s="19"/>
      <c r="D117" s="19"/>
    </row>
    <row r="118" spans="2:4" ht="15">
      <c r="B118" s="4"/>
      <c r="C118" s="19"/>
      <c r="D118" s="19"/>
    </row>
    <row r="119" spans="2:4" ht="15">
      <c r="B119" s="4"/>
      <c r="C119" s="19"/>
      <c r="D119" s="19"/>
    </row>
    <row r="120" spans="2:4" ht="15">
      <c r="B120" s="4"/>
      <c r="C120" s="19"/>
      <c r="D120" s="19"/>
    </row>
    <row r="121" spans="2:4" ht="15">
      <c r="B121" s="4"/>
      <c r="C121" s="19"/>
      <c r="D121" s="19"/>
    </row>
    <row r="122" spans="2:4" ht="15">
      <c r="B122" s="4"/>
      <c r="C122" s="111"/>
      <c r="D122" s="111"/>
    </row>
    <row r="123" spans="2:4" ht="15">
      <c r="B123" s="4"/>
      <c r="C123" s="19"/>
      <c r="D123" s="19"/>
    </row>
    <row r="124" spans="2:4" ht="15">
      <c r="B124" s="1"/>
      <c r="C124" s="110"/>
      <c r="D124" s="110"/>
    </row>
    <row r="125" spans="2:4" ht="15">
      <c r="B125" s="75"/>
      <c r="C125" s="19"/>
      <c r="D125" s="19"/>
    </row>
    <row r="126" spans="2:4" ht="15">
      <c r="B126"/>
      <c r="C126" s="19"/>
      <c r="D126" s="19"/>
    </row>
    <row r="127" spans="2:4" ht="15">
      <c r="B127"/>
      <c r="C127" s="2"/>
      <c r="D127" s="2"/>
    </row>
    <row r="128" spans="2:4" ht="15">
      <c r="B128"/>
      <c r="C128" s="2"/>
      <c r="D128" s="2"/>
    </row>
    <row r="129" spans="2:4" ht="15">
      <c r="B129"/>
      <c r="C129" s="2"/>
      <c r="D129" s="2"/>
    </row>
    <row r="130" spans="2:4" ht="15">
      <c r="B130"/>
      <c r="C130" s="2"/>
      <c r="D130" s="2"/>
    </row>
    <row r="131" spans="2:4" ht="15">
      <c r="B131"/>
      <c r="C131" s="2"/>
      <c r="D131" s="2"/>
    </row>
    <row r="132" spans="2:4" ht="15">
      <c r="B132"/>
      <c r="C132" s="2"/>
      <c r="D132" s="2"/>
    </row>
    <row r="133" spans="2:4" ht="15">
      <c r="B133" s="112"/>
      <c r="C133" s="107"/>
      <c r="D133" s="107"/>
    </row>
    <row r="134" spans="2:4" ht="15">
      <c r="B134" s="112"/>
      <c r="C134" s="107"/>
      <c r="D134" s="107"/>
    </row>
    <row r="135" spans="2:4" ht="15">
      <c r="B135" s="112"/>
      <c r="C135" s="107"/>
      <c r="D135" s="107"/>
    </row>
    <row r="136" spans="2:4" ht="15">
      <c r="B136" s="112"/>
      <c r="C136" s="107"/>
      <c r="D136" s="107"/>
    </row>
    <row r="137" spans="2:4" ht="15">
      <c r="B137" s="112"/>
      <c r="C137" s="107"/>
      <c r="D137" s="107"/>
    </row>
    <row r="138" spans="2:4" ht="15">
      <c r="B138"/>
      <c r="C138" s="106"/>
      <c r="D138" s="106"/>
    </row>
    <row r="139" spans="2:4" ht="15">
      <c r="B139"/>
      <c r="C139" s="2"/>
      <c r="D139" s="2"/>
    </row>
    <row r="140" spans="2:4" ht="15">
      <c r="B140"/>
      <c r="C140" s="2"/>
      <c r="D140" s="2"/>
    </row>
    <row r="141" spans="2:4" ht="15">
      <c r="B141"/>
      <c r="C141" s="2"/>
      <c r="D141" s="2"/>
    </row>
    <row r="142" spans="2:4" ht="15">
      <c r="B142"/>
      <c r="C142" s="2"/>
      <c r="D142" s="2"/>
    </row>
    <row r="143" spans="2:4" ht="15">
      <c r="B143"/>
      <c r="C143" s="2"/>
      <c r="D143" s="2"/>
    </row>
    <row r="144" spans="2:4" ht="15">
      <c r="B144"/>
      <c r="C144" s="2"/>
      <c r="D144" s="2"/>
    </row>
    <row r="145" spans="2:4" ht="15">
      <c r="B145"/>
      <c r="C145" s="2"/>
      <c r="D145" s="2"/>
    </row>
    <row r="146" spans="2:4" ht="15">
      <c r="B146"/>
      <c r="C146" s="2"/>
      <c r="D146" s="2"/>
    </row>
    <row r="147" spans="2:4" ht="15">
      <c r="B147"/>
      <c r="C147" s="2"/>
      <c r="D147" s="2"/>
    </row>
    <row r="148" spans="2:4" ht="15">
      <c r="B148"/>
      <c r="C148" s="2"/>
      <c r="D148" s="2"/>
    </row>
    <row r="149" spans="2:4" ht="15">
      <c r="B149"/>
      <c r="C149" s="110"/>
      <c r="D149" s="110"/>
    </row>
    <row r="150" spans="2:4" ht="15">
      <c r="B150"/>
      <c r="C150" s="2"/>
      <c r="D150" s="2"/>
    </row>
    <row r="151" spans="2:4" ht="15">
      <c r="B151"/>
      <c r="C151" s="2"/>
      <c r="D151" s="2"/>
    </row>
    <row r="152" spans="2:4" ht="15">
      <c r="B152"/>
      <c r="C152" s="2"/>
      <c r="D152" s="2"/>
    </row>
    <row r="153" spans="2:4" ht="15">
      <c r="B153"/>
      <c r="C153" s="2"/>
      <c r="D153" s="2"/>
    </row>
    <row r="154" spans="2:4" ht="15">
      <c r="B154"/>
      <c r="C154" s="2"/>
      <c r="D154" s="2"/>
    </row>
    <row r="155" spans="2:4" ht="15">
      <c r="B155"/>
      <c r="C155" s="2"/>
      <c r="D155" s="2"/>
    </row>
    <row r="156" spans="2:4" ht="15">
      <c r="B156"/>
      <c r="C156" s="2"/>
      <c r="D156" s="2"/>
    </row>
    <row r="157" spans="2:4" ht="15">
      <c r="B157"/>
      <c r="C157" s="2"/>
      <c r="D157" s="2"/>
    </row>
    <row r="158" spans="2:4" ht="15">
      <c r="B158"/>
      <c r="C158" s="2"/>
      <c r="D158" s="2"/>
    </row>
    <row r="159" spans="2:4" ht="15">
      <c r="B159"/>
      <c r="C159" s="2"/>
      <c r="D159" s="2"/>
    </row>
    <row r="160" spans="2:4" ht="15">
      <c r="B160"/>
      <c r="C160" s="2"/>
      <c r="D160" s="2"/>
    </row>
    <row r="161" spans="2:4" ht="15">
      <c r="B161"/>
      <c r="C161" s="2"/>
      <c r="D161" s="2"/>
    </row>
    <row r="162" spans="2:4" ht="15">
      <c r="B162"/>
      <c r="C162" s="2"/>
      <c r="D162" s="2"/>
    </row>
    <row r="163" spans="2:4" ht="15">
      <c r="B163"/>
      <c r="C163" s="2"/>
      <c r="D163" s="2"/>
    </row>
    <row r="164" spans="2:4" ht="15">
      <c r="B164"/>
      <c r="C164" s="2"/>
      <c r="D164" s="2"/>
    </row>
    <row r="165" spans="2:4" ht="15">
      <c r="B165"/>
      <c r="C165" s="2"/>
      <c r="D165" s="2"/>
    </row>
    <row r="166" spans="2:4" ht="15">
      <c r="B166"/>
      <c r="C166" s="2"/>
      <c r="D166" s="2"/>
    </row>
    <row r="167" spans="2:4" ht="15">
      <c r="B167"/>
      <c r="C167" s="2"/>
      <c r="D167" s="2"/>
    </row>
    <row r="168" spans="2:4" ht="15">
      <c r="B168"/>
      <c r="C168" s="2"/>
      <c r="D168" s="2"/>
    </row>
    <row r="169" spans="2:4" ht="15">
      <c r="B169"/>
      <c r="C169" s="2"/>
      <c r="D169" s="2"/>
    </row>
    <row r="170" spans="2:4" ht="15">
      <c r="B170"/>
      <c r="C170" s="2"/>
      <c r="D170" s="2"/>
    </row>
    <row r="171" spans="2:4" ht="15">
      <c r="B171"/>
      <c r="C171" s="2"/>
      <c r="D171" s="2"/>
    </row>
    <row r="172" spans="2:4" ht="15">
      <c r="B172"/>
      <c r="C172" s="2"/>
      <c r="D172" s="2"/>
    </row>
    <row r="173" spans="2:4" ht="15">
      <c r="B173"/>
      <c r="C173" s="2"/>
      <c r="D173" s="2"/>
    </row>
    <row r="174" spans="2:4" ht="15">
      <c r="B174"/>
      <c r="C174" s="2"/>
      <c r="D174" s="2"/>
    </row>
    <row r="175" spans="2:4" ht="15">
      <c r="B175"/>
      <c r="C175" s="2"/>
      <c r="D175" s="2"/>
    </row>
    <row r="176" spans="2:4" ht="15">
      <c r="B176"/>
      <c r="C176" s="2"/>
      <c r="D176" s="2"/>
    </row>
    <row r="177" spans="2:4" ht="15">
      <c r="B177"/>
      <c r="C177" s="2"/>
      <c r="D177" s="2"/>
    </row>
    <row r="178" spans="2:4" ht="15">
      <c r="B178"/>
      <c r="C178" s="2"/>
      <c r="D178" s="2"/>
    </row>
    <row r="179" spans="2:4" ht="15">
      <c r="B179"/>
      <c r="C179" s="2"/>
      <c r="D179" s="2"/>
    </row>
    <row r="180" spans="2:4" ht="15">
      <c r="B180"/>
      <c r="C180" s="2"/>
      <c r="D180" s="2"/>
    </row>
    <row r="181" spans="2:4" ht="15">
      <c r="B181"/>
      <c r="C181" s="2"/>
      <c r="D181" s="2"/>
    </row>
    <row r="182" spans="2:4" ht="15">
      <c r="B182"/>
      <c r="C182" s="2"/>
      <c r="D182" s="2"/>
    </row>
    <row r="183" spans="2:4" ht="15">
      <c r="B183"/>
      <c r="C183" s="2"/>
      <c r="D183" s="2"/>
    </row>
    <row r="184" spans="2:4" ht="15">
      <c r="B184"/>
      <c r="C184" s="2"/>
      <c r="D184" s="2"/>
    </row>
    <row r="185" spans="2:4" ht="15">
      <c r="B185"/>
      <c r="C185" s="2"/>
      <c r="D185" s="2"/>
    </row>
    <row r="186" spans="2:4" ht="15">
      <c r="B186"/>
      <c r="C186" s="2"/>
      <c r="D186" s="2"/>
    </row>
    <row r="187" spans="2:4" ht="15">
      <c r="B187"/>
      <c r="C187" s="2"/>
      <c r="D187" s="2"/>
    </row>
    <row r="188" spans="2:4" ht="15">
      <c r="B188"/>
      <c r="C188" s="2"/>
      <c r="D188" s="2"/>
    </row>
    <row r="189" spans="2:4" ht="15">
      <c r="B189"/>
      <c r="C189" s="2"/>
      <c r="D189" s="2"/>
    </row>
    <row r="190" spans="2:4" ht="15">
      <c r="B190"/>
      <c r="C190" s="2"/>
      <c r="D190" s="2"/>
    </row>
    <row r="191" spans="2:4" ht="15">
      <c r="B191"/>
      <c r="C191" s="2"/>
      <c r="D191" s="2"/>
    </row>
    <row r="192" spans="2:4" ht="15">
      <c r="B192"/>
      <c r="C192" s="2"/>
      <c r="D192" s="2"/>
    </row>
    <row r="193" spans="2:4" ht="15">
      <c r="B193"/>
      <c r="C193" s="2"/>
      <c r="D193" s="2"/>
    </row>
    <row r="194" spans="2:4" ht="15">
      <c r="B194"/>
      <c r="C194" s="2"/>
      <c r="D194" s="2"/>
    </row>
    <row r="195" spans="2:4" ht="15">
      <c r="B195"/>
      <c r="C195" s="2"/>
      <c r="D195" s="2"/>
    </row>
    <row r="196" spans="2:4" ht="15">
      <c r="B196"/>
      <c r="C196" s="2"/>
      <c r="D196" s="2"/>
    </row>
    <row r="197" spans="2:4" ht="15">
      <c r="B197"/>
      <c r="C197" s="2"/>
      <c r="D197" s="2"/>
    </row>
    <row r="198" spans="2:4" ht="15">
      <c r="B198"/>
      <c r="C198" s="2"/>
      <c r="D198" s="2"/>
    </row>
    <row r="199" spans="2:4" ht="15">
      <c r="B199"/>
      <c r="C199" s="2"/>
      <c r="D199" s="2"/>
    </row>
    <row r="200" spans="2:4" ht="15">
      <c r="B200"/>
      <c r="C200" s="2"/>
      <c r="D200" s="2"/>
    </row>
    <row r="201" spans="2:4" ht="15">
      <c r="B201"/>
      <c r="C201" s="2"/>
      <c r="D201" s="2"/>
    </row>
    <row r="202" spans="2:4" ht="15">
      <c r="B202"/>
      <c r="C202" s="2"/>
      <c r="D202" s="2"/>
    </row>
    <row r="203" spans="2:4" ht="15">
      <c r="B203"/>
      <c r="C203" s="2"/>
      <c r="D203" s="2"/>
    </row>
    <row r="204" spans="2:4" ht="15">
      <c r="B204"/>
      <c r="C204" s="2"/>
      <c r="D204" s="2"/>
    </row>
    <row r="205" spans="2:4" ht="15">
      <c r="B205"/>
      <c r="C205" s="2"/>
      <c r="D205" s="2"/>
    </row>
    <row r="206" spans="2:4" ht="15">
      <c r="B206"/>
      <c r="C206" s="2"/>
      <c r="D206" s="2"/>
    </row>
    <row r="207" spans="2:4" ht="15">
      <c r="B207"/>
      <c r="C207" s="2"/>
      <c r="D207" s="2"/>
    </row>
    <row r="208" spans="2:4" ht="15">
      <c r="B208"/>
      <c r="C208" s="2"/>
      <c r="D208" s="2"/>
    </row>
    <row r="209" spans="2:4" ht="15">
      <c r="B209"/>
      <c r="C209" s="2"/>
      <c r="D209" s="2"/>
    </row>
    <row r="210" spans="2:4" ht="15">
      <c r="B210"/>
      <c r="C210" s="2"/>
      <c r="D210" s="2"/>
    </row>
    <row r="211" spans="2:4" ht="15">
      <c r="B211"/>
      <c r="C211" s="2"/>
      <c r="D211" s="2"/>
    </row>
    <row r="212" spans="2:4" ht="15">
      <c r="B212"/>
      <c r="C212" s="2"/>
      <c r="D212" s="2"/>
    </row>
    <row r="213" spans="2:4" ht="15">
      <c r="B213"/>
      <c r="C213" s="2"/>
      <c r="D213" s="2"/>
    </row>
    <row r="214" spans="2:4" ht="15">
      <c r="B214"/>
      <c r="C214" s="2"/>
      <c r="D214" s="2"/>
    </row>
    <row r="215" spans="2:4" ht="15">
      <c r="B215"/>
      <c r="C215" s="2"/>
      <c r="D215" s="2"/>
    </row>
    <row r="216" spans="2:4" ht="15">
      <c r="B216"/>
      <c r="C216" s="2"/>
      <c r="D216" s="2"/>
    </row>
    <row r="217" spans="2:4" ht="15">
      <c r="B217"/>
      <c r="C217" s="2"/>
      <c r="D217" s="2"/>
    </row>
    <row r="218" spans="2:4" ht="15">
      <c r="B218"/>
      <c r="C218" s="2"/>
      <c r="D218" s="2"/>
    </row>
    <row r="219" spans="2:4" ht="15">
      <c r="B219"/>
      <c r="C219" s="2"/>
      <c r="D219" s="2"/>
    </row>
    <row r="220" spans="2:4" ht="15">
      <c r="B220"/>
      <c r="C220" s="2"/>
      <c r="D220" s="2"/>
    </row>
    <row r="221" spans="2:4" ht="15">
      <c r="B221"/>
      <c r="C221" s="2"/>
      <c r="D221" s="2"/>
    </row>
    <row r="222" spans="2:4" ht="15">
      <c r="B222"/>
      <c r="C222" s="2"/>
      <c r="D222" s="2"/>
    </row>
    <row r="223" spans="2:4" ht="15">
      <c r="B223"/>
      <c r="C223" s="2"/>
      <c r="D223" s="2"/>
    </row>
    <row r="224" spans="2:4" ht="15">
      <c r="B224"/>
      <c r="C224" s="2"/>
      <c r="D224" s="2"/>
    </row>
    <row r="225" spans="2:4" ht="15">
      <c r="B225"/>
      <c r="C225" s="2"/>
      <c r="D225" s="2"/>
    </row>
    <row r="226" spans="2:4" ht="15">
      <c r="B226"/>
      <c r="C226" s="2"/>
      <c r="D226" s="2"/>
    </row>
    <row r="227" spans="2:4" ht="15">
      <c r="B227"/>
      <c r="C227" s="2"/>
      <c r="D227" s="2"/>
    </row>
    <row r="228" spans="2:4" ht="15">
      <c r="B228"/>
      <c r="C228" s="2"/>
      <c r="D228" s="2"/>
    </row>
    <row r="229" spans="2:4" ht="15">
      <c r="B229"/>
      <c r="C229"/>
      <c r="D229"/>
    </row>
    <row r="230" spans="2:4" ht="15">
      <c r="B230"/>
      <c r="C230"/>
      <c r="D230"/>
    </row>
    <row r="231" spans="2:4" ht="15">
      <c r="B231"/>
      <c r="C231"/>
      <c r="D231"/>
    </row>
    <row r="232" spans="2:4" ht="15">
      <c r="B232"/>
      <c r="C232"/>
      <c r="D232"/>
    </row>
    <row r="233" spans="2:4" ht="15">
      <c r="B233"/>
      <c r="C233"/>
      <c r="D233"/>
    </row>
    <row r="234" spans="2:4" ht="15">
      <c r="B234"/>
      <c r="C234"/>
      <c r="D234"/>
    </row>
    <row r="235" spans="2:4" ht="15">
      <c r="B235"/>
      <c r="C235"/>
      <c r="D235"/>
    </row>
    <row r="236" spans="2:4" ht="15">
      <c r="B236"/>
      <c r="C236"/>
      <c r="D236"/>
    </row>
    <row r="237" spans="2:4" ht="15">
      <c r="B237"/>
      <c r="C237"/>
      <c r="D237"/>
    </row>
    <row r="238" spans="2:4" ht="15">
      <c r="B238"/>
      <c r="C238"/>
      <c r="D238"/>
    </row>
    <row r="239" spans="2:4" ht="15">
      <c r="B239"/>
      <c r="C239"/>
      <c r="D239"/>
    </row>
    <row r="240" spans="2:4" ht="15">
      <c r="B240"/>
      <c r="C240"/>
      <c r="D240"/>
    </row>
    <row r="241" spans="2:4" ht="15">
      <c r="B241"/>
      <c r="C241"/>
      <c r="D241"/>
    </row>
    <row r="242" spans="2:4" ht="15">
      <c r="B242"/>
      <c r="C242"/>
      <c r="D242"/>
    </row>
    <row r="243" spans="2:4" ht="15">
      <c r="B243"/>
      <c r="C243"/>
      <c r="D243"/>
    </row>
    <row r="244" spans="2:4" ht="15">
      <c r="B244"/>
      <c r="C244"/>
      <c r="D244"/>
    </row>
    <row r="245" spans="2:4" ht="15">
      <c r="B245"/>
      <c r="C245"/>
      <c r="D245"/>
    </row>
    <row r="246" spans="2:4" ht="15">
      <c r="B246"/>
      <c r="C246"/>
      <c r="D24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86"/>
  <sheetViews>
    <sheetView zoomScalePageLayoutView="0" workbookViewId="0" topLeftCell="A5">
      <selection activeCell="D15" sqref="D15"/>
    </sheetView>
  </sheetViews>
  <sheetFormatPr defaultColWidth="9.140625" defaultRowHeight="12.75"/>
  <cols>
    <col min="1" max="1" width="5.00390625" style="18" customWidth="1"/>
    <col min="2" max="2" width="54.421875" style="0" customWidth="1"/>
    <col min="3" max="3" width="10.140625" style="18" customWidth="1"/>
    <col min="4" max="4" width="13.00390625" style="136" customWidth="1"/>
    <col min="5" max="5" width="13.28125" style="18" customWidth="1"/>
    <col min="6" max="6" width="19.28125" style="0" customWidth="1"/>
  </cols>
  <sheetData>
    <row r="2" spans="1:5" ht="18.75">
      <c r="A2" s="11"/>
      <c r="B2" s="8" t="s">
        <v>114</v>
      </c>
      <c r="C2" s="8"/>
      <c r="D2" s="121"/>
      <c r="E2" s="8"/>
    </row>
    <row r="3" spans="1:5" ht="12.75">
      <c r="A3" s="11"/>
      <c r="B3" s="91" t="s">
        <v>246</v>
      </c>
      <c r="C3" s="21"/>
      <c r="D3" s="122"/>
      <c r="E3" s="21"/>
    </row>
    <row r="4" spans="1:5" ht="12.75">
      <c r="A4" s="11"/>
      <c r="B4" s="12" t="s">
        <v>169</v>
      </c>
      <c r="C4" s="12"/>
      <c r="D4" s="123"/>
      <c r="E4" s="12"/>
    </row>
    <row r="5" spans="1:5" ht="12.75">
      <c r="A5" s="11"/>
      <c r="B5" s="4"/>
      <c r="C5" s="11"/>
      <c r="D5" s="124"/>
      <c r="E5" s="11"/>
    </row>
    <row r="6" spans="1:5" ht="28.5" customHeight="1">
      <c r="A6" s="45" t="s">
        <v>168</v>
      </c>
      <c r="B6" s="46" t="s">
        <v>115</v>
      </c>
      <c r="C6" s="47" t="s">
        <v>23</v>
      </c>
      <c r="D6" s="125" t="s">
        <v>237</v>
      </c>
      <c r="E6" s="92" t="s">
        <v>210</v>
      </c>
    </row>
    <row r="7" spans="1:5" ht="12.75">
      <c r="A7" s="48" t="s">
        <v>4</v>
      </c>
      <c r="B7" s="49" t="s">
        <v>116</v>
      </c>
      <c r="C7" s="48" t="s">
        <v>229</v>
      </c>
      <c r="D7" s="137">
        <v>204000</v>
      </c>
      <c r="E7" s="50">
        <v>1252420</v>
      </c>
    </row>
    <row r="8" spans="1:5" ht="12.75">
      <c r="A8" s="48" t="s">
        <v>5</v>
      </c>
      <c r="B8" s="49" t="s">
        <v>117</v>
      </c>
      <c r="C8" s="48"/>
      <c r="D8" s="126"/>
      <c r="E8" s="50">
        <v>0</v>
      </c>
    </row>
    <row r="9" spans="1:5" ht="12.75">
      <c r="A9" s="48" t="s">
        <v>6</v>
      </c>
      <c r="B9" s="49" t="s">
        <v>118</v>
      </c>
      <c r="C9" s="48"/>
      <c r="D9" s="126"/>
      <c r="E9" s="52">
        <v>0</v>
      </c>
    </row>
    <row r="10" spans="1:5" ht="12.75">
      <c r="A10" s="53" t="s">
        <v>7</v>
      </c>
      <c r="B10" s="54" t="s">
        <v>119</v>
      </c>
      <c r="C10" s="53"/>
      <c r="D10" s="127"/>
      <c r="E10" s="51">
        <v>0</v>
      </c>
    </row>
    <row r="11" spans="1:5" ht="12.75">
      <c r="A11" s="48" t="s">
        <v>8</v>
      </c>
      <c r="B11" s="54" t="s">
        <v>120</v>
      </c>
      <c r="C11" s="53"/>
      <c r="D11" s="127">
        <v>-18879897</v>
      </c>
      <c r="E11" s="52">
        <v>-15911936</v>
      </c>
    </row>
    <row r="12" spans="1:5" ht="12.75">
      <c r="A12" s="53" t="s">
        <v>121</v>
      </c>
      <c r="B12" s="54" t="s">
        <v>122</v>
      </c>
      <c r="C12" s="53"/>
      <c r="D12" s="127">
        <v>-18248525</v>
      </c>
      <c r="E12" s="51">
        <v>-15312183</v>
      </c>
    </row>
    <row r="13" spans="1:5" ht="12.75">
      <c r="A13" s="53" t="s">
        <v>123</v>
      </c>
      <c r="B13" s="54" t="s">
        <v>124</v>
      </c>
      <c r="C13" s="53"/>
      <c r="D13" s="127">
        <v>-631372</v>
      </c>
      <c r="E13" s="51">
        <v>-599753</v>
      </c>
    </row>
    <row r="14" spans="1:6" ht="12.75">
      <c r="A14" s="53" t="s">
        <v>9</v>
      </c>
      <c r="B14" s="54" t="s">
        <v>125</v>
      </c>
      <c r="C14" s="53"/>
      <c r="D14" s="127">
        <v>-3630064</v>
      </c>
      <c r="E14" s="52">
        <v>-1125946</v>
      </c>
      <c r="F14" s="2"/>
    </row>
    <row r="15" spans="1:5" ht="12.75">
      <c r="A15" s="53" t="s">
        <v>10</v>
      </c>
      <c r="B15" s="54" t="s">
        <v>21</v>
      </c>
      <c r="C15" s="53" t="s">
        <v>230</v>
      </c>
      <c r="D15" s="51">
        <v>-3958495.51</v>
      </c>
      <c r="E15" s="51">
        <v>-2624310.91</v>
      </c>
    </row>
    <row r="16" spans="1:5" ht="12.75">
      <c r="A16" s="48" t="s">
        <v>11</v>
      </c>
      <c r="B16" s="49" t="s">
        <v>126</v>
      </c>
      <c r="C16" s="48"/>
      <c r="D16" s="51">
        <v>-26468456.509999998</v>
      </c>
      <c r="E16" s="51">
        <v>-19662192.91</v>
      </c>
    </row>
    <row r="17" spans="1:5" ht="12.75">
      <c r="A17" s="55" t="s">
        <v>12</v>
      </c>
      <c r="B17" s="56" t="s">
        <v>127</v>
      </c>
      <c r="C17" s="55"/>
      <c r="D17" s="57">
        <v>-26264456.509999998</v>
      </c>
      <c r="E17" s="57">
        <v>-18409772.91</v>
      </c>
    </row>
    <row r="18" spans="1:5" ht="12.75">
      <c r="A18" s="48" t="s">
        <v>13</v>
      </c>
      <c r="B18" s="49" t="s">
        <v>128</v>
      </c>
      <c r="C18" s="48" t="s">
        <v>231</v>
      </c>
      <c r="D18" s="137">
        <v>173803813.59</v>
      </c>
      <c r="E18" s="137">
        <v>99596047.52</v>
      </c>
    </row>
    <row r="19" spans="1:5" ht="12.75">
      <c r="A19" s="48" t="s">
        <v>14</v>
      </c>
      <c r="B19" s="49" t="s">
        <v>129</v>
      </c>
      <c r="C19" s="48" t="s">
        <v>232</v>
      </c>
      <c r="D19" s="137">
        <v>84149103</v>
      </c>
      <c r="E19" s="52">
        <v>59598643.33</v>
      </c>
    </row>
    <row r="20" spans="1:5" ht="12.75">
      <c r="A20" s="48" t="s">
        <v>15</v>
      </c>
      <c r="B20" s="54" t="s">
        <v>130</v>
      </c>
      <c r="C20" s="53"/>
      <c r="D20" s="116">
        <v>29732987.482029304</v>
      </c>
      <c r="E20" s="116">
        <v>10534865.7</v>
      </c>
    </row>
    <row r="21" spans="1:5" ht="12.75">
      <c r="A21" s="53" t="s">
        <v>121</v>
      </c>
      <c r="B21" s="54" t="s">
        <v>131</v>
      </c>
      <c r="C21" s="53"/>
      <c r="D21" s="127">
        <v>0</v>
      </c>
      <c r="E21" s="52">
        <v>0</v>
      </c>
    </row>
    <row r="22" spans="1:5" ht="12.75">
      <c r="A22" s="53" t="s">
        <v>123</v>
      </c>
      <c r="B22" s="54" t="s">
        <v>132</v>
      </c>
      <c r="C22" s="53" t="s">
        <v>233</v>
      </c>
      <c r="D22" s="51">
        <v>13844845.8020293</v>
      </c>
      <c r="E22" s="51">
        <v>8548933.34</v>
      </c>
    </row>
    <row r="23" spans="1:5" ht="12.75">
      <c r="A23" s="53" t="s">
        <v>133</v>
      </c>
      <c r="B23" s="54" t="s">
        <v>134</v>
      </c>
      <c r="C23" s="53" t="s">
        <v>234</v>
      </c>
      <c r="D23" s="51">
        <v>15888141.680000002</v>
      </c>
      <c r="E23" s="51">
        <v>1985932.3599999994</v>
      </c>
    </row>
    <row r="24" spans="1:5" ht="12.75">
      <c r="A24" s="53" t="s">
        <v>135</v>
      </c>
      <c r="B24" s="54" t="s">
        <v>136</v>
      </c>
      <c r="C24" s="53" t="s">
        <v>235</v>
      </c>
      <c r="D24" s="51">
        <v>0</v>
      </c>
      <c r="E24" s="52">
        <v>0</v>
      </c>
    </row>
    <row r="25" spans="1:5" ht="12.75">
      <c r="A25" s="55" t="s">
        <v>16</v>
      </c>
      <c r="B25" s="56" t="s">
        <v>138</v>
      </c>
      <c r="C25" s="55"/>
      <c r="D25" s="57">
        <v>287685904.0720293</v>
      </c>
      <c r="E25" s="57">
        <v>169729556.54999998</v>
      </c>
    </row>
    <row r="26" spans="1:5" ht="12.75">
      <c r="A26" s="55" t="s">
        <v>17</v>
      </c>
      <c r="B26" s="56" t="s">
        <v>139</v>
      </c>
      <c r="C26" s="55"/>
      <c r="D26" s="57">
        <v>261421447.5620293</v>
      </c>
      <c r="E26" s="57">
        <v>151319783.64</v>
      </c>
    </row>
    <row r="27" spans="1:5" ht="12.75">
      <c r="A27" s="55" t="s">
        <v>18</v>
      </c>
      <c r="B27" s="56" t="s">
        <v>140</v>
      </c>
      <c r="C27" s="55" t="s">
        <v>240</v>
      </c>
      <c r="D27" s="128">
        <v>0</v>
      </c>
      <c r="E27" s="52">
        <v>0</v>
      </c>
    </row>
    <row r="28" spans="1:5" ht="12.75">
      <c r="A28" s="58" t="s">
        <v>141</v>
      </c>
      <c r="B28" s="59" t="s">
        <v>142</v>
      </c>
      <c r="C28" s="58"/>
      <c r="D28" s="129"/>
      <c r="E28" s="57"/>
    </row>
    <row r="29" spans="1:5" ht="12.75">
      <c r="A29" s="60" t="s">
        <v>143</v>
      </c>
      <c r="B29" s="61"/>
      <c r="C29" s="45">
        <v>4.2</v>
      </c>
      <c r="D29" s="57">
        <v>261421447.5620293</v>
      </c>
      <c r="E29" s="57">
        <v>151319783.64</v>
      </c>
    </row>
    <row r="30" spans="1:5" ht="12.75">
      <c r="A30" s="62" t="s">
        <v>144</v>
      </c>
      <c r="B30" s="61"/>
      <c r="C30" s="45"/>
      <c r="D30" s="130"/>
      <c r="E30" s="52"/>
    </row>
    <row r="31" spans="1:5" ht="12.75">
      <c r="A31" s="11"/>
      <c r="B31" s="4"/>
      <c r="C31" s="11"/>
      <c r="D31" s="124"/>
      <c r="E31" s="11"/>
    </row>
    <row r="32" ht="12.75">
      <c r="D32" s="141"/>
    </row>
    <row r="56" spans="1:5" ht="12.75">
      <c r="A56" s="11"/>
      <c r="B56" s="4"/>
      <c r="C56" s="11"/>
      <c r="D56" s="124"/>
      <c r="E56" s="11"/>
    </row>
    <row r="57" spans="1:5" ht="12.75">
      <c r="A57" s="11"/>
      <c r="B57" s="4"/>
      <c r="C57" s="11"/>
      <c r="D57" s="124"/>
      <c r="E57" s="11"/>
    </row>
    <row r="58" spans="1:5" ht="12.75">
      <c r="A58" s="11"/>
      <c r="B58" s="4"/>
      <c r="C58" s="11"/>
      <c r="D58" s="124"/>
      <c r="E58" s="11"/>
    </row>
    <row r="59" spans="1:5" ht="12.75">
      <c r="A59" s="11"/>
      <c r="B59" s="4"/>
      <c r="C59" s="11"/>
      <c r="D59" s="124"/>
      <c r="E59" s="11"/>
    </row>
    <row r="60" spans="1:5" ht="18.75">
      <c r="A60" s="11"/>
      <c r="B60" s="8" t="s">
        <v>145</v>
      </c>
      <c r="C60" s="8"/>
      <c r="D60" s="121"/>
      <c r="E60" s="8"/>
    </row>
    <row r="61" spans="1:5" ht="12.75">
      <c r="A61" s="11"/>
      <c r="B61" s="21" t="s">
        <v>22</v>
      </c>
      <c r="C61" s="21"/>
      <c r="D61" s="122"/>
      <c r="E61" s="21"/>
    </row>
    <row r="62" spans="1:5" ht="12.75">
      <c r="A62" s="11"/>
      <c r="B62" s="12" t="s">
        <v>169</v>
      </c>
      <c r="C62" s="12"/>
      <c r="D62" s="123"/>
      <c r="E62" s="12"/>
    </row>
    <row r="63" spans="1:5" ht="12.75">
      <c r="A63" s="11"/>
      <c r="B63" s="4"/>
      <c r="C63" s="11"/>
      <c r="D63" s="124"/>
      <c r="E63" s="11"/>
    </row>
    <row r="64" spans="1:5" ht="25.5" customHeight="1" thickBot="1">
      <c r="A64" s="13" t="s">
        <v>168</v>
      </c>
      <c r="B64" s="10" t="s">
        <v>115</v>
      </c>
      <c r="C64" s="10"/>
      <c r="D64" s="131"/>
      <c r="E64" s="10"/>
    </row>
    <row r="65" spans="1:5" ht="13.5" thickTop="1">
      <c r="A65" s="14" t="s">
        <v>4</v>
      </c>
      <c r="B65" s="9" t="s">
        <v>116</v>
      </c>
      <c r="C65" s="14"/>
      <c r="D65" s="132"/>
      <c r="E65" s="14"/>
    </row>
    <row r="66" spans="1:5" ht="12.75">
      <c r="A66" s="14" t="s">
        <v>5</v>
      </c>
      <c r="B66" s="9" t="s">
        <v>146</v>
      </c>
      <c r="C66" s="14"/>
      <c r="D66" s="132"/>
      <c r="E66" s="14"/>
    </row>
    <row r="67" spans="1:5" ht="12.75">
      <c r="A67" s="15" t="s">
        <v>6</v>
      </c>
      <c r="B67" s="7" t="s">
        <v>147</v>
      </c>
      <c r="C67" s="15"/>
      <c r="D67" s="133"/>
      <c r="E67" s="15"/>
    </row>
    <row r="68" spans="1:5" ht="12.75">
      <c r="A68" s="15" t="s">
        <v>7</v>
      </c>
      <c r="B68" s="7" t="s">
        <v>148</v>
      </c>
      <c r="C68" s="15"/>
      <c r="D68" s="133"/>
      <c r="E68" s="15"/>
    </row>
    <row r="69" spans="1:5" ht="12.75">
      <c r="A69" s="15" t="s">
        <v>8</v>
      </c>
      <c r="B69" s="7" t="s">
        <v>149</v>
      </c>
      <c r="C69" s="15"/>
      <c r="D69" s="133"/>
      <c r="E69" s="15"/>
    </row>
    <row r="70" spans="1:5" ht="12.75">
      <c r="A70" s="15" t="s">
        <v>9</v>
      </c>
      <c r="B70" s="7" t="s">
        <v>117</v>
      </c>
      <c r="C70" s="15"/>
      <c r="D70" s="133"/>
      <c r="E70" s="15"/>
    </row>
    <row r="71" spans="1:5" ht="12.75">
      <c r="A71" s="15" t="s">
        <v>10</v>
      </c>
      <c r="B71" s="7" t="s">
        <v>150</v>
      </c>
      <c r="C71" s="15"/>
      <c r="D71" s="133"/>
      <c r="E71" s="15"/>
    </row>
    <row r="72" spans="1:5" ht="12.75">
      <c r="A72" s="14" t="s">
        <v>11</v>
      </c>
      <c r="B72" s="9" t="s">
        <v>151</v>
      </c>
      <c r="C72" s="14"/>
      <c r="D72" s="132"/>
      <c r="E72" s="14"/>
    </row>
    <row r="73" spans="1:5" ht="12.75">
      <c r="A73" s="15" t="s">
        <v>12</v>
      </c>
      <c r="B73" s="7" t="s">
        <v>152</v>
      </c>
      <c r="C73" s="15"/>
      <c r="D73" s="133"/>
      <c r="E73" s="15"/>
    </row>
    <row r="74" spans="1:5" ht="12.75">
      <c r="A74" s="15" t="s">
        <v>13</v>
      </c>
      <c r="B74" s="7" t="s">
        <v>153</v>
      </c>
      <c r="C74" s="15"/>
      <c r="D74" s="133"/>
      <c r="E74" s="15"/>
    </row>
    <row r="75" spans="1:5" ht="12.75">
      <c r="A75" s="15" t="s">
        <v>14</v>
      </c>
      <c r="B75" s="9" t="s">
        <v>154</v>
      </c>
      <c r="C75" s="14"/>
      <c r="D75" s="132"/>
      <c r="E75" s="14"/>
    </row>
    <row r="76" spans="1:5" ht="12.75">
      <c r="A76" s="14" t="s">
        <v>155</v>
      </c>
      <c r="B76" s="9" t="s">
        <v>156</v>
      </c>
      <c r="C76" s="14"/>
      <c r="D76" s="132"/>
      <c r="E76" s="14"/>
    </row>
    <row r="77" spans="1:5" ht="12.75">
      <c r="A77" s="14" t="s">
        <v>157</v>
      </c>
      <c r="B77" s="9" t="s">
        <v>158</v>
      </c>
      <c r="C77" s="14"/>
      <c r="D77" s="132"/>
      <c r="E77" s="14"/>
    </row>
    <row r="78" spans="1:5" ht="12.75">
      <c r="A78" s="14" t="s">
        <v>159</v>
      </c>
      <c r="B78" s="9" t="s">
        <v>160</v>
      </c>
      <c r="C78" s="14"/>
      <c r="D78" s="132"/>
      <c r="E78" s="14"/>
    </row>
    <row r="79" spans="1:5" ht="12.75">
      <c r="A79" s="14" t="s">
        <v>161</v>
      </c>
      <c r="B79" s="9" t="s">
        <v>162</v>
      </c>
      <c r="C79" s="14"/>
      <c r="D79" s="132"/>
      <c r="E79" s="14"/>
    </row>
    <row r="80" spans="1:5" ht="12.75">
      <c r="A80" s="11"/>
      <c r="B80" s="7" t="s">
        <v>137</v>
      </c>
      <c r="C80" s="15"/>
      <c r="D80" s="133"/>
      <c r="E80" s="15"/>
    </row>
    <row r="81" spans="1:5" ht="12.75">
      <c r="A81" s="14" t="s">
        <v>15</v>
      </c>
      <c r="B81" s="9" t="s">
        <v>163</v>
      </c>
      <c r="C81" s="14"/>
      <c r="D81" s="132"/>
      <c r="E81" s="14"/>
    </row>
    <row r="82" spans="1:5" ht="12.75">
      <c r="A82" s="16" t="s">
        <v>16</v>
      </c>
      <c r="B82" s="6" t="s">
        <v>164</v>
      </c>
      <c r="C82" s="16"/>
      <c r="D82" s="134"/>
      <c r="E82" s="16"/>
    </row>
    <row r="83" spans="1:5" ht="12.75">
      <c r="A83" s="16" t="s">
        <v>17</v>
      </c>
      <c r="B83" s="6" t="s">
        <v>165</v>
      </c>
      <c r="C83" s="16"/>
      <c r="D83" s="134"/>
      <c r="E83" s="16"/>
    </row>
    <row r="84" spans="1:5" ht="12.75">
      <c r="A84" s="17" t="s">
        <v>18</v>
      </c>
      <c r="B84" s="5" t="s">
        <v>166</v>
      </c>
      <c r="C84" s="17"/>
      <c r="D84" s="135"/>
      <c r="E84" s="17"/>
    </row>
    <row r="85" spans="1:5" ht="12.75">
      <c r="A85" s="20" t="s">
        <v>167</v>
      </c>
      <c r="B85" s="4"/>
      <c r="C85" s="11"/>
      <c r="D85" s="124"/>
      <c r="E85" s="11"/>
    </row>
    <row r="86" spans="1:5" ht="12.75">
      <c r="A86" s="11"/>
      <c r="B86" s="4"/>
      <c r="C86" s="11"/>
      <c r="D86" s="124"/>
      <c r="E86" s="11"/>
    </row>
  </sheetData>
  <sheetProtection/>
  <printOptions/>
  <pageMargins left="0.25" right="0.2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4.00390625" style="0" customWidth="1"/>
    <col min="2" max="2" width="11.421875" style="0" customWidth="1"/>
    <col min="3" max="3" width="8.7109375" style="0" customWidth="1"/>
    <col min="4" max="4" width="10.28125" style="0" customWidth="1"/>
    <col min="5" max="5" width="11.421875" style="0" customWidth="1"/>
    <col min="6" max="6" width="7.00390625" style="0" customWidth="1"/>
    <col min="7" max="7" width="8.57421875" style="0" customWidth="1"/>
    <col min="8" max="8" width="8.00390625" style="0" customWidth="1"/>
    <col min="9" max="9" width="10.8515625" style="0" customWidth="1"/>
    <col min="10" max="10" width="7.00390625" style="0" customWidth="1"/>
    <col min="11" max="12" width="0" style="0" hidden="1" customWidth="1"/>
    <col min="13" max="13" width="10.8515625" style="0" hidden="1" customWidth="1"/>
    <col min="14" max="14" width="7.00390625" style="0" hidden="1" customWidth="1"/>
  </cols>
  <sheetData>
    <row r="2" ht="12.75">
      <c r="A2" s="36" t="s">
        <v>205</v>
      </c>
    </row>
    <row r="3" s="23" customFormat="1" ht="12.75"/>
    <row r="4" spans="1:14" ht="19.5" customHeight="1">
      <c r="A4" s="187" t="s">
        <v>168</v>
      </c>
      <c r="B4" s="187" t="s">
        <v>213</v>
      </c>
      <c r="C4" s="189" t="s">
        <v>220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1"/>
    </row>
    <row r="5" spans="1:14" ht="20.25" customHeight="1">
      <c r="A5" s="187"/>
      <c r="B5" s="187"/>
      <c r="C5" s="189" t="s">
        <v>237</v>
      </c>
      <c r="D5" s="190"/>
      <c r="E5" s="191"/>
      <c r="F5" s="142"/>
      <c r="G5" s="188" t="s">
        <v>210</v>
      </c>
      <c r="H5" s="188"/>
      <c r="I5" s="188"/>
      <c r="J5" s="188"/>
      <c r="K5" s="187" t="s">
        <v>204</v>
      </c>
      <c r="L5" s="187"/>
      <c r="M5" s="187"/>
      <c r="N5" s="187"/>
    </row>
    <row r="6" spans="1:14" ht="38.25">
      <c r="A6" s="187"/>
      <c r="B6" s="187"/>
      <c r="C6" s="93" t="s">
        <v>214</v>
      </c>
      <c r="D6" s="93" t="s">
        <v>215</v>
      </c>
      <c r="E6" s="93" t="s">
        <v>216</v>
      </c>
      <c r="F6" s="93" t="s">
        <v>217</v>
      </c>
      <c r="G6" s="93" t="s">
        <v>214</v>
      </c>
      <c r="H6" s="93" t="s">
        <v>215</v>
      </c>
      <c r="I6" s="93" t="s">
        <v>216</v>
      </c>
      <c r="J6" s="93" t="s">
        <v>217</v>
      </c>
      <c r="K6" s="93" t="s">
        <v>214</v>
      </c>
      <c r="L6" s="93" t="s">
        <v>215</v>
      </c>
      <c r="M6" s="93" t="s">
        <v>216</v>
      </c>
      <c r="N6" s="93" t="s">
        <v>217</v>
      </c>
    </row>
    <row r="7" spans="1:14" ht="17.25" customHeight="1">
      <c r="A7" s="95">
        <v>1</v>
      </c>
      <c r="B7" s="96" t="s">
        <v>218</v>
      </c>
      <c r="C7" s="143">
        <v>745621</v>
      </c>
      <c r="D7" s="143">
        <v>1000</v>
      </c>
      <c r="E7" s="143">
        <v>745621000</v>
      </c>
      <c r="F7" s="143">
        <v>100</v>
      </c>
      <c r="G7" s="97">
        <v>594301</v>
      </c>
      <c r="H7" s="98">
        <v>1000</v>
      </c>
      <c r="I7" s="97">
        <v>594301000</v>
      </c>
      <c r="J7" s="98">
        <v>100</v>
      </c>
      <c r="K7" s="97">
        <v>222687</v>
      </c>
      <c r="L7" s="98">
        <v>1000</v>
      </c>
      <c r="M7" s="97">
        <v>222687000</v>
      </c>
      <c r="N7" s="98">
        <v>100</v>
      </c>
    </row>
    <row r="8" spans="1:14" ht="21" customHeight="1">
      <c r="A8" s="94"/>
      <c r="B8" s="99" t="s">
        <v>219</v>
      </c>
      <c r="C8" s="144">
        <v>745621</v>
      </c>
      <c r="D8" s="144">
        <v>1000</v>
      </c>
      <c r="E8" s="144">
        <v>745621000</v>
      </c>
      <c r="F8" s="144">
        <v>100</v>
      </c>
      <c r="G8" s="100">
        <v>594301</v>
      </c>
      <c r="H8" s="100">
        <v>1000</v>
      </c>
      <c r="I8" s="100">
        <v>594301000</v>
      </c>
      <c r="J8" s="101">
        <v>100</v>
      </c>
      <c r="K8" s="100">
        <v>222687</v>
      </c>
      <c r="L8" s="100">
        <v>1000</v>
      </c>
      <c r="M8" s="100">
        <v>222687000</v>
      </c>
      <c r="N8" s="101">
        <v>100</v>
      </c>
    </row>
  </sheetData>
  <sheetProtection/>
  <mergeCells count="6">
    <mergeCell ref="A4:A6"/>
    <mergeCell ref="B4:B6"/>
    <mergeCell ref="G5:J5"/>
    <mergeCell ref="K5:N5"/>
    <mergeCell ref="C5:E5"/>
    <mergeCell ref="C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31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4.8515625" style="0" customWidth="1"/>
    <col min="2" max="2" width="15.00390625" style="0" customWidth="1"/>
    <col min="3" max="3" width="14.140625" style="0" customWidth="1"/>
    <col min="4" max="4" width="12.7109375" style="0" customWidth="1"/>
    <col min="5" max="5" width="14.140625" style="0" customWidth="1"/>
    <col min="6" max="6" width="12.8515625" style="0" customWidth="1"/>
    <col min="7" max="7" width="13.8515625" style="0" customWidth="1"/>
  </cols>
  <sheetData>
    <row r="3" spans="1:7" ht="15.75">
      <c r="A3" s="199" t="s">
        <v>247</v>
      </c>
      <c r="B3" s="199"/>
      <c r="C3" s="199"/>
      <c r="D3" s="199"/>
      <c r="E3" s="199"/>
      <c r="F3" s="199"/>
      <c r="G3" s="199"/>
    </row>
    <row r="4" spans="1:7" ht="12.75">
      <c r="A4" s="1"/>
      <c r="B4" s="110"/>
      <c r="C4" s="2"/>
      <c r="D4" s="2"/>
      <c r="E4" s="2"/>
      <c r="F4" s="2"/>
      <c r="G4" s="2"/>
    </row>
    <row r="5" spans="1:7" ht="12.75">
      <c r="A5" s="147"/>
      <c r="B5" s="148" t="s">
        <v>115</v>
      </c>
      <c r="C5" s="148" t="s">
        <v>248</v>
      </c>
      <c r="D5" s="149" t="s">
        <v>249</v>
      </c>
      <c r="E5" s="192" t="s">
        <v>222</v>
      </c>
      <c r="F5" s="194" t="s">
        <v>223</v>
      </c>
      <c r="G5" s="150" t="s">
        <v>248</v>
      </c>
    </row>
    <row r="6" spans="1:7" ht="12.75">
      <c r="A6" s="151"/>
      <c r="B6" s="152"/>
      <c r="C6" s="153" t="s">
        <v>250</v>
      </c>
      <c r="D6" s="152" t="s">
        <v>251</v>
      </c>
      <c r="E6" s="193"/>
      <c r="F6" s="195"/>
      <c r="G6" s="145" t="s">
        <v>252</v>
      </c>
    </row>
    <row r="7" spans="1:7" ht="15">
      <c r="A7" s="178">
        <v>1</v>
      </c>
      <c r="B7" s="179" t="s">
        <v>239</v>
      </c>
      <c r="C7" s="180" t="s">
        <v>255</v>
      </c>
      <c r="D7" s="179"/>
      <c r="E7" s="35">
        <v>1023796020</v>
      </c>
      <c r="F7" s="181"/>
      <c r="G7" s="156">
        <v>1023796020</v>
      </c>
    </row>
    <row r="8" spans="1:7" ht="27">
      <c r="A8" s="154">
        <v>2</v>
      </c>
      <c r="B8" s="155" t="s">
        <v>221</v>
      </c>
      <c r="C8" s="35">
        <v>19276265.51</v>
      </c>
      <c r="D8" s="115"/>
      <c r="E8" s="115"/>
      <c r="F8" s="115"/>
      <c r="G8" s="156">
        <v>19276265.51</v>
      </c>
    </row>
    <row r="9" spans="1:7" ht="12.75">
      <c r="A9" s="157"/>
      <c r="B9" s="146" t="s">
        <v>20</v>
      </c>
      <c r="C9" s="158">
        <v>19276265.51</v>
      </c>
      <c r="D9" s="158">
        <v>0</v>
      </c>
      <c r="E9" s="158">
        <v>1023796020</v>
      </c>
      <c r="F9" s="158">
        <v>0</v>
      </c>
      <c r="G9" s="159">
        <v>1043072285.51</v>
      </c>
    </row>
    <row r="10" spans="1:7" ht="12.75">
      <c r="A10" s="161"/>
      <c r="B10" s="162"/>
      <c r="C10" s="162"/>
      <c r="D10" s="162"/>
      <c r="E10" s="162"/>
      <c r="F10" s="163"/>
      <c r="G10" s="162"/>
    </row>
    <row r="11" spans="1:7" ht="12.75">
      <c r="A11" s="161"/>
      <c r="B11" s="162"/>
      <c r="C11" s="162"/>
      <c r="D11" s="162"/>
      <c r="E11" s="162"/>
      <c r="F11" s="163"/>
      <c r="G11" s="162"/>
    </row>
    <row r="12" spans="1:7" ht="12.75">
      <c r="A12" s="161"/>
      <c r="B12" s="162"/>
      <c r="C12" s="162"/>
      <c r="D12" s="162"/>
      <c r="E12" s="162"/>
      <c r="F12" s="163"/>
      <c r="G12" s="162"/>
    </row>
    <row r="13" spans="1:7" ht="15.75">
      <c r="A13" s="196" t="s">
        <v>253</v>
      </c>
      <c r="B13" s="196"/>
      <c r="C13" s="196"/>
      <c r="D13" s="196"/>
      <c r="E13" s="196"/>
      <c r="F13" s="196"/>
      <c r="G13" s="196"/>
    </row>
    <row r="14" spans="1:7" ht="12.75">
      <c r="A14" s="161"/>
      <c r="B14" s="162"/>
      <c r="C14" s="162"/>
      <c r="D14" s="162"/>
      <c r="E14" s="162"/>
      <c r="F14" s="163"/>
      <c r="G14" s="162"/>
    </row>
    <row r="15" spans="1:7" ht="12.75">
      <c r="A15" s="164"/>
      <c r="B15" s="148" t="s">
        <v>115</v>
      </c>
      <c r="C15" s="148" t="s">
        <v>248</v>
      </c>
      <c r="D15" s="149" t="s">
        <v>249</v>
      </c>
      <c r="E15" s="192" t="s">
        <v>222</v>
      </c>
      <c r="F15" s="194" t="s">
        <v>223</v>
      </c>
      <c r="G15" s="150" t="s">
        <v>248</v>
      </c>
    </row>
    <row r="16" spans="1:7" ht="12.75">
      <c r="A16" s="165"/>
      <c r="B16" s="152"/>
      <c r="C16" s="153" t="s">
        <v>250</v>
      </c>
      <c r="D16" s="152" t="s">
        <v>251</v>
      </c>
      <c r="E16" s="193"/>
      <c r="F16" s="195"/>
      <c r="G16" s="145" t="s">
        <v>252</v>
      </c>
    </row>
    <row r="17" spans="1:7" ht="12.75">
      <c r="A17" s="183">
        <v>1</v>
      </c>
      <c r="B17" s="179" t="s">
        <v>239</v>
      </c>
      <c r="C17" s="180" t="s">
        <v>255</v>
      </c>
      <c r="D17" s="179"/>
      <c r="E17" s="171"/>
      <c r="F17" s="181"/>
      <c r="G17" s="182" t="s">
        <v>255</v>
      </c>
    </row>
    <row r="18" spans="1:7" ht="27">
      <c r="A18" s="154">
        <v>2</v>
      </c>
      <c r="B18" s="155" t="s">
        <v>221</v>
      </c>
      <c r="C18" s="35">
        <v>1125946.49</v>
      </c>
      <c r="D18" s="117"/>
      <c r="E18" s="27">
        <v>3630064</v>
      </c>
      <c r="F18" s="166"/>
      <c r="G18" s="167">
        <v>4756010.49</v>
      </c>
    </row>
    <row r="19" spans="1:7" ht="12.75">
      <c r="A19" s="168"/>
      <c r="B19" s="146" t="s">
        <v>20</v>
      </c>
      <c r="C19" s="158">
        <v>1125946.49</v>
      </c>
      <c r="D19" s="158">
        <v>0</v>
      </c>
      <c r="E19" s="158">
        <v>3630064</v>
      </c>
      <c r="F19" s="158">
        <v>0</v>
      </c>
      <c r="G19" s="159">
        <v>4756010.49</v>
      </c>
    </row>
    <row r="20" spans="1:7" ht="12.75">
      <c r="A20" s="161"/>
      <c r="B20" s="160"/>
      <c r="C20" s="169"/>
      <c r="D20" s="169"/>
      <c r="E20" s="169"/>
      <c r="F20" s="169"/>
      <c r="G20" s="169"/>
    </row>
    <row r="21" spans="1:7" ht="12.75">
      <c r="A21" s="161"/>
      <c r="B21" s="160"/>
      <c r="C21" s="169"/>
      <c r="D21" s="169"/>
      <c r="E21" s="169"/>
      <c r="F21" s="169"/>
      <c r="G21" s="169"/>
    </row>
    <row r="22" spans="1:7" ht="12.75">
      <c r="A22" s="161"/>
      <c r="B22" s="160"/>
      <c r="C22" s="169"/>
      <c r="D22" s="169"/>
      <c r="E22" s="169"/>
      <c r="F22" s="169"/>
      <c r="G22" s="169"/>
    </row>
    <row r="23" spans="1:7" ht="12.75">
      <c r="A23" s="161"/>
      <c r="B23" s="160"/>
      <c r="C23" s="162"/>
      <c r="D23" s="162"/>
      <c r="E23" s="162"/>
      <c r="F23" s="162"/>
      <c r="G23" s="162"/>
    </row>
    <row r="24" spans="1:7" ht="15.75">
      <c r="A24" s="196" t="s">
        <v>254</v>
      </c>
      <c r="B24" s="196"/>
      <c r="C24" s="196"/>
      <c r="D24" s="196"/>
      <c r="E24" s="196"/>
      <c r="F24" s="196"/>
      <c r="G24" s="196"/>
    </row>
    <row r="25" spans="1:7" ht="12.75">
      <c r="A25" s="161"/>
      <c r="B25" s="160"/>
      <c r="C25" s="162"/>
      <c r="D25" s="162"/>
      <c r="E25" s="162"/>
      <c r="F25" s="162"/>
      <c r="G25" s="162"/>
    </row>
    <row r="26" spans="1:7" ht="12.75">
      <c r="A26" s="170"/>
      <c r="B26" s="171" t="s">
        <v>115</v>
      </c>
      <c r="C26" s="171" t="s">
        <v>248</v>
      </c>
      <c r="D26" s="172" t="s">
        <v>249</v>
      </c>
      <c r="E26" s="197" t="s">
        <v>222</v>
      </c>
      <c r="F26" s="198" t="s">
        <v>223</v>
      </c>
      <c r="G26" s="172" t="s">
        <v>248</v>
      </c>
    </row>
    <row r="27" spans="1:7" ht="12.75">
      <c r="A27" s="174"/>
      <c r="B27" s="175"/>
      <c r="C27" s="176" t="s">
        <v>250</v>
      </c>
      <c r="D27" s="175" t="s">
        <v>251</v>
      </c>
      <c r="E27" s="197"/>
      <c r="F27" s="198"/>
      <c r="G27" s="177" t="s">
        <v>252</v>
      </c>
    </row>
    <row r="28" spans="1:7" ht="12.75">
      <c r="A28" s="174">
        <v>1</v>
      </c>
      <c r="B28" s="179" t="s">
        <v>239</v>
      </c>
      <c r="C28" s="176" t="s">
        <v>255</v>
      </c>
      <c r="D28" s="175"/>
      <c r="E28" s="117">
        <v>1023796020</v>
      </c>
      <c r="F28" s="173"/>
      <c r="G28" s="117">
        <v>1023796020</v>
      </c>
    </row>
    <row r="29" spans="1:7" ht="25.5">
      <c r="A29" s="113">
        <v>2</v>
      </c>
      <c r="B29" s="155" t="s">
        <v>221</v>
      </c>
      <c r="C29" s="117">
        <v>18150319.020000003</v>
      </c>
      <c r="D29" s="117"/>
      <c r="E29" s="117">
        <v>-3630064</v>
      </c>
      <c r="F29" s="117">
        <v>0</v>
      </c>
      <c r="G29" s="117">
        <v>14520255.020000001</v>
      </c>
    </row>
    <row r="30" spans="1:7" ht="12.75">
      <c r="A30" s="140"/>
      <c r="B30" s="120" t="s">
        <v>20</v>
      </c>
      <c r="C30" s="114">
        <v>18150319.020000003</v>
      </c>
      <c r="D30" s="114">
        <v>0</v>
      </c>
      <c r="E30" s="114">
        <v>1020165956</v>
      </c>
      <c r="F30" s="114">
        <v>0</v>
      </c>
      <c r="G30" s="114">
        <v>1038316275.02</v>
      </c>
    </row>
    <row r="31" spans="1:7" ht="12.75">
      <c r="A31" s="161"/>
      <c r="B31" s="160"/>
      <c r="C31" s="162"/>
      <c r="D31" s="162"/>
      <c r="E31" s="162"/>
      <c r="F31" s="162"/>
      <c r="G31" s="162"/>
    </row>
  </sheetData>
  <sheetProtection/>
  <mergeCells count="9">
    <mergeCell ref="E15:E16"/>
    <mergeCell ref="F15:F16"/>
    <mergeCell ref="A24:G24"/>
    <mergeCell ref="E26:E27"/>
    <mergeCell ref="F26:F27"/>
    <mergeCell ref="A3:G3"/>
    <mergeCell ref="E5:E6"/>
    <mergeCell ref="F5:F6"/>
    <mergeCell ref="A13:G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PageLayoutView="0" workbookViewId="0" topLeftCell="A1">
      <selection activeCell="F38" sqref="F38"/>
    </sheetView>
  </sheetViews>
  <sheetFormatPr defaultColWidth="9.140625" defaultRowHeight="12.75"/>
  <cols>
    <col min="1" max="1" width="7.00390625" style="203" customWidth="1"/>
    <col min="2" max="8" width="9.140625" style="203" customWidth="1"/>
    <col min="9" max="9" width="12.00390625" style="203" bestFit="1" customWidth="1"/>
    <col min="10" max="10" width="11.00390625" style="203" customWidth="1"/>
    <col min="11" max="12" width="9.140625" style="203" customWidth="1"/>
    <col min="13" max="13" width="10.140625" style="203" customWidth="1"/>
    <col min="14" max="16384" width="9.140625" style="203" customWidth="1"/>
  </cols>
  <sheetData>
    <row r="1" spans="1:10" ht="11.25">
      <c r="A1" s="200"/>
      <c r="B1" s="201" t="s">
        <v>256</v>
      </c>
      <c r="C1" s="202"/>
      <c r="D1" s="202"/>
      <c r="E1" s="200"/>
      <c r="F1" s="200"/>
      <c r="G1" s="200"/>
      <c r="H1" s="200"/>
      <c r="I1" s="200"/>
      <c r="J1" s="200"/>
    </row>
    <row r="2" spans="1:10" ht="11.25">
      <c r="A2" s="200"/>
      <c r="B2" s="201" t="s">
        <v>257</v>
      </c>
      <c r="C2" s="202"/>
      <c r="D2" s="202"/>
      <c r="E2" s="200"/>
      <c r="F2" s="200"/>
      <c r="G2" s="200"/>
      <c r="H2" s="200"/>
      <c r="I2" s="200"/>
      <c r="J2" s="200"/>
    </row>
    <row r="3" spans="1:10" ht="11.25">
      <c r="A3" s="200"/>
      <c r="B3" s="204"/>
      <c r="C3" s="200"/>
      <c r="D3" s="200"/>
      <c r="E3" s="200"/>
      <c r="F3" s="200"/>
      <c r="G3" s="200"/>
      <c r="H3" s="200"/>
      <c r="I3" s="200"/>
      <c r="J3" s="204" t="s">
        <v>258</v>
      </c>
    </row>
    <row r="4" spans="1:10" ht="11.25">
      <c r="A4" s="200"/>
      <c r="B4" s="204"/>
      <c r="C4" s="200"/>
      <c r="D4" s="200"/>
      <c r="E4" s="200"/>
      <c r="F4" s="200"/>
      <c r="G4" s="200"/>
      <c r="H4" s="200"/>
      <c r="I4" s="200"/>
      <c r="J4" s="200"/>
    </row>
    <row r="5" spans="1:10" ht="11.25">
      <c r="A5" s="205"/>
      <c r="B5" s="205"/>
      <c r="C5" s="205"/>
      <c r="D5" s="205"/>
      <c r="E5" s="205"/>
      <c r="F5" s="205"/>
      <c r="G5" s="205"/>
      <c r="H5" s="206"/>
      <c r="I5" s="206"/>
      <c r="J5" s="207" t="s">
        <v>259</v>
      </c>
    </row>
    <row r="6" spans="1:10" ht="11.25">
      <c r="A6" s="208" t="s">
        <v>260</v>
      </c>
      <c r="B6" s="209"/>
      <c r="C6" s="209"/>
      <c r="D6" s="209"/>
      <c r="E6" s="209"/>
      <c r="F6" s="209"/>
      <c r="G6" s="209"/>
      <c r="H6" s="209"/>
      <c r="I6" s="209"/>
      <c r="J6" s="209"/>
    </row>
    <row r="7" spans="1:10" ht="23.25" thickBot="1">
      <c r="A7" s="210"/>
      <c r="B7" s="211" t="s">
        <v>261</v>
      </c>
      <c r="C7" s="211"/>
      <c r="D7" s="211"/>
      <c r="E7" s="211"/>
      <c r="F7" s="212"/>
      <c r="G7" s="213" t="s">
        <v>262</v>
      </c>
      <c r="H7" s="213" t="s">
        <v>263</v>
      </c>
      <c r="I7" s="214" t="s">
        <v>264</v>
      </c>
      <c r="J7" s="214" t="s">
        <v>265</v>
      </c>
    </row>
    <row r="8" spans="1:10" ht="11.25">
      <c r="A8" s="215">
        <v>1</v>
      </c>
      <c r="B8" s="216" t="s">
        <v>266</v>
      </c>
      <c r="C8" s="217"/>
      <c r="D8" s="217"/>
      <c r="E8" s="217"/>
      <c r="F8" s="217"/>
      <c r="G8" s="218">
        <v>70</v>
      </c>
      <c r="H8" s="219">
        <v>11100</v>
      </c>
      <c r="I8" s="220">
        <f>SUM(I9:I10)</f>
        <v>204</v>
      </c>
      <c r="J8" s="220">
        <f>SUM(J9:J10)</f>
        <v>1252</v>
      </c>
    </row>
    <row r="9" spans="1:10" ht="22.5">
      <c r="A9" s="221" t="s">
        <v>267</v>
      </c>
      <c r="B9" s="222" t="s">
        <v>268</v>
      </c>
      <c r="C9" s="222"/>
      <c r="D9" s="222"/>
      <c r="E9" s="222"/>
      <c r="F9" s="223"/>
      <c r="G9" s="224" t="s">
        <v>269</v>
      </c>
      <c r="H9" s="224">
        <v>11101</v>
      </c>
      <c r="I9" s="224"/>
      <c r="J9" s="225"/>
    </row>
    <row r="10" spans="1:10" ht="11.25">
      <c r="A10" s="226" t="s">
        <v>270</v>
      </c>
      <c r="B10" s="222" t="s">
        <v>271</v>
      </c>
      <c r="C10" s="222"/>
      <c r="D10" s="222"/>
      <c r="E10" s="222"/>
      <c r="F10" s="223"/>
      <c r="G10" s="224">
        <v>704</v>
      </c>
      <c r="H10" s="224">
        <v>11102</v>
      </c>
      <c r="I10" s="227">
        <v>204</v>
      </c>
      <c r="J10" s="225">
        <v>1252</v>
      </c>
    </row>
    <row r="11" spans="1:10" ht="11.25">
      <c r="A11" s="226" t="s">
        <v>272</v>
      </c>
      <c r="B11" s="222" t="s">
        <v>273</v>
      </c>
      <c r="C11" s="222"/>
      <c r="D11" s="222"/>
      <c r="E11" s="222"/>
      <c r="F11" s="223"/>
      <c r="G11" s="228">
        <v>705</v>
      </c>
      <c r="H11" s="224">
        <v>11103</v>
      </c>
      <c r="I11" s="224"/>
      <c r="J11" s="225"/>
    </row>
    <row r="12" spans="1:10" ht="11.25">
      <c r="A12" s="229">
        <v>2</v>
      </c>
      <c r="B12" s="230" t="s">
        <v>274</v>
      </c>
      <c r="C12" s="230"/>
      <c r="D12" s="230"/>
      <c r="E12" s="230"/>
      <c r="F12" s="231"/>
      <c r="G12" s="224">
        <v>708</v>
      </c>
      <c r="H12" s="232">
        <v>11104</v>
      </c>
      <c r="I12" s="232"/>
      <c r="J12" s="225"/>
    </row>
    <row r="13" spans="1:10" ht="11.25">
      <c r="A13" s="233" t="s">
        <v>267</v>
      </c>
      <c r="B13" s="222" t="s">
        <v>275</v>
      </c>
      <c r="C13" s="222"/>
      <c r="D13" s="222"/>
      <c r="E13" s="222"/>
      <c r="F13" s="223"/>
      <c r="G13" s="224">
        <v>7081</v>
      </c>
      <c r="H13" s="234">
        <v>111041</v>
      </c>
      <c r="I13" s="234"/>
      <c r="J13" s="225"/>
    </row>
    <row r="14" spans="1:10" ht="11.25">
      <c r="A14" s="233" t="s">
        <v>276</v>
      </c>
      <c r="B14" s="222" t="s">
        <v>277</v>
      </c>
      <c r="C14" s="222"/>
      <c r="D14" s="222"/>
      <c r="E14" s="222"/>
      <c r="F14" s="223"/>
      <c r="G14" s="224">
        <v>7082</v>
      </c>
      <c r="H14" s="234">
        <v>111042</v>
      </c>
      <c r="I14" s="234"/>
      <c r="J14" s="225"/>
    </row>
    <row r="15" spans="1:10" ht="11.25">
      <c r="A15" s="233" t="s">
        <v>278</v>
      </c>
      <c r="B15" s="222" t="s">
        <v>279</v>
      </c>
      <c r="C15" s="222"/>
      <c r="D15" s="222"/>
      <c r="E15" s="222"/>
      <c r="F15" s="223"/>
      <c r="G15" s="224">
        <v>7083</v>
      </c>
      <c r="H15" s="234">
        <v>111043</v>
      </c>
      <c r="I15" s="234"/>
      <c r="J15" s="225"/>
    </row>
    <row r="16" spans="1:10" ht="11.25">
      <c r="A16" s="235">
        <v>3</v>
      </c>
      <c r="B16" s="230" t="s">
        <v>280</v>
      </c>
      <c r="C16" s="230"/>
      <c r="D16" s="230"/>
      <c r="E16" s="230"/>
      <c r="F16" s="231"/>
      <c r="G16" s="224">
        <v>71</v>
      </c>
      <c r="H16" s="232">
        <v>11201</v>
      </c>
      <c r="I16" s="232"/>
      <c r="J16" s="225"/>
    </row>
    <row r="17" spans="1:10" ht="11.25">
      <c r="A17" s="236"/>
      <c r="B17" s="237" t="s">
        <v>281</v>
      </c>
      <c r="C17" s="237"/>
      <c r="D17" s="237"/>
      <c r="E17" s="237"/>
      <c r="F17" s="238"/>
      <c r="G17" s="239"/>
      <c r="H17" s="224">
        <v>112011</v>
      </c>
      <c r="I17" s="224"/>
      <c r="J17" s="225"/>
    </row>
    <row r="18" spans="1:10" ht="11.25">
      <c r="A18" s="236"/>
      <c r="B18" s="237" t="s">
        <v>282</v>
      </c>
      <c r="C18" s="237"/>
      <c r="D18" s="237"/>
      <c r="E18" s="237"/>
      <c r="F18" s="238"/>
      <c r="G18" s="239"/>
      <c r="H18" s="224">
        <v>112012</v>
      </c>
      <c r="I18" s="224"/>
      <c r="J18" s="225"/>
    </row>
    <row r="19" spans="1:10" ht="11.25">
      <c r="A19" s="240">
        <v>4</v>
      </c>
      <c r="B19" s="230" t="s">
        <v>283</v>
      </c>
      <c r="C19" s="230"/>
      <c r="D19" s="230"/>
      <c r="E19" s="230"/>
      <c r="F19" s="231"/>
      <c r="G19" s="241">
        <v>72</v>
      </c>
      <c r="H19" s="242">
        <v>11300</v>
      </c>
      <c r="I19" s="243"/>
      <c r="J19" s="225"/>
    </row>
    <row r="20" spans="1:10" ht="11.25">
      <c r="A20" s="226"/>
      <c r="B20" s="244" t="s">
        <v>284</v>
      </c>
      <c r="C20" s="245"/>
      <c r="D20" s="245"/>
      <c r="E20" s="245"/>
      <c r="F20" s="245"/>
      <c r="G20" s="246"/>
      <c r="H20" s="242">
        <v>11301</v>
      </c>
      <c r="I20" s="242"/>
      <c r="J20" s="225"/>
    </row>
    <row r="21" spans="1:10" ht="11.25">
      <c r="A21" s="247">
        <v>5</v>
      </c>
      <c r="B21" s="231" t="s">
        <v>285</v>
      </c>
      <c r="C21" s="248"/>
      <c r="D21" s="248"/>
      <c r="E21" s="248"/>
      <c r="F21" s="248"/>
      <c r="G21" s="249">
        <v>73</v>
      </c>
      <c r="H21" s="249">
        <v>11400</v>
      </c>
      <c r="I21" s="250"/>
      <c r="J21" s="225"/>
    </row>
    <row r="22" spans="1:10" ht="11.25">
      <c r="A22" s="251">
        <v>6</v>
      </c>
      <c r="B22" s="231" t="s">
        <v>286</v>
      </c>
      <c r="C22" s="248"/>
      <c r="D22" s="248"/>
      <c r="E22" s="248"/>
      <c r="F22" s="248"/>
      <c r="G22" s="249">
        <v>75</v>
      </c>
      <c r="H22" s="232">
        <v>11500</v>
      </c>
      <c r="I22" s="252">
        <v>360126</v>
      </c>
      <c r="J22" s="225">
        <v>189655</v>
      </c>
    </row>
    <row r="23" spans="1:10" ht="11.25">
      <c r="A23" s="247">
        <v>7</v>
      </c>
      <c r="B23" s="230" t="s">
        <v>287</v>
      </c>
      <c r="C23" s="230"/>
      <c r="D23" s="230"/>
      <c r="E23" s="230"/>
      <c r="F23" s="231"/>
      <c r="G23" s="224">
        <v>77</v>
      </c>
      <c r="H23" s="224">
        <v>11600</v>
      </c>
      <c r="I23" s="253"/>
      <c r="J23" s="225"/>
    </row>
    <row r="24" spans="1:10" ht="12" thickBot="1">
      <c r="A24" s="254" t="s">
        <v>288</v>
      </c>
      <c r="B24" s="255" t="s">
        <v>289</v>
      </c>
      <c r="C24" s="255"/>
      <c r="D24" s="255"/>
      <c r="E24" s="255"/>
      <c r="F24" s="255"/>
      <c r="G24" s="256"/>
      <c r="H24" s="257">
        <v>11800</v>
      </c>
      <c r="I24" s="258">
        <f>I22+I8</f>
        <v>360330</v>
      </c>
      <c r="J24" s="258">
        <f>J22+J8</f>
        <v>190907</v>
      </c>
    </row>
    <row r="25" spans="1:10" ht="11.25">
      <c r="A25" s="259"/>
      <c r="B25" s="260"/>
      <c r="C25" s="260"/>
      <c r="D25" s="260"/>
      <c r="E25" s="260"/>
      <c r="F25" s="260"/>
      <c r="G25" s="260"/>
      <c r="H25" s="260"/>
      <c r="I25" s="260"/>
      <c r="J25" s="261"/>
    </row>
    <row r="26" spans="1:10" ht="11.25">
      <c r="A26" s="259"/>
      <c r="B26" s="260"/>
      <c r="C26" s="260"/>
      <c r="D26" s="260"/>
      <c r="E26" s="260"/>
      <c r="F26" s="260"/>
      <c r="G26" s="260"/>
      <c r="H26" s="260"/>
      <c r="I26" s="260"/>
      <c r="J26" s="261"/>
    </row>
    <row r="27" spans="1:10" ht="11.25">
      <c r="A27" s="259"/>
      <c r="B27" s="260"/>
      <c r="C27" s="260"/>
      <c r="D27" s="260"/>
      <c r="E27" s="260"/>
      <c r="F27" s="260"/>
      <c r="G27" s="260"/>
      <c r="H27" s="262" t="s">
        <v>290</v>
      </c>
      <c r="I27" s="262"/>
      <c r="J27" s="200"/>
    </row>
    <row r="28" spans="1:10" ht="11.25">
      <c r="A28" s="259"/>
      <c r="B28" s="260"/>
      <c r="C28" s="260"/>
      <c r="D28" s="260"/>
      <c r="E28" s="260"/>
      <c r="F28" s="260"/>
      <c r="G28" s="260"/>
      <c r="H28" s="262" t="s">
        <v>291</v>
      </c>
      <c r="I28" s="262"/>
      <c r="J28" s="200"/>
    </row>
    <row r="29" spans="1:10" ht="11.25">
      <c r="A29" s="259"/>
      <c r="B29" s="260"/>
      <c r="C29" s="260"/>
      <c r="D29" s="260"/>
      <c r="E29" s="260"/>
      <c r="F29" s="260"/>
      <c r="G29" s="260"/>
      <c r="H29" s="260"/>
      <c r="I29" s="260"/>
      <c r="J29" s="200"/>
    </row>
    <row r="30" spans="1:10" ht="11.25">
      <c r="A30" s="259"/>
      <c r="B30" s="260"/>
      <c r="C30" s="260"/>
      <c r="D30" s="260"/>
      <c r="E30" s="260"/>
      <c r="F30" s="260"/>
      <c r="G30" s="260"/>
      <c r="H30" s="260"/>
      <c r="I30" s="260"/>
      <c r="J30" s="200"/>
    </row>
    <row r="44" spans="1:10" ht="11.25">
      <c r="A44" s="200"/>
      <c r="B44" s="201" t="s">
        <v>256</v>
      </c>
      <c r="C44" s="202"/>
      <c r="D44" s="202"/>
      <c r="E44" s="200"/>
      <c r="F44" s="200"/>
      <c r="G44" s="200"/>
      <c r="H44" s="200"/>
      <c r="I44" s="200"/>
      <c r="J44" s="200"/>
    </row>
    <row r="45" spans="1:10" ht="11.25">
      <c r="A45" s="200"/>
      <c r="B45" s="201" t="s">
        <v>257</v>
      </c>
      <c r="C45" s="202"/>
      <c r="D45" s="202"/>
      <c r="E45" s="200"/>
      <c r="F45" s="200"/>
      <c r="G45" s="200"/>
      <c r="H45" s="200"/>
      <c r="I45" s="200"/>
      <c r="J45" s="200"/>
    </row>
    <row r="46" spans="1:10" ht="11.25">
      <c r="A46" s="200"/>
      <c r="B46" s="204"/>
      <c r="C46" s="200"/>
      <c r="D46" s="200"/>
      <c r="E46" s="200"/>
      <c r="F46" s="200"/>
      <c r="G46" s="200"/>
      <c r="H46" s="200"/>
      <c r="I46" s="204" t="s">
        <v>292</v>
      </c>
      <c r="J46" s="200"/>
    </row>
    <row r="47" spans="1:10" ht="11.25">
      <c r="A47" s="205"/>
      <c r="B47" s="205"/>
      <c r="C47" s="205"/>
      <c r="D47" s="205"/>
      <c r="E47" s="205"/>
      <c r="F47" s="205"/>
      <c r="G47" s="205"/>
      <c r="H47" s="205"/>
      <c r="I47" s="206"/>
      <c r="J47" s="207" t="s">
        <v>259</v>
      </c>
    </row>
    <row r="48" spans="1:10" ht="11.25">
      <c r="A48" s="208" t="s">
        <v>260</v>
      </c>
      <c r="B48" s="209"/>
      <c r="C48" s="209"/>
      <c r="D48" s="209"/>
      <c r="E48" s="209"/>
      <c r="F48" s="209"/>
      <c r="G48" s="209"/>
      <c r="H48" s="209"/>
      <c r="I48" s="209"/>
      <c r="J48" s="263"/>
    </row>
    <row r="49" spans="1:10" ht="23.25" thickBot="1">
      <c r="A49" s="264"/>
      <c r="B49" s="265" t="s">
        <v>293</v>
      </c>
      <c r="C49" s="266"/>
      <c r="D49" s="266"/>
      <c r="E49" s="266"/>
      <c r="F49" s="267"/>
      <c r="G49" s="268" t="s">
        <v>262</v>
      </c>
      <c r="H49" s="269" t="s">
        <v>263</v>
      </c>
      <c r="I49" s="270" t="s">
        <v>264</v>
      </c>
      <c r="J49" s="271" t="s">
        <v>265</v>
      </c>
    </row>
    <row r="50" spans="1:10" ht="11.25">
      <c r="A50" s="272">
        <v>1</v>
      </c>
      <c r="B50" s="216" t="s">
        <v>294</v>
      </c>
      <c r="C50" s="217"/>
      <c r="D50" s="217"/>
      <c r="E50" s="217"/>
      <c r="F50" s="217"/>
      <c r="G50" s="218">
        <v>60</v>
      </c>
      <c r="H50" s="273">
        <v>12100</v>
      </c>
      <c r="I50" s="274"/>
      <c r="J50" s="220"/>
    </row>
    <row r="51" spans="1:10" ht="11.25">
      <c r="A51" s="275" t="s">
        <v>295</v>
      </c>
      <c r="B51" s="276" t="s">
        <v>296</v>
      </c>
      <c r="C51" s="277" t="s">
        <v>297</v>
      </c>
      <c r="D51" s="277"/>
      <c r="E51" s="277"/>
      <c r="F51" s="277"/>
      <c r="G51" s="278"/>
      <c r="H51" s="279">
        <v>12104</v>
      </c>
      <c r="I51" s="274"/>
      <c r="J51" s="225"/>
    </row>
    <row r="52" spans="1:10" ht="11.25">
      <c r="A52" s="275" t="s">
        <v>298</v>
      </c>
      <c r="B52" s="277" t="s">
        <v>299</v>
      </c>
      <c r="C52" s="277" t="s">
        <v>297</v>
      </c>
      <c r="D52" s="277"/>
      <c r="E52" s="277"/>
      <c r="F52" s="277"/>
      <c r="G52" s="278" t="s">
        <v>300</v>
      </c>
      <c r="H52" s="279">
        <v>12105</v>
      </c>
      <c r="I52" s="274"/>
      <c r="J52" s="225"/>
    </row>
    <row r="53" spans="1:10" ht="11.25">
      <c r="A53" s="229">
        <v>2</v>
      </c>
      <c r="B53" s="248" t="s">
        <v>301</v>
      </c>
      <c r="C53" s="248"/>
      <c r="D53" s="248"/>
      <c r="E53" s="248"/>
      <c r="F53" s="248"/>
      <c r="G53" s="249">
        <v>64</v>
      </c>
      <c r="H53" s="279">
        <v>12200</v>
      </c>
      <c r="I53" s="280">
        <f>SUM(I54:I55)</f>
        <v>18879</v>
      </c>
      <c r="J53" s="280">
        <f>SUM(J54:J55)</f>
        <v>15912</v>
      </c>
    </row>
    <row r="54" spans="1:10" ht="11.25">
      <c r="A54" s="281" t="s">
        <v>302</v>
      </c>
      <c r="B54" s="248" t="s">
        <v>303</v>
      </c>
      <c r="C54" s="282"/>
      <c r="D54" s="282"/>
      <c r="E54" s="282"/>
      <c r="F54" s="282"/>
      <c r="G54" s="249">
        <v>641</v>
      </c>
      <c r="H54" s="279">
        <v>12201</v>
      </c>
      <c r="I54" s="274">
        <v>18248</v>
      </c>
      <c r="J54" s="283">
        <v>15312</v>
      </c>
    </row>
    <row r="55" spans="1:10" ht="11.25">
      <c r="A55" s="281" t="s">
        <v>304</v>
      </c>
      <c r="B55" s="282" t="s">
        <v>305</v>
      </c>
      <c r="C55" s="282"/>
      <c r="D55" s="282"/>
      <c r="E55" s="282"/>
      <c r="F55" s="282"/>
      <c r="G55" s="249">
        <v>644</v>
      </c>
      <c r="H55" s="279">
        <v>12202</v>
      </c>
      <c r="I55" s="274">
        <v>631</v>
      </c>
      <c r="J55" s="283">
        <v>600</v>
      </c>
    </row>
    <row r="56" spans="1:10" ht="11.25">
      <c r="A56" s="229">
        <v>3</v>
      </c>
      <c r="B56" s="248" t="s">
        <v>306</v>
      </c>
      <c r="C56" s="248"/>
      <c r="D56" s="248"/>
      <c r="E56" s="248"/>
      <c r="F56" s="248"/>
      <c r="G56" s="249">
        <v>68</v>
      </c>
      <c r="H56" s="279">
        <v>12300</v>
      </c>
      <c r="I56" s="280">
        <v>3630</v>
      </c>
      <c r="J56" s="225">
        <v>1126</v>
      </c>
    </row>
    <row r="57" spans="1:10" ht="11.25">
      <c r="A57" s="229">
        <v>4</v>
      </c>
      <c r="B57" s="248" t="s">
        <v>307</v>
      </c>
      <c r="C57" s="248"/>
      <c r="D57" s="248"/>
      <c r="E57" s="248"/>
      <c r="F57" s="248"/>
      <c r="G57" s="249">
        <v>61</v>
      </c>
      <c r="H57" s="279">
        <v>12400</v>
      </c>
      <c r="I57" s="280">
        <f>SUM(I58:I71)</f>
        <v>3913</v>
      </c>
      <c r="J57" s="280">
        <f>SUM(J58:J71)</f>
        <v>2542</v>
      </c>
    </row>
    <row r="58" spans="1:10" ht="11.25">
      <c r="A58" s="281" t="s">
        <v>267</v>
      </c>
      <c r="B58" s="284" t="s">
        <v>308</v>
      </c>
      <c r="C58" s="284"/>
      <c r="D58" s="284"/>
      <c r="E58" s="284"/>
      <c r="F58" s="284"/>
      <c r="G58" s="278"/>
      <c r="H58" s="285">
        <v>12401</v>
      </c>
      <c r="I58" s="274"/>
      <c r="J58" s="225"/>
    </row>
    <row r="59" spans="1:10" ht="11.25">
      <c r="A59" s="281" t="s">
        <v>276</v>
      </c>
      <c r="B59" s="284" t="s">
        <v>309</v>
      </c>
      <c r="C59" s="284"/>
      <c r="D59" s="284"/>
      <c r="E59" s="284"/>
      <c r="F59" s="284"/>
      <c r="G59" s="286">
        <v>611</v>
      </c>
      <c r="H59" s="285">
        <v>12402</v>
      </c>
      <c r="I59" s="274"/>
      <c r="J59" s="225"/>
    </row>
    <row r="60" spans="1:10" ht="11.25">
      <c r="A60" s="281" t="s">
        <v>310</v>
      </c>
      <c r="B60" s="284" t="s">
        <v>311</v>
      </c>
      <c r="C60" s="284"/>
      <c r="D60" s="284"/>
      <c r="E60" s="284"/>
      <c r="F60" s="284"/>
      <c r="G60" s="286">
        <v>615</v>
      </c>
      <c r="H60" s="285">
        <v>12404</v>
      </c>
      <c r="I60" s="274">
        <v>7</v>
      </c>
      <c r="J60" s="287"/>
    </row>
    <row r="61" spans="1:10" ht="11.25">
      <c r="A61" s="281" t="s">
        <v>312</v>
      </c>
      <c r="B61" s="284" t="s">
        <v>313</v>
      </c>
      <c r="C61" s="284"/>
      <c r="D61" s="284"/>
      <c r="E61" s="284"/>
      <c r="F61" s="284"/>
      <c r="G61" s="286">
        <v>616</v>
      </c>
      <c r="H61" s="285">
        <v>12405</v>
      </c>
      <c r="I61" s="274">
        <v>32</v>
      </c>
      <c r="J61" s="283">
        <v>53</v>
      </c>
    </row>
    <row r="62" spans="1:10" ht="11.25">
      <c r="A62" s="281" t="s">
        <v>314</v>
      </c>
      <c r="B62" s="284" t="s">
        <v>315</v>
      </c>
      <c r="C62" s="284"/>
      <c r="D62" s="284"/>
      <c r="E62" s="284"/>
      <c r="F62" s="284"/>
      <c r="G62" s="286">
        <v>617</v>
      </c>
      <c r="H62" s="285">
        <v>12406</v>
      </c>
      <c r="I62" s="274"/>
      <c r="J62" s="225"/>
    </row>
    <row r="63" spans="1:10" ht="11.25">
      <c r="A63" s="281" t="s">
        <v>316</v>
      </c>
      <c r="B63" s="277" t="s">
        <v>317</v>
      </c>
      <c r="C63" s="277" t="s">
        <v>297</v>
      </c>
      <c r="D63" s="277"/>
      <c r="E63" s="277"/>
      <c r="F63" s="277"/>
      <c r="G63" s="286">
        <v>618</v>
      </c>
      <c r="H63" s="285">
        <v>12407</v>
      </c>
      <c r="I63" s="274">
        <v>2043</v>
      </c>
      <c r="J63" s="283">
        <v>528</v>
      </c>
    </row>
    <row r="64" spans="1:10" ht="11.25">
      <c r="A64" s="281" t="s">
        <v>318</v>
      </c>
      <c r="B64" s="277" t="s">
        <v>319</v>
      </c>
      <c r="C64" s="277"/>
      <c r="D64" s="277"/>
      <c r="E64" s="277"/>
      <c r="F64" s="277"/>
      <c r="G64" s="286">
        <v>623</v>
      </c>
      <c r="H64" s="285">
        <v>12408</v>
      </c>
      <c r="I64" s="274"/>
      <c r="J64" s="283"/>
    </row>
    <row r="65" spans="1:10" ht="11.25">
      <c r="A65" s="281" t="s">
        <v>320</v>
      </c>
      <c r="B65" s="277" t="s">
        <v>321</v>
      </c>
      <c r="C65" s="277"/>
      <c r="D65" s="277"/>
      <c r="E65" s="277"/>
      <c r="F65" s="277"/>
      <c r="G65" s="286">
        <v>624</v>
      </c>
      <c r="H65" s="285">
        <v>12409</v>
      </c>
      <c r="I65" s="274"/>
      <c r="J65" s="283"/>
    </row>
    <row r="66" spans="1:10" ht="11.25">
      <c r="A66" s="281" t="s">
        <v>322</v>
      </c>
      <c r="B66" s="277" t="s">
        <v>323</v>
      </c>
      <c r="C66" s="277"/>
      <c r="D66" s="277"/>
      <c r="E66" s="277"/>
      <c r="F66" s="277"/>
      <c r="G66" s="286">
        <v>625</v>
      </c>
      <c r="H66" s="285">
        <v>12410</v>
      </c>
      <c r="I66" s="274">
        <v>848</v>
      </c>
      <c r="J66" s="283">
        <v>1353</v>
      </c>
    </row>
    <row r="67" spans="1:10" ht="11.25">
      <c r="A67" s="281" t="s">
        <v>324</v>
      </c>
      <c r="B67" s="277" t="s">
        <v>325</v>
      </c>
      <c r="C67" s="277"/>
      <c r="D67" s="277"/>
      <c r="E67" s="277"/>
      <c r="F67" s="277"/>
      <c r="G67" s="286">
        <v>626</v>
      </c>
      <c r="H67" s="285">
        <v>12411</v>
      </c>
      <c r="I67" s="274">
        <v>983</v>
      </c>
      <c r="J67" s="283">
        <v>492</v>
      </c>
    </row>
    <row r="68" spans="1:10" ht="11.25">
      <c r="A68" s="288" t="s">
        <v>326</v>
      </c>
      <c r="B68" s="277" t="s">
        <v>327</v>
      </c>
      <c r="C68" s="277"/>
      <c r="D68" s="277"/>
      <c r="E68" s="277"/>
      <c r="F68" s="277"/>
      <c r="G68" s="286">
        <v>627</v>
      </c>
      <c r="H68" s="285">
        <v>12412</v>
      </c>
      <c r="I68" s="274"/>
      <c r="J68" s="283"/>
    </row>
    <row r="69" spans="1:10" ht="11.25">
      <c r="A69" s="281"/>
      <c r="B69" s="289" t="s">
        <v>328</v>
      </c>
      <c r="C69" s="289"/>
      <c r="D69" s="289"/>
      <c r="E69" s="289"/>
      <c r="F69" s="289"/>
      <c r="G69" s="286">
        <v>6271</v>
      </c>
      <c r="H69" s="290">
        <v>124121</v>
      </c>
      <c r="I69" s="274"/>
      <c r="J69" s="283"/>
    </row>
    <row r="70" spans="1:10" ht="11.25">
      <c r="A70" s="281"/>
      <c r="B70" s="289" t="s">
        <v>329</v>
      </c>
      <c r="C70" s="289"/>
      <c r="D70" s="289"/>
      <c r="E70" s="289"/>
      <c r="F70" s="289"/>
      <c r="G70" s="286">
        <v>6272</v>
      </c>
      <c r="H70" s="290">
        <v>124122</v>
      </c>
      <c r="I70" s="274"/>
      <c r="J70" s="283"/>
    </row>
    <row r="71" spans="1:10" ht="11.25">
      <c r="A71" s="281" t="s">
        <v>330</v>
      </c>
      <c r="B71" s="277" t="s">
        <v>331</v>
      </c>
      <c r="C71" s="277"/>
      <c r="D71" s="277"/>
      <c r="E71" s="277"/>
      <c r="F71" s="277"/>
      <c r="G71" s="286">
        <v>628</v>
      </c>
      <c r="H71" s="290">
        <v>12413</v>
      </c>
      <c r="I71" s="274"/>
      <c r="J71" s="283">
        <v>116</v>
      </c>
    </row>
    <row r="72" spans="1:10" ht="11.25">
      <c r="A72" s="229">
        <v>5</v>
      </c>
      <c r="B72" s="276" t="s">
        <v>332</v>
      </c>
      <c r="C72" s="277"/>
      <c r="D72" s="277"/>
      <c r="E72" s="277"/>
      <c r="F72" s="277"/>
      <c r="G72" s="286">
        <v>63</v>
      </c>
      <c r="H72" s="290">
        <v>12500</v>
      </c>
      <c r="I72" s="280">
        <f>SUM(I73:I75)</f>
        <v>46</v>
      </c>
      <c r="J72" s="280">
        <f>SUM(J73:J75)</f>
        <v>82</v>
      </c>
    </row>
    <row r="73" spans="1:10" ht="11.25">
      <c r="A73" s="281" t="s">
        <v>267</v>
      </c>
      <c r="B73" s="277" t="s">
        <v>333</v>
      </c>
      <c r="C73" s="277"/>
      <c r="D73" s="277"/>
      <c r="E73" s="277"/>
      <c r="F73" s="277"/>
      <c r="G73" s="286">
        <v>632</v>
      </c>
      <c r="H73" s="290">
        <v>12501</v>
      </c>
      <c r="I73" s="274"/>
      <c r="J73" s="225"/>
    </row>
    <row r="74" spans="1:10" ht="11.25">
      <c r="A74" s="281" t="s">
        <v>278</v>
      </c>
      <c r="B74" s="277" t="s">
        <v>334</v>
      </c>
      <c r="C74" s="277"/>
      <c r="D74" s="277"/>
      <c r="E74" s="277"/>
      <c r="F74" s="277"/>
      <c r="G74" s="286">
        <v>634</v>
      </c>
      <c r="H74" s="290">
        <v>12503</v>
      </c>
      <c r="I74" s="274">
        <v>46</v>
      </c>
      <c r="J74" s="283">
        <v>82</v>
      </c>
    </row>
    <row r="75" spans="1:10" ht="11.25">
      <c r="A75" s="281" t="s">
        <v>310</v>
      </c>
      <c r="B75" s="277" t="s">
        <v>335</v>
      </c>
      <c r="C75" s="277"/>
      <c r="D75" s="277"/>
      <c r="E75" s="277"/>
      <c r="F75" s="277"/>
      <c r="G75" s="286" t="s">
        <v>336</v>
      </c>
      <c r="H75" s="290">
        <v>12504</v>
      </c>
      <c r="I75" s="274"/>
      <c r="J75" s="225"/>
    </row>
    <row r="76" spans="1:13" ht="11.25">
      <c r="A76" s="229" t="s">
        <v>337</v>
      </c>
      <c r="B76" s="248" t="s">
        <v>338</v>
      </c>
      <c r="C76" s="248"/>
      <c r="D76" s="248"/>
      <c r="E76" s="248"/>
      <c r="F76" s="248"/>
      <c r="G76" s="286"/>
      <c r="H76" s="290">
        <v>12600</v>
      </c>
      <c r="I76" s="280">
        <f>I72+I57+I56+I50+I53</f>
        <v>26468</v>
      </c>
      <c r="J76" s="280">
        <f>J72+J57+J56+J50+J53</f>
        <v>19662</v>
      </c>
      <c r="M76" s="291"/>
    </row>
    <row r="77" spans="1:10" ht="11.25">
      <c r="A77" s="292"/>
      <c r="B77" s="293" t="s">
        <v>339</v>
      </c>
      <c r="C77" s="205"/>
      <c r="D77" s="205"/>
      <c r="E77" s="205"/>
      <c r="F77" s="205"/>
      <c r="G77" s="205"/>
      <c r="H77" s="205"/>
      <c r="I77" s="274"/>
      <c r="J77" s="294" t="s">
        <v>265</v>
      </c>
    </row>
    <row r="78" spans="1:10" ht="11.25">
      <c r="A78" s="295">
        <v>1</v>
      </c>
      <c r="B78" s="296" t="s">
        <v>340</v>
      </c>
      <c r="C78" s="296"/>
      <c r="D78" s="296"/>
      <c r="E78" s="296"/>
      <c r="F78" s="296"/>
      <c r="G78" s="286"/>
      <c r="H78" s="290">
        <v>14000</v>
      </c>
      <c r="I78" s="297">
        <v>10</v>
      </c>
      <c r="J78" s="283">
        <v>10</v>
      </c>
    </row>
    <row r="79" spans="1:10" ht="11.25">
      <c r="A79" s="295">
        <v>2</v>
      </c>
      <c r="B79" s="296" t="s">
        <v>341</v>
      </c>
      <c r="C79" s="296"/>
      <c r="D79" s="296"/>
      <c r="E79" s="296"/>
      <c r="F79" s="296"/>
      <c r="G79" s="286"/>
      <c r="H79" s="290">
        <v>15000</v>
      </c>
      <c r="I79" s="274"/>
      <c r="J79" s="283"/>
    </row>
    <row r="80" spans="1:10" ht="11.25">
      <c r="A80" s="298" t="s">
        <v>267</v>
      </c>
      <c r="B80" s="284" t="s">
        <v>342</v>
      </c>
      <c r="C80" s="284"/>
      <c r="D80" s="284"/>
      <c r="E80" s="284"/>
      <c r="F80" s="284"/>
      <c r="G80" s="286"/>
      <c r="H80" s="290">
        <v>15001</v>
      </c>
      <c r="I80" s="274">
        <v>1023796</v>
      </c>
      <c r="J80" s="283">
        <v>19276</v>
      </c>
    </row>
    <row r="81" spans="1:10" ht="11.25">
      <c r="A81" s="298"/>
      <c r="B81" s="299" t="s">
        <v>343</v>
      </c>
      <c r="C81" s="299"/>
      <c r="D81" s="299"/>
      <c r="E81" s="299"/>
      <c r="F81" s="299"/>
      <c r="G81" s="286"/>
      <c r="H81" s="290">
        <v>150011</v>
      </c>
      <c r="I81" s="274">
        <v>1023796</v>
      </c>
      <c r="J81" s="283">
        <v>19276</v>
      </c>
    </row>
    <row r="82" spans="1:10" ht="11.25">
      <c r="A82" s="300" t="s">
        <v>276</v>
      </c>
      <c r="B82" s="284" t="s">
        <v>344</v>
      </c>
      <c r="C82" s="284"/>
      <c r="D82" s="284"/>
      <c r="E82" s="284"/>
      <c r="F82" s="284"/>
      <c r="G82" s="286"/>
      <c r="H82" s="290">
        <v>15002</v>
      </c>
      <c r="I82" s="274">
        <v>0</v>
      </c>
      <c r="J82" s="225"/>
    </row>
    <row r="83" spans="1:10" ht="12" thickBot="1">
      <c r="A83" s="301"/>
      <c r="B83" s="302" t="s">
        <v>345</v>
      </c>
      <c r="C83" s="302"/>
      <c r="D83" s="302"/>
      <c r="E83" s="302"/>
      <c r="F83" s="302"/>
      <c r="G83" s="303"/>
      <c r="H83" s="304">
        <v>150021</v>
      </c>
      <c r="I83" s="274">
        <v>0</v>
      </c>
      <c r="J83" s="305"/>
    </row>
    <row r="84" spans="1:12" ht="12" thickBot="1">
      <c r="A84" s="200"/>
      <c r="B84" s="200"/>
      <c r="C84" s="200"/>
      <c r="D84" s="200"/>
      <c r="E84" s="200"/>
      <c r="F84" s="200"/>
      <c r="G84" s="200"/>
      <c r="H84" s="200"/>
      <c r="I84" s="306"/>
      <c r="J84" s="306"/>
      <c r="L84" s="258"/>
    </row>
    <row r="85" spans="1:10" ht="11.25">
      <c r="A85" s="200"/>
      <c r="B85" s="200"/>
      <c r="C85" s="200"/>
      <c r="D85" s="200"/>
      <c r="E85" s="200"/>
      <c r="F85" s="200"/>
      <c r="G85" s="200"/>
      <c r="H85" s="262" t="s">
        <v>290</v>
      </c>
      <c r="I85" s="306"/>
      <c r="J85" s="306"/>
    </row>
    <row r="86" spans="1:10" ht="11.25">
      <c r="A86" s="200"/>
      <c r="B86" s="200"/>
      <c r="C86" s="200"/>
      <c r="D86" s="200"/>
      <c r="E86" s="200"/>
      <c r="F86" s="200"/>
      <c r="G86" s="200"/>
      <c r="H86" s="262" t="s">
        <v>291</v>
      </c>
      <c r="I86" s="307"/>
      <c r="J86" s="306"/>
    </row>
    <row r="87" spans="1:10" ht="11.25">
      <c r="A87" s="200"/>
      <c r="B87" s="200"/>
      <c r="C87" s="200"/>
      <c r="D87" s="200"/>
      <c r="E87" s="200"/>
      <c r="F87" s="200"/>
      <c r="G87" s="200"/>
      <c r="H87" s="200"/>
      <c r="I87" s="307"/>
      <c r="J87" s="306"/>
    </row>
    <row r="88" spans="1:10" ht="11.25">
      <c r="A88" s="200"/>
      <c r="B88" s="200"/>
      <c r="C88" s="200"/>
      <c r="D88" s="200"/>
      <c r="E88" s="200"/>
      <c r="F88" s="200"/>
      <c r="G88" s="200"/>
      <c r="H88" s="200"/>
      <c r="I88" s="307"/>
      <c r="J88" s="306"/>
    </row>
    <row r="89" spans="1:10" ht="11.25">
      <c r="A89" s="200"/>
      <c r="B89" s="308"/>
      <c r="C89" s="200"/>
      <c r="D89" s="200"/>
      <c r="E89" s="200"/>
      <c r="F89" s="200"/>
      <c r="G89" s="200"/>
      <c r="H89" s="200"/>
      <c r="I89" s="307"/>
      <c r="J89" s="306"/>
    </row>
    <row r="90" spans="9:10" ht="11.25">
      <c r="I90" s="291"/>
      <c r="J90" s="291"/>
    </row>
    <row r="91" spans="9:10" ht="11.25">
      <c r="I91" s="291"/>
      <c r="J91" s="291"/>
    </row>
    <row r="92" spans="9:10" ht="11.25">
      <c r="I92" s="291"/>
      <c r="J92" s="291"/>
    </row>
  </sheetData>
  <sheetProtection/>
  <mergeCells count="54">
    <mergeCell ref="B78:F78"/>
    <mergeCell ref="B79:F79"/>
    <mergeCell ref="B80:F80"/>
    <mergeCell ref="B81:F81"/>
    <mergeCell ref="B82:F82"/>
    <mergeCell ref="B83:F83"/>
    <mergeCell ref="B71:F71"/>
    <mergeCell ref="B72:F72"/>
    <mergeCell ref="B73:F73"/>
    <mergeCell ref="B74:F74"/>
    <mergeCell ref="B75:F75"/>
    <mergeCell ref="B76:F76"/>
    <mergeCell ref="B65:F65"/>
    <mergeCell ref="B66:F66"/>
    <mergeCell ref="B67:F67"/>
    <mergeCell ref="B68:F68"/>
    <mergeCell ref="B69:F69"/>
    <mergeCell ref="B70:F70"/>
    <mergeCell ref="B59:F59"/>
    <mergeCell ref="B60:F60"/>
    <mergeCell ref="B61:F61"/>
    <mergeCell ref="B62:F62"/>
    <mergeCell ref="B63:F63"/>
    <mergeCell ref="B64:F64"/>
    <mergeCell ref="B53:F53"/>
    <mergeCell ref="B54:F54"/>
    <mergeCell ref="B55:F55"/>
    <mergeCell ref="B56:F56"/>
    <mergeCell ref="B57:F57"/>
    <mergeCell ref="B58:F58"/>
    <mergeCell ref="B24:F24"/>
    <mergeCell ref="A48:J48"/>
    <mergeCell ref="B49:F49"/>
    <mergeCell ref="B50:F50"/>
    <mergeCell ref="B51:F51"/>
    <mergeCell ref="B52:F52"/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  <mergeCell ref="B16:F16"/>
    <mergeCell ref="B17:F17"/>
    <mergeCell ref="A6:J6"/>
    <mergeCell ref="B7:F7"/>
    <mergeCell ref="B8:F8"/>
    <mergeCell ref="B9:F9"/>
    <mergeCell ref="B10:F10"/>
    <mergeCell ref="B11:F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C37" sqref="C37"/>
    </sheetView>
  </sheetViews>
  <sheetFormatPr defaultColWidth="9.140625" defaultRowHeight="12.75"/>
  <cols>
    <col min="2" max="2" width="33.7109375" style="0" customWidth="1"/>
    <col min="3" max="3" width="21.00390625" style="0" customWidth="1"/>
  </cols>
  <sheetData>
    <row r="1" spans="1:4" ht="19.5">
      <c r="A1" s="309" t="s">
        <v>346</v>
      </c>
      <c r="B1" s="310"/>
      <c r="C1" s="310"/>
      <c r="D1" s="310"/>
    </row>
    <row r="2" spans="1:4" ht="19.5">
      <c r="A2" s="309" t="s">
        <v>347</v>
      </c>
      <c r="B2" s="310"/>
      <c r="C2" s="310"/>
      <c r="D2" s="310"/>
    </row>
    <row r="3" spans="1:4" ht="12.75">
      <c r="A3" s="311"/>
      <c r="B3" s="99" t="s">
        <v>348</v>
      </c>
      <c r="C3" s="144" t="s">
        <v>349</v>
      </c>
      <c r="D3" s="310"/>
    </row>
    <row r="4" spans="1:4" ht="12.75">
      <c r="A4" s="99" t="s">
        <v>350</v>
      </c>
      <c r="B4" s="311" t="s">
        <v>351</v>
      </c>
      <c r="C4" s="311"/>
      <c r="D4" s="310"/>
    </row>
    <row r="5" spans="1:4" ht="12.75">
      <c r="A5" s="99" t="s">
        <v>350</v>
      </c>
      <c r="B5" s="311" t="s">
        <v>352</v>
      </c>
      <c r="C5" s="311"/>
      <c r="D5" s="310"/>
    </row>
    <row r="6" spans="1:4" ht="12.75">
      <c r="A6" s="99" t="s">
        <v>350</v>
      </c>
      <c r="B6" s="311" t="s">
        <v>353</v>
      </c>
      <c r="C6" s="311"/>
      <c r="D6" s="310"/>
    </row>
    <row r="7" spans="1:4" ht="12.75">
      <c r="A7" s="99" t="s">
        <v>350</v>
      </c>
      <c r="B7" s="311" t="s">
        <v>354</v>
      </c>
      <c r="C7" s="311"/>
      <c r="D7" s="310"/>
    </row>
    <row r="8" spans="1:4" ht="12.75">
      <c r="A8" s="99" t="s">
        <v>350</v>
      </c>
      <c r="B8" s="311" t="s">
        <v>355</v>
      </c>
      <c r="C8" s="311"/>
      <c r="D8" s="310"/>
    </row>
    <row r="9" spans="1:4" ht="12.75">
      <c r="A9" s="99" t="s">
        <v>350</v>
      </c>
      <c r="B9" s="311" t="s">
        <v>356</v>
      </c>
      <c r="C9" s="311"/>
      <c r="D9" s="310"/>
    </row>
    <row r="10" spans="1:4" ht="12.75">
      <c r="A10" s="99" t="s">
        <v>350</v>
      </c>
      <c r="B10" s="311" t="s">
        <v>357</v>
      </c>
      <c r="C10" s="311"/>
      <c r="D10" s="310"/>
    </row>
    <row r="11" spans="1:4" ht="12.75">
      <c r="A11" s="99" t="s">
        <v>350</v>
      </c>
      <c r="B11" s="311" t="s">
        <v>358</v>
      </c>
      <c r="C11" s="311"/>
      <c r="D11" s="310"/>
    </row>
    <row r="12" spans="1:4" ht="12.75">
      <c r="A12" s="99"/>
      <c r="B12" s="99" t="s">
        <v>359</v>
      </c>
      <c r="C12" s="99"/>
      <c r="D12" s="310"/>
    </row>
    <row r="13" spans="1:4" ht="12.75">
      <c r="A13" s="99" t="s">
        <v>360</v>
      </c>
      <c r="B13" s="311" t="s">
        <v>361</v>
      </c>
      <c r="C13" s="311"/>
      <c r="D13" s="310"/>
    </row>
    <row r="14" spans="1:4" ht="12.75">
      <c r="A14" s="99" t="s">
        <v>360</v>
      </c>
      <c r="B14" s="311" t="s">
        <v>362</v>
      </c>
      <c r="C14" s="311"/>
      <c r="D14" s="310"/>
    </row>
    <row r="15" spans="1:4" ht="12.75">
      <c r="A15" s="99" t="s">
        <v>360</v>
      </c>
      <c r="B15" s="311" t="s">
        <v>363</v>
      </c>
      <c r="C15" s="311"/>
      <c r="D15" s="310"/>
    </row>
    <row r="16" spans="1:4" ht="12.75">
      <c r="A16" s="99"/>
      <c r="B16" s="99" t="s">
        <v>364</v>
      </c>
      <c r="C16" s="99"/>
      <c r="D16" s="310"/>
    </row>
    <row r="17" spans="1:4" ht="12.75">
      <c r="A17" s="99" t="s">
        <v>365</v>
      </c>
      <c r="B17" s="311" t="s">
        <v>366</v>
      </c>
      <c r="C17" s="311"/>
      <c r="D17" s="310"/>
    </row>
    <row r="18" spans="1:4" ht="12.75">
      <c r="A18" s="99" t="s">
        <v>365</v>
      </c>
      <c r="B18" s="99" t="s">
        <v>367</v>
      </c>
      <c r="C18" s="99"/>
      <c r="D18" s="310"/>
    </row>
    <row r="19" spans="1:4" ht="12.75">
      <c r="A19" s="99" t="s">
        <v>365</v>
      </c>
      <c r="B19" s="311" t="s">
        <v>368</v>
      </c>
      <c r="C19" s="311"/>
      <c r="D19" s="310"/>
    </row>
    <row r="20" spans="1:4" ht="12.75">
      <c r="A20" s="99" t="s">
        <v>365</v>
      </c>
      <c r="B20" s="311" t="s">
        <v>369</v>
      </c>
      <c r="C20" s="311"/>
      <c r="D20" s="310"/>
    </row>
    <row r="21" spans="1:4" ht="12.75">
      <c r="A21" s="99" t="s">
        <v>365</v>
      </c>
      <c r="B21" s="311" t="s">
        <v>370</v>
      </c>
      <c r="C21" s="311"/>
      <c r="D21" s="310"/>
    </row>
    <row r="22" spans="1:4" ht="12.75">
      <c r="A22" s="99" t="s">
        <v>365</v>
      </c>
      <c r="B22" s="311" t="s">
        <v>371</v>
      </c>
      <c r="C22" s="311"/>
      <c r="D22" s="310"/>
    </row>
    <row r="23" spans="1:4" ht="12.75">
      <c r="A23" s="99" t="s">
        <v>365</v>
      </c>
      <c r="B23" s="311" t="s">
        <v>372</v>
      </c>
      <c r="C23" s="311"/>
      <c r="D23" s="310"/>
    </row>
    <row r="24" spans="1:4" ht="12.75">
      <c r="A24" s="99" t="s">
        <v>365</v>
      </c>
      <c r="B24" s="311" t="s">
        <v>373</v>
      </c>
      <c r="C24" s="311"/>
      <c r="D24" s="310"/>
    </row>
    <row r="25" spans="1:4" ht="12.75">
      <c r="A25" s="99"/>
      <c r="B25" s="99" t="s">
        <v>374</v>
      </c>
      <c r="C25" s="99"/>
      <c r="D25" s="310"/>
    </row>
    <row r="26" spans="1:4" ht="12.75">
      <c r="A26" s="99" t="s">
        <v>375</v>
      </c>
      <c r="B26" s="311" t="s">
        <v>376</v>
      </c>
      <c r="C26" s="311"/>
      <c r="D26" s="310"/>
    </row>
    <row r="27" spans="1:4" ht="12.75">
      <c r="A27" s="99" t="s">
        <v>375</v>
      </c>
      <c r="B27" s="311" t="s">
        <v>377</v>
      </c>
      <c r="C27" s="311"/>
      <c r="D27" s="310"/>
    </row>
    <row r="28" spans="1:4" ht="12.75">
      <c r="A28" s="99" t="s">
        <v>375</v>
      </c>
      <c r="B28" s="311" t="s">
        <v>378</v>
      </c>
      <c r="C28" s="311"/>
      <c r="D28" s="310"/>
    </row>
    <row r="29" spans="1:4" ht="12.75">
      <c r="A29" s="99" t="s">
        <v>375</v>
      </c>
      <c r="B29" s="311" t="s">
        <v>379</v>
      </c>
      <c r="C29" s="311"/>
      <c r="D29" s="310"/>
    </row>
    <row r="30" spans="1:4" ht="12.75">
      <c r="A30" s="99"/>
      <c r="B30" s="99" t="s">
        <v>380</v>
      </c>
      <c r="C30" s="99"/>
      <c r="D30" s="310"/>
    </row>
    <row r="31" spans="1:4" ht="13.5" thickBot="1">
      <c r="A31" s="99" t="s">
        <v>381</v>
      </c>
      <c r="B31" s="311" t="s">
        <v>382</v>
      </c>
      <c r="C31" s="258">
        <v>360330</v>
      </c>
      <c r="D31" s="310"/>
    </row>
    <row r="32" spans="1:4" ht="12.75">
      <c r="A32" s="99" t="s">
        <v>381</v>
      </c>
      <c r="B32" s="311" t="s">
        <v>383</v>
      </c>
      <c r="C32" s="311"/>
      <c r="D32" s="310"/>
    </row>
    <row r="33" spans="1:4" ht="12.75">
      <c r="A33" s="99" t="s">
        <v>381</v>
      </c>
      <c r="B33" s="311" t="s">
        <v>384</v>
      </c>
      <c r="C33" s="311"/>
      <c r="D33" s="310"/>
    </row>
    <row r="34" spans="1:4" ht="12.75">
      <c r="A34" s="99" t="s">
        <v>381</v>
      </c>
      <c r="B34" s="311" t="s">
        <v>385</v>
      </c>
      <c r="C34" s="311"/>
      <c r="D34" s="310"/>
    </row>
    <row r="35" spans="1:4" ht="12.75">
      <c r="A35" s="99" t="s">
        <v>381</v>
      </c>
      <c r="B35" s="311" t="s">
        <v>386</v>
      </c>
      <c r="C35" s="311"/>
      <c r="D35" s="310"/>
    </row>
    <row r="36" spans="1:4" ht="12.75">
      <c r="A36" s="99" t="s">
        <v>381</v>
      </c>
      <c r="B36" s="312" t="s">
        <v>387</v>
      </c>
      <c r="C36" s="312"/>
      <c r="D36" s="310"/>
    </row>
    <row r="37" spans="1:4" ht="12.75">
      <c r="A37" s="99" t="s">
        <v>381</v>
      </c>
      <c r="B37" s="311" t="s">
        <v>388</v>
      </c>
      <c r="C37" s="311"/>
      <c r="D37" s="310"/>
    </row>
    <row r="38" spans="1:4" ht="12.75">
      <c r="A38" s="99" t="s">
        <v>381</v>
      </c>
      <c r="B38" s="311" t="s">
        <v>389</v>
      </c>
      <c r="C38" s="311"/>
      <c r="D38" s="310"/>
    </row>
    <row r="39" spans="1:4" ht="12.75">
      <c r="A39" s="99" t="s">
        <v>381</v>
      </c>
      <c r="B39" s="311" t="s">
        <v>390</v>
      </c>
      <c r="C39" s="311"/>
      <c r="D39" s="310"/>
    </row>
    <row r="40" spans="1:4" ht="12.75">
      <c r="A40" s="99" t="s">
        <v>381</v>
      </c>
      <c r="B40" s="311" t="s">
        <v>391</v>
      </c>
      <c r="C40" s="311"/>
      <c r="D40" s="310"/>
    </row>
    <row r="41" spans="1:4" ht="12.75">
      <c r="A41" s="99" t="s">
        <v>381</v>
      </c>
      <c r="B41" s="311" t="s">
        <v>392</v>
      </c>
      <c r="C41" s="311"/>
      <c r="D41" s="310"/>
    </row>
    <row r="42" spans="1:4" ht="12.75">
      <c r="A42" s="311"/>
      <c r="B42" s="99" t="s">
        <v>393</v>
      </c>
      <c r="C42" s="99"/>
      <c r="D42" s="310"/>
    </row>
    <row r="43" spans="1:4" ht="12.75">
      <c r="A43" s="311"/>
      <c r="B43" s="99" t="s">
        <v>394</v>
      </c>
      <c r="C43" s="144">
        <f>C31</f>
        <v>360330</v>
      </c>
      <c r="D43" s="310"/>
    </row>
    <row r="44" spans="1:4" ht="12.75">
      <c r="A44" s="313" t="s">
        <v>395</v>
      </c>
      <c r="B44" s="314"/>
      <c r="C44" s="314"/>
      <c r="D44" s="310"/>
    </row>
    <row r="45" spans="1:4" ht="12.75">
      <c r="A45" s="315"/>
      <c r="B45" s="316"/>
      <c r="C45" s="317"/>
      <c r="D45" s="310"/>
    </row>
    <row r="46" spans="1:4" ht="12.75">
      <c r="A46" s="318" t="s">
        <v>396</v>
      </c>
      <c r="B46" s="318"/>
      <c r="C46" s="319">
        <v>1.25</v>
      </c>
      <c r="D46" s="310"/>
    </row>
    <row r="47" spans="1:4" ht="12.75">
      <c r="A47" s="311" t="s">
        <v>397</v>
      </c>
      <c r="B47" s="311"/>
      <c r="C47" s="320">
        <v>1.667</v>
      </c>
      <c r="D47" s="310"/>
    </row>
    <row r="48" spans="1:4" ht="12.75">
      <c r="A48" s="311" t="s">
        <v>398</v>
      </c>
      <c r="B48" s="311"/>
      <c r="C48" s="320">
        <v>3.583</v>
      </c>
      <c r="D48" s="310"/>
    </row>
    <row r="49" spans="1:4" ht="12.75">
      <c r="A49" s="311" t="s">
        <v>399</v>
      </c>
      <c r="B49" s="311"/>
      <c r="C49" s="320">
        <v>0</v>
      </c>
      <c r="D49" s="310"/>
    </row>
    <row r="50" spans="1:4" ht="12.75">
      <c r="A50" s="314" t="s">
        <v>400</v>
      </c>
      <c r="B50" s="314"/>
      <c r="C50" s="321">
        <v>3.083</v>
      </c>
      <c r="D50" s="310"/>
    </row>
    <row r="51" spans="1:4" ht="12.75">
      <c r="A51" s="322"/>
      <c r="B51" s="323" t="s">
        <v>20</v>
      </c>
      <c r="C51" s="324"/>
      <c r="D51" s="310"/>
    </row>
    <row r="52" spans="1:4" ht="12.75">
      <c r="A52" s="310"/>
      <c r="B52" s="310"/>
      <c r="C52" s="310"/>
      <c r="D52" s="310"/>
    </row>
    <row r="53" spans="1:3" ht="12.75">
      <c r="A53" s="310"/>
      <c r="B53" s="310"/>
      <c r="C53" s="325" t="s">
        <v>290</v>
      </c>
    </row>
    <row r="54" spans="1:3" ht="15.75">
      <c r="A54" s="310"/>
      <c r="B54" s="310"/>
      <c r="C54" s="326" t="s">
        <v>291</v>
      </c>
    </row>
    <row r="55" spans="1:4" ht="12.75">
      <c r="A55" s="327" t="s">
        <v>401</v>
      </c>
      <c r="B55" s="310"/>
      <c r="C55" s="310"/>
      <c r="D55" s="310"/>
    </row>
    <row r="56" spans="1:4" ht="12.75">
      <c r="A56" s="310"/>
      <c r="B56" s="310"/>
      <c r="C56" s="310"/>
      <c r="D56" s="310"/>
    </row>
    <row r="57" spans="1:4" ht="12.75">
      <c r="A57" s="327"/>
      <c r="B57" s="310"/>
      <c r="C57" s="310"/>
      <c r="D57" s="3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</dc:creator>
  <cp:keywords/>
  <dc:description/>
  <cp:lastModifiedBy>bagolli</cp:lastModifiedBy>
  <cp:lastPrinted>2012-03-29T08:55:01Z</cp:lastPrinted>
  <dcterms:created xsi:type="dcterms:W3CDTF">2005-09-26T15:13:29Z</dcterms:created>
  <dcterms:modified xsi:type="dcterms:W3CDTF">2012-03-29T16:57:48Z</dcterms:modified>
  <cp:category/>
  <cp:version/>
  <cp:contentType/>
  <cp:contentStatus/>
</cp:coreProperties>
</file>