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120" windowHeight="4770" tabRatio="823" activeTab="3"/>
  </bookViews>
  <sheets>
    <sheet name="Kopertina" sheetId="1" r:id="rId1"/>
    <sheet name="Aktivet" sheetId="2" r:id="rId2"/>
    <sheet name="Pasivet" sheetId="3" r:id="rId3"/>
    <sheet name="Rezultati" sheetId="4" r:id="rId4"/>
    <sheet name=" FLUKSI M D" sheetId="5" r:id="rId5"/>
    <sheet name="Kapitali" sheetId="6" r:id="rId6"/>
  </sheets>
  <definedNames/>
  <calcPr fullCalcOnLoad="1"/>
</workbook>
</file>

<file path=xl/sharedStrings.xml><?xml version="1.0" encoding="utf-8"?>
<sst xmlns="http://schemas.openxmlformats.org/spreadsheetml/2006/main" count="282" uniqueCount="212">
  <si>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</si>
  <si>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</si>
  <si>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</si>
  <si>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</si>
  <si>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</si>
  <si>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</si>
  <si>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</si>
  <si>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</si>
  <si>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</si>
  <si>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</si>
  <si>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</si>
  <si>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</si>
  <si>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</si>
  <si>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</si>
  <si>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</si>
  <si>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</si>
  <si>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</si>
  <si>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</si>
  <si>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</si>
  <si>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</si>
  <si>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</si>
  <si>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</si>
  <si>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</si>
  <si>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</si>
  <si>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</si>
  <si>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</si>
  <si>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</si>
  <si>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</si>
  <si>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</si>
  <si>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</si>
  <si>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</si>
  <si>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</si>
  <si>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</si>
  <si>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</si>
  <si>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</si>
  <si>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</si>
  <si>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</si>
  <si>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</si>
  <si>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</si>
  <si>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</si>
  <si>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</si>
  <si>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</si>
  <si>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</si>
  <si>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</si>
  <si>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</si>
  <si>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</si>
  <si>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</si>
  <si>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</si>
  <si>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</si>
  <si>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</si>
  <si>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</si>
  <si>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</si>
  <si>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</si>
  <si>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</si>
  <si>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</si>
  <si>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</si>
  <si>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</si>
  <si>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</si>
  <si>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</si>
  <si>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</si>
  <si>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</si>
  <si>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</si>
  <si>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</si>
  <si>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</si>
  <si>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</si>
  <si>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</si>
  <si>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</si>
  <si>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</si>
  <si>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</si>
  <si>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Ligjit Nr. 9228 Date 29.04.2004     Per Kontabilitetin dhe Pasqyrat Financiare  )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</si>
  <si>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</si>
  <si>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</si>
  <si>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</si>
  <si>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</si>
  <si>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</si>
  <si>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</si>
  <si>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</si>
  <si>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</si>
  <si>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</si>
  <si>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</si>
  <si>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</si>
  <si>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</si>
  <si>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</si>
  <si>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</si>
  <si>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</si>
  <si>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</si>
  <si>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</si>
  <si>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</si>
  <si>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</si>
  <si>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</si>
  <si>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</si>
  <si>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</si>
  <si>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</si>
  <si>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</si>
  <si>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</si>
  <si>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</si>
  <si>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</si>
  <si>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</si>
  <si>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</si>
  <si>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</si>
  <si>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</si>
  <si>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</si>
  <si>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</si>
  <si>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</si>
  <si>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</si>
  <si>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</si>
  <si>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</si>
  <si>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</si>
  <si>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</si>
  <si>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</si>
  <si>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</si>
  <si>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</si>
  <si>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</si>
  <si>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</si>
  <si>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</si>
  <si>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</si>
  <si>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</si>
  <si>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</si>
  <si>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</si>
  <si>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</si>
  <si>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</si>
  <si>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Fitimi (humbja) para tatimit  ( 9 +/- 13 )</t>
  </si>
  <si>
    <t>Fitimi (humbja) neto e vitit financiar  ( 14 - 15 )</t>
  </si>
  <si>
    <t>Pershkrimi  i  Elementeve</t>
  </si>
  <si>
    <t>Periudha</t>
  </si>
  <si>
    <t>Raportuese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</si>
  <si>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</si>
  <si>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</si>
  <si>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</si>
  <si>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</si>
  <si>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</si>
  <si>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</si>
  <si>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</si>
  <si>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</si>
  <si>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Provizionet afatshkurtra</t>
  </si>
  <si>
    <t>A</t>
  </si>
  <si>
    <t>B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</si>
  <si>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</si>
  <si>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</si>
  <si>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</si>
  <si>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</si>
  <si>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</si>
  <si>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</si>
  <si>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Trasferime ne rezerven ligjore</t>
  </si>
  <si>
    <t>Trasferime ne rezerven statuore</t>
  </si>
  <si>
    <t>Trasferime ne rezerva per investime</t>
  </si>
  <si>
    <t>Emetimi I kapitalit aksionar</t>
  </si>
  <si>
    <t>Rezerva rivleresimi I AAGJ</t>
  </si>
  <si>
    <t>Trasferim ne detyrimet</t>
  </si>
  <si>
    <t>Blerje aksionesh thesari</t>
  </si>
  <si>
    <t>Terheqje kapitali per zvogelim</t>
  </si>
  <si>
    <t>Rezerva te tjera</t>
  </si>
  <si>
    <t>Ngurtesime</t>
  </si>
  <si>
    <t xml:space="preserve"> </t>
  </si>
  <si>
    <t xml:space="preserve">(  Ne zbatim te Standartit Kombetar te Kontabilitetit Nr.2 dhe </t>
  </si>
  <si>
    <t>1P</t>
  </si>
  <si>
    <t>2P</t>
  </si>
  <si>
    <t>3P</t>
  </si>
  <si>
    <t>4P</t>
  </si>
  <si>
    <t>5P</t>
  </si>
  <si>
    <t>7P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</si>
  <si>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</si>
  <si>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</si>
  <si>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</si>
  <si>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</si>
  <si>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</si>
  <si>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</si>
  <si>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</si>
  <si>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</si>
  <si>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</si>
  <si>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Pasqyra e fluksit monetar - Metoda Direkte</t>
  </si>
  <si>
    <t>MM te paguara ndaj furnitoreve dhe punonjesve</t>
  </si>
  <si>
    <t>Mjete monetare (MM) te arketuara nga klientet</t>
  </si>
  <si>
    <t>MM te ardhura nga veprimtarite</t>
  </si>
  <si>
    <t>MM neto nga veprimtarite e shfrytezimit</t>
  </si>
  <si>
    <t>Fluksi monetar nga veprimtarite e shfrytezimit</t>
  </si>
  <si>
    <t>Parapagime dhe shpenzime te shtyra</t>
  </si>
  <si>
    <t>Huamarje te tjera afatgjata</t>
  </si>
  <si>
    <t>te dhjeta mbas presjes</t>
  </si>
  <si>
    <t>Huamarrje afat shkurtra</t>
  </si>
  <si>
    <t>6P</t>
  </si>
  <si>
    <t>Te pagueshme ndaj furnitoreve</t>
  </si>
  <si>
    <t>Te pagueshme ndaj punonjesve</t>
  </si>
  <si>
    <t>10A</t>
  </si>
  <si>
    <t>11A</t>
  </si>
  <si>
    <t>8P</t>
  </si>
  <si>
    <t>Te tjera kerkesa ne persona</t>
  </si>
  <si>
    <t>Mjete transporti</t>
  </si>
  <si>
    <t>Tirane</t>
  </si>
  <si>
    <t>Shpenzime te panjohura</t>
  </si>
  <si>
    <t>Hua,bono dhe detyrime nga qeraja financiare</t>
  </si>
  <si>
    <t xml:space="preserve">(  Bazuar ne klasifikimin e Shpenzimeve sipas Natyres  )                    </t>
  </si>
  <si>
    <t>Interesi i paguar</t>
  </si>
  <si>
    <t>Tatim mbi fitimin i paguar</t>
  </si>
  <si>
    <t>Pagesat e detyrimive te huase/qerase financiare</t>
  </si>
  <si>
    <t>Prodhim Aktive Afatgjata Materiale</t>
  </si>
  <si>
    <t>Rivleresime</t>
  </si>
  <si>
    <t>Shoqeria   " COMPROSER  " shpk</t>
  </si>
  <si>
    <t>Nipt :K72405007A</t>
  </si>
  <si>
    <t>Rr. "Nikolla Lena" Nr.134</t>
  </si>
  <si>
    <t>05.12.2007</t>
  </si>
  <si>
    <t>Import - Eksport</t>
  </si>
  <si>
    <t>Shoqeria   " COMPROSER " shpk</t>
  </si>
  <si>
    <t>Pozicioni me 31 Dhjetor 2012</t>
  </si>
  <si>
    <t>Viti   2013</t>
  </si>
  <si>
    <t>01.01.2013</t>
  </si>
  <si>
    <t>31.12.2013</t>
  </si>
  <si>
    <t>Pasqyra   e   te   Ardhurave   dhe   Shpenzimeve     2013</t>
  </si>
  <si>
    <t>Pasqyra   e   Fluksit   Monetar  -  Metoda  Direkte   2013</t>
  </si>
  <si>
    <t>Pozicioni me 31 Dhjetor 2013</t>
  </si>
  <si>
    <t>Pasqyrat    Financiare    te    Vitit   2013</t>
  </si>
  <si>
    <t>18.01.2014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</si>
</sst>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&quot;Lek&quot;;\-#,##0&quot;Lek&quot;"/>
    <numFmt numFmtId="185" formatCode="#,##0&quot;Lek&quot;;[Red]\-#,##0&quot;Lek&quot;"/>
    <numFmt numFmtId="186" formatCode="#,##0.00&quot;Lek&quot;;\-#,##0.00&quot;Lek&quot;"/>
    <numFmt numFmtId="187" formatCode="#,##0.00&quot;Lek&quot;;[Red]\-#,##0.00&quot;Lek&quot;"/>
    <numFmt numFmtId="188" formatCode="_-* #,##0&quot;Lek&quot;_-;\-* #,##0&quot;Lek&quot;_-;_-* &quot;-&quot;&quot;Lek&quot;_-;_-@_-"/>
    <numFmt numFmtId="189" formatCode="_-* #,##0_L_e_k_-;\-* #,##0_L_e_k_-;_-* &quot;-&quot;_L_e_k_-;_-@_-"/>
    <numFmt numFmtId="190" formatCode="_-* #,##0.00&quot;Lek&quot;_-;\-* #,##0.00&quot;Lek&quot;_-;_-* &quot;-&quot;??&quot;Lek&quot;_-;_-@_-"/>
    <numFmt numFmtId="191" formatCode="_-* #,##0.00_L_e_k_-;\-* #,##0.00_L_e_k_-;_-* &quot;-&quot;??_L_e_k_-;_-@_-"/>
    <numFmt numFmtId="192" formatCode="#,##0.0"/>
    <numFmt numFmtId="193" formatCode="_-* #,##0.0_L_e_k_-;\-* #,##0.0_L_e_k_-;_-* &quot;-&quot;??_L_e_k_-;_-@_-"/>
    <numFmt numFmtId="194" formatCode="_-* #,##0_L_e_k_-;\-* #,##0_L_e_k_-;_-* &quot;-&quot;??_L_e_k_-;_-@_-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sz val="8"/>
      <color indexed="10"/>
      <name val="Arial"/>
      <family val="2"/>
    </font>
    <font>
      <u val="single"/>
      <sz val="9"/>
      <name val="Arial"/>
      <family val="2"/>
    </font>
    <font>
      <sz val="26"/>
      <name val="Arial Narrow"/>
      <family val="2"/>
    </font>
    <font>
      <sz val="26"/>
      <name val="Arial"/>
      <family val="2"/>
    </font>
    <font>
      <u val="single"/>
      <sz val="10"/>
      <color indexed="8"/>
      <name val="Arial"/>
      <family val="2"/>
    </font>
    <font>
      <u val="single"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2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2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27" xfId="0" applyNumberFormat="1" applyFont="1" applyBorder="1" applyAlignment="1">
      <alignment horizontal="right" vertical="center"/>
    </xf>
    <xf numFmtId="192" fontId="0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2" fillId="0" borderId="11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/>
    </xf>
    <xf numFmtId="3" fontId="3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12" fillId="0" borderId="27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/>
    </xf>
    <xf numFmtId="3" fontId="17" fillId="33" borderId="0" xfId="0" applyNumberFormat="1" applyFont="1" applyFill="1" applyAlignment="1">
      <alignment horizontal="center" vertical="center"/>
    </xf>
    <xf numFmtId="3" fontId="17" fillId="33" borderId="0" xfId="0" applyNumberFormat="1" applyFont="1" applyFill="1" applyAlignment="1">
      <alignment/>
    </xf>
    <xf numFmtId="3" fontId="17" fillId="33" borderId="18" xfId="0" applyNumberFormat="1" applyFont="1" applyFill="1" applyBorder="1" applyAlignment="1">
      <alignment horizontal="center" vertical="center"/>
    </xf>
    <xf numFmtId="3" fontId="17" fillId="33" borderId="2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0" fontId="19" fillId="3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3" fontId="17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25" xfId="0" applyFont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" fontId="18" fillId="0" borderId="27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center"/>
    </xf>
    <xf numFmtId="0" fontId="17" fillId="0" borderId="27" xfId="0" applyFont="1" applyFill="1" applyBorder="1" applyAlignment="1">
      <alignment horizontal="center" vertical="center"/>
    </xf>
    <xf numFmtId="3" fontId="17" fillId="0" borderId="27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3" fontId="17" fillId="0" borderId="24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2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3" fontId="0" fillId="0" borderId="2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12" fillId="0" borderId="32" xfId="0" applyFont="1" applyFill="1" applyBorder="1" applyAlignment="1">
      <alignment horizontal="center" vertical="center"/>
    </xf>
    <xf numFmtId="3" fontId="5" fillId="0" borderId="27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20" fillId="0" borderId="25" xfId="0" applyFont="1" applyFill="1" applyBorder="1" applyAlignment="1">
      <alignment vertical="center"/>
    </xf>
    <xf numFmtId="3" fontId="18" fillId="0" borderId="27" xfId="0" applyNumberFormat="1" applyFont="1" applyFill="1" applyBorder="1" applyAlignment="1">
      <alignment vertical="center"/>
    </xf>
    <xf numFmtId="3" fontId="0" fillId="0" borderId="27" xfId="0" applyNumberFormat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3" fontId="12" fillId="0" borderId="34" xfId="0" applyNumberFormat="1" applyFont="1" applyFill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3" fontId="12" fillId="0" borderId="32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20" xfId="0" applyFont="1" applyBorder="1" applyAlignment="1">
      <alignment horizontal="center"/>
    </xf>
    <xf numFmtId="3" fontId="0" fillId="0" borderId="0" xfId="0" applyNumberFormat="1" applyFont="1" applyAlignment="1">
      <alignment vertical="center"/>
    </xf>
    <xf numFmtId="0" fontId="22" fillId="0" borderId="0" xfId="0" applyFont="1" applyBorder="1" applyAlignment="1">
      <alignment/>
    </xf>
    <xf numFmtId="37" fontId="5" fillId="0" borderId="27" xfId="0" applyNumberFormat="1" applyFont="1" applyBorder="1" applyAlignment="1">
      <alignment vertical="center"/>
    </xf>
    <xf numFmtId="37" fontId="5" fillId="0" borderId="24" xfId="0" applyNumberFormat="1" applyFont="1" applyBorder="1" applyAlignment="1">
      <alignment vertical="center"/>
    </xf>
    <xf numFmtId="37" fontId="5" fillId="0" borderId="11" xfId="0" applyNumberFormat="1" applyFont="1" applyBorder="1" applyAlignment="1">
      <alignment vertical="center"/>
    </xf>
    <xf numFmtId="37" fontId="5" fillId="0" borderId="35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33" xfId="0" applyNumberFormat="1" applyFont="1" applyBorder="1" applyAlignment="1">
      <alignment vertical="center"/>
    </xf>
    <xf numFmtId="37" fontId="8" fillId="0" borderId="36" xfId="0" applyNumberFormat="1" applyFont="1" applyBorder="1" applyAlignment="1">
      <alignment vertical="center"/>
    </xf>
    <xf numFmtId="37" fontId="0" fillId="0" borderId="27" xfId="0" applyNumberFormat="1" applyFont="1" applyBorder="1" applyAlignment="1">
      <alignment vertical="center"/>
    </xf>
    <xf numFmtId="37" fontId="0" fillId="0" borderId="27" xfId="0" applyNumberFormat="1" applyFont="1" applyBorder="1" applyAlignment="1">
      <alignment horizontal="right" vertical="center"/>
    </xf>
    <xf numFmtId="37" fontId="0" fillId="0" borderId="27" xfId="0" applyNumberFormat="1" applyFont="1" applyBorder="1" applyAlignment="1">
      <alignment vertical="center"/>
    </xf>
    <xf numFmtId="37" fontId="0" fillId="0" borderId="27" xfId="0" applyNumberFormat="1" applyFont="1" applyBorder="1" applyAlignment="1">
      <alignment horizontal="right"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24" xfId="0" applyNumberFormat="1" applyFont="1" applyBorder="1" applyAlignment="1">
      <alignment vertical="center"/>
    </xf>
    <xf numFmtId="37" fontId="12" fillId="0" borderId="27" xfId="0" applyNumberFormat="1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7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17" fillId="35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 vertical="center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6.8515625" style="41" customWidth="1"/>
    <col min="2" max="3" width="9.140625" style="41" customWidth="1"/>
    <col min="4" max="4" width="9.28125" style="41" customWidth="1"/>
    <col min="5" max="5" width="11.421875" style="41" customWidth="1"/>
    <col min="6" max="6" width="12.8515625" style="41" customWidth="1"/>
    <col min="7" max="7" width="5.421875" style="41" customWidth="1"/>
    <col min="8" max="9" width="9.140625" style="41" customWidth="1"/>
    <col min="10" max="10" width="3.140625" style="41" customWidth="1"/>
    <col min="11" max="11" width="7.421875" style="41" customWidth="1"/>
    <col min="12" max="12" width="1.8515625" style="41" customWidth="1"/>
    <col min="13" max="16384" width="9.140625" style="41" customWidth="1"/>
  </cols>
  <sheetData>
    <row r="1" s="14" customFormat="1" ht="6.75" customHeight="1"/>
    <row r="2" spans="2:11" s="14" customFormat="1" ht="12.75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s="22" customFormat="1" ht="21" customHeight="1">
      <c r="B3" s="18"/>
      <c r="C3" s="19" t="s">
        <v>139</v>
      </c>
      <c r="D3" s="19"/>
      <c r="E3" s="19"/>
      <c r="F3" s="44" t="s">
        <v>197</v>
      </c>
      <c r="G3" s="45"/>
      <c r="H3" s="45"/>
      <c r="I3" s="46"/>
      <c r="J3" s="19"/>
      <c r="K3" s="21"/>
    </row>
    <row r="4" spans="2:11" s="22" customFormat="1" ht="13.5" customHeight="1">
      <c r="B4" s="18"/>
      <c r="C4" s="19" t="s">
        <v>83</v>
      </c>
      <c r="D4" s="19"/>
      <c r="E4" s="19"/>
      <c r="F4" s="254" t="s">
        <v>198</v>
      </c>
      <c r="G4" s="254"/>
      <c r="H4" s="254"/>
      <c r="I4" s="254"/>
      <c r="J4" s="19"/>
      <c r="K4" s="21"/>
    </row>
    <row r="5" spans="2:11" s="22" customFormat="1" ht="13.5" customHeight="1">
      <c r="B5" s="18"/>
      <c r="C5" s="19" t="s">
        <v>6</v>
      </c>
      <c r="D5" s="19"/>
      <c r="E5" s="19"/>
      <c r="F5" s="20" t="s">
        <v>199</v>
      </c>
      <c r="G5" s="194"/>
      <c r="H5" s="194"/>
      <c r="I5" s="106"/>
      <c r="J5" s="19"/>
      <c r="K5" s="21"/>
    </row>
    <row r="6" spans="2:11" s="22" customFormat="1" ht="13.5" customHeight="1">
      <c r="B6" s="18"/>
      <c r="C6" s="19"/>
      <c r="D6" s="19"/>
      <c r="E6" s="19"/>
      <c r="F6" s="195"/>
      <c r="G6" s="195"/>
      <c r="H6" s="196" t="s">
        <v>188</v>
      </c>
      <c r="I6" s="193"/>
      <c r="J6" s="19"/>
      <c r="K6" s="21"/>
    </row>
    <row r="7" spans="2:11" s="22" customFormat="1" ht="13.5" customHeight="1">
      <c r="B7" s="18"/>
      <c r="C7" s="19" t="s">
        <v>0</v>
      </c>
      <c r="D7" s="19"/>
      <c r="E7" s="19"/>
      <c r="F7" s="216" t="s">
        <v>200</v>
      </c>
      <c r="G7" s="23"/>
      <c r="H7" s="19"/>
      <c r="I7" s="19"/>
      <c r="J7" s="19"/>
      <c r="K7" s="21"/>
    </row>
    <row r="8" spans="2:11" s="22" customFormat="1" ht="13.5" customHeight="1">
      <c r="B8" s="18"/>
      <c r="C8" s="19" t="s">
        <v>1</v>
      </c>
      <c r="D8" s="19"/>
      <c r="E8" s="19"/>
      <c r="F8" s="188">
        <v>24493</v>
      </c>
      <c r="G8" s="24"/>
      <c r="H8" s="19"/>
      <c r="I8" s="19"/>
      <c r="J8" s="19"/>
      <c r="K8" s="21"/>
    </row>
    <row r="9" spans="2:11" s="22" customFormat="1" ht="13.5" customHeight="1">
      <c r="B9" s="18"/>
      <c r="C9" s="19"/>
      <c r="D9" s="19"/>
      <c r="E9" s="19"/>
      <c r="F9" s="19"/>
      <c r="G9" s="19"/>
      <c r="H9" s="19"/>
      <c r="I9" s="19"/>
      <c r="J9" s="19"/>
      <c r="K9" s="21"/>
    </row>
    <row r="10" spans="2:11" s="22" customFormat="1" ht="13.5" customHeight="1">
      <c r="B10" s="18"/>
      <c r="C10" s="19" t="s">
        <v>31</v>
      </c>
      <c r="D10" s="19"/>
      <c r="E10" s="19"/>
      <c r="F10" s="218" t="s">
        <v>201</v>
      </c>
      <c r="G10" s="19"/>
      <c r="H10" s="19"/>
      <c r="I10" s="19"/>
      <c r="J10" s="19"/>
      <c r="K10" s="21"/>
    </row>
    <row r="11" spans="2:11" s="22" customFormat="1" ht="13.5" customHeight="1">
      <c r="B11" s="18"/>
      <c r="C11" s="19"/>
      <c r="D11" s="19"/>
      <c r="E11" s="19"/>
      <c r="F11" s="19"/>
      <c r="G11" s="19"/>
      <c r="H11" s="19"/>
      <c r="I11" s="19"/>
      <c r="J11" s="19"/>
      <c r="K11" s="21"/>
    </row>
    <row r="12" spans="2:11" s="22" customFormat="1" ht="13.5" customHeight="1">
      <c r="B12" s="18" t="s">
        <v>153</v>
      </c>
      <c r="C12" s="19"/>
      <c r="D12" s="19"/>
      <c r="E12" s="19"/>
      <c r="F12" s="19"/>
      <c r="G12" s="19"/>
      <c r="H12" s="19"/>
      <c r="I12" s="19"/>
      <c r="J12" s="19"/>
      <c r="K12" s="21"/>
    </row>
    <row r="13" spans="2:11" s="28" customFormat="1" ht="12.75">
      <c r="B13" s="25"/>
      <c r="C13" s="26"/>
      <c r="D13" s="26"/>
      <c r="E13" s="26"/>
      <c r="F13" s="26"/>
      <c r="G13" s="26"/>
      <c r="H13" s="26"/>
      <c r="I13" s="26"/>
      <c r="J13" s="26"/>
      <c r="K13" s="27"/>
    </row>
    <row r="14" spans="2:11" s="28" customFormat="1" ht="12.75">
      <c r="B14" s="25"/>
      <c r="C14" s="26"/>
      <c r="D14" s="26"/>
      <c r="E14" s="26"/>
      <c r="F14" s="26"/>
      <c r="G14" s="26"/>
      <c r="H14" s="26"/>
      <c r="I14" s="26"/>
      <c r="J14" s="26"/>
      <c r="K14" s="27"/>
    </row>
    <row r="15" spans="2:11" s="28" customFormat="1" ht="12.75">
      <c r="B15" s="25"/>
      <c r="C15" s="26"/>
      <c r="D15" s="26"/>
      <c r="E15" s="26"/>
      <c r="F15" s="26"/>
      <c r="G15" s="26"/>
      <c r="H15" s="26"/>
      <c r="I15" s="26"/>
      <c r="J15" s="26"/>
      <c r="K15" s="27"/>
    </row>
    <row r="16" spans="2:11" s="28" customFormat="1" ht="12.75">
      <c r="B16" s="25"/>
      <c r="C16" s="26"/>
      <c r="D16" s="26"/>
      <c r="E16" s="26"/>
      <c r="F16" s="26"/>
      <c r="G16" s="26"/>
      <c r="H16" s="26"/>
      <c r="I16" s="26"/>
      <c r="J16" s="26"/>
      <c r="K16" s="27"/>
    </row>
    <row r="17" spans="2:11" s="28" customFormat="1" ht="12.75">
      <c r="B17" s="25"/>
      <c r="C17" s="26"/>
      <c r="D17" s="26"/>
      <c r="E17" s="26"/>
      <c r="F17" s="26"/>
      <c r="G17" s="26"/>
      <c r="H17" s="26"/>
      <c r="I17" s="26"/>
      <c r="J17" s="26"/>
      <c r="K17" s="27"/>
    </row>
    <row r="18" spans="2:11" s="28" customFormat="1" ht="12.75">
      <c r="B18" s="25"/>
      <c r="C18" s="26"/>
      <c r="D18" s="26"/>
      <c r="E18" s="26"/>
      <c r="F18" s="26"/>
      <c r="G18" s="26"/>
      <c r="H18" s="26"/>
      <c r="I18" s="26"/>
      <c r="J18" s="26"/>
      <c r="K18" s="27"/>
    </row>
    <row r="19" spans="2:11" s="28" customFormat="1" ht="12.75">
      <c r="B19" s="25"/>
      <c r="D19" s="26"/>
      <c r="E19" s="26"/>
      <c r="F19" s="26"/>
      <c r="G19" s="26"/>
      <c r="H19" s="26"/>
      <c r="I19" s="26"/>
      <c r="J19" s="26"/>
      <c r="K19" s="27"/>
    </row>
    <row r="20" spans="2:11" s="28" customFormat="1" ht="12.75">
      <c r="B20" s="25"/>
      <c r="C20" s="26"/>
      <c r="D20" s="26"/>
      <c r="E20" s="26"/>
      <c r="F20" s="26"/>
      <c r="G20" s="26"/>
      <c r="H20" s="26"/>
      <c r="I20" s="26"/>
      <c r="J20" s="26"/>
      <c r="K20" s="27"/>
    </row>
    <row r="21" spans="2:11" s="28" customFormat="1" ht="12.75">
      <c r="B21" s="25"/>
      <c r="C21" s="26"/>
      <c r="D21" s="26"/>
      <c r="E21" s="26"/>
      <c r="F21" s="26"/>
      <c r="G21" s="26"/>
      <c r="H21" s="26"/>
      <c r="I21" s="26"/>
      <c r="J21" s="26"/>
      <c r="K21" s="27"/>
    </row>
    <row r="22" spans="2:11" s="28" customFormat="1" ht="12.75">
      <c r="B22" s="25"/>
      <c r="C22" s="26"/>
      <c r="D22" s="26"/>
      <c r="E22" s="26"/>
      <c r="F22" s="26"/>
      <c r="G22" s="26"/>
      <c r="H22" s="26"/>
      <c r="I22" s="26"/>
      <c r="J22" s="26"/>
      <c r="K22" s="27"/>
    </row>
    <row r="23" spans="2:11" s="29" customFormat="1" ht="33.75">
      <c r="B23" s="255" t="s">
        <v>7</v>
      </c>
      <c r="C23" s="256"/>
      <c r="D23" s="256"/>
      <c r="E23" s="256"/>
      <c r="F23" s="256"/>
      <c r="G23" s="256"/>
      <c r="H23" s="256"/>
      <c r="I23" s="256"/>
      <c r="J23" s="256"/>
      <c r="K23" s="257"/>
    </row>
    <row r="24" spans="2:11" s="28" customFormat="1" ht="12.75">
      <c r="B24" s="244"/>
      <c r="C24" s="258" t="s">
        <v>154</v>
      </c>
      <c r="D24" s="258"/>
      <c r="E24" s="258"/>
      <c r="F24" s="258"/>
      <c r="G24" s="258"/>
      <c r="H24" s="258"/>
      <c r="I24" s="258"/>
      <c r="J24" s="258"/>
      <c r="K24" s="245"/>
    </row>
    <row r="25" spans="2:11" s="28" customFormat="1" ht="12.75">
      <c r="B25" s="244"/>
      <c r="C25" s="258" t="s">
        <v>69</v>
      </c>
      <c r="D25" s="258"/>
      <c r="E25" s="258"/>
      <c r="F25" s="258"/>
      <c r="G25" s="258"/>
      <c r="H25" s="258"/>
      <c r="I25" s="258"/>
      <c r="J25" s="258"/>
      <c r="K25" s="245"/>
    </row>
    <row r="26" spans="2:11" s="28" customFormat="1" ht="12.75">
      <c r="B26" s="244"/>
      <c r="C26" s="246"/>
      <c r="D26" s="246"/>
      <c r="E26" s="246"/>
      <c r="F26" s="246"/>
      <c r="G26" s="246"/>
      <c r="H26" s="246"/>
      <c r="I26" s="246"/>
      <c r="J26" s="246"/>
      <c r="K26" s="245"/>
    </row>
    <row r="27" spans="2:11" s="28" customFormat="1" ht="12.75">
      <c r="B27" s="244"/>
      <c r="C27" s="246"/>
      <c r="D27" s="246"/>
      <c r="E27" s="246"/>
      <c r="F27" s="246"/>
      <c r="G27" s="246"/>
      <c r="H27" s="246"/>
      <c r="I27" s="246"/>
      <c r="J27" s="246"/>
      <c r="K27" s="245"/>
    </row>
    <row r="28" spans="2:11" s="32" customFormat="1" ht="33">
      <c r="B28" s="244"/>
      <c r="C28" s="246"/>
      <c r="D28" s="246"/>
      <c r="E28" s="246"/>
      <c r="F28" s="247" t="s">
        <v>204</v>
      </c>
      <c r="G28" s="246"/>
      <c r="H28" s="246"/>
      <c r="I28" s="246"/>
      <c r="J28" s="246"/>
      <c r="K28" s="245"/>
    </row>
    <row r="29" spans="2:11" s="32" customFormat="1" ht="12.75">
      <c r="B29" s="244"/>
      <c r="C29" s="246"/>
      <c r="D29" s="246"/>
      <c r="E29" s="246"/>
      <c r="F29" s="246"/>
      <c r="G29" s="246"/>
      <c r="H29" s="246"/>
      <c r="I29" s="246"/>
      <c r="J29" s="246"/>
      <c r="K29" s="245"/>
    </row>
    <row r="30" spans="2:11" s="32" customFormat="1" ht="12.75">
      <c r="B30" s="33"/>
      <c r="C30" s="30"/>
      <c r="D30" s="30"/>
      <c r="E30" s="30"/>
      <c r="F30" s="30"/>
      <c r="G30" s="30"/>
      <c r="H30" s="30"/>
      <c r="I30" s="30"/>
      <c r="J30" s="30"/>
      <c r="K30" s="31"/>
    </row>
    <row r="31" spans="2:11" s="32" customFormat="1" ht="12.75">
      <c r="B31" s="33"/>
      <c r="C31" s="30"/>
      <c r="D31" s="30"/>
      <c r="E31" s="30"/>
      <c r="F31" s="30"/>
      <c r="G31" s="30"/>
      <c r="H31" s="30"/>
      <c r="I31" s="30"/>
      <c r="J31" s="30"/>
      <c r="K31" s="31"/>
    </row>
    <row r="32" spans="2:11" s="32" customFormat="1" ht="12.75">
      <c r="B32" s="33"/>
      <c r="C32" s="30"/>
      <c r="D32" s="30"/>
      <c r="E32" s="30"/>
      <c r="F32" s="30"/>
      <c r="G32" s="30"/>
      <c r="H32" s="30"/>
      <c r="I32" s="30"/>
      <c r="J32" s="30"/>
      <c r="K32" s="31"/>
    </row>
    <row r="33" spans="2:11" s="32" customFormat="1" ht="12.75">
      <c r="B33" s="33"/>
      <c r="C33" s="30"/>
      <c r="D33" s="30"/>
      <c r="E33" s="30"/>
      <c r="F33" s="30"/>
      <c r="G33" s="30"/>
      <c r="H33" s="30"/>
      <c r="I33" s="30"/>
      <c r="J33" s="30"/>
      <c r="K33" s="31"/>
    </row>
    <row r="34" spans="2:11" s="32" customFormat="1" ht="12.75">
      <c r="B34" s="33"/>
      <c r="C34" s="30"/>
      <c r="D34" s="30"/>
      <c r="E34" s="30"/>
      <c r="F34" s="30"/>
      <c r="G34" s="30"/>
      <c r="H34" s="30"/>
      <c r="I34" s="30"/>
      <c r="J34" s="30"/>
      <c r="K34" s="31"/>
    </row>
    <row r="35" spans="2:11" s="32" customFormat="1" ht="12.75">
      <c r="B35" s="33"/>
      <c r="C35" s="30"/>
      <c r="D35" s="30"/>
      <c r="E35" s="30"/>
      <c r="F35" s="30"/>
      <c r="G35" s="30"/>
      <c r="H35" s="30"/>
      <c r="I35" s="30"/>
      <c r="J35" s="30"/>
      <c r="K35" s="31"/>
    </row>
    <row r="36" spans="2:11" s="32" customFormat="1" ht="12.75">
      <c r="B36" s="33"/>
      <c r="C36" s="30"/>
      <c r="D36" s="30"/>
      <c r="E36" s="30"/>
      <c r="F36" s="30"/>
      <c r="G36" s="30"/>
      <c r="H36" s="30"/>
      <c r="I36" s="30"/>
      <c r="J36" s="30"/>
      <c r="K36" s="31"/>
    </row>
    <row r="37" spans="2:11" s="32" customFormat="1" ht="12.75">
      <c r="B37" s="33"/>
      <c r="C37" s="30"/>
      <c r="D37" s="30"/>
      <c r="E37" s="30"/>
      <c r="F37" s="30"/>
      <c r="G37" s="30"/>
      <c r="H37" s="30"/>
      <c r="I37" s="30"/>
      <c r="J37" s="30"/>
      <c r="K37" s="31"/>
    </row>
    <row r="38" spans="2:11" s="32" customFormat="1" ht="12.75">
      <c r="B38" s="33"/>
      <c r="C38" s="30"/>
      <c r="D38" s="30"/>
      <c r="E38" s="30"/>
      <c r="F38" s="30"/>
      <c r="G38" s="30"/>
      <c r="H38" s="30"/>
      <c r="I38" s="30"/>
      <c r="J38" s="30"/>
      <c r="K38" s="31"/>
    </row>
    <row r="39" spans="2:11" s="32" customFormat="1" ht="12.75">
      <c r="B39" s="33"/>
      <c r="C39" s="30"/>
      <c r="D39" s="30"/>
      <c r="E39" s="30"/>
      <c r="F39" s="30"/>
      <c r="G39" s="30"/>
      <c r="H39" s="30"/>
      <c r="I39" s="30"/>
      <c r="J39" s="30"/>
      <c r="K39" s="31"/>
    </row>
    <row r="40" spans="2:11" s="32" customFormat="1" ht="12.75">
      <c r="B40" s="33"/>
      <c r="C40" s="30"/>
      <c r="D40" s="30"/>
      <c r="E40" s="30"/>
      <c r="F40" s="30"/>
      <c r="G40" s="30"/>
      <c r="H40" s="30"/>
      <c r="I40" s="30"/>
      <c r="J40" s="30"/>
      <c r="K40" s="31"/>
    </row>
    <row r="41" spans="2:11" s="32" customFormat="1" ht="12.75">
      <c r="B41" s="33"/>
      <c r="C41" s="30"/>
      <c r="D41" s="30"/>
      <c r="E41" s="30"/>
      <c r="F41" s="30"/>
      <c r="G41" s="30"/>
      <c r="H41" s="30"/>
      <c r="I41" s="30"/>
      <c r="J41" s="30"/>
      <c r="K41" s="31"/>
    </row>
    <row r="42" spans="2:11" s="32" customFormat="1" ht="12.75">
      <c r="B42" s="33"/>
      <c r="C42" s="30"/>
      <c r="D42" s="30"/>
      <c r="E42" s="30"/>
      <c r="F42" s="30"/>
      <c r="G42" s="30"/>
      <c r="H42" s="30"/>
      <c r="I42" s="30"/>
      <c r="J42" s="30"/>
      <c r="K42" s="31"/>
    </row>
    <row r="43" spans="2:11" s="32" customFormat="1" ht="9" customHeight="1">
      <c r="B43" s="33"/>
      <c r="C43" s="30"/>
      <c r="D43" s="30"/>
      <c r="E43" s="30"/>
      <c r="F43" s="30"/>
      <c r="G43" s="30"/>
      <c r="H43" s="30"/>
      <c r="I43" s="30"/>
      <c r="J43" s="30"/>
      <c r="K43" s="31"/>
    </row>
    <row r="44" spans="2:11" s="32" customFormat="1" ht="12.75">
      <c r="B44" s="33"/>
      <c r="C44" s="30"/>
      <c r="D44" s="30"/>
      <c r="E44" s="30"/>
      <c r="F44" s="30"/>
      <c r="G44" s="30"/>
      <c r="H44" s="30"/>
      <c r="I44" s="30"/>
      <c r="J44" s="30"/>
      <c r="K44" s="31"/>
    </row>
    <row r="45" spans="2:11" s="32" customFormat="1" ht="12.75">
      <c r="B45" s="33"/>
      <c r="C45" s="30"/>
      <c r="D45" s="30"/>
      <c r="E45" s="30"/>
      <c r="F45" s="30"/>
      <c r="G45" s="30"/>
      <c r="H45" s="30"/>
      <c r="I45" s="30"/>
      <c r="J45" s="30"/>
      <c r="K45" s="31"/>
    </row>
    <row r="46" spans="2:11" s="22" customFormat="1" ht="12.75" customHeight="1">
      <c r="B46" s="18"/>
      <c r="C46" s="19" t="s">
        <v>89</v>
      </c>
      <c r="D46" s="19"/>
      <c r="E46" s="19"/>
      <c r="F46" s="19"/>
      <c r="G46" s="19"/>
      <c r="H46" s="253" t="s">
        <v>140</v>
      </c>
      <c r="I46" s="253"/>
      <c r="J46" s="19"/>
      <c r="K46" s="21"/>
    </row>
    <row r="47" spans="2:11" s="22" customFormat="1" ht="12.75" customHeight="1">
      <c r="B47" s="18"/>
      <c r="C47" s="19" t="s">
        <v>90</v>
      </c>
      <c r="D47" s="19"/>
      <c r="E47" s="19"/>
      <c r="F47" s="19"/>
      <c r="G47" s="19"/>
      <c r="H47" s="252" t="s">
        <v>141</v>
      </c>
      <c r="I47" s="252"/>
      <c r="J47" s="19"/>
      <c r="K47" s="21"/>
    </row>
    <row r="48" spans="2:11" s="22" customFormat="1" ht="12.75" customHeight="1">
      <c r="B48" s="18"/>
      <c r="C48" s="19" t="s">
        <v>84</v>
      </c>
      <c r="D48" s="19"/>
      <c r="E48" s="19"/>
      <c r="F48" s="19"/>
      <c r="G48" s="19"/>
      <c r="H48" s="252" t="s">
        <v>91</v>
      </c>
      <c r="I48" s="252"/>
      <c r="J48" s="19"/>
      <c r="K48" s="21"/>
    </row>
    <row r="49" spans="2:11" s="22" customFormat="1" ht="12.75" customHeight="1">
      <c r="B49" s="18"/>
      <c r="C49" s="19" t="s">
        <v>85</v>
      </c>
      <c r="D49" s="19"/>
      <c r="E49" s="19"/>
      <c r="F49" s="19"/>
      <c r="G49" s="19"/>
      <c r="H49" s="252" t="s">
        <v>178</v>
      </c>
      <c r="I49" s="252"/>
      <c r="J49" s="19"/>
      <c r="K49" s="21"/>
    </row>
    <row r="50" spans="2:11" s="28" customFormat="1" ht="12.75">
      <c r="B50" s="25"/>
      <c r="C50" s="26"/>
      <c r="D50" s="26"/>
      <c r="E50" s="26"/>
      <c r="F50" s="26"/>
      <c r="G50" s="26"/>
      <c r="H50" s="26"/>
      <c r="I50" s="26"/>
      <c r="J50" s="26"/>
      <c r="K50" s="27"/>
    </row>
    <row r="51" spans="2:11" s="37" customFormat="1" ht="12.75" customHeight="1">
      <c r="B51" s="34"/>
      <c r="C51" s="19" t="s">
        <v>92</v>
      </c>
      <c r="D51" s="19"/>
      <c r="E51" s="19"/>
      <c r="F51" s="19"/>
      <c r="G51" s="24" t="s">
        <v>86</v>
      </c>
      <c r="H51" s="253" t="s">
        <v>205</v>
      </c>
      <c r="I51" s="253"/>
      <c r="J51" s="35"/>
      <c r="K51" s="36"/>
    </row>
    <row r="52" spans="2:11" s="37" customFormat="1" ht="12.75" customHeight="1">
      <c r="B52" s="34"/>
      <c r="C52" s="19"/>
      <c r="D52" s="19"/>
      <c r="E52" s="19"/>
      <c r="F52" s="19"/>
      <c r="G52" s="24" t="s">
        <v>87</v>
      </c>
      <c r="H52" s="252" t="s">
        <v>206</v>
      </c>
      <c r="I52" s="252"/>
      <c r="J52" s="35"/>
      <c r="K52" s="36"/>
    </row>
    <row r="53" spans="2:11" s="37" customFormat="1" ht="7.5" customHeight="1">
      <c r="B53" s="34"/>
      <c r="C53" s="19"/>
      <c r="D53" s="19"/>
      <c r="E53" s="19"/>
      <c r="F53" s="19"/>
      <c r="G53" s="24"/>
      <c r="H53" s="24"/>
      <c r="I53" s="24"/>
      <c r="J53" s="35"/>
      <c r="K53" s="36"/>
    </row>
    <row r="54" spans="2:11" s="37" customFormat="1" ht="12.75" customHeight="1">
      <c r="B54" s="34"/>
      <c r="C54" s="19" t="s">
        <v>88</v>
      </c>
      <c r="D54" s="19"/>
      <c r="E54" s="19"/>
      <c r="F54" s="24"/>
      <c r="G54" s="19"/>
      <c r="H54" s="259" t="s">
        <v>211</v>
      </c>
      <c r="I54" s="259"/>
      <c r="J54" s="35"/>
      <c r="K54" s="36"/>
    </row>
    <row r="55" spans="2:11" ht="22.5" customHeight="1">
      <c r="B55" s="38"/>
      <c r="C55" s="39"/>
      <c r="D55" s="39"/>
      <c r="E55" s="39"/>
      <c r="F55" s="39"/>
      <c r="G55" s="39"/>
      <c r="H55" s="39"/>
      <c r="I55" s="39"/>
      <c r="J55" s="39"/>
      <c r="K55" s="40"/>
    </row>
    <row r="56" ht="6.75" customHeight="1"/>
  </sheetData>
  <sheetProtection password="CE84" sheet="1"/>
  <mergeCells count="11">
    <mergeCell ref="H54:I54"/>
    <mergeCell ref="H46:I46"/>
    <mergeCell ref="H52:I52"/>
    <mergeCell ref="H47:I47"/>
    <mergeCell ref="H48:I48"/>
    <mergeCell ref="H49:I49"/>
    <mergeCell ref="H51:I51"/>
    <mergeCell ref="F4:I4"/>
    <mergeCell ref="B23:K23"/>
    <mergeCell ref="C24:J24"/>
    <mergeCell ref="C25:J25"/>
  </mergeCells>
  <printOptions horizontalCentered="1" verticalCentered="1"/>
  <pageMargins left="0" right="0" top="0" bottom="0" header="0.31" footer="0.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6"/>
  <sheetViews>
    <sheetView zoomScalePageLayoutView="0" workbookViewId="0" topLeftCell="A1">
      <selection activeCell="G10" sqref="G10:H10"/>
    </sheetView>
  </sheetViews>
  <sheetFormatPr defaultColWidth="9.140625" defaultRowHeight="12.75"/>
  <cols>
    <col min="1" max="1" width="2.8515625" style="59" customWidth="1"/>
    <col min="2" max="2" width="3.7109375" style="60" customWidth="1"/>
    <col min="3" max="3" width="2.7109375" style="60" customWidth="1"/>
    <col min="4" max="4" width="4.00390625" style="113" customWidth="1"/>
    <col min="5" max="5" width="41.57421875" style="114" customWidth="1"/>
    <col min="6" max="6" width="8.28125" style="113" customWidth="1"/>
    <col min="7" max="8" width="15.7109375" style="115" customWidth="1"/>
    <col min="9" max="9" width="1.421875" style="59" customWidth="1"/>
    <col min="10" max="10" width="9.140625" style="59" customWidth="1"/>
    <col min="11" max="11" width="11.140625" style="59" bestFit="1" customWidth="1"/>
    <col min="12" max="16384" width="9.140625" style="59" customWidth="1"/>
  </cols>
  <sheetData>
    <row r="1" spans="2:8" s="251" customFormat="1" ht="18">
      <c r="B1" s="44" t="s">
        <v>202</v>
      </c>
      <c r="C1" s="45"/>
      <c r="D1" s="248"/>
      <c r="E1" s="249"/>
      <c r="F1" s="250"/>
      <c r="G1" s="123"/>
      <c r="H1" s="124" t="s">
        <v>142</v>
      </c>
    </row>
    <row r="2" spans="2:8" s="105" customFormat="1" ht="15" customHeight="1">
      <c r="B2" s="260"/>
      <c r="C2" s="260"/>
      <c r="D2" s="260"/>
      <c r="E2" s="260"/>
      <c r="F2" s="236"/>
      <c r="G2" s="116"/>
      <c r="H2" s="116"/>
    </row>
    <row r="3" spans="2:8" s="49" customFormat="1" ht="18" customHeight="1">
      <c r="B3" s="261" t="s">
        <v>210</v>
      </c>
      <c r="C3" s="261"/>
      <c r="D3" s="261"/>
      <c r="E3" s="261"/>
      <c r="F3" s="261"/>
      <c r="G3" s="261"/>
      <c r="H3" s="261"/>
    </row>
    <row r="4" spans="2:8" s="28" customFormat="1" ht="6.75" customHeight="1">
      <c r="B4" s="50"/>
      <c r="C4" s="50"/>
      <c r="D4" s="113"/>
      <c r="E4" s="114"/>
      <c r="F4" s="113"/>
      <c r="G4" s="115"/>
      <c r="H4" s="115"/>
    </row>
    <row r="5" spans="2:8" s="28" customFormat="1" ht="12" customHeight="1">
      <c r="B5" s="276" t="s">
        <v>2</v>
      </c>
      <c r="C5" s="270" t="s">
        <v>8</v>
      </c>
      <c r="D5" s="271"/>
      <c r="E5" s="272"/>
      <c r="F5" s="268" t="s">
        <v>9</v>
      </c>
      <c r="G5" s="117" t="s">
        <v>124</v>
      </c>
      <c r="H5" s="117" t="s">
        <v>124</v>
      </c>
    </row>
    <row r="6" spans="2:8" s="28" customFormat="1" ht="12" customHeight="1">
      <c r="B6" s="277"/>
      <c r="C6" s="273"/>
      <c r="D6" s="274"/>
      <c r="E6" s="275"/>
      <c r="F6" s="269"/>
      <c r="G6" s="118" t="s">
        <v>125</v>
      </c>
      <c r="H6" s="119" t="s">
        <v>126</v>
      </c>
    </row>
    <row r="7" spans="2:8" s="54" customFormat="1" ht="24.75" customHeight="1">
      <c r="B7" s="131" t="s">
        <v>3</v>
      </c>
      <c r="C7" s="278" t="s">
        <v>127</v>
      </c>
      <c r="D7" s="279"/>
      <c r="E7" s="280"/>
      <c r="F7" s="233" t="s">
        <v>161</v>
      </c>
      <c r="G7" s="210">
        <f>G8+G12+G20+G30</f>
        <v>105419</v>
      </c>
      <c r="H7" s="210">
        <f>H8+H12+H20+H30</f>
        <v>105419</v>
      </c>
    </row>
    <row r="8" spans="2:8" s="105" customFormat="1" ht="16.5" customHeight="1">
      <c r="B8" s="134"/>
      <c r="C8" s="135">
        <v>1</v>
      </c>
      <c r="D8" s="136" t="s">
        <v>10</v>
      </c>
      <c r="E8" s="137"/>
      <c r="F8" s="138" t="s">
        <v>162</v>
      </c>
      <c r="G8" s="133">
        <f>G9+G10</f>
        <v>0</v>
      </c>
      <c r="H8" s="133">
        <f>H9+H10</f>
        <v>0</v>
      </c>
    </row>
    <row r="9" spans="2:8" s="56" customFormat="1" ht="16.5" customHeight="1">
      <c r="B9" s="139"/>
      <c r="C9" s="132"/>
      <c r="D9" s="140" t="s">
        <v>93</v>
      </c>
      <c r="E9" s="141" t="s">
        <v>28</v>
      </c>
      <c r="F9" s="237"/>
      <c r="G9" s="143"/>
      <c r="H9" s="143"/>
    </row>
    <row r="10" spans="2:8" s="56" customFormat="1" ht="16.5" customHeight="1">
      <c r="B10" s="144"/>
      <c r="C10" s="132"/>
      <c r="D10" s="140" t="s">
        <v>93</v>
      </c>
      <c r="E10" s="141" t="s">
        <v>29</v>
      </c>
      <c r="F10" s="142" t="s">
        <v>163</v>
      </c>
      <c r="G10" s="143">
        <v>0</v>
      </c>
      <c r="H10" s="143">
        <v>0</v>
      </c>
    </row>
    <row r="11" spans="2:8" s="54" customFormat="1" ht="16.5" customHeight="1">
      <c r="B11" s="144"/>
      <c r="C11" s="132">
        <v>2</v>
      </c>
      <c r="D11" s="136" t="s">
        <v>128</v>
      </c>
      <c r="E11" s="145"/>
      <c r="F11" s="142"/>
      <c r="G11" s="206"/>
      <c r="H11" s="206"/>
    </row>
    <row r="12" spans="2:8" s="105" customFormat="1" ht="16.5" customHeight="1">
      <c r="B12" s="134"/>
      <c r="C12" s="135">
        <v>3</v>
      </c>
      <c r="D12" s="136" t="s">
        <v>129</v>
      </c>
      <c r="E12" s="137"/>
      <c r="F12" s="161" t="s">
        <v>164</v>
      </c>
      <c r="G12" s="101">
        <f>SUM(G13:G19)</f>
        <v>91776</v>
      </c>
      <c r="H12" s="101">
        <f>SUM(H13:H19)</f>
        <v>91776</v>
      </c>
    </row>
    <row r="13" spans="2:8" s="56" customFormat="1" ht="16.5" customHeight="1">
      <c r="B13" s="139"/>
      <c r="C13" s="146"/>
      <c r="D13" s="140" t="s">
        <v>93</v>
      </c>
      <c r="E13" s="141" t="s">
        <v>94</v>
      </c>
      <c r="F13" s="237"/>
      <c r="G13" s="143"/>
      <c r="H13" s="143"/>
    </row>
    <row r="14" spans="2:11" s="56" customFormat="1" ht="16.5" customHeight="1">
      <c r="B14" s="144"/>
      <c r="C14" s="147"/>
      <c r="D14" s="140" t="s">
        <v>93</v>
      </c>
      <c r="E14" s="141" t="s">
        <v>95</v>
      </c>
      <c r="F14" s="142"/>
      <c r="G14" s="207"/>
      <c r="H14" s="207"/>
      <c r="K14" s="100"/>
    </row>
    <row r="15" spans="2:10" s="56" customFormat="1" ht="16.5" customHeight="1">
      <c r="B15" s="144"/>
      <c r="C15" s="147"/>
      <c r="D15" s="140" t="s">
        <v>93</v>
      </c>
      <c r="E15" s="141" t="s">
        <v>96</v>
      </c>
      <c r="F15" s="142" t="s">
        <v>165</v>
      </c>
      <c r="G15" s="143">
        <v>80000</v>
      </c>
      <c r="H15" s="143">
        <v>80000</v>
      </c>
      <c r="J15" s="100"/>
    </row>
    <row r="16" spans="2:8" s="56" customFormat="1" ht="16.5" customHeight="1">
      <c r="B16" s="144"/>
      <c r="C16" s="147"/>
      <c r="D16" s="140" t="s">
        <v>93</v>
      </c>
      <c r="E16" s="141" t="s">
        <v>97</v>
      </c>
      <c r="F16" s="238" t="s">
        <v>166</v>
      </c>
      <c r="G16" s="143">
        <v>11776</v>
      </c>
      <c r="H16" s="143">
        <v>11776</v>
      </c>
    </row>
    <row r="17" spans="2:8" s="56" customFormat="1" ht="16.5" customHeight="1">
      <c r="B17" s="144"/>
      <c r="C17" s="147"/>
      <c r="D17" s="140" t="s">
        <v>93</v>
      </c>
      <c r="E17" s="141" t="s">
        <v>100</v>
      </c>
      <c r="F17" s="142"/>
      <c r="G17" s="207"/>
      <c r="H17" s="207"/>
    </row>
    <row r="18" spans="2:8" s="56" customFormat="1" ht="16.5" customHeight="1">
      <c r="B18" s="144"/>
      <c r="C18" s="147"/>
      <c r="D18" s="140" t="s">
        <v>93</v>
      </c>
      <c r="E18" s="141" t="s">
        <v>152</v>
      </c>
      <c r="F18" s="142"/>
      <c r="G18" s="207"/>
      <c r="H18" s="207"/>
    </row>
    <row r="19" spans="2:8" s="56" customFormat="1" ht="16.5" customHeight="1">
      <c r="B19" s="144"/>
      <c r="C19" s="147"/>
      <c r="D19" s="140" t="s">
        <v>93</v>
      </c>
      <c r="E19" s="197" t="s">
        <v>186</v>
      </c>
      <c r="F19" s="142"/>
      <c r="G19" s="207"/>
      <c r="H19" s="207"/>
    </row>
    <row r="20" spans="2:8" s="105" customFormat="1" ht="16.5" customHeight="1">
      <c r="B20" s="134"/>
      <c r="C20" s="135">
        <v>4</v>
      </c>
      <c r="D20" s="136" t="s">
        <v>11</v>
      </c>
      <c r="E20" s="137"/>
      <c r="F20" s="161" t="s">
        <v>167</v>
      </c>
      <c r="G20" s="133">
        <f>G21+G25+G26</f>
        <v>13643</v>
      </c>
      <c r="H20" s="133">
        <f>H21+H25+H26</f>
        <v>13643</v>
      </c>
    </row>
    <row r="21" spans="2:11" s="56" customFormat="1" ht="16.5" customHeight="1">
      <c r="B21" s="139"/>
      <c r="C21" s="146"/>
      <c r="D21" s="140" t="s">
        <v>93</v>
      </c>
      <c r="E21" s="141" t="s">
        <v>12</v>
      </c>
      <c r="F21" s="237"/>
      <c r="G21" s="143"/>
      <c r="H21" s="143"/>
      <c r="K21" s="100"/>
    </row>
    <row r="22" spans="2:8" s="56" customFormat="1" ht="16.5" customHeight="1">
      <c r="B22" s="144"/>
      <c r="C22" s="147"/>
      <c r="D22" s="140" t="s">
        <v>93</v>
      </c>
      <c r="E22" s="141" t="s">
        <v>99</v>
      </c>
      <c r="F22" s="142"/>
      <c r="G22" s="207"/>
      <c r="H22" s="207"/>
    </row>
    <row r="23" spans="2:8" s="56" customFormat="1" ht="16.5" customHeight="1">
      <c r="B23" s="144"/>
      <c r="C23" s="147"/>
      <c r="D23" s="140" t="s">
        <v>93</v>
      </c>
      <c r="E23" s="141" t="s">
        <v>13</v>
      </c>
      <c r="F23" s="142"/>
      <c r="G23" s="207"/>
      <c r="H23" s="207"/>
    </row>
    <row r="24" spans="2:8" s="56" customFormat="1" ht="16.5" customHeight="1">
      <c r="B24" s="144"/>
      <c r="C24" s="147"/>
      <c r="D24" s="140" t="s">
        <v>93</v>
      </c>
      <c r="E24" s="141" t="s">
        <v>132</v>
      </c>
      <c r="F24" s="142"/>
      <c r="G24" s="207"/>
      <c r="H24" s="207"/>
    </row>
    <row r="25" spans="2:8" s="56" customFormat="1" ht="16.5" customHeight="1">
      <c r="B25" s="144"/>
      <c r="C25" s="147"/>
      <c r="D25" s="140" t="s">
        <v>93</v>
      </c>
      <c r="E25" s="141" t="s">
        <v>14</v>
      </c>
      <c r="F25" s="142" t="s">
        <v>168</v>
      </c>
      <c r="G25" s="143">
        <v>13643</v>
      </c>
      <c r="H25" s="143">
        <v>13643</v>
      </c>
    </row>
    <row r="26" spans="2:12" s="56" customFormat="1" ht="16.5" customHeight="1">
      <c r="B26" s="144"/>
      <c r="C26" s="147"/>
      <c r="D26" s="140" t="s">
        <v>93</v>
      </c>
      <c r="E26" s="141" t="s">
        <v>15</v>
      </c>
      <c r="F26" s="142"/>
      <c r="G26" s="143"/>
      <c r="H26" s="143"/>
      <c r="L26" s="213"/>
    </row>
    <row r="27" spans="2:11" s="56" customFormat="1" ht="16.5" customHeight="1">
      <c r="B27" s="144"/>
      <c r="C27" s="147"/>
      <c r="D27" s="140" t="s">
        <v>93</v>
      </c>
      <c r="E27" s="141"/>
      <c r="F27" s="142"/>
      <c r="G27" s="207"/>
      <c r="H27" s="207"/>
      <c r="K27" s="100"/>
    </row>
    <row r="28" spans="2:8" s="54" customFormat="1" ht="16.5" customHeight="1">
      <c r="B28" s="144"/>
      <c r="C28" s="132">
        <v>5</v>
      </c>
      <c r="D28" s="136" t="s">
        <v>130</v>
      </c>
      <c r="E28" s="145"/>
      <c r="F28" s="142"/>
      <c r="G28" s="206"/>
      <c r="H28" s="206"/>
    </row>
    <row r="29" spans="2:8" s="54" customFormat="1" ht="16.5" customHeight="1">
      <c r="B29" s="139"/>
      <c r="C29" s="132">
        <v>6</v>
      </c>
      <c r="D29" s="136" t="s">
        <v>131</v>
      </c>
      <c r="E29" s="145"/>
      <c r="F29" s="142"/>
      <c r="G29" s="206"/>
      <c r="H29" s="206"/>
    </row>
    <row r="30" spans="2:8" s="54" customFormat="1" ht="16.5" customHeight="1">
      <c r="B30" s="139"/>
      <c r="C30" s="132">
        <v>7</v>
      </c>
      <c r="D30" s="136" t="s">
        <v>176</v>
      </c>
      <c r="E30" s="145"/>
      <c r="F30" s="142"/>
      <c r="G30" s="198"/>
      <c r="H30" s="198"/>
    </row>
    <row r="31" spans="2:8" s="54" customFormat="1" ht="16.5" customHeight="1">
      <c r="B31" s="139"/>
      <c r="C31" s="132"/>
      <c r="D31" s="140" t="s">
        <v>93</v>
      </c>
      <c r="E31" s="145" t="s">
        <v>133</v>
      </c>
      <c r="F31" s="142"/>
      <c r="G31" s="143"/>
      <c r="H31" s="143"/>
    </row>
    <row r="32" spans="2:8" s="54" customFormat="1" ht="16.5" customHeight="1">
      <c r="B32" s="139"/>
      <c r="C32" s="132"/>
      <c r="D32" s="140" t="s">
        <v>93</v>
      </c>
      <c r="E32" s="145"/>
      <c r="F32" s="142"/>
      <c r="G32" s="206"/>
      <c r="H32" s="206"/>
    </row>
    <row r="33" spans="2:8" s="105" customFormat="1" ht="24.75" customHeight="1">
      <c r="B33" s="134" t="s">
        <v>4</v>
      </c>
      <c r="C33" s="262" t="s">
        <v>16</v>
      </c>
      <c r="D33" s="263"/>
      <c r="E33" s="264"/>
      <c r="F33" s="161" t="s">
        <v>169</v>
      </c>
      <c r="G33" s="101">
        <f>G35+G44</f>
        <v>44333</v>
      </c>
      <c r="H33" s="101">
        <f>H35+H44</f>
        <v>44333</v>
      </c>
    </row>
    <row r="34" spans="2:8" s="54" customFormat="1" ht="16.5" customHeight="1">
      <c r="B34" s="139"/>
      <c r="C34" s="132">
        <v>1</v>
      </c>
      <c r="D34" s="136" t="s">
        <v>17</v>
      </c>
      <c r="E34" s="145"/>
      <c r="F34" s="239"/>
      <c r="G34" s="206"/>
      <c r="H34" s="206"/>
    </row>
    <row r="35" spans="2:11" s="54" customFormat="1" ht="16.5" customHeight="1">
      <c r="B35" s="139"/>
      <c r="C35" s="132">
        <v>2</v>
      </c>
      <c r="D35" s="136" t="s">
        <v>18</v>
      </c>
      <c r="E35" s="137"/>
      <c r="F35" s="142" t="s">
        <v>183</v>
      </c>
      <c r="G35" s="209">
        <f>G36+G38+G39+G40</f>
        <v>44333</v>
      </c>
      <c r="H35" s="209">
        <f>H36+H38+H39+H40</f>
        <v>44333</v>
      </c>
      <c r="K35" s="102"/>
    </row>
    <row r="36" spans="2:8" s="56" customFormat="1" ht="16.5" customHeight="1">
      <c r="B36" s="139"/>
      <c r="C36" s="146"/>
      <c r="D36" s="140" t="s">
        <v>93</v>
      </c>
      <c r="E36" s="141" t="s">
        <v>23</v>
      </c>
      <c r="F36" s="142"/>
      <c r="G36" s="143"/>
      <c r="H36" s="143"/>
    </row>
    <row r="37" spans="2:8" s="56" customFormat="1" ht="16.5" customHeight="1">
      <c r="B37" s="144"/>
      <c r="C37" s="147"/>
      <c r="D37" s="140" t="s">
        <v>93</v>
      </c>
      <c r="E37" s="141" t="s">
        <v>5</v>
      </c>
      <c r="F37" s="142"/>
      <c r="G37" s="209"/>
      <c r="H37" s="209"/>
    </row>
    <row r="38" spans="2:8" s="56" customFormat="1" ht="16.5" customHeight="1">
      <c r="B38" s="144"/>
      <c r="C38" s="147"/>
      <c r="D38" s="140" t="s">
        <v>93</v>
      </c>
      <c r="E38" s="141" t="s">
        <v>98</v>
      </c>
      <c r="F38" s="142"/>
      <c r="G38" s="209"/>
      <c r="H38" s="209"/>
    </row>
    <row r="39" spans="2:11" s="56" customFormat="1" ht="16.5" customHeight="1">
      <c r="B39" s="144"/>
      <c r="C39" s="147"/>
      <c r="D39" s="140" t="s">
        <v>93</v>
      </c>
      <c r="E39" s="197" t="s">
        <v>187</v>
      </c>
      <c r="F39" s="142"/>
      <c r="G39" s="209"/>
      <c r="H39" s="209"/>
      <c r="K39" s="100"/>
    </row>
    <row r="40" spans="2:8" s="56" customFormat="1" ht="16.5" customHeight="1">
      <c r="B40" s="144"/>
      <c r="C40" s="147"/>
      <c r="D40" s="140" t="s">
        <v>93</v>
      </c>
      <c r="E40" s="141" t="s">
        <v>107</v>
      </c>
      <c r="F40" s="142" t="s">
        <v>184</v>
      </c>
      <c r="G40" s="209">
        <v>44333</v>
      </c>
      <c r="H40" s="209">
        <v>44333</v>
      </c>
    </row>
    <row r="41" spans="2:8" s="54" customFormat="1" ht="16.5" customHeight="1">
      <c r="B41" s="144"/>
      <c r="C41" s="132">
        <v>3</v>
      </c>
      <c r="D41" s="136" t="s">
        <v>19</v>
      </c>
      <c r="E41" s="145"/>
      <c r="F41" s="142"/>
      <c r="G41" s="206"/>
      <c r="H41" s="206"/>
    </row>
    <row r="42" spans="2:8" s="54" customFormat="1" ht="16.5" customHeight="1">
      <c r="B42" s="139"/>
      <c r="C42" s="132">
        <v>4</v>
      </c>
      <c r="D42" s="136" t="s">
        <v>20</v>
      </c>
      <c r="E42" s="145"/>
      <c r="F42" s="142"/>
      <c r="G42" s="206"/>
      <c r="H42" s="206"/>
    </row>
    <row r="43" spans="2:8" s="54" customFormat="1" ht="16.5" customHeight="1">
      <c r="B43" s="139"/>
      <c r="C43" s="132">
        <v>5</v>
      </c>
      <c r="D43" s="136" t="s">
        <v>21</v>
      </c>
      <c r="E43" s="145"/>
      <c r="F43" s="142"/>
      <c r="G43" s="206"/>
      <c r="H43" s="206"/>
    </row>
    <row r="44" spans="2:8" s="54" customFormat="1" ht="16.5" customHeight="1" thickBot="1">
      <c r="B44" s="148"/>
      <c r="C44" s="149">
        <v>6</v>
      </c>
      <c r="D44" s="150" t="s">
        <v>22</v>
      </c>
      <c r="E44" s="151"/>
      <c r="F44" s="152"/>
      <c r="G44" s="153"/>
      <c r="H44" s="153"/>
    </row>
    <row r="45" spans="1:49" s="122" customFormat="1" ht="30" customHeight="1" thickBot="1">
      <c r="A45" s="155"/>
      <c r="B45" s="154"/>
      <c r="C45" s="265" t="s">
        <v>50</v>
      </c>
      <c r="D45" s="266"/>
      <c r="E45" s="267"/>
      <c r="F45" s="189"/>
      <c r="G45" s="212">
        <f>G33+G7</f>
        <v>149752</v>
      </c>
      <c r="H45" s="212">
        <f>H33+H7</f>
        <v>149752</v>
      </c>
      <c r="I45" s="155"/>
      <c r="J45" s="155"/>
      <c r="K45" s="243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</row>
    <row r="46" spans="2:8" s="54" customFormat="1" ht="9.75" customHeight="1">
      <c r="B46" s="58"/>
      <c r="C46" s="58"/>
      <c r="D46" s="120"/>
      <c r="E46" s="120"/>
      <c r="F46" s="120"/>
      <c r="G46" s="121"/>
      <c r="H46" s="121"/>
    </row>
  </sheetData>
  <sheetProtection password="CE84" sheet="1"/>
  <mergeCells count="8">
    <mergeCell ref="B2:E2"/>
    <mergeCell ref="B3:H3"/>
    <mergeCell ref="C33:E33"/>
    <mergeCell ref="C45:E45"/>
    <mergeCell ref="F5:F6"/>
    <mergeCell ref="C5:E6"/>
    <mergeCell ref="B5:B6"/>
    <mergeCell ref="C7:E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95"/>
  <sheetViews>
    <sheetView zoomScalePageLayoutView="0" workbookViewId="0" topLeftCell="A13">
      <selection activeCell="K25" sqref="K25"/>
    </sheetView>
  </sheetViews>
  <sheetFormatPr defaultColWidth="9.140625" defaultRowHeight="12.75"/>
  <cols>
    <col min="1" max="1" width="2.57421875" style="59" customWidth="1"/>
    <col min="2" max="2" width="3.7109375" style="60" customWidth="1"/>
    <col min="3" max="3" width="2.7109375" style="60" customWidth="1"/>
    <col min="4" max="4" width="4.00390625" style="60" customWidth="1"/>
    <col min="5" max="5" width="45.28125" style="59" customWidth="1"/>
    <col min="6" max="6" width="8.28125" style="59" customWidth="1"/>
    <col min="7" max="7" width="15.7109375" style="115" customWidth="1"/>
    <col min="8" max="8" width="15.7109375" style="108" customWidth="1"/>
    <col min="9" max="9" width="1.421875" style="59" customWidth="1"/>
    <col min="10" max="10" width="9.7109375" style="59" bestFit="1" customWidth="1"/>
    <col min="11" max="16384" width="9.140625" style="59" customWidth="1"/>
  </cols>
  <sheetData>
    <row r="2" spans="2:8" s="47" customFormat="1" ht="18">
      <c r="B2" s="44" t="s">
        <v>197</v>
      </c>
      <c r="C2" s="103"/>
      <c r="D2" s="103"/>
      <c r="E2" s="104"/>
      <c r="G2" s="123"/>
      <c r="H2" s="107" t="s">
        <v>142</v>
      </c>
    </row>
    <row r="3" spans="2:8" s="47" customFormat="1" ht="15.75">
      <c r="B3" s="260"/>
      <c r="C3" s="260"/>
      <c r="D3" s="260"/>
      <c r="E3" s="260"/>
      <c r="G3" s="124"/>
      <c r="H3" s="107"/>
    </row>
    <row r="4" spans="2:8" s="49" customFormat="1" ht="18" customHeight="1">
      <c r="B4" s="261" t="s">
        <v>210</v>
      </c>
      <c r="C4" s="261"/>
      <c r="D4" s="261"/>
      <c r="E4" s="261"/>
      <c r="F4" s="261"/>
      <c r="G4" s="261"/>
      <c r="H4" s="261"/>
    </row>
    <row r="5" spans="2:8" s="28" customFormat="1" ht="6.75" customHeight="1">
      <c r="B5" s="50"/>
      <c r="C5" s="50"/>
      <c r="D5" s="50"/>
      <c r="G5" s="115"/>
      <c r="H5" s="108"/>
    </row>
    <row r="6" spans="2:8" s="49" customFormat="1" ht="15.75" customHeight="1">
      <c r="B6" s="276" t="s">
        <v>2</v>
      </c>
      <c r="C6" s="270" t="s">
        <v>45</v>
      </c>
      <c r="D6" s="271"/>
      <c r="E6" s="272"/>
      <c r="F6" s="276" t="s">
        <v>9</v>
      </c>
      <c r="G6" s="117" t="s">
        <v>124</v>
      </c>
      <c r="H6" s="109" t="s">
        <v>124</v>
      </c>
    </row>
    <row r="7" spans="2:8" s="49" customFormat="1" ht="15.75" customHeight="1">
      <c r="B7" s="277"/>
      <c r="C7" s="273"/>
      <c r="D7" s="274"/>
      <c r="E7" s="275"/>
      <c r="F7" s="277"/>
      <c r="G7" s="118" t="s">
        <v>125</v>
      </c>
      <c r="H7" s="110" t="s">
        <v>126</v>
      </c>
    </row>
    <row r="8" spans="2:8" s="105" customFormat="1" ht="24.75" customHeight="1">
      <c r="B8" s="134" t="s">
        <v>3</v>
      </c>
      <c r="C8" s="262" t="s">
        <v>46</v>
      </c>
      <c r="D8" s="263"/>
      <c r="E8" s="264"/>
      <c r="F8" s="134" t="s">
        <v>155</v>
      </c>
      <c r="G8" s="133">
        <f>G13</f>
        <v>831902</v>
      </c>
      <c r="H8" s="133">
        <f>H13</f>
        <v>831902</v>
      </c>
    </row>
    <row r="9" spans="2:8" s="54" customFormat="1" ht="15.75" customHeight="1">
      <c r="B9" s="139"/>
      <c r="C9" s="132">
        <v>1</v>
      </c>
      <c r="D9" s="156" t="s">
        <v>24</v>
      </c>
      <c r="E9" s="157"/>
      <c r="F9" s="139"/>
      <c r="G9" s="206"/>
      <c r="H9" s="143"/>
    </row>
    <row r="10" spans="2:8" s="54" customFormat="1" ht="15.75" customHeight="1">
      <c r="B10" s="139"/>
      <c r="C10" s="132">
        <v>2</v>
      </c>
      <c r="D10" s="156" t="s">
        <v>25</v>
      </c>
      <c r="E10" s="157"/>
      <c r="F10" s="139"/>
      <c r="G10" s="206"/>
      <c r="H10" s="143"/>
    </row>
    <row r="11" spans="2:8" s="56" customFormat="1" ht="15.75" customHeight="1">
      <c r="B11" s="139"/>
      <c r="C11" s="146"/>
      <c r="D11" s="158" t="s">
        <v>93</v>
      </c>
      <c r="E11" s="159" t="s">
        <v>101</v>
      </c>
      <c r="F11" s="144"/>
      <c r="G11" s="207"/>
      <c r="H11" s="143"/>
    </row>
    <row r="12" spans="2:8" s="56" customFormat="1" ht="15.75" customHeight="1">
      <c r="B12" s="144"/>
      <c r="C12" s="147"/>
      <c r="D12" s="160" t="s">
        <v>93</v>
      </c>
      <c r="E12" s="159" t="s">
        <v>179</v>
      </c>
      <c r="F12" s="144"/>
      <c r="G12" s="207"/>
      <c r="H12" s="143"/>
    </row>
    <row r="13" spans="2:8" s="111" customFormat="1" ht="15.75" customHeight="1">
      <c r="B13" s="161"/>
      <c r="C13" s="162">
        <v>3</v>
      </c>
      <c r="D13" s="163" t="s">
        <v>26</v>
      </c>
      <c r="E13" s="164"/>
      <c r="F13" s="161" t="s">
        <v>156</v>
      </c>
      <c r="G13" s="133">
        <f>G23</f>
        <v>831902</v>
      </c>
      <c r="H13" s="133">
        <f>H14+H16+H17+H18+H23</f>
        <v>831902</v>
      </c>
    </row>
    <row r="14" spans="2:8" s="56" customFormat="1" ht="15.75" customHeight="1">
      <c r="B14" s="139"/>
      <c r="C14" s="146"/>
      <c r="D14" s="158" t="s">
        <v>93</v>
      </c>
      <c r="E14" s="159" t="s">
        <v>181</v>
      </c>
      <c r="G14" s="143"/>
      <c r="H14" s="143"/>
    </row>
    <row r="15" spans="2:8" s="56" customFormat="1" ht="15.75" customHeight="1">
      <c r="B15" s="144"/>
      <c r="C15" s="147"/>
      <c r="D15" s="160" t="s">
        <v>93</v>
      </c>
      <c r="E15" s="159" t="s">
        <v>182</v>
      </c>
      <c r="F15" s="187"/>
      <c r="G15" s="143"/>
      <c r="H15" s="143"/>
    </row>
    <row r="16" spans="2:8" s="56" customFormat="1" ht="15.75" customHeight="1">
      <c r="B16" s="144"/>
      <c r="C16" s="147"/>
      <c r="D16" s="160" t="s">
        <v>93</v>
      </c>
      <c r="E16" s="159" t="s">
        <v>102</v>
      </c>
      <c r="F16" s="207"/>
      <c r="G16" s="143"/>
      <c r="H16" s="143"/>
    </row>
    <row r="17" spans="2:8" s="56" customFormat="1" ht="15.75" customHeight="1">
      <c r="B17" s="144"/>
      <c r="C17" s="147"/>
      <c r="D17" s="160" t="s">
        <v>93</v>
      </c>
      <c r="E17" s="159" t="s">
        <v>103</v>
      </c>
      <c r="G17" s="143"/>
      <c r="H17" s="143"/>
    </row>
    <row r="18" spans="2:8" s="56" customFormat="1" ht="15.75" customHeight="1">
      <c r="B18" s="144"/>
      <c r="C18" s="147"/>
      <c r="D18" s="160" t="s">
        <v>93</v>
      </c>
      <c r="E18" s="159" t="s">
        <v>104</v>
      </c>
      <c r="F18" s="187"/>
      <c r="G18" s="207"/>
      <c r="H18" s="143"/>
    </row>
    <row r="19" spans="2:12" s="56" customFormat="1" ht="15.75" customHeight="1">
      <c r="B19" s="144"/>
      <c r="C19" s="147"/>
      <c r="D19" s="160" t="s">
        <v>93</v>
      </c>
      <c r="E19" s="159" t="s">
        <v>105</v>
      </c>
      <c r="F19" s="187"/>
      <c r="G19" s="143"/>
      <c r="H19" s="143"/>
      <c r="L19" s="100"/>
    </row>
    <row r="20" spans="2:8" s="56" customFormat="1" ht="15.75" customHeight="1">
      <c r="B20" s="144"/>
      <c r="C20" s="147"/>
      <c r="D20" s="160" t="s">
        <v>93</v>
      </c>
      <c r="E20" s="159" t="s">
        <v>106</v>
      </c>
      <c r="F20" s="144"/>
      <c r="G20" s="207"/>
      <c r="H20" s="143"/>
    </row>
    <row r="21" spans="2:8" s="56" customFormat="1" ht="15.75" customHeight="1">
      <c r="B21" s="144"/>
      <c r="C21" s="147"/>
      <c r="D21" s="160" t="s">
        <v>93</v>
      </c>
      <c r="E21" s="159" t="s">
        <v>100</v>
      </c>
      <c r="F21" s="187"/>
      <c r="G21" s="207"/>
      <c r="H21" s="143"/>
    </row>
    <row r="22" spans="2:8" s="56" customFormat="1" ht="15.75" customHeight="1">
      <c r="B22" s="144"/>
      <c r="C22" s="147"/>
      <c r="D22" s="160" t="s">
        <v>93</v>
      </c>
      <c r="E22" s="159" t="s">
        <v>109</v>
      </c>
      <c r="F22" s="144"/>
      <c r="G22" s="207"/>
      <c r="H22" s="143"/>
    </row>
    <row r="23" spans="2:11" s="56" customFormat="1" ht="15.75" customHeight="1">
      <c r="B23" s="144"/>
      <c r="C23" s="147"/>
      <c r="D23" s="160" t="s">
        <v>93</v>
      </c>
      <c r="E23" s="159" t="s">
        <v>108</v>
      </c>
      <c r="F23" s="144" t="s">
        <v>157</v>
      </c>
      <c r="G23" s="143">
        <v>831902</v>
      </c>
      <c r="H23" s="143">
        <v>831902</v>
      </c>
      <c r="K23" s="100"/>
    </row>
    <row r="24" spans="2:8" s="54" customFormat="1" ht="15.75" customHeight="1">
      <c r="B24" s="144"/>
      <c r="C24" s="132">
        <v>4</v>
      </c>
      <c r="D24" s="156" t="s">
        <v>27</v>
      </c>
      <c r="E24" s="157"/>
      <c r="F24" s="139"/>
      <c r="G24" s="206"/>
      <c r="H24" s="143"/>
    </row>
    <row r="25" spans="2:8" s="54" customFormat="1" ht="15.75" customHeight="1">
      <c r="B25" s="139"/>
      <c r="C25" s="132">
        <v>5</v>
      </c>
      <c r="D25" s="156" t="s">
        <v>134</v>
      </c>
      <c r="E25" s="157"/>
      <c r="F25" s="139"/>
      <c r="G25" s="206"/>
      <c r="H25" s="143"/>
    </row>
    <row r="26" spans="2:8" s="105" customFormat="1" ht="24.75" customHeight="1">
      <c r="B26" s="134" t="s">
        <v>4</v>
      </c>
      <c r="C26" s="262" t="s">
        <v>47</v>
      </c>
      <c r="D26" s="263"/>
      <c r="E26" s="264"/>
      <c r="G26" s="101">
        <f>G28+G30</f>
        <v>0</v>
      </c>
      <c r="H26" s="101">
        <f>H28+H30</f>
        <v>0</v>
      </c>
    </row>
    <row r="27" spans="2:8" s="54" customFormat="1" ht="15.75" customHeight="1">
      <c r="B27" s="139"/>
      <c r="C27" s="132">
        <v>1</v>
      </c>
      <c r="D27" s="156" t="s">
        <v>32</v>
      </c>
      <c r="E27" s="165"/>
      <c r="F27" s="139"/>
      <c r="G27" s="206"/>
      <c r="H27" s="143"/>
    </row>
    <row r="28" spans="2:8" s="56" customFormat="1" ht="15.75" customHeight="1">
      <c r="B28" s="139"/>
      <c r="C28" s="146"/>
      <c r="D28" s="158" t="s">
        <v>93</v>
      </c>
      <c r="E28" s="159" t="s">
        <v>190</v>
      </c>
      <c r="G28" s="143"/>
      <c r="H28" s="143"/>
    </row>
    <row r="29" spans="2:8" s="56" customFormat="1" ht="15.75" customHeight="1">
      <c r="B29" s="144"/>
      <c r="C29" s="147"/>
      <c r="D29" s="160" t="s">
        <v>93</v>
      </c>
      <c r="E29" s="159" t="s">
        <v>30</v>
      </c>
      <c r="F29" s="144"/>
      <c r="G29" s="207"/>
      <c r="H29" s="143"/>
    </row>
    <row r="30" spans="2:8" s="54" customFormat="1" ht="15.75" customHeight="1">
      <c r="B30" s="144"/>
      <c r="C30" s="132">
        <v>2</v>
      </c>
      <c r="D30" s="156" t="s">
        <v>177</v>
      </c>
      <c r="E30" s="157"/>
      <c r="F30" s="182"/>
      <c r="G30" s="143"/>
      <c r="H30" s="143"/>
    </row>
    <row r="31" spans="2:8" s="54" customFormat="1" ht="15.75" customHeight="1">
      <c r="B31" s="139"/>
      <c r="C31" s="132">
        <v>3</v>
      </c>
      <c r="D31" s="156" t="s">
        <v>27</v>
      </c>
      <c r="E31" s="157"/>
      <c r="F31" s="139"/>
      <c r="G31" s="206"/>
      <c r="H31" s="143"/>
    </row>
    <row r="32" spans="2:8" s="54" customFormat="1" ht="15.75" customHeight="1">
      <c r="B32" s="139"/>
      <c r="C32" s="132">
        <v>4</v>
      </c>
      <c r="D32" s="156" t="s">
        <v>33</v>
      </c>
      <c r="E32" s="157"/>
      <c r="F32" s="139"/>
      <c r="G32" s="206"/>
      <c r="H32" s="143"/>
    </row>
    <row r="33" spans="2:10" s="105" customFormat="1" ht="24.75" customHeight="1">
      <c r="B33" s="134"/>
      <c r="C33" s="262" t="s">
        <v>49</v>
      </c>
      <c r="D33" s="263"/>
      <c r="E33" s="264"/>
      <c r="F33" s="234" t="s">
        <v>158</v>
      </c>
      <c r="G33" s="101">
        <f>G26+G8</f>
        <v>831902</v>
      </c>
      <c r="H33" s="133">
        <f>H8+H26</f>
        <v>831902</v>
      </c>
      <c r="J33" s="112"/>
    </row>
    <row r="34" spans="2:8" s="105" customFormat="1" ht="24.75" customHeight="1">
      <c r="B34" s="134" t="s">
        <v>34</v>
      </c>
      <c r="C34" s="262" t="s">
        <v>35</v>
      </c>
      <c r="D34" s="263"/>
      <c r="E34" s="264"/>
      <c r="F34" s="234" t="s">
        <v>159</v>
      </c>
      <c r="G34" s="232">
        <f>G37+G41+G43+G44</f>
        <v>-682150</v>
      </c>
      <c r="H34" s="232">
        <f>H37+H40+H41+H42+H43+H44</f>
        <v>-682150</v>
      </c>
    </row>
    <row r="35" spans="2:8" s="54" customFormat="1" ht="15.75" customHeight="1">
      <c r="B35" s="182"/>
      <c r="C35" s="135">
        <v>1</v>
      </c>
      <c r="D35" s="183" t="s">
        <v>36</v>
      </c>
      <c r="E35" s="184"/>
      <c r="F35" s="182"/>
      <c r="G35" s="206"/>
      <c r="H35" s="185"/>
    </row>
    <row r="36" spans="2:8" s="54" customFormat="1" ht="15.75" customHeight="1">
      <c r="B36" s="182"/>
      <c r="C36" s="186">
        <v>2</v>
      </c>
      <c r="D36" s="183" t="s">
        <v>37</v>
      </c>
      <c r="E36" s="184"/>
      <c r="F36" s="182"/>
      <c r="G36" s="206"/>
      <c r="H36" s="185"/>
    </row>
    <row r="37" spans="2:8" s="54" customFormat="1" ht="15.75" customHeight="1">
      <c r="B37" s="182"/>
      <c r="C37" s="135">
        <v>3</v>
      </c>
      <c r="D37" s="183" t="s">
        <v>38</v>
      </c>
      <c r="E37" s="184"/>
      <c r="F37" s="187" t="s">
        <v>180</v>
      </c>
      <c r="G37" s="185">
        <v>100000</v>
      </c>
      <c r="H37" s="185">
        <v>100000</v>
      </c>
    </row>
    <row r="38" spans="2:8" s="54" customFormat="1" ht="15.75" customHeight="1">
      <c r="B38" s="182"/>
      <c r="C38" s="186">
        <v>4</v>
      </c>
      <c r="D38" s="183" t="s">
        <v>39</v>
      </c>
      <c r="E38" s="184"/>
      <c r="F38" s="182"/>
      <c r="G38" s="206"/>
      <c r="H38" s="185"/>
    </row>
    <row r="39" spans="2:8" s="54" customFormat="1" ht="15.75" customHeight="1">
      <c r="B39" s="182"/>
      <c r="C39" s="135">
        <v>5</v>
      </c>
      <c r="D39" s="183" t="s">
        <v>110</v>
      </c>
      <c r="E39" s="184"/>
      <c r="F39" s="182"/>
      <c r="G39" s="206"/>
      <c r="H39" s="185"/>
    </row>
    <row r="40" spans="2:8" s="54" customFormat="1" ht="15.75" customHeight="1">
      <c r="B40" s="182"/>
      <c r="C40" s="186">
        <v>6</v>
      </c>
      <c r="D40" s="183" t="s">
        <v>40</v>
      </c>
      <c r="E40" s="184"/>
      <c r="F40" s="182"/>
      <c r="G40" s="206"/>
      <c r="H40" s="185"/>
    </row>
    <row r="41" spans="2:8" s="54" customFormat="1" ht="15.75" customHeight="1">
      <c r="B41" s="182"/>
      <c r="C41" s="135">
        <v>7</v>
      </c>
      <c r="D41" s="183" t="s">
        <v>41</v>
      </c>
      <c r="E41" s="184"/>
      <c r="F41" s="182"/>
      <c r="G41" s="185"/>
      <c r="H41" s="185"/>
    </row>
    <row r="42" spans="2:8" s="54" customFormat="1" ht="15.75" customHeight="1">
      <c r="B42" s="182"/>
      <c r="C42" s="186">
        <v>8</v>
      </c>
      <c r="D42" s="183" t="s">
        <v>42</v>
      </c>
      <c r="E42" s="184"/>
      <c r="F42" s="182"/>
      <c r="G42" s="206"/>
      <c r="H42" s="185"/>
    </row>
    <row r="43" spans="2:8" s="54" customFormat="1" ht="15.75" customHeight="1">
      <c r="B43" s="182"/>
      <c r="C43" s="135">
        <v>9</v>
      </c>
      <c r="D43" s="183" t="s">
        <v>43</v>
      </c>
      <c r="E43" s="184"/>
      <c r="F43" s="182" t="s">
        <v>160</v>
      </c>
      <c r="G43" s="230">
        <f>H43+H44</f>
        <v>-782150</v>
      </c>
      <c r="H43" s="230">
        <v>-782150</v>
      </c>
    </row>
    <row r="44" spans="2:8" s="54" customFormat="1" ht="15.75" customHeight="1" thickBot="1">
      <c r="B44" s="200"/>
      <c r="C44" s="201">
        <v>10</v>
      </c>
      <c r="D44" s="202" t="s">
        <v>44</v>
      </c>
      <c r="E44" s="203"/>
      <c r="F44" s="139" t="s">
        <v>185</v>
      </c>
      <c r="G44" s="231">
        <f>Rezultati!F30</f>
        <v>0</v>
      </c>
      <c r="H44" s="231">
        <v>0</v>
      </c>
    </row>
    <row r="45" spans="2:10" s="105" customFormat="1" ht="24.75" customHeight="1" thickBot="1">
      <c r="B45" s="204"/>
      <c r="C45" s="265" t="s">
        <v>48</v>
      </c>
      <c r="D45" s="266"/>
      <c r="E45" s="267"/>
      <c r="F45" s="189"/>
      <c r="G45" s="211">
        <f>G33+G34</f>
        <v>149752</v>
      </c>
      <c r="H45" s="208">
        <f>H33+H34</f>
        <v>149752</v>
      </c>
      <c r="J45" s="112"/>
    </row>
    <row r="46" spans="2:8" s="54" customFormat="1" ht="15.75" customHeight="1">
      <c r="B46" s="166"/>
      <c r="C46" s="166"/>
      <c r="D46" s="167"/>
      <c r="E46" s="168"/>
      <c r="F46" s="168"/>
      <c r="G46" s="169"/>
      <c r="H46" s="169"/>
    </row>
    <row r="47" spans="2:11" s="54" customFormat="1" ht="15.75" customHeight="1">
      <c r="B47" s="166"/>
      <c r="C47" s="166"/>
      <c r="D47" s="167"/>
      <c r="E47" s="168"/>
      <c r="F47" s="168"/>
      <c r="G47" s="169"/>
      <c r="H47" s="169"/>
      <c r="K47" s="102"/>
    </row>
    <row r="48" spans="2:8" s="54" customFormat="1" ht="15.75" customHeight="1">
      <c r="B48" s="166"/>
      <c r="C48" s="166"/>
      <c r="D48" s="167"/>
      <c r="E48" s="168"/>
      <c r="F48" s="168"/>
      <c r="G48" s="169"/>
      <c r="H48" s="169"/>
    </row>
    <row r="49" spans="2:8" s="54" customFormat="1" ht="15.75" customHeight="1">
      <c r="B49" s="166"/>
      <c r="C49" s="166"/>
      <c r="D49" s="167"/>
      <c r="E49" s="168"/>
      <c r="F49" s="168"/>
      <c r="G49" s="169"/>
      <c r="H49" s="169"/>
    </row>
    <row r="50" spans="2:8" s="54" customFormat="1" ht="15.75" customHeight="1">
      <c r="B50" s="166"/>
      <c r="C50" s="166"/>
      <c r="D50" s="167"/>
      <c r="E50" s="168"/>
      <c r="F50" s="235"/>
      <c r="G50" s="169"/>
      <c r="H50" s="169"/>
    </row>
    <row r="51" spans="2:8" s="54" customFormat="1" ht="15.75" customHeight="1">
      <c r="B51" s="166"/>
      <c r="C51" s="166"/>
      <c r="D51" s="167"/>
      <c r="E51" s="168"/>
      <c r="F51" s="168"/>
      <c r="G51" s="169"/>
      <c r="H51" s="169"/>
    </row>
    <row r="52" spans="2:8" s="54" customFormat="1" ht="15.75" customHeight="1">
      <c r="B52" s="166"/>
      <c r="C52" s="166"/>
      <c r="D52" s="167"/>
      <c r="E52" s="168"/>
      <c r="F52" s="168"/>
      <c r="G52" s="169"/>
      <c r="H52" s="169"/>
    </row>
    <row r="53" spans="2:8" s="54" customFormat="1" ht="15.75" customHeight="1">
      <c r="B53" s="166"/>
      <c r="C53" s="166"/>
      <c r="D53" s="167"/>
      <c r="E53" s="168"/>
      <c r="F53" s="168"/>
      <c r="G53" s="169"/>
      <c r="H53" s="169"/>
    </row>
    <row r="54" spans="2:8" s="54" customFormat="1" ht="15.75" customHeight="1">
      <c r="B54" s="166"/>
      <c r="C54" s="166"/>
      <c r="D54" s="167"/>
      <c r="E54" s="168"/>
      <c r="F54" s="168"/>
      <c r="G54" s="169"/>
      <c r="H54" s="169"/>
    </row>
    <row r="55" spans="2:8" s="54" customFormat="1" ht="15.75" customHeight="1">
      <c r="B55" s="166"/>
      <c r="C55" s="166"/>
      <c r="D55" s="166"/>
      <c r="E55" s="166"/>
      <c r="F55" s="168"/>
      <c r="G55" s="169"/>
      <c r="H55" s="169"/>
    </row>
    <row r="56" spans="2:8" ht="12.75">
      <c r="B56" s="170"/>
      <c r="C56" s="170"/>
      <c r="D56" s="171"/>
      <c r="E56" s="172"/>
      <c r="F56" s="172"/>
      <c r="G56" s="173"/>
      <c r="H56" s="173"/>
    </row>
    <row r="57" spans="2:8" ht="12.75">
      <c r="B57" s="174"/>
      <c r="C57" s="174"/>
      <c r="D57" s="174"/>
      <c r="E57" s="175"/>
      <c r="F57" s="175"/>
      <c r="G57" s="176"/>
      <c r="H57" s="242"/>
    </row>
    <row r="58" spans="8:10" ht="12.75">
      <c r="H58" s="242"/>
      <c r="I58" s="241"/>
      <c r="J58" s="241"/>
    </row>
    <row r="59" spans="8:10" ht="12.75">
      <c r="H59" s="242"/>
      <c r="I59" s="241"/>
      <c r="J59" s="241"/>
    </row>
    <row r="60" spans="8:10" ht="12.75">
      <c r="H60" s="242"/>
      <c r="I60" s="241"/>
      <c r="J60" s="241"/>
    </row>
    <row r="61" spans="8:10" ht="12.75">
      <c r="H61" s="242"/>
      <c r="I61" s="241"/>
      <c r="J61" s="241"/>
    </row>
    <row r="62" spans="8:10" ht="12.75">
      <c r="H62" s="242"/>
      <c r="I62" s="241"/>
      <c r="J62" s="241"/>
    </row>
    <row r="63" spans="8:10" ht="12.75">
      <c r="H63" s="242"/>
      <c r="I63" s="241"/>
      <c r="J63" s="241"/>
    </row>
    <row r="64" spans="8:10" ht="12.75">
      <c r="H64" s="242"/>
      <c r="I64" s="241"/>
      <c r="J64" s="241"/>
    </row>
    <row r="65" spans="8:10" ht="12.75">
      <c r="H65" s="242"/>
      <c r="I65" s="241"/>
      <c r="J65" s="241"/>
    </row>
    <row r="66" spans="8:10" ht="12.75">
      <c r="H66" s="242"/>
      <c r="I66" s="241"/>
      <c r="J66" s="241"/>
    </row>
    <row r="67" spans="8:10" ht="12.75">
      <c r="H67" s="242"/>
      <c r="I67" s="241"/>
      <c r="J67" s="241"/>
    </row>
    <row r="68" spans="8:10" ht="12.75">
      <c r="H68" s="242"/>
      <c r="I68" s="241"/>
      <c r="J68" s="241"/>
    </row>
    <row r="69" spans="8:10" ht="12.75">
      <c r="H69" s="242"/>
      <c r="I69" s="241"/>
      <c r="J69" s="241"/>
    </row>
    <row r="70" ht="12.75">
      <c r="H70" s="242"/>
    </row>
    <row r="71" ht="12.75">
      <c r="H71" s="242"/>
    </row>
    <row r="72" ht="12.75">
      <c r="H72" s="242"/>
    </row>
    <row r="73" ht="12.75">
      <c r="H73" s="242"/>
    </row>
    <row r="74" ht="12.75">
      <c r="H74" s="242"/>
    </row>
    <row r="75" ht="12.75">
      <c r="H75" s="242"/>
    </row>
    <row r="76" ht="12.75">
      <c r="H76" s="242"/>
    </row>
    <row r="77" ht="12.75">
      <c r="H77" s="242"/>
    </row>
    <row r="78" ht="12.75">
      <c r="H78" s="242"/>
    </row>
    <row r="79" ht="12.75">
      <c r="H79" s="242"/>
    </row>
    <row r="80" ht="12.75">
      <c r="H80" s="242"/>
    </row>
    <row r="81" ht="12.75">
      <c r="H81" s="242"/>
    </row>
    <row r="82" ht="12.75">
      <c r="H82" s="242"/>
    </row>
    <row r="83" ht="12.75">
      <c r="H83" s="242"/>
    </row>
    <row r="84" ht="12.75">
      <c r="H84" s="242"/>
    </row>
    <row r="85" ht="12.75">
      <c r="H85" s="242"/>
    </row>
    <row r="86" ht="12.75">
      <c r="H86" s="242"/>
    </row>
    <row r="87" ht="12.75">
      <c r="H87" s="242"/>
    </row>
    <row r="88" ht="12.75">
      <c r="H88" s="242"/>
    </row>
    <row r="89" ht="12.75">
      <c r="H89" s="242"/>
    </row>
    <row r="90" ht="12.75">
      <c r="H90" s="242"/>
    </row>
    <row r="91" ht="12.75">
      <c r="H91" s="240"/>
    </row>
    <row r="92" ht="12.75">
      <c r="H92" s="240"/>
    </row>
    <row r="93" ht="12.75">
      <c r="H93" s="240"/>
    </row>
    <row r="94" ht="12.75">
      <c r="H94" s="240"/>
    </row>
    <row r="95" ht="12.75">
      <c r="H95" s="240"/>
    </row>
    <row r="96" ht="12.75">
      <c r="H96" s="240"/>
    </row>
    <row r="97" ht="12.75">
      <c r="H97" s="240"/>
    </row>
    <row r="98" ht="12.75">
      <c r="H98" s="240"/>
    </row>
    <row r="99" ht="12.75">
      <c r="H99" s="240"/>
    </row>
    <row r="100" ht="12.75">
      <c r="H100" s="240"/>
    </row>
    <row r="101" ht="12.75">
      <c r="H101" s="240"/>
    </row>
    <row r="102" ht="12.75">
      <c r="H102" s="240"/>
    </row>
    <row r="103" ht="12.75">
      <c r="H103" s="240"/>
    </row>
    <row r="104" ht="12.75">
      <c r="H104" s="240"/>
    </row>
    <row r="105" ht="12.75">
      <c r="H105" s="240"/>
    </row>
    <row r="106" ht="12.75">
      <c r="H106" s="240"/>
    </row>
    <row r="107" ht="12.75">
      <c r="H107" s="240"/>
    </row>
    <row r="108" ht="12.75">
      <c r="H108" s="240"/>
    </row>
    <row r="109" ht="12.75">
      <c r="H109" s="240"/>
    </row>
    <row r="110" ht="12.75">
      <c r="H110" s="240"/>
    </row>
    <row r="111" ht="12.75">
      <c r="H111" s="240"/>
    </row>
    <row r="112" ht="12.75">
      <c r="H112" s="240"/>
    </row>
    <row r="113" ht="12.75">
      <c r="H113" s="240"/>
    </row>
    <row r="114" ht="12.75">
      <c r="H114" s="240"/>
    </row>
    <row r="115" ht="12.75">
      <c r="H115" s="240"/>
    </row>
    <row r="116" ht="12.75">
      <c r="H116" s="240"/>
    </row>
    <row r="117" ht="12.75">
      <c r="H117" s="240"/>
    </row>
    <row r="118" ht="12.75">
      <c r="H118" s="240"/>
    </row>
    <row r="119" ht="12.75">
      <c r="H119" s="240"/>
    </row>
    <row r="120" ht="12.75">
      <c r="H120" s="240"/>
    </row>
    <row r="121" ht="12.75">
      <c r="H121" s="240"/>
    </row>
    <row r="122" ht="12.75">
      <c r="H122" s="240"/>
    </row>
    <row r="123" ht="12.75">
      <c r="H123" s="240"/>
    </row>
    <row r="124" ht="12.75">
      <c r="H124" s="240"/>
    </row>
    <row r="125" ht="12.75">
      <c r="H125" s="240"/>
    </row>
    <row r="126" ht="12.75">
      <c r="H126" s="240"/>
    </row>
    <row r="127" ht="12.75">
      <c r="H127" s="240"/>
    </row>
    <row r="128" ht="12.75">
      <c r="H128" s="240"/>
    </row>
    <row r="129" ht="12.75">
      <c r="H129" s="240"/>
    </row>
    <row r="130" ht="12.75">
      <c r="H130" s="240"/>
    </row>
    <row r="131" ht="12.75">
      <c r="H131" s="240"/>
    </row>
    <row r="132" ht="12.75">
      <c r="H132" s="240"/>
    </row>
    <row r="133" ht="12.75">
      <c r="H133" s="240"/>
    </row>
    <row r="134" ht="12.75">
      <c r="H134" s="240"/>
    </row>
    <row r="135" ht="12.75">
      <c r="H135" s="240"/>
    </row>
    <row r="136" ht="12.75">
      <c r="H136" s="240"/>
    </row>
    <row r="137" ht="12.75">
      <c r="H137" s="240"/>
    </row>
    <row r="138" ht="12.75">
      <c r="H138" s="240"/>
    </row>
    <row r="139" ht="12.75">
      <c r="H139" s="240"/>
    </row>
    <row r="140" ht="12.75">
      <c r="H140" s="240"/>
    </row>
    <row r="141" ht="12.75">
      <c r="H141" s="240"/>
    </row>
    <row r="142" ht="12.75">
      <c r="H142" s="240"/>
    </row>
    <row r="143" ht="12.75">
      <c r="H143" s="240"/>
    </row>
    <row r="144" ht="12.75">
      <c r="H144" s="240"/>
    </row>
    <row r="145" ht="12.75">
      <c r="H145" s="240"/>
    </row>
    <row r="146" ht="12.75">
      <c r="H146" s="240"/>
    </row>
    <row r="147" ht="12.75">
      <c r="H147" s="240"/>
    </row>
    <row r="148" ht="12.75">
      <c r="H148" s="240"/>
    </row>
    <row r="149" ht="12.75">
      <c r="H149" s="240"/>
    </row>
    <row r="150" ht="12.75">
      <c r="H150" s="240"/>
    </row>
    <row r="151" ht="12.75">
      <c r="H151" s="240"/>
    </row>
    <row r="152" ht="12.75">
      <c r="H152" s="240"/>
    </row>
    <row r="153" ht="12.75">
      <c r="H153" s="240"/>
    </row>
    <row r="154" ht="12.75">
      <c r="H154" s="240"/>
    </row>
    <row r="155" ht="12.75">
      <c r="H155" s="240"/>
    </row>
    <row r="156" ht="12.75">
      <c r="H156" s="240"/>
    </row>
    <row r="157" ht="12.75">
      <c r="H157" s="240"/>
    </row>
    <row r="158" ht="12.75">
      <c r="H158" s="240"/>
    </row>
    <row r="159" ht="12.75">
      <c r="H159" s="240"/>
    </row>
    <row r="160" ht="12.75">
      <c r="H160" s="240"/>
    </row>
    <row r="161" ht="12.75">
      <c r="H161" s="240"/>
    </row>
    <row r="162" ht="12.75">
      <c r="H162" s="240"/>
    </row>
    <row r="163" ht="12.75">
      <c r="H163" s="240"/>
    </row>
    <row r="164" ht="12.75">
      <c r="H164" s="240"/>
    </row>
    <row r="165" ht="12.75">
      <c r="H165" s="240"/>
    </row>
    <row r="166" ht="12.75">
      <c r="H166" s="240"/>
    </row>
    <row r="167" ht="12.75">
      <c r="H167" s="240"/>
    </row>
    <row r="168" ht="12.75">
      <c r="H168" s="240"/>
    </row>
    <row r="169" ht="12.75">
      <c r="H169" s="240"/>
    </row>
    <row r="170" ht="12.75">
      <c r="H170" s="240"/>
    </row>
    <row r="171" ht="12.75">
      <c r="H171" s="240"/>
    </row>
    <row r="172" ht="12.75">
      <c r="H172" s="240"/>
    </row>
    <row r="173" ht="12.75">
      <c r="H173" s="240"/>
    </row>
    <row r="174" ht="12.75">
      <c r="H174" s="240"/>
    </row>
    <row r="175" ht="12.75">
      <c r="H175" s="240"/>
    </row>
    <row r="176" ht="12.75">
      <c r="H176" s="240"/>
    </row>
    <row r="177" ht="12.75">
      <c r="H177" s="240"/>
    </row>
    <row r="178" ht="12.75">
      <c r="H178" s="240"/>
    </row>
    <row r="179" ht="12.75">
      <c r="H179" s="240"/>
    </row>
    <row r="180" ht="12.75">
      <c r="H180" s="240"/>
    </row>
    <row r="181" ht="12.75">
      <c r="H181" s="240"/>
    </row>
    <row r="182" ht="12.75">
      <c r="H182" s="240"/>
    </row>
    <row r="183" ht="12.75">
      <c r="H183" s="240"/>
    </row>
    <row r="184" ht="12.75">
      <c r="H184" s="240"/>
    </row>
    <row r="185" ht="12.75">
      <c r="H185" s="240"/>
    </row>
    <row r="186" ht="12.75">
      <c r="H186" s="240"/>
    </row>
    <row r="187" ht="12.75">
      <c r="H187" s="240"/>
    </row>
    <row r="188" ht="12.75">
      <c r="H188" s="240"/>
    </row>
    <row r="189" ht="12.75">
      <c r="H189" s="240"/>
    </row>
    <row r="190" ht="12.75">
      <c r="H190" s="240"/>
    </row>
    <row r="191" ht="12.75">
      <c r="H191" s="240"/>
    </row>
    <row r="192" ht="12.75">
      <c r="H192" s="240"/>
    </row>
    <row r="193" ht="12.75">
      <c r="H193" s="240"/>
    </row>
    <row r="194" ht="12.75">
      <c r="H194" s="240"/>
    </row>
    <row r="195" ht="12.75">
      <c r="H195" s="240"/>
    </row>
  </sheetData>
  <sheetProtection password="CE84" sheet="1"/>
  <mergeCells count="10">
    <mergeCell ref="B3:E3"/>
    <mergeCell ref="C34:E34"/>
    <mergeCell ref="C45:E45"/>
    <mergeCell ref="B6:B7"/>
    <mergeCell ref="C6:E7"/>
    <mergeCell ref="C26:E26"/>
    <mergeCell ref="B4:H4"/>
    <mergeCell ref="C33:E33"/>
    <mergeCell ref="C8:E8"/>
    <mergeCell ref="F6:F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2"/>
  <sheetViews>
    <sheetView tabSelected="1" zoomScalePageLayoutView="0" workbookViewId="0" topLeftCell="A19">
      <selection activeCell="F25" sqref="F25"/>
    </sheetView>
  </sheetViews>
  <sheetFormatPr defaultColWidth="9.140625" defaultRowHeight="12.75"/>
  <cols>
    <col min="1" max="1" width="3.140625" style="28" customWidth="1"/>
    <col min="2" max="2" width="3.7109375" style="50" customWidth="1"/>
    <col min="3" max="3" width="5.28125" style="50" customWidth="1"/>
    <col min="4" max="4" width="2.7109375" style="50" customWidth="1"/>
    <col min="5" max="5" width="51.7109375" style="28" customWidth="1"/>
    <col min="6" max="6" width="14.8515625" style="51" customWidth="1"/>
    <col min="7" max="7" width="14.00390625" style="51" customWidth="1"/>
    <col min="8" max="8" width="1.421875" style="28" customWidth="1"/>
    <col min="9" max="9" width="12.8515625" style="28" customWidth="1"/>
    <col min="10" max="10" width="18.00390625" style="64" customWidth="1"/>
    <col min="11" max="11" width="13.57421875" style="28" customWidth="1"/>
    <col min="12" max="16384" width="9.140625" style="28" customWidth="1"/>
  </cols>
  <sheetData>
    <row r="2" spans="2:10" s="49" customFormat="1" ht="18">
      <c r="B2" s="44" t="s">
        <v>202</v>
      </c>
      <c r="C2" s="103"/>
      <c r="D2" s="103"/>
      <c r="E2" s="104"/>
      <c r="F2" s="47"/>
      <c r="G2" s="48" t="s">
        <v>142</v>
      </c>
      <c r="H2" s="47"/>
      <c r="I2" s="47"/>
      <c r="J2" s="62"/>
    </row>
    <row r="3" spans="2:10" s="49" customFormat="1" ht="15.75">
      <c r="B3" s="260"/>
      <c r="C3" s="260"/>
      <c r="D3" s="260"/>
      <c r="E3" s="260"/>
      <c r="F3" s="48"/>
      <c r="G3" s="61"/>
      <c r="H3" s="47"/>
      <c r="I3" s="47"/>
      <c r="J3" s="62"/>
    </row>
    <row r="4" spans="2:10" s="49" customFormat="1" ht="29.25" customHeight="1">
      <c r="B4" s="290" t="s">
        <v>207</v>
      </c>
      <c r="C4" s="290"/>
      <c r="D4" s="290"/>
      <c r="E4" s="290"/>
      <c r="F4" s="290"/>
      <c r="G4" s="290"/>
      <c r="H4" s="47"/>
      <c r="I4" s="47"/>
      <c r="J4" s="62"/>
    </row>
    <row r="5" spans="2:10" s="49" customFormat="1" ht="18.75" customHeight="1">
      <c r="B5" s="281" t="s">
        <v>191</v>
      </c>
      <c r="C5" s="281"/>
      <c r="D5" s="281"/>
      <c r="E5" s="281"/>
      <c r="F5" s="281"/>
      <c r="G5" s="281"/>
      <c r="H5" s="63"/>
      <c r="I5" s="63"/>
      <c r="J5" s="62"/>
    </row>
    <row r="6" ht="7.5" customHeight="1"/>
    <row r="7" spans="2:10" s="49" customFormat="1" ht="15.75" customHeight="1">
      <c r="B7" s="297" t="s">
        <v>2</v>
      </c>
      <c r="C7" s="291" t="s">
        <v>123</v>
      </c>
      <c r="D7" s="292"/>
      <c r="E7" s="293"/>
      <c r="F7" s="65" t="s">
        <v>124</v>
      </c>
      <c r="G7" s="65" t="s">
        <v>124</v>
      </c>
      <c r="H7" s="54"/>
      <c r="I7" s="54"/>
      <c r="J7" s="62"/>
    </row>
    <row r="8" spans="2:10" s="49" customFormat="1" ht="15.75" customHeight="1">
      <c r="B8" s="298"/>
      <c r="C8" s="294"/>
      <c r="D8" s="295"/>
      <c r="E8" s="296"/>
      <c r="F8" s="66" t="s">
        <v>125</v>
      </c>
      <c r="G8" s="67" t="s">
        <v>126</v>
      </c>
      <c r="H8" s="54"/>
      <c r="I8" s="54"/>
      <c r="J8" s="62"/>
    </row>
    <row r="9" spans="2:10" s="49" customFormat="1" ht="24.75" customHeight="1">
      <c r="B9" s="68">
        <v>1</v>
      </c>
      <c r="C9" s="287" t="s">
        <v>51</v>
      </c>
      <c r="D9" s="288"/>
      <c r="E9" s="289"/>
      <c r="F9" s="177">
        <v>0</v>
      </c>
      <c r="G9" s="177">
        <v>0</v>
      </c>
      <c r="I9" s="217"/>
      <c r="J9" s="62"/>
    </row>
    <row r="10" spans="2:10" s="49" customFormat="1" ht="24.75" customHeight="1">
      <c r="B10" s="68">
        <v>2</v>
      </c>
      <c r="C10" s="287" t="s">
        <v>195</v>
      </c>
      <c r="D10" s="288"/>
      <c r="E10" s="289"/>
      <c r="F10" s="177"/>
      <c r="G10" s="177"/>
      <c r="J10" s="98"/>
    </row>
    <row r="11" spans="2:10" s="49" customFormat="1" ht="24.75" customHeight="1">
      <c r="B11" s="52">
        <v>3</v>
      </c>
      <c r="C11" s="287" t="s">
        <v>52</v>
      </c>
      <c r="D11" s="288"/>
      <c r="E11" s="289"/>
      <c r="F11" s="177"/>
      <c r="G11" s="177"/>
      <c r="J11" s="98"/>
    </row>
    <row r="12" spans="2:11" s="49" customFormat="1" ht="24.75" customHeight="1">
      <c r="B12" s="52">
        <v>4</v>
      </c>
      <c r="C12" s="287" t="s">
        <v>111</v>
      </c>
      <c r="D12" s="288"/>
      <c r="E12" s="289"/>
      <c r="F12" s="177">
        <v>0</v>
      </c>
      <c r="G12" s="177">
        <v>0</v>
      </c>
      <c r="J12" s="62"/>
      <c r="K12" s="217"/>
    </row>
    <row r="13" spans="2:11" s="49" customFormat="1" ht="24.75" customHeight="1">
      <c r="B13" s="52">
        <v>5</v>
      </c>
      <c r="C13" s="287" t="s">
        <v>112</v>
      </c>
      <c r="D13" s="288"/>
      <c r="E13" s="289"/>
      <c r="F13" s="177">
        <v>0</v>
      </c>
      <c r="G13" s="177">
        <f>G14+G15</f>
        <v>0</v>
      </c>
      <c r="J13" s="98"/>
      <c r="K13" s="217"/>
    </row>
    <row r="14" spans="2:10" s="49" customFormat="1" ht="24.75" customHeight="1">
      <c r="B14" s="52"/>
      <c r="C14" s="69"/>
      <c r="D14" s="282" t="s">
        <v>113</v>
      </c>
      <c r="E14" s="283"/>
      <c r="F14" s="177">
        <v>0</v>
      </c>
      <c r="G14" s="177">
        <v>0</v>
      </c>
      <c r="H14" s="56"/>
      <c r="I14" s="56"/>
      <c r="J14" s="62"/>
    </row>
    <row r="15" spans="2:9" s="49" customFormat="1" ht="24.75" customHeight="1">
      <c r="B15" s="52"/>
      <c r="C15" s="69"/>
      <c r="D15" s="282" t="s">
        <v>114</v>
      </c>
      <c r="E15" s="283"/>
      <c r="F15" s="177">
        <v>0</v>
      </c>
      <c r="G15" s="177">
        <v>0</v>
      </c>
      <c r="H15" s="56"/>
      <c r="I15" s="56"/>
    </row>
    <row r="16" spans="2:7" s="49" customFormat="1" ht="24.75" customHeight="1">
      <c r="B16" s="68">
        <v>6</v>
      </c>
      <c r="C16" s="287" t="s">
        <v>115</v>
      </c>
      <c r="D16" s="288"/>
      <c r="E16" s="289"/>
      <c r="F16" s="177"/>
      <c r="G16" s="177"/>
    </row>
    <row r="17" spans="2:7" s="49" customFormat="1" ht="24.75" customHeight="1">
      <c r="B17" s="68">
        <v>7</v>
      </c>
      <c r="C17" s="287" t="s">
        <v>116</v>
      </c>
      <c r="D17" s="288"/>
      <c r="E17" s="289"/>
      <c r="F17" s="177"/>
      <c r="G17" s="177"/>
    </row>
    <row r="18" spans="2:8" s="49" customFormat="1" ht="39.75" customHeight="1">
      <c r="B18" s="68">
        <v>8</v>
      </c>
      <c r="C18" s="299" t="s">
        <v>117</v>
      </c>
      <c r="D18" s="300"/>
      <c r="E18" s="301"/>
      <c r="F18" s="177">
        <v>0</v>
      </c>
      <c r="G18" s="177">
        <f>G12+G13+G16+G17</f>
        <v>0</v>
      </c>
      <c r="H18" s="54"/>
    </row>
    <row r="19" spans="2:8" s="49" customFormat="1" ht="39.75" customHeight="1">
      <c r="B19" s="68">
        <v>9</v>
      </c>
      <c r="C19" s="284" t="s">
        <v>118</v>
      </c>
      <c r="D19" s="285"/>
      <c r="E19" s="286"/>
      <c r="F19" s="227">
        <v>0</v>
      </c>
      <c r="G19" s="227">
        <f>G9+G10+G11-G18</f>
        <v>0</v>
      </c>
      <c r="H19" s="54"/>
    </row>
    <row r="20" spans="2:10" s="49" customFormat="1" ht="24.75" customHeight="1">
      <c r="B20" s="68">
        <v>10</v>
      </c>
      <c r="C20" s="287" t="s">
        <v>53</v>
      </c>
      <c r="D20" s="288"/>
      <c r="E20" s="289"/>
      <c r="F20" s="227"/>
      <c r="G20" s="227"/>
      <c r="J20" s="62"/>
    </row>
    <row r="21" spans="2:10" s="49" customFormat="1" ht="24.75" customHeight="1">
      <c r="B21" s="68">
        <v>11</v>
      </c>
      <c r="C21" s="287" t="s">
        <v>119</v>
      </c>
      <c r="D21" s="288"/>
      <c r="E21" s="289"/>
      <c r="F21" s="227"/>
      <c r="G21" s="227"/>
      <c r="J21" s="62"/>
    </row>
    <row r="22" spans="2:10" s="49" customFormat="1" ht="24.75" customHeight="1">
      <c r="B22" s="68">
        <v>12</v>
      </c>
      <c r="C22" s="287" t="s">
        <v>54</v>
      </c>
      <c r="D22" s="288"/>
      <c r="E22" s="289"/>
      <c r="F22" s="227"/>
      <c r="G22" s="227"/>
      <c r="J22" s="62"/>
    </row>
    <row r="23" spans="2:10" s="49" customFormat="1" ht="24.75" customHeight="1">
      <c r="B23" s="68"/>
      <c r="C23" s="71">
        <v>121</v>
      </c>
      <c r="D23" s="282" t="s">
        <v>55</v>
      </c>
      <c r="E23" s="283"/>
      <c r="F23" s="227"/>
      <c r="G23" s="227"/>
      <c r="H23" s="56"/>
      <c r="I23" s="56"/>
      <c r="J23" s="62"/>
    </row>
    <row r="24" spans="2:10" s="49" customFormat="1" ht="24.75" customHeight="1">
      <c r="B24" s="68"/>
      <c r="C24" s="69">
        <v>122</v>
      </c>
      <c r="D24" s="282" t="s">
        <v>120</v>
      </c>
      <c r="E24" s="283"/>
      <c r="F24" s="227"/>
      <c r="G24" s="227"/>
      <c r="H24" s="56"/>
      <c r="I24" s="56"/>
      <c r="J24" s="62"/>
    </row>
    <row r="25" spans="2:10" s="49" customFormat="1" ht="24.75" customHeight="1">
      <c r="B25" s="68"/>
      <c r="C25" s="69">
        <v>123</v>
      </c>
      <c r="D25" s="282" t="s">
        <v>56</v>
      </c>
      <c r="E25" s="283"/>
      <c r="F25" s="227"/>
      <c r="G25" s="227"/>
      <c r="H25" s="56"/>
      <c r="I25" s="56"/>
      <c r="J25" s="62"/>
    </row>
    <row r="26" spans="2:11" s="49" customFormat="1" ht="24.75" customHeight="1">
      <c r="B26" s="68"/>
      <c r="C26" s="69">
        <v>124</v>
      </c>
      <c r="D26" s="282" t="s">
        <v>57</v>
      </c>
      <c r="E26" s="283"/>
      <c r="F26" s="227"/>
      <c r="G26" s="227"/>
      <c r="H26" s="56"/>
      <c r="I26" s="56"/>
      <c r="J26" s="62"/>
      <c r="K26" s="72"/>
    </row>
    <row r="27" spans="2:10" s="49" customFormat="1" ht="39.75" customHeight="1">
      <c r="B27" s="68">
        <v>13</v>
      </c>
      <c r="C27" s="284" t="s">
        <v>58</v>
      </c>
      <c r="D27" s="285"/>
      <c r="E27" s="286"/>
      <c r="F27" s="227">
        <f>SUM(F24:F26)</f>
        <v>0</v>
      </c>
      <c r="G27" s="227">
        <f>SUM(G24:G26)</f>
        <v>0</v>
      </c>
      <c r="H27" s="54"/>
      <c r="I27" s="54"/>
      <c r="J27" s="205"/>
    </row>
    <row r="28" spans="2:10" s="49" customFormat="1" ht="39.75" customHeight="1">
      <c r="B28" s="68">
        <v>14</v>
      </c>
      <c r="C28" s="284" t="s">
        <v>121</v>
      </c>
      <c r="D28" s="285"/>
      <c r="E28" s="286"/>
      <c r="F28" s="228">
        <f>F19+F27</f>
        <v>0</v>
      </c>
      <c r="G28" s="228">
        <f>G19+G27</f>
        <v>0</v>
      </c>
      <c r="H28" s="54"/>
      <c r="I28" s="54"/>
      <c r="J28" s="98"/>
    </row>
    <row r="29" spans="2:10" s="49" customFormat="1" ht="24.75" customHeight="1">
      <c r="B29" s="68">
        <v>15</v>
      </c>
      <c r="C29" s="287" t="s">
        <v>59</v>
      </c>
      <c r="D29" s="288"/>
      <c r="E29" s="289"/>
      <c r="F29" s="229">
        <v>0</v>
      </c>
      <c r="G29" s="229">
        <v>0</v>
      </c>
      <c r="J29" s="98"/>
    </row>
    <row r="30" spans="2:10" s="49" customFormat="1" ht="39.75" customHeight="1">
      <c r="B30" s="68">
        <v>16</v>
      </c>
      <c r="C30" s="284" t="s">
        <v>122</v>
      </c>
      <c r="D30" s="285"/>
      <c r="E30" s="286"/>
      <c r="F30" s="228">
        <f>F28-F29</f>
        <v>0</v>
      </c>
      <c r="G30" s="228">
        <f>G28-G29</f>
        <v>0</v>
      </c>
      <c r="H30" s="54"/>
      <c r="I30" s="102"/>
      <c r="J30" s="62"/>
    </row>
    <row r="31" spans="2:10" s="49" customFormat="1" ht="24.75" customHeight="1">
      <c r="B31" s="68">
        <v>17</v>
      </c>
      <c r="C31" s="287" t="s">
        <v>189</v>
      </c>
      <c r="D31" s="288"/>
      <c r="E31" s="289"/>
      <c r="F31" s="70"/>
      <c r="G31" s="70"/>
      <c r="J31" s="62"/>
    </row>
    <row r="32" spans="2:10" s="49" customFormat="1" ht="15.75" customHeight="1">
      <c r="B32" s="73"/>
      <c r="C32" s="73"/>
      <c r="D32" s="73"/>
      <c r="E32" s="74"/>
      <c r="F32" s="75"/>
      <c r="G32" s="75"/>
      <c r="J32" s="98"/>
    </row>
    <row r="33" spans="2:10" s="49" customFormat="1" ht="15.75" customHeight="1">
      <c r="B33" s="73"/>
      <c r="C33" s="73"/>
      <c r="D33" s="73"/>
      <c r="E33" s="74"/>
      <c r="F33" s="75"/>
      <c r="G33" s="75"/>
      <c r="J33" s="98"/>
    </row>
    <row r="34" spans="2:10" s="49" customFormat="1" ht="15.75" customHeight="1">
      <c r="B34" s="73"/>
      <c r="C34" s="73"/>
      <c r="D34" s="73"/>
      <c r="E34" s="74"/>
      <c r="F34" s="75"/>
      <c r="G34" s="75"/>
      <c r="J34" s="62"/>
    </row>
    <row r="35" spans="2:10" s="49" customFormat="1" ht="15.75" customHeight="1">
      <c r="B35" s="73"/>
      <c r="E35" s="74"/>
      <c r="F35" s="75"/>
      <c r="G35" s="75"/>
      <c r="J35" s="62"/>
    </row>
    <row r="36" spans="2:10" s="49" customFormat="1" ht="15.75" customHeight="1">
      <c r="B36" s="73"/>
      <c r="C36" s="73"/>
      <c r="E36" s="76"/>
      <c r="F36" s="75"/>
      <c r="G36" s="75"/>
      <c r="J36" s="62"/>
    </row>
    <row r="37" spans="2:10" s="49" customFormat="1" ht="15.75" customHeight="1">
      <c r="B37" s="73"/>
      <c r="C37" s="73"/>
      <c r="D37" s="73"/>
      <c r="E37" s="74"/>
      <c r="F37" s="75"/>
      <c r="G37" s="75"/>
      <c r="J37" s="62"/>
    </row>
    <row r="38" spans="2:10" s="49" customFormat="1" ht="15.75" customHeight="1">
      <c r="B38" s="73"/>
      <c r="C38" s="73"/>
      <c r="D38" s="73"/>
      <c r="E38" s="74"/>
      <c r="F38" s="75"/>
      <c r="G38" s="75"/>
      <c r="J38" s="62"/>
    </row>
    <row r="39" spans="2:10" s="49" customFormat="1" ht="15.75" customHeight="1">
      <c r="B39" s="73"/>
      <c r="C39" s="73"/>
      <c r="D39" s="73"/>
      <c r="E39" s="74"/>
      <c r="F39" s="75"/>
      <c r="G39" s="75"/>
      <c r="J39" s="62"/>
    </row>
    <row r="40" spans="2:10" s="49" customFormat="1" ht="15.75" customHeight="1">
      <c r="B40" s="73"/>
      <c r="C40" s="73"/>
      <c r="D40" s="73"/>
      <c r="E40" s="74"/>
      <c r="F40" s="75"/>
      <c r="G40" s="75"/>
      <c r="J40" s="62"/>
    </row>
    <row r="41" spans="2:10" s="49" customFormat="1" ht="15.75" customHeight="1">
      <c r="B41" s="73"/>
      <c r="C41" s="73"/>
      <c r="D41" s="73"/>
      <c r="E41" s="73"/>
      <c r="F41" s="75"/>
      <c r="G41" s="75"/>
      <c r="J41" s="62"/>
    </row>
    <row r="42" spans="2:7" ht="12.75">
      <c r="B42" s="77"/>
      <c r="C42" s="77"/>
      <c r="D42" s="77"/>
      <c r="E42" s="26"/>
      <c r="F42" s="78"/>
      <c r="G42" s="78"/>
    </row>
  </sheetData>
  <sheetProtection password="CE84" sheet="1"/>
  <mergeCells count="28">
    <mergeCell ref="B3:E3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" bottom="0" header="0.29" footer="0.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I23" sqref="I23"/>
    </sheetView>
  </sheetViews>
  <sheetFormatPr defaultColWidth="9.140625" defaultRowHeight="12.75"/>
  <cols>
    <col min="1" max="3" width="3.7109375" style="0" customWidth="1"/>
    <col min="4" max="4" width="44.421875" style="0" customWidth="1"/>
    <col min="5" max="6" width="15.421875" style="0" customWidth="1"/>
    <col min="8" max="9" width="10.7109375" style="0" bestFit="1" customWidth="1"/>
  </cols>
  <sheetData>
    <row r="1" spans="1:6" ht="18">
      <c r="A1" s="44" t="s">
        <v>202</v>
      </c>
      <c r="B1" s="103"/>
      <c r="C1" s="103"/>
      <c r="D1" s="104"/>
      <c r="E1" s="47"/>
      <c r="F1" s="48" t="s">
        <v>142</v>
      </c>
    </row>
    <row r="2" spans="1:6" ht="11.25" customHeight="1">
      <c r="A2" s="44"/>
      <c r="B2" s="44"/>
      <c r="C2" s="45"/>
      <c r="D2" s="46"/>
      <c r="E2" s="85"/>
      <c r="F2" s="84"/>
    </row>
    <row r="3" spans="1:6" ht="18">
      <c r="A3" s="290" t="s">
        <v>208</v>
      </c>
      <c r="B3" s="290"/>
      <c r="C3" s="290"/>
      <c r="D3" s="290"/>
      <c r="E3" s="290"/>
      <c r="F3" s="290"/>
    </row>
    <row r="4" spans="1:6" ht="12.75">
      <c r="A4" s="42"/>
      <c r="B4" s="42"/>
      <c r="C4" s="42"/>
      <c r="D4" s="14"/>
      <c r="E4" s="43"/>
      <c r="F4" s="43"/>
    </row>
    <row r="5" spans="1:6" ht="15" customHeight="1">
      <c r="A5" s="302" t="s">
        <v>2</v>
      </c>
      <c r="B5" s="291" t="s">
        <v>170</v>
      </c>
      <c r="C5" s="292"/>
      <c r="D5" s="293"/>
      <c r="E5" s="86" t="s">
        <v>124</v>
      </c>
      <c r="F5" s="86" t="s">
        <v>124</v>
      </c>
    </row>
    <row r="6" spans="1:6" ht="15" customHeight="1">
      <c r="A6" s="303"/>
      <c r="B6" s="294"/>
      <c r="C6" s="295"/>
      <c r="D6" s="296"/>
      <c r="E6" s="87" t="s">
        <v>125</v>
      </c>
      <c r="F6" s="88" t="s">
        <v>126</v>
      </c>
    </row>
    <row r="7" spans="1:6" ht="24.75" customHeight="1">
      <c r="A7" s="89"/>
      <c r="B7" s="79" t="s">
        <v>175</v>
      </c>
      <c r="C7" s="80"/>
      <c r="D7" s="57"/>
      <c r="E7" s="199"/>
      <c r="F7" s="199"/>
    </row>
    <row r="8" spans="1:6" ht="24.75" customHeight="1">
      <c r="A8" s="89"/>
      <c r="B8" s="79"/>
      <c r="C8" s="91" t="s">
        <v>172</v>
      </c>
      <c r="D8" s="91"/>
      <c r="E8" s="90">
        <v>0</v>
      </c>
      <c r="F8" s="90">
        <v>0</v>
      </c>
    </row>
    <row r="9" spans="1:6" ht="24.75" customHeight="1">
      <c r="A9" s="89"/>
      <c r="B9" s="81"/>
      <c r="C9" s="92" t="s">
        <v>171</v>
      </c>
      <c r="D9" s="83"/>
      <c r="E9" s="90">
        <v>0</v>
      </c>
      <c r="F9" s="90">
        <v>0</v>
      </c>
    </row>
    <row r="10" spans="1:9" ht="24.75" customHeight="1">
      <c r="A10" s="89"/>
      <c r="B10" s="79"/>
      <c r="C10" s="80"/>
      <c r="D10" s="93" t="s">
        <v>173</v>
      </c>
      <c r="E10" s="226">
        <v>0</v>
      </c>
      <c r="F10" s="226">
        <v>-25946</v>
      </c>
      <c r="H10" s="181"/>
      <c r="I10" s="181"/>
    </row>
    <row r="11" spans="1:8" ht="24.75" customHeight="1">
      <c r="A11" s="89"/>
      <c r="B11" s="79"/>
      <c r="C11" s="80"/>
      <c r="D11" s="93" t="s">
        <v>192</v>
      </c>
      <c r="E11" s="90"/>
      <c r="F11" s="90"/>
      <c r="H11" s="181"/>
    </row>
    <row r="12" spans="1:9" ht="24.75" customHeight="1">
      <c r="A12" s="89"/>
      <c r="B12" s="79"/>
      <c r="C12" s="80"/>
      <c r="D12" s="93" t="s">
        <v>193</v>
      </c>
      <c r="E12" s="90"/>
      <c r="F12" s="90"/>
      <c r="H12" s="181"/>
      <c r="I12" s="181"/>
    </row>
    <row r="13" spans="1:9" ht="24.75" customHeight="1">
      <c r="A13" s="89"/>
      <c r="B13" s="79"/>
      <c r="C13" s="80"/>
      <c r="D13" s="130" t="s">
        <v>174</v>
      </c>
      <c r="E13" s="101">
        <f>SUM(E8:E12)</f>
        <v>0</v>
      </c>
      <c r="F13" s="101">
        <f>SUM(F8:F12)</f>
        <v>-25946</v>
      </c>
      <c r="I13" s="181"/>
    </row>
    <row r="14" spans="1:9" ht="24.75" customHeight="1">
      <c r="A14" s="89"/>
      <c r="B14" s="82" t="s">
        <v>70</v>
      </c>
      <c r="C14" s="80"/>
      <c r="D14" s="91"/>
      <c r="E14" s="90"/>
      <c r="F14" s="90"/>
      <c r="H14" s="181"/>
      <c r="I14" s="181"/>
    </row>
    <row r="15" spans="1:8" ht="24.75" customHeight="1">
      <c r="A15" s="89"/>
      <c r="B15" s="79"/>
      <c r="C15" s="91" t="s">
        <v>137</v>
      </c>
      <c r="D15" s="91"/>
      <c r="E15" s="90"/>
      <c r="F15" s="90"/>
      <c r="H15" s="181"/>
    </row>
    <row r="16" spans="1:6" ht="24.75" customHeight="1">
      <c r="A16" s="89"/>
      <c r="B16" s="79"/>
      <c r="C16" s="91" t="s">
        <v>71</v>
      </c>
      <c r="D16" s="91"/>
      <c r="E16" s="90"/>
      <c r="F16" s="90"/>
    </row>
    <row r="17" spans="1:6" ht="24.75" customHeight="1">
      <c r="A17" s="89"/>
      <c r="B17" s="53"/>
      <c r="C17" s="91" t="s">
        <v>72</v>
      </c>
      <c r="D17" s="91"/>
      <c r="E17" s="90"/>
      <c r="F17" s="90"/>
    </row>
    <row r="18" spans="1:6" ht="24.75" customHeight="1">
      <c r="A18" s="89"/>
      <c r="B18" s="94"/>
      <c r="C18" s="91" t="s">
        <v>73</v>
      </c>
      <c r="D18" s="91"/>
      <c r="E18" s="90"/>
      <c r="F18" s="90"/>
    </row>
    <row r="19" spans="1:8" ht="24.75" customHeight="1">
      <c r="A19" s="89"/>
      <c r="B19" s="94"/>
      <c r="C19" s="91" t="s">
        <v>74</v>
      </c>
      <c r="D19" s="91"/>
      <c r="E19" s="90"/>
      <c r="F19" s="90"/>
      <c r="H19" s="181"/>
    </row>
    <row r="20" spans="1:6" ht="24.75" customHeight="1">
      <c r="A20" s="89"/>
      <c r="B20" s="94"/>
      <c r="C20" s="55" t="s">
        <v>75</v>
      </c>
      <c r="D20" s="91"/>
      <c r="E20" s="101">
        <v>0</v>
      </c>
      <c r="F20" s="101">
        <v>0</v>
      </c>
    </row>
    <row r="21" spans="1:8" ht="24.75" customHeight="1">
      <c r="A21" s="89"/>
      <c r="B21" s="79" t="s">
        <v>76</v>
      </c>
      <c r="C21" s="95"/>
      <c r="D21" s="91"/>
      <c r="E21" s="101"/>
      <c r="F21" s="90"/>
      <c r="H21" s="181"/>
    </row>
    <row r="22" spans="1:6" ht="24.75" customHeight="1">
      <c r="A22" s="89"/>
      <c r="B22" s="94"/>
      <c r="C22" s="91" t="s">
        <v>82</v>
      </c>
      <c r="D22" s="91"/>
      <c r="E22" s="179"/>
      <c r="F22" s="90"/>
    </row>
    <row r="23" spans="1:9" ht="24.75" customHeight="1">
      <c r="A23" s="89"/>
      <c r="B23" s="94"/>
      <c r="C23" s="91" t="s">
        <v>77</v>
      </c>
      <c r="D23" s="91"/>
      <c r="E23" s="179"/>
      <c r="F23" s="90"/>
      <c r="I23" s="181"/>
    </row>
    <row r="24" spans="1:8" ht="24.75" customHeight="1">
      <c r="A24" s="89"/>
      <c r="B24" s="94"/>
      <c r="C24" s="91" t="s">
        <v>194</v>
      </c>
      <c r="D24" s="91"/>
      <c r="E24" s="179"/>
      <c r="F24" s="90"/>
      <c r="H24" s="181"/>
    </row>
    <row r="25" spans="1:6" ht="24.75" customHeight="1">
      <c r="A25" s="89"/>
      <c r="B25" s="94"/>
      <c r="C25" s="91" t="s">
        <v>78</v>
      </c>
      <c r="D25" s="91"/>
      <c r="E25" s="179"/>
      <c r="F25" s="90"/>
    </row>
    <row r="26" spans="1:8" ht="24.75" customHeight="1">
      <c r="A26" s="89"/>
      <c r="B26" s="94"/>
      <c r="C26" s="55" t="s">
        <v>138</v>
      </c>
      <c r="D26" s="91"/>
      <c r="E26" s="101">
        <f>E24</f>
        <v>0</v>
      </c>
      <c r="F26" s="101">
        <f>F24</f>
        <v>0</v>
      </c>
      <c r="H26" s="181"/>
    </row>
    <row r="27" spans="1:8" ht="24.75" customHeight="1">
      <c r="A27" s="96"/>
      <c r="B27" s="82" t="s">
        <v>79</v>
      </c>
      <c r="C27" s="96"/>
      <c r="D27" s="97"/>
      <c r="E27" s="180">
        <v>0</v>
      </c>
      <c r="F27" s="180">
        <f>F29-F28</f>
        <v>-25946</v>
      </c>
      <c r="H27" s="181"/>
    </row>
    <row r="28" spans="1:6" ht="24.75" customHeight="1">
      <c r="A28" s="96"/>
      <c r="B28" s="82" t="s">
        <v>80</v>
      </c>
      <c r="C28" s="96"/>
      <c r="D28" s="97"/>
      <c r="E28" s="180">
        <v>0</v>
      </c>
      <c r="F28" s="180">
        <v>25946</v>
      </c>
    </row>
    <row r="29" spans="1:6" ht="24.75" customHeight="1">
      <c r="A29" s="96"/>
      <c r="B29" s="82" t="s">
        <v>81</v>
      </c>
      <c r="C29" s="96"/>
      <c r="D29" s="97"/>
      <c r="E29" s="180">
        <f>Aktivet!G8</f>
        <v>0</v>
      </c>
      <c r="F29" s="180">
        <f>E28</f>
        <v>0</v>
      </c>
    </row>
    <row r="30" spans="1:6" ht="12.75">
      <c r="A30" s="42"/>
      <c r="B30" s="42"/>
      <c r="C30" s="42"/>
      <c r="D30" s="14"/>
      <c r="E30" s="43"/>
      <c r="F30" s="43"/>
    </row>
    <row r="31" spans="1:6" ht="12.75">
      <c r="A31" s="42"/>
      <c r="B31" s="42"/>
      <c r="C31" s="42"/>
      <c r="D31" s="14"/>
      <c r="E31" s="43"/>
      <c r="F31" s="99"/>
    </row>
    <row r="32" spans="1:6" ht="12.75">
      <c r="A32" s="42"/>
      <c r="B32" s="42"/>
      <c r="C32" s="42"/>
      <c r="D32" s="14"/>
      <c r="E32" s="43"/>
      <c r="F32" s="43"/>
    </row>
    <row r="33" spans="1:6" ht="12.75">
      <c r="A33" s="42"/>
      <c r="B33" s="42"/>
      <c r="C33" s="42"/>
      <c r="D33" s="14"/>
      <c r="E33" s="43"/>
      <c r="F33" s="43"/>
    </row>
    <row r="34" spans="1:6" ht="12.75">
      <c r="A34" s="42"/>
      <c r="B34" s="42"/>
      <c r="C34" s="42"/>
      <c r="D34" s="14"/>
      <c r="E34" s="43"/>
      <c r="F34" s="43"/>
    </row>
  </sheetData>
  <sheetProtection password="CE84" sheet="1"/>
  <mergeCells count="3">
    <mergeCell ref="A3:F3"/>
    <mergeCell ref="A5:A6"/>
    <mergeCell ref="B5:D6"/>
  </mergeCells>
  <printOptions/>
  <pageMargins left="0.75" right="0.75" top="0.73" bottom="0.44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A1">
      <selection activeCell="A4" sqref="A4:I4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3.57421875" style="0" customWidth="1"/>
    <col min="4" max="4" width="12.28125" style="0" customWidth="1"/>
    <col min="5" max="5" width="13.421875" style="0" customWidth="1"/>
    <col min="6" max="6" width="16.00390625" style="0" customWidth="1"/>
    <col min="7" max="7" width="16.140625" style="0" customWidth="1"/>
    <col min="8" max="8" width="16.28125" style="0" customWidth="1"/>
    <col min="9" max="9" width="12.140625" style="0" customWidth="1"/>
    <col min="10" max="10" width="2.7109375" style="0" customWidth="1"/>
  </cols>
  <sheetData>
    <row r="2" spans="2:9" ht="18">
      <c r="B2" s="44" t="s">
        <v>197</v>
      </c>
      <c r="C2" s="103"/>
      <c r="D2" s="103"/>
      <c r="E2" s="104"/>
      <c r="G2" s="47"/>
      <c r="H2" s="47"/>
      <c r="I2" s="48" t="s">
        <v>142</v>
      </c>
    </row>
    <row r="3" spans="2:5" ht="15.75">
      <c r="B3" s="260"/>
      <c r="C3" s="260"/>
      <c r="D3" s="260"/>
      <c r="E3" s="260"/>
    </row>
    <row r="4" spans="1:9" ht="25.5" customHeight="1">
      <c r="A4" s="304"/>
      <c r="B4" s="304"/>
      <c r="C4" s="304"/>
      <c r="D4" s="304"/>
      <c r="E4" s="304"/>
      <c r="F4" s="304"/>
      <c r="G4" s="304"/>
      <c r="H4" s="304"/>
      <c r="I4" s="304"/>
    </row>
    <row r="5" ht="6.75" customHeight="1"/>
    <row r="6" spans="2:8" ht="12.75" customHeight="1">
      <c r="B6" s="8" t="s">
        <v>65</v>
      </c>
      <c r="G6" s="1"/>
      <c r="H6" s="1"/>
    </row>
    <row r="7" ht="6.75" customHeight="1" thickBot="1"/>
    <row r="8" spans="1:16" s="2" customFormat="1" ht="40.5" customHeight="1" thickTop="1">
      <c r="A8" s="305"/>
      <c r="B8" s="9"/>
      <c r="C8" s="125" t="s">
        <v>38</v>
      </c>
      <c r="D8" s="125" t="s">
        <v>39</v>
      </c>
      <c r="E8" s="126" t="s">
        <v>67</v>
      </c>
      <c r="F8" s="126" t="s">
        <v>66</v>
      </c>
      <c r="G8" s="125" t="s">
        <v>68</v>
      </c>
      <c r="H8" s="127" t="s">
        <v>151</v>
      </c>
      <c r="I8" s="128" t="s">
        <v>61</v>
      </c>
      <c r="J8" s="129"/>
      <c r="K8" s="129"/>
      <c r="L8" s="129"/>
      <c r="M8" s="129"/>
      <c r="N8" s="129"/>
      <c r="O8" s="129"/>
      <c r="P8" s="129"/>
    </row>
    <row r="9" spans="1:9" s="5" customFormat="1" ht="30" customHeight="1">
      <c r="A9" s="10" t="s">
        <v>3</v>
      </c>
      <c r="B9" s="11" t="s">
        <v>203</v>
      </c>
      <c r="C9" s="190">
        <v>100000</v>
      </c>
      <c r="D9" s="190"/>
      <c r="E9" s="190"/>
      <c r="F9" s="190"/>
      <c r="G9" s="219">
        <f>Pasivet!G43</f>
        <v>-782150</v>
      </c>
      <c r="H9" s="221">
        <v>0</v>
      </c>
      <c r="I9" s="222">
        <f>C9+F9+G9</f>
        <v>-682150</v>
      </c>
    </row>
    <row r="10" spans="1:9" s="5" customFormat="1" ht="19.5" customHeight="1">
      <c r="A10" s="3" t="s">
        <v>135</v>
      </c>
      <c r="B10" s="4" t="s">
        <v>62</v>
      </c>
      <c r="C10" s="190"/>
      <c r="D10" s="190"/>
      <c r="E10" s="190"/>
      <c r="F10" s="190"/>
      <c r="G10" s="219"/>
      <c r="H10" s="221"/>
      <c r="I10" s="222"/>
    </row>
    <row r="11" spans="1:9" s="5" customFormat="1" ht="19.5" customHeight="1">
      <c r="A11" s="10" t="s">
        <v>136</v>
      </c>
      <c r="B11" s="11" t="s">
        <v>60</v>
      </c>
      <c r="C11" s="190">
        <f>SUM(C9:C10)</f>
        <v>100000</v>
      </c>
      <c r="D11" s="190"/>
      <c r="E11" s="190"/>
      <c r="F11" s="190">
        <f>SUM(F9:F10)</f>
        <v>0</v>
      </c>
      <c r="G11" s="219">
        <f>SUM(G9:G10)</f>
        <v>-782150</v>
      </c>
      <c r="H11" s="219">
        <f>H9</f>
        <v>0</v>
      </c>
      <c r="I11" s="222">
        <f>C11+F11+G11+H11</f>
        <v>-682150</v>
      </c>
    </row>
    <row r="12" spans="1:9" s="5" customFormat="1" ht="19.5" customHeight="1">
      <c r="A12" s="7">
        <v>1</v>
      </c>
      <c r="B12" s="6" t="s">
        <v>64</v>
      </c>
      <c r="C12" s="191"/>
      <c r="D12" s="191"/>
      <c r="E12" s="191"/>
      <c r="F12" s="191"/>
      <c r="G12" s="220">
        <f>Pasivet!G44</f>
        <v>0</v>
      </c>
      <c r="H12" s="223"/>
      <c r="I12" s="222"/>
    </row>
    <row r="13" spans="1:9" s="5" customFormat="1" ht="19.5" customHeight="1">
      <c r="A13" s="7">
        <v>2</v>
      </c>
      <c r="B13" s="6" t="s">
        <v>63</v>
      </c>
      <c r="C13" s="191"/>
      <c r="D13" s="191"/>
      <c r="E13" s="191"/>
      <c r="F13" s="191"/>
      <c r="G13" s="220"/>
      <c r="H13" s="223"/>
      <c r="I13" s="222"/>
    </row>
    <row r="14" spans="1:9" s="5" customFormat="1" ht="19.5" customHeight="1">
      <c r="A14" s="7">
        <v>3</v>
      </c>
      <c r="B14" s="6" t="s">
        <v>143</v>
      </c>
      <c r="C14" s="191"/>
      <c r="D14" s="191"/>
      <c r="E14" s="191"/>
      <c r="F14" s="191"/>
      <c r="G14" s="220"/>
      <c r="H14" s="223"/>
      <c r="I14" s="222"/>
    </row>
    <row r="15" spans="1:9" s="5" customFormat="1" ht="19.5" customHeight="1">
      <c r="A15" s="7">
        <v>4</v>
      </c>
      <c r="B15" s="6" t="s">
        <v>144</v>
      </c>
      <c r="C15" s="191"/>
      <c r="D15" s="191"/>
      <c r="E15" s="191"/>
      <c r="F15" s="191"/>
      <c r="G15" s="220"/>
      <c r="H15" s="223"/>
      <c r="I15" s="222"/>
    </row>
    <row r="16" spans="1:9" s="5" customFormat="1" ht="19.5" customHeight="1">
      <c r="A16" s="7">
        <v>5</v>
      </c>
      <c r="B16" s="6" t="s">
        <v>145</v>
      </c>
      <c r="C16" s="191"/>
      <c r="D16" s="191"/>
      <c r="E16" s="191"/>
      <c r="F16" s="191"/>
      <c r="G16" s="220"/>
      <c r="H16" s="223"/>
      <c r="I16" s="222"/>
    </row>
    <row r="17" spans="1:9" s="5" customFormat="1" ht="19.5" customHeight="1">
      <c r="A17" s="7">
        <v>6</v>
      </c>
      <c r="B17" s="178" t="s">
        <v>146</v>
      </c>
      <c r="C17" s="191"/>
      <c r="D17" s="191"/>
      <c r="E17" s="191"/>
      <c r="F17" s="191"/>
      <c r="G17" s="220"/>
      <c r="H17" s="223"/>
      <c r="I17" s="222"/>
    </row>
    <row r="18" spans="1:9" s="5" customFormat="1" ht="19.5" customHeight="1">
      <c r="A18" s="7">
        <v>7</v>
      </c>
      <c r="B18" s="5" t="s">
        <v>147</v>
      </c>
      <c r="C18" s="191"/>
      <c r="D18" s="191"/>
      <c r="E18" s="191"/>
      <c r="F18" s="191"/>
      <c r="G18" s="220"/>
      <c r="H18" s="223"/>
      <c r="I18" s="222"/>
    </row>
    <row r="19" spans="1:9" s="5" customFormat="1" ht="19.5" customHeight="1">
      <c r="A19" s="7">
        <v>8</v>
      </c>
      <c r="B19" s="6" t="s">
        <v>148</v>
      </c>
      <c r="C19" s="191"/>
      <c r="D19" s="191"/>
      <c r="E19" s="191"/>
      <c r="F19" s="191"/>
      <c r="G19" s="220"/>
      <c r="H19" s="223"/>
      <c r="I19" s="222"/>
    </row>
    <row r="20" spans="1:9" s="5" customFormat="1" ht="19.5" customHeight="1">
      <c r="A20" s="7">
        <v>9</v>
      </c>
      <c r="B20" s="6" t="s">
        <v>149</v>
      </c>
      <c r="C20" s="191"/>
      <c r="D20" s="191"/>
      <c r="E20" s="191"/>
      <c r="F20" s="191"/>
      <c r="G20" s="220"/>
      <c r="H20" s="223"/>
      <c r="I20" s="222"/>
    </row>
    <row r="21" spans="1:9" s="5" customFormat="1" ht="19.5" customHeight="1">
      <c r="A21" s="7">
        <v>10</v>
      </c>
      <c r="B21" s="6" t="s">
        <v>150</v>
      </c>
      <c r="C21" s="191"/>
      <c r="D21" s="191"/>
      <c r="E21" s="191"/>
      <c r="F21" s="191"/>
      <c r="G21" s="220"/>
      <c r="H21" s="223"/>
      <c r="I21" s="222"/>
    </row>
    <row r="22" spans="1:11" s="5" customFormat="1" ht="19.5" customHeight="1">
      <c r="A22" s="7">
        <v>11</v>
      </c>
      <c r="B22" s="214" t="s">
        <v>196</v>
      </c>
      <c r="C22" s="191"/>
      <c r="D22" s="191"/>
      <c r="E22" s="191"/>
      <c r="F22" s="191"/>
      <c r="G22" s="220"/>
      <c r="H22" s="223"/>
      <c r="I22" s="222">
        <f>G22</f>
        <v>0</v>
      </c>
      <c r="K22" s="215"/>
    </row>
    <row r="23" spans="1:9" s="5" customFormat="1" ht="30" customHeight="1" thickBot="1">
      <c r="A23" s="12" t="s">
        <v>34</v>
      </c>
      <c r="B23" s="13" t="s">
        <v>209</v>
      </c>
      <c r="C23" s="192">
        <f>SUM(C11:C22)</f>
        <v>100000</v>
      </c>
      <c r="D23" s="192"/>
      <c r="E23" s="192"/>
      <c r="F23" s="192">
        <f>SUM(F11:F22)</f>
        <v>0</v>
      </c>
      <c r="G23" s="224">
        <f>SUM(G11:G22)</f>
        <v>-782150</v>
      </c>
      <c r="H23" s="224">
        <f>SUM(H11:H22)</f>
        <v>0</v>
      </c>
      <c r="I23" s="225">
        <f>C23+F23+G23+H23</f>
        <v>-682150</v>
      </c>
    </row>
    <row r="24" ht="13.5" customHeight="1" thickTop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 password="CE84" sheet="1"/>
  <mergeCells count="2">
    <mergeCell ref="A4:I4"/>
    <mergeCell ref="B3:E3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2014-01-18T10:32:28Z</cp:lastPrinted>
  <dcterms:created xsi:type="dcterms:W3CDTF">2002-02-16T18:16:52Z</dcterms:created>
  <dcterms:modified xsi:type="dcterms:W3CDTF">2014-07-11T12:04:59Z</dcterms:modified>
  <cp:category/>
  <cp:version/>
  <cp:contentType/>
  <cp:contentStatus/>
</cp:coreProperties>
</file>