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workbookProtection lockStructure="1"/>
  <bookViews>
    <workbookView xWindow="120" yWindow="15" windowWidth="9375" windowHeight="3795" tabRatio="705" activeTab="0"/>
  </bookViews>
  <sheets>
    <sheet name="Aktiv-Pasiv" sheetId="1" r:id="rId1"/>
    <sheet name="Fitim-Humbje" sheetId="2" r:id="rId2"/>
    <sheet name="Pasqyra e ndryshimeve ne kapita" sheetId="3" r:id="rId3"/>
    <sheet name="Pasqyra e fluksit te parase" sheetId="4" r:id="rId4"/>
  </sheets>
  <definedNames>
    <definedName name="OLE_LINK5" localSheetId="0">'Aktiv-Pasiv'!#REF!</definedName>
    <definedName name="_xlnm.Print_Area" localSheetId="0">'Aktiv-Pasiv'!$A$1:$E$41</definedName>
    <definedName name="_xlnm.Print_Area" localSheetId="1">'Fitim-Humbje'!$A$1:$E$35</definedName>
    <definedName name="_xlnm.Print_Area" localSheetId="2">'Pasqyra e ndryshimeve ne kapita'!$A$1:$E$13</definedName>
    <definedName name="Z_7FD145AD_AE86_43A5_9036_290B81E22D96_.wvu.PrintArea" localSheetId="0" hidden="1">'Aktiv-Pasiv'!$A$1:$E$41</definedName>
    <definedName name="Z_7FD145AD_AE86_43A5_9036_290B81E22D96_.wvu.PrintArea" localSheetId="1" hidden="1">'Fitim-Humbje'!$A$1:$E$35</definedName>
    <definedName name="Z_7FD145AD_AE86_43A5_9036_290B81E22D96_.wvu.PrintArea" localSheetId="2" hidden="1">'Pasqyra e ndryshimeve ne kapita'!$A$1:$E$13</definedName>
    <definedName name="Z_7FD145AD_AE86_43A5_9036_290B81E22D96_.wvu.Rows" localSheetId="0" hidden="1">'Aktiv-Pasiv'!$34:$36</definedName>
    <definedName name="Z_FC2F820F_6261_405F_B183_880833ECE837_.wvu.Rows" localSheetId="0" hidden="1">'Aktiv-Pasiv'!$34:$36</definedName>
  </definedNames>
  <calcPr fullCalcOnLoad="1"/>
</workbook>
</file>

<file path=xl/sharedStrings.xml><?xml version="1.0" encoding="utf-8"?>
<sst xmlns="http://schemas.openxmlformats.org/spreadsheetml/2006/main" count="96" uniqueCount="76">
  <si>
    <t>Shënime</t>
  </si>
  <si>
    <t>Viti i mbyllur më 31 dhjetor 2009</t>
  </si>
  <si>
    <t>Viti i mbyllur më 31 dhjetor 2008</t>
  </si>
  <si>
    <t>Aktive</t>
  </si>
  <si>
    <t>Paraja dhe ekuivalentët e saj</t>
  </si>
  <si>
    <t>-</t>
  </si>
  <si>
    <t>Qiraja financiare</t>
  </si>
  <si>
    <t>Taksa të shtyra aktive</t>
  </si>
  <si>
    <t>Aktive të tjera</t>
  </si>
  <si>
    <t>Totali i aktiveve</t>
  </si>
  <si>
    <t>Detyrime</t>
  </si>
  <si>
    <t>Detyrime ndaj institucioneve financiare</t>
  </si>
  <si>
    <t xml:space="preserve">Detyrime ndaj klientëve </t>
  </si>
  <si>
    <t>Tatim i pagueshëm</t>
  </si>
  <si>
    <t xml:space="preserve">Detyrime të tjera </t>
  </si>
  <si>
    <t>Totali i detyrimeve</t>
  </si>
  <si>
    <t>Kapitali aksioner</t>
  </si>
  <si>
    <t>Fitimet e pashpërndara</t>
  </si>
  <si>
    <t>Totali i kapitalit aksioner</t>
  </si>
  <si>
    <t>Totali i detyrimeve dhe i kapitalit aksioner</t>
  </si>
  <si>
    <t>Merita BEJTJA</t>
  </si>
  <si>
    <t>Drejtore Ekzekutive (Back Office)</t>
  </si>
  <si>
    <t>Brunilda CEPANI</t>
  </si>
  <si>
    <t>Pergjegjese per Kontabilitetin</t>
  </si>
  <si>
    <t>.</t>
  </si>
  <si>
    <t>Të ardhura nga interesat</t>
  </si>
  <si>
    <t>Shpenzime për interesa</t>
  </si>
  <si>
    <t>Të ardhura neto nga interesat</t>
  </si>
  <si>
    <t>Të ardhura nga komisionet</t>
  </si>
  <si>
    <t>Shpenzime për komisione</t>
  </si>
  <si>
    <t>Të ardhura neto nga komisionet</t>
  </si>
  <si>
    <t>Humbja neto nga kurset e këmbimit</t>
  </si>
  <si>
    <t>(Shpenzime) / të ardhura të tjera operative, neto</t>
  </si>
  <si>
    <t>Shpenzime për personelin</t>
  </si>
  <si>
    <t>Zhvlerësimi dhe amortizimi</t>
  </si>
  <si>
    <t>Shpenzime të përgjithshme administrative</t>
  </si>
  <si>
    <t xml:space="preserve">Humbje nga zhvlerësimi i aktiveve financiare </t>
  </si>
  <si>
    <t>Fitimi para tatimit</t>
  </si>
  <si>
    <t>Tatimi mbi fitimin</t>
  </si>
  <si>
    <t>Fitimi neto për vitin</t>
  </si>
  <si>
    <t>Fitimi/ (Humbja) e pashpërndarë</t>
  </si>
  <si>
    <t>Totali</t>
  </si>
  <si>
    <t>Gjendja më 31 dhjetor 2006</t>
  </si>
  <si>
    <t>Humbja neto për vitin</t>
  </si>
  <si>
    <t>Gjendja më 31 dhjetor 2007</t>
  </si>
  <si>
    <t>Gjendja më 31 dhjetor 2008</t>
  </si>
  <si>
    <t xml:space="preserve"> </t>
  </si>
  <si>
    <t>Zëra jo-monetarë në pasqyrën e të ardhurave:</t>
  </si>
  <si>
    <t>Humbje nga zhvlerësimi i aktiveve financiare</t>
  </si>
  <si>
    <t>Ndryshime të kapitalit qarkullues:</t>
  </si>
  <si>
    <t>Rritje në qira financiare</t>
  </si>
  <si>
    <t>Ndryshimi në detyrime ndaj klientëve</t>
  </si>
  <si>
    <t>Ndryshimi në detyrime të tjera</t>
  </si>
  <si>
    <t>Tatimi i paguar</t>
  </si>
  <si>
    <t>Interes i arkëtuar</t>
  </si>
  <si>
    <t>Interes i paguar</t>
  </si>
  <si>
    <t>Paraja neto e përdorur në aktivitetet operacionale</t>
  </si>
  <si>
    <t>Blerje e pronave dhe pajisjeve</t>
  </si>
  <si>
    <t>Blerje e aktiveve të patrupëzuara</t>
  </si>
  <si>
    <t>Tërheqje/(pagime) huash</t>
  </si>
  <si>
    <t>Shitje e bonove të thesarit</t>
  </si>
  <si>
    <t>Ulja neto në para dhe ekuivalentët e saj</t>
  </si>
  <si>
    <t>Paraja dhe ekuivalentët e saj në fillim të periudhës</t>
  </si>
  <si>
    <t>Paraja dhe ekuivalentët e saj në fund të periudhës</t>
  </si>
  <si>
    <t>Aktive afatgjata materiale dhe jomateriale</t>
  </si>
  <si>
    <t>Viti i mbyllur më 31 dhjetor 2007</t>
  </si>
  <si>
    <t>Fitimi nga shitja e letrave me vlerë</t>
  </si>
  <si>
    <t>u nënshkruan në emër të tyre nga:</t>
  </si>
  <si>
    <t>Këto pasqyra financiare u miratuan nga Drejtorët Ekzekutivë të Raiffeisen Leasing Sh.a më 26 mars 2009 dhe</t>
  </si>
  <si>
    <t>Flukset e parave nga operacionet</t>
  </si>
  <si>
    <t>Fitimi / (humbja) para tatimit</t>
  </si>
  <si>
    <t>Rritje në aktive të tjera</t>
  </si>
  <si>
    <t>Fluksi nga investimet</t>
  </si>
  <si>
    <t>Fluksi neto i përdorur nga investimet</t>
  </si>
  <si>
    <t>Flukset e parave nga financimet</t>
  </si>
  <si>
    <t>Fluksi neto i gjeneruar (perdorur) nga financimet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</si>
</sst>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right" wrapText="1"/>
    </xf>
    <xf numFmtId="3" fontId="43" fillId="0" borderId="0" xfId="0" applyNumberFormat="1" applyFont="1" applyAlignment="1">
      <alignment horizontal="right" wrapText="1"/>
    </xf>
    <xf numFmtId="0" fontId="42" fillId="0" borderId="0" xfId="0" applyFont="1" applyAlignment="1">
      <alignment horizontal="left" wrapText="1" indent="2"/>
    </xf>
    <xf numFmtId="0" fontId="42" fillId="0" borderId="0" xfId="0" applyFont="1" applyAlignment="1">
      <alignment horizontal="center" wrapText="1"/>
    </xf>
    <xf numFmtId="3" fontId="42" fillId="0" borderId="0" xfId="0" applyNumberFormat="1" applyFont="1" applyAlignment="1">
      <alignment horizontal="right" wrapText="1"/>
    </xf>
    <xf numFmtId="3" fontId="42" fillId="0" borderId="10" xfId="0" applyNumberFormat="1" applyFont="1" applyBorder="1" applyAlignment="1">
      <alignment horizontal="right" wrapText="1"/>
    </xf>
    <xf numFmtId="0" fontId="43" fillId="0" borderId="0" xfId="0" applyFont="1" applyAlignment="1">
      <alignment horizontal="left" wrapText="1" indent="2"/>
    </xf>
    <xf numFmtId="3" fontId="43" fillId="0" borderId="10" xfId="0" applyNumberFormat="1" applyFont="1" applyBorder="1" applyAlignment="1">
      <alignment horizontal="right" wrapText="1"/>
    </xf>
    <xf numFmtId="3" fontId="43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horizontal="center" vertical="top" wrapText="1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4" fillId="0" borderId="0" xfId="0" applyFont="1" applyAlignment="1">
      <alignment vertical="top" wrapText="1"/>
    </xf>
    <xf numFmtId="0" fontId="43" fillId="0" borderId="0" xfId="0" applyFont="1" applyAlignment="1">
      <alignment horizontal="right" wrapText="1"/>
    </xf>
    <xf numFmtId="0" fontId="45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43" fillId="0" borderId="0" xfId="0" applyFont="1" applyAlignment="1">
      <alignment horizontal="right" wrapText="1"/>
    </xf>
    <xf numFmtId="0" fontId="45" fillId="0" borderId="0" xfId="0" applyFont="1" applyAlignment="1">
      <alignment horizontal="center" wrapText="1"/>
    </xf>
    <xf numFmtId="37" fontId="42" fillId="0" borderId="0" xfId="0" applyNumberFormat="1" applyFont="1" applyAlignment="1">
      <alignment horizontal="right" wrapText="1"/>
    </xf>
    <xf numFmtId="37" fontId="42" fillId="0" borderId="10" xfId="0" applyNumberFormat="1" applyFont="1" applyBorder="1" applyAlignment="1">
      <alignment horizontal="right" wrapText="1"/>
    </xf>
    <xf numFmtId="37" fontId="43" fillId="0" borderId="0" xfId="0" applyNumberFormat="1" applyFont="1" applyAlignment="1">
      <alignment horizontal="right" wrapText="1"/>
    </xf>
    <xf numFmtId="37" fontId="42" fillId="0" borderId="12" xfId="0" applyNumberFormat="1" applyFont="1" applyBorder="1" applyAlignment="1">
      <alignment horizontal="right" wrapText="1"/>
    </xf>
    <xf numFmtId="37" fontId="43" fillId="0" borderId="10" xfId="0" applyNumberFormat="1" applyFont="1" applyBorder="1" applyAlignment="1">
      <alignment horizontal="right" wrapText="1"/>
    </xf>
    <xf numFmtId="37" fontId="43" fillId="0" borderId="13" xfId="0" applyNumberFormat="1" applyFont="1" applyBorder="1" applyAlignment="1">
      <alignment horizontal="right" wrapText="1"/>
    </xf>
    <xf numFmtId="37" fontId="42" fillId="0" borderId="0" xfId="0" applyNumberFormat="1" applyFont="1" applyAlignment="1">
      <alignment/>
    </xf>
    <xf numFmtId="37" fontId="43" fillId="0" borderId="11" xfId="0" applyNumberFormat="1" applyFont="1" applyBorder="1" applyAlignment="1">
      <alignment horizontal="right" wrapText="1"/>
    </xf>
    <xf numFmtId="43" fontId="42" fillId="0" borderId="0" xfId="0" applyNumberFormat="1" applyFont="1" applyAlignment="1">
      <alignment horizontal="right" wrapText="1"/>
    </xf>
    <xf numFmtId="37" fontId="43" fillId="0" borderId="0" xfId="0" applyNumberFormat="1" applyFont="1" applyAlignment="1">
      <alignment horizontal="right"/>
    </xf>
    <xf numFmtId="37" fontId="42" fillId="0" borderId="0" xfId="0" applyNumberFormat="1" applyFont="1" applyAlignment="1">
      <alignment horizontal="right"/>
    </xf>
    <xf numFmtId="37" fontId="42" fillId="0" borderId="10" xfId="0" applyNumberFormat="1" applyFont="1" applyBorder="1" applyAlignment="1">
      <alignment horizontal="right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37" fontId="43" fillId="0" borderId="12" xfId="0" applyNumberFormat="1" applyFont="1" applyBorder="1" applyAlignment="1">
      <alignment horizontal="right" wrapText="1"/>
    </xf>
    <xf numFmtId="37" fontId="0" fillId="0" borderId="0" xfId="0" applyNumberFormat="1" applyAlignment="1">
      <alignment/>
    </xf>
    <xf numFmtId="43" fontId="42" fillId="0" borderId="1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2"/>
  <sheetViews>
    <sheetView tabSelected="1" workbookViewId="0" topLeftCell="A1">
      <selection activeCell="E24" sqref="E24"/>
    </sheetView>
  </sheetViews>
  <sheetFormatPr defaultColWidth="9.140625" defaultRowHeight="15"/>
  <cols>
    <col min="1" max="1" width="4.8515625" style="0" customWidth="1"/>
    <col min="2" max="2" width="37.28125" style="22" customWidth="1"/>
    <col min="3" max="3" width="12.421875" style="0" bestFit="1" customWidth="1"/>
    <col min="4" max="4" width="21.00390625" style="0" customWidth="1"/>
    <col min="5" max="5" width="24.140625" style="0" customWidth="1"/>
  </cols>
  <sheetData>
    <row r="1" ht="15">
      <c r="B1" s="18"/>
    </row>
    <row r="2" spans="2:5" ht="15">
      <c r="B2" s="31"/>
      <c r="C2" s="32" t="s">
        <v>0</v>
      </c>
      <c r="D2" s="33" t="s">
        <v>2</v>
      </c>
      <c r="E2" s="33" t="s">
        <v>65</v>
      </c>
    </row>
    <row r="3" spans="2:5" ht="15">
      <c r="B3" s="31"/>
      <c r="C3" s="32"/>
      <c r="D3" s="33"/>
      <c r="E3" s="33"/>
    </row>
    <row r="4" spans="2:5" ht="15">
      <c r="B4" s="19" t="s">
        <v>3</v>
      </c>
      <c r="C4" s="4"/>
      <c r="D4" s="2"/>
      <c r="E4" s="4"/>
    </row>
    <row r="5" spans="2:5" ht="15">
      <c r="B5" s="20" t="s">
        <v>4</v>
      </c>
      <c r="C5" s="7">
        <v>6</v>
      </c>
      <c r="D5" s="8">
        <v>182173</v>
      </c>
      <c r="E5" s="8">
        <v>1436427</v>
      </c>
    </row>
    <row r="6" spans="2:5" ht="15">
      <c r="B6" s="20" t="s">
        <v>6</v>
      </c>
      <c r="C6" s="7">
        <v>7</v>
      </c>
      <c r="D6" s="8">
        <v>2480114869</v>
      </c>
      <c r="E6" s="8">
        <v>973893408</v>
      </c>
    </row>
    <row r="7" spans="2:5" ht="15">
      <c r="B7" s="20" t="s">
        <v>7</v>
      </c>
      <c r="C7" s="7">
        <v>8</v>
      </c>
      <c r="D7" s="8">
        <v>1563691</v>
      </c>
      <c r="E7" s="8">
        <v>1637186</v>
      </c>
    </row>
    <row r="8" spans="2:5" ht="15">
      <c r="B8" s="20" t="s">
        <v>64</v>
      </c>
      <c r="C8" s="7">
        <v>9</v>
      </c>
      <c r="D8" s="8">
        <v>17835542</v>
      </c>
      <c r="E8" s="8">
        <v>13714154</v>
      </c>
    </row>
    <row r="9" spans="2:5" ht="15.75" thickBot="1">
      <c r="B9" s="20" t="s">
        <v>8</v>
      </c>
      <c r="C9" s="7">
        <v>10</v>
      </c>
      <c r="D9" s="9">
        <v>509346523</v>
      </c>
      <c r="E9" s="9">
        <v>225058894</v>
      </c>
    </row>
    <row r="10" spans="2:5" ht="15">
      <c r="B10" s="10"/>
      <c r="C10" s="7"/>
      <c r="D10" s="5"/>
      <c r="E10" s="5"/>
    </row>
    <row r="11" spans="2:5" ht="15.75" thickBot="1">
      <c r="B11" s="10" t="s">
        <v>9</v>
      </c>
      <c r="C11" s="7"/>
      <c r="D11" s="11">
        <f>D5+D6+D7+D8+D9</f>
        <v>3009042798</v>
      </c>
      <c r="E11" s="11">
        <f>E5+E6+E7+E8+E9</f>
        <v>1215740069</v>
      </c>
    </row>
    <row r="12" spans="2:5" ht="15">
      <c r="B12" s="10"/>
      <c r="C12" s="7"/>
      <c r="D12" s="4"/>
      <c r="E12" s="4"/>
    </row>
    <row r="13" spans="2:5" ht="15">
      <c r="B13" s="3" t="s">
        <v>10</v>
      </c>
      <c r="C13" s="7"/>
      <c r="D13" s="4"/>
      <c r="E13" s="4"/>
    </row>
    <row r="14" spans="2:5" ht="15">
      <c r="B14" s="1" t="s">
        <v>11</v>
      </c>
      <c r="C14" s="7">
        <v>11</v>
      </c>
      <c r="D14" s="8">
        <v>2763649488</v>
      </c>
      <c r="E14" s="8">
        <v>1005933625</v>
      </c>
    </row>
    <row r="15" spans="2:5" ht="15">
      <c r="B15" s="1" t="s">
        <v>12</v>
      </c>
      <c r="C15" s="7">
        <v>12</v>
      </c>
      <c r="D15" s="8">
        <v>4615828</v>
      </c>
      <c r="E15" s="8">
        <v>19883711</v>
      </c>
    </row>
    <row r="16" spans="2:5" ht="15">
      <c r="B16" s="1" t="s">
        <v>13</v>
      </c>
      <c r="C16" s="7"/>
      <c r="D16" s="8">
        <v>6189824</v>
      </c>
      <c r="E16" s="8">
        <v>184927</v>
      </c>
    </row>
    <row r="17" spans="2:5" ht="15.75" thickBot="1">
      <c r="B17" s="1" t="s">
        <v>14</v>
      </c>
      <c r="C17" s="7">
        <v>13</v>
      </c>
      <c r="D17" s="9">
        <v>79913797</v>
      </c>
      <c r="E17" s="9">
        <v>84165977</v>
      </c>
    </row>
    <row r="18" spans="2:5" ht="15">
      <c r="B18" s="3"/>
      <c r="C18" s="7"/>
      <c r="D18" s="30"/>
      <c r="E18" s="30"/>
    </row>
    <row r="19" spans="2:5" ht="15.75" thickBot="1">
      <c r="B19" s="10" t="s">
        <v>15</v>
      </c>
      <c r="C19" s="7"/>
      <c r="D19" s="11">
        <f>D14+D15+D16+D17</f>
        <v>2854368937</v>
      </c>
      <c r="E19" s="11">
        <f>E14+E15+E16+E17</f>
        <v>1110168240</v>
      </c>
    </row>
    <row r="20" spans="2:5" ht="15">
      <c r="B20" s="6"/>
      <c r="C20" s="7"/>
      <c r="D20" s="4"/>
      <c r="E20" s="4"/>
    </row>
    <row r="21" spans="2:5" ht="15">
      <c r="B21" s="10" t="s">
        <v>16</v>
      </c>
      <c r="C21" s="7"/>
      <c r="D21" s="4"/>
      <c r="E21" s="4"/>
    </row>
    <row r="22" spans="2:5" ht="15">
      <c r="B22" s="1" t="s">
        <v>16</v>
      </c>
      <c r="C22" s="7">
        <v>14</v>
      </c>
      <c r="D22" s="8">
        <v>123000000</v>
      </c>
      <c r="E22" s="8">
        <v>123000000</v>
      </c>
    </row>
    <row r="23" spans="2:5" ht="15.75" thickBot="1">
      <c r="B23" s="1" t="s">
        <v>17</v>
      </c>
      <c r="C23" s="7"/>
      <c r="D23" s="9">
        <v>31673861</v>
      </c>
      <c r="E23" s="9">
        <v>-17428171</v>
      </c>
    </row>
    <row r="24" spans="2:5" ht="15">
      <c r="B24" s="10"/>
      <c r="C24" s="7"/>
      <c r="D24" s="30"/>
      <c r="E24" s="2"/>
    </row>
    <row r="25" spans="2:5" ht="15.75" thickBot="1">
      <c r="B25" s="10" t="s">
        <v>18</v>
      </c>
      <c r="C25" s="7"/>
      <c r="D25" s="11">
        <f>D22+D23</f>
        <v>154673861</v>
      </c>
      <c r="E25" s="11">
        <f>E22+E23</f>
        <v>105571829</v>
      </c>
    </row>
    <row r="26" spans="2:5" ht="15">
      <c r="B26" s="10"/>
      <c r="C26" s="7"/>
      <c r="D26" s="30"/>
      <c r="E26" s="2"/>
    </row>
    <row r="27" spans="2:5" ht="30" thickBot="1">
      <c r="B27" s="10" t="s">
        <v>19</v>
      </c>
      <c r="C27" s="7"/>
      <c r="D27" s="12">
        <f>D19+D25</f>
        <v>3009042798</v>
      </c>
      <c r="E27" s="12">
        <f>E19+E25</f>
        <v>1215740069</v>
      </c>
    </row>
    <row r="28" ht="15.75" thickTop="1">
      <c r="B28" s="18"/>
    </row>
    <row r="29" ht="15">
      <c r="B29" s="18"/>
    </row>
    <row r="30" ht="15">
      <c r="B30" s="18" t="s">
        <v>68</v>
      </c>
    </row>
    <row r="31" ht="15">
      <c r="B31" s="18" t="s">
        <v>67</v>
      </c>
    </row>
    <row r="32" ht="15.75" customHeight="1">
      <c r="B32" s="18"/>
    </row>
    <row r="33" ht="3.75" customHeight="1">
      <c r="B33" s="18"/>
    </row>
    <row r="34" ht="15" hidden="1">
      <c r="B34" s="18"/>
    </row>
    <row r="35" ht="15" hidden="1">
      <c r="B35" s="18"/>
    </row>
    <row r="36" ht="15" hidden="1">
      <c r="B36" s="18"/>
    </row>
    <row r="37" ht="15">
      <c r="B37" s="18"/>
    </row>
    <row r="38" ht="5.25" customHeight="1">
      <c r="B38" s="18"/>
    </row>
    <row r="39" spans="2:5" ht="15.75">
      <c r="B39" s="29" t="s">
        <v>20</v>
      </c>
      <c r="C39" s="13"/>
      <c r="E39" s="13" t="s">
        <v>22</v>
      </c>
    </row>
    <row r="40" spans="2:5" ht="31.5">
      <c r="B40" s="29" t="s">
        <v>21</v>
      </c>
      <c r="C40" s="13"/>
      <c r="E40" s="13" t="s">
        <v>23</v>
      </c>
    </row>
    <row r="41" ht="15">
      <c r="B41" s="18"/>
    </row>
    <row r="42" ht="15">
      <c r="B42" s="18"/>
    </row>
    <row r="43" ht="15">
      <c r="B43" s="18"/>
    </row>
    <row r="44" ht="15">
      <c r="B44" s="18"/>
    </row>
    <row r="45" ht="15">
      <c r="B45" s="18" t="s">
        <v>24</v>
      </c>
    </row>
    <row r="47" ht="15">
      <c r="B47" s="18"/>
    </row>
    <row r="49" ht="15">
      <c r="B49" s="23"/>
    </row>
    <row r="50" ht="15">
      <c r="B50" s="18"/>
    </row>
    <row r="51" ht="15.75">
      <c r="B51" s="25" t="s">
        <v>46</v>
      </c>
    </row>
    <row r="52" ht="15">
      <c r="B52" s="18"/>
    </row>
    <row r="53" ht="15">
      <c r="B53" s="18"/>
    </row>
    <row r="54" ht="15">
      <c r="B54" s="18"/>
    </row>
    <row r="55" ht="15">
      <c r="B55" s="18"/>
    </row>
    <row r="56" ht="15">
      <c r="B56" s="18"/>
    </row>
    <row r="57" ht="15">
      <c r="B57" s="18"/>
    </row>
    <row r="58" ht="15">
      <c r="B58" s="18"/>
    </row>
    <row r="59" ht="15">
      <c r="B59" s="18"/>
    </row>
    <row r="60" ht="15">
      <c r="B60" s="18"/>
    </row>
    <row r="61" spans="2:3" ht="15.75">
      <c r="B61" s="21"/>
      <c r="C61" s="13"/>
    </row>
    <row r="62" spans="2:3" ht="15.75">
      <c r="B62" s="21"/>
      <c r="C62" s="13"/>
    </row>
    <row r="63" ht="15">
      <c r="B63" s="18"/>
    </row>
    <row r="64" ht="15">
      <c r="B64" s="18"/>
    </row>
    <row r="65" ht="15">
      <c r="B65" s="18"/>
    </row>
    <row r="66" ht="15">
      <c r="B66" s="18"/>
    </row>
    <row r="67" ht="15">
      <c r="B67" s="18"/>
    </row>
    <row r="68" ht="15">
      <c r="B68" s="18"/>
    </row>
    <row r="69" ht="15">
      <c r="B69" s="18"/>
    </row>
    <row r="70" ht="15">
      <c r="B70" s="18"/>
    </row>
    <row r="71" ht="15">
      <c r="B71" s="18"/>
    </row>
    <row r="72" ht="15">
      <c r="B72" s="18"/>
    </row>
    <row r="73" ht="15">
      <c r="B73" s="18"/>
    </row>
    <row r="74" ht="15">
      <c r="B74" s="18"/>
    </row>
    <row r="75" ht="15">
      <c r="B75" s="18"/>
    </row>
    <row r="76" ht="15">
      <c r="B76" s="18"/>
    </row>
    <row r="77" ht="15">
      <c r="B77" s="18"/>
    </row>
    <row r="78" ht="15">
      <c r="B78" s="18"/>
    </row>
    <row r="79" ht="15">
      <c r="B79" s="18"/>
    </row>
    <row r="80" ht="15">
      <c r="B80" s="18"/>
    </row>
    <row r="81" ht="15">
      <c r="B81" s="18" t="s">
        <v>24</v>
      </c>
    </row>
    <row r="82" ht="18.75">
      <c r="B82" s="26"/>
    </row>
  </sheetData>
  <sheetProtection/>
  <mergeCells count="4"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4"/>
  <sheetViews>
    <sheetView workbookViewId="0" topLeftCell="A1">
      <selection activeCell="D2" sqref="D2:D3"/>
    </sheetView>
  </sheetViews>
  <sheetFormatPr defaultColWidth="9.140625" defaultRowHeight="15"/>
  <cols>
    <col min="1" max="1" width="4.8515625" style="0" customWidth="1"/>
    <col min="2" max="2" width="42.7109375" style="0" customWidth="1"/>
    <col min="3" max="3" width="10.57421875" style="0" customWidth="1"/>
    <col min="4" max="5" width="23.8515625" style="0" customWidth="1"/>
  </cols>
  <sheetData>
    <row r="2" spans="2:5" ht="15" customHeight="1">
      <c r="B2" s="31"/>
      <c r="C2" s="32" t="s">
        <v>0</v>
      </c>
      <c r="D2" s="33" t="s">
        <v>2</v>
      </c>
      <c r="E2" s="33" t="s">
        <v>65</v>
      </c>
    </row>
    <row r="3" spans="2:5" ht="15">
      <c r="B3" s="31"/>
      <c r="C3" s="32"/>
      <c r="D3" s="33"/>
      <c r="E3" s="33"/>
    </row>
    <row r="4" spans="2:5" ht="15">
      <c r="B4" s="6"/>
      <c r="C4" s="7"/>
      <c r="D4" s="4"/>
      <c r="E4" s="4"/>
    </row>
    <row r="5" spans="2:5" ht="15">
      <c r="B5" s="1" t="s">
        <v>25</v>
      </c>
      <c r="C5" s="7">
        <v>15</v>
      </c>
      <c r="D5" s="35">
        <v>214976086</v>
      </c>
      <c r="E5" s="35">
        <v>84258708</v>
      </c>
    </row>
    <row r="6" spans="2:5" ht="15.75" thickBot="1">
      <c r="B6" s="1" t="s">
        <v>26</v>
      </c>
      <c r="C6" s="7">
        <v>15</v>
      </c>
      <c r="D6" s="36">
        <v>-113087270</v>
      </c>
      <c r="E6" s="36">
        <v>-50704261</v>
      </c>
    </row>
    <row r="7" spans="2:5" ht="15.75" thickBot="1">
      <c r="B7" s="19" t="s">
        <v>27</v>
      </c>
      <c r="C7" s="7"/>
      <c r="D7" s="37">
        <f>D5+D6</f>
        <v>101888816</v>
      </c>
      <c r="E7" s="37">
        <f>E5+E6</f>
        <v>33554447</v>
      </c>
    </row>
    <row r="8" spans="2:5" ht="15">
      <c r="B8" s="10"/>
      <c r="C8" s="7"/>
      <c r="D8" s="38"/>
      <c r="E8" s="38"/>
    </row>
    <row r="9" spans="2:5" ht="15">
      <c r="B9" s="10"/>
      <c r="C9" s="7"/>
      <c r="D9" s="35"/>
      <c r="E9" s="35"/>
    </row>
    <row r="10" spans="2:5" ht="15">
      <c r="B10" s="20" t="s">
        <v>28</v>
      </c>
      <c r="C10" s="7">
        <v>16</v>
      </c>
      <c r="D10" s="35">
        <v>14772392</v>
      </c>
      <c r="E10" s="35">
        <v>6573937</v>
      </c>
    </row>
    <row r="11" spans="2:5" ht="15.75" thickBot="1">
      <c r="B11" s="20" t="s">
        <v>29</v>
      </c>
      <c r="C11" s="7">
        <v>17</v>
      </c>
      <c r="D11" s="36">
        <v>-1397750</v>
      </c>
      <c r="E11" s="36">
        <v>-826166</v>
      </c>
    </row>
    <row r="12" spans="2:5" ht="15.75" thickBot="1">
      <c r="B12" s="19" t="s">
        <v>30</v>
      </c>
      <c r="C12" s="7"/>
      <c r="D12" s="39">
        <f>D10+D11</f>
        <v>13374642</v>
      </c>
      <c r="E12" s="39">
        <f>E10+E11</f>
        <v>5747771</v>
      </c>
    </row>
    <row r="13" spans="2:5" ht="15">
      <c r="B13" s="10"/>
      <c r="C13" s="7"/>
      <c r="D13" s="35"/>
      <c r="E13" s="35"/>
    </row>
    <row r="14" spans="2:5" ht="15">
      <c r="B14" s="20" t="s">
        <v>66</v>
      </c>
      <c r="C14" s="7"/>
      <c r="D14" s="43">
        <v>0</v>
      </c>
      <c r="E14" s="35">
        <v>-4824440</v>
      </c>
    </row>
    <row r="15" spans="2:5" ht="15">
      <c r="B15" s="20" t="s">
        <v>31</v>
      </c>
      <c r="C15" s="7"/>
      <c r="D15" s="35">
        <v>-5265724</v>
      </c>
      <c r="E15" s="35">
        <v>8369542</v>
      </c>
    </row>
    <row r="16" spans="2:5" ht="15.75" thickBot="1">
      <c r="B16" s="20" t="s">
        <v>32</v>
      </c>
      <c r="C16" s="7">
        <v>18</v>
      </c>
      <c r="D16" s="36">
        <v>44145</v>
      </c>
      <c r="E16" s="36">
        <v>-583961</v>
      </c>
    </row>
    <row r="17" spans="2:5" ht="15.75" thickBot="1">
      <c r="B17" s="20"/>
      <c r="C17" s="7"/>
      <c r="D17" s="39">
        <f>D15+D16</f>
        <v>-5221579</v>
      </c>
      <c r="E17" s="39">
        <f>E14+E15+E16</f>
        <v>2961141</v>
      </c>
    </row>
    <row r="18" spans="2:5" ht="15">
      <c r="B18" s="10"/>
      <c r="C18" s="7"/>
      <c r="D18" s="35"/>
      <c r="E18" s="35"/>
    </row>
    <row r="19" spans="2:5" ht="15">
      <c r="B19" s="20" t="s">
        <v>33</v>
      </c>
      <c r="C19" s="7">
        <v>19</v>
      </c>
      <c r="D19" s="35">
        <v>-28848512</v>
      </c>
      <c r="E19" s="35">
        <v>-27062424</v>
      </c>
    </row>
    <row r="20" spans="2:5" ht="15">
      <c r="B20" s="20" t="s">
        <v>34</v>
      </c>
      <c r="C20" s="7">
        <v>9</v>
      </c>
      <c r="D20" s="35">
        <v>-4245812</v>
      </c>
      <c r="E20" s="35">
        <v>-2161271</v>
      </c>
    </row>
    <row r="21" spans="2:5" ht="15">
      <c r="B21" s="20" t="s">
        <v>35</v>
      </c>
      <c r="C21" s="7">
        <v>20</v>
      </c>
      <c r="D21" s="35">
        <v>-10395563</v>
      </c>
      <c r="E21" s="35">
        <v>-13944568</v>
      </c>
    </row>
    <row r="22" spans="2:5" ht="15.75" thickBot="1">
      <c r="B22" s="20" t="s">
        <v>36</v>
      </c>
      <c r="C22" s="7">
        <v>7</v>
      </c>
      <c r="D22" s="35">
        <v>-10175083</v>
      </c>
      <c r="E22" s="35">
        <v>-3651438</v>
      </c>
    </row>
    <row r="23" spans="2:5" ht="15.75" thickBot="1">
      <c r="B23" s="10"/>
      <c r="C23" s="7"/>
      <c r="D23" s="40">
        <f>D19+D20+D21+D22</f>
        <v>-53664970</v>
      </c>
      <c r="E23" s="40">
        <f>E19+E20+E21+E22</f>
        <v>-46819701</v>
      </c>
    </row>
    <row r="24" spans="2:5" ht="15">
      <c r="B24" s="10"/>
      <c r="C24" s="7"/>
      <c r="D24" s="35"/>
      <c r="E24" s="35"/>
    </row>
    <row r="25" spans="2:5" ht="15">
      <c r="B25" s="10" t="s">
        <v>37</v>
      </c>
      <c r="C25" s="7"/>
      <c r="D25" s="37">
        <f>D7+D12+D17+D23</f>
        <v>56376909</v>
      </c>
      <c r="E25" s="37">
        <f>E7+E12+E17+E23</f>
        <v>-4556342</v>
      </c>
    </row>
    <row r="26" spans="2:5" ht="15">
      <c r="B26" s="6"/>
      <c r="C26" s="7"/>
      <c r="D26" s="35"/>
      <c r="E26" s="35"/>
    </row>
    <row r="27" spans="2:5" ht="15.75" thickBot="1">
      <c r="B27" s="1" t="s">
        <v>38</v>
      </c>
      <c r="C27" s="7">
        <v>21</v>
      </c>
      <c r="D27" s="35">
        <v>-7274877</v>
      </c>
      <c r="E27" s="41">
        <v>1452259</v>
      </c>
    </row>
    <row r="28" spans="2:5" ht="15">
      <c r="B28" s="10"/>
      <c r="C28" s="7"/>
      <c r="D28" s="38"/>
      <c r="E28" s="38"/>
    </row>
    <row r="29" spans="2:5" ht="15.75" thickBot="1">
      <c r="B29" s="10" t="s">
        <v>39</v>
      </c>
      <c r="C29" s="7"/>
      <c r="D29" s="42">
        <f>D25+D27</f>
        <v>49102032</v>
      </c>
      <c r="E29" s="42">
        <f>E25+E27</f>
        <v>-3104083</v>
      </c>
    </row>
    <row r="30" ht="15.75" thickTop="1">
      <c r="B30" s="18"/>
    </row>
    <row r="31" ht="15">
      <c r="B31" s="18"/>
    </row>
    <row r="32" ht="15">
      <c r="B32" s="18"/>
    </row>
    <row r="33" spans="2:5" ht="15.75">
      <c r="B33" s="29" t="s">
        <v>20</v>
      </c>
      <c r="C33" s="13"/>
      <c r="E33" s="13" t="s">
        <v>22</v>
      </c>
    </row>
    <row r="34" spans="2:5" ht="31.5">
      <c r="B34" s="29" t="s">
        <v>21</v>
      </c>
      <c r="C34" s="13"/>
      <c r="E34" s="13" t="s">
        <v>23</v>
      </c>
    </row>
  </sheetData>
  <sheetProtection/>
  <mergeCells count="4"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5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E12"/>
  <sheetViews>
    <sheetView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27.421875" style="0" bestFit="1" customWidth="1"/>
    <col min="3" max="3" width="17.28125" style="0" bestFit="1" customWidth="1"/>
    <col min="4" max="4" width="24.7109375" style="0" customWidth="1"/>
    <col min="5" max="5" width="20.28125" style="0" customWidth="1"/>
  </cols>
  <sheetData>
    <row r="2" spans="2:5" ht="28.5">
      <c r="B2" s="24"/>
      <c r="C2" s="47" t="s">
        <v>16</v>
      </c>
      <c r="D2" s="48" t="s">
        <v>40</v>
      </c>
      <c r="E2" s="48" t="s">
        <v>41</v>
      </c>
    </row>
    <row r="3" spans="2:5" ht="15">
      <c r="B3" s="19"/>
      <c r="C3" s="14"/>
      <c r="D3" s="2"/>
      <c r="E3" s="2"/>
    </row>
    <row r="4" spans="2:5" ht="15">
      <c r="B4" s="19" t="s">
        <v>42</v>
      </c>
      <c r="C4" s="44">
        <v>123000000</v>
      </c>
      <c r="D4" s="37">
        <v>-14324088</v>
      </c>
      <c r="E4" s="37">
        <v>108675912</v>
      </c>
    </row>
    <row r="5" spans="2:5" ht="15">
      <c r="B5" s="20"/>
      <c r="C5" s="45"/>
      <c r="D5" s="45"/>
      <c r="E5" s="37"/>
    </row>
    <row r="6" spans="2:5" ht="15.75" thickBot="1">
      <c r="B6" s="20" t="s">
        <v>43</v>
      </c>
      <c r="C6" s="46" t="s">
        <v>5</v>
      </c>
      <c r="D6" s="46">
        <v>-3104083</v>
      </c>
      <c r="E6" s="39">
        <v>-3104083</v>
      </c>
    </row>
    <row r="7" spans="2:5" ht="15">
      <c r="B7" s="20"/>
      <c r="C7" s="45"/>
      <c r="D7" s="45"/>
      <c r="E7" s="37"/>
    </row>
    <row r="8" spans="2:5" ht="15.75" thickBot="1">
      <c r="B8" s="19" t="s">
        <v>44</v>
      </c>
      <c r="C8" s="42">
        <v>123000000</v>
      </c>
      <c r="D8" s="42">
        <v>-17428171</v>
      </c>
      <c r="E8" s="42">
        <v>105571829</v>
      </c>
    </row>
    <row r="9" spans="2:5" ht="15.75" thickTop="1">
      <c r="B9" s="18"/>
      <c r="C9" s="45"/>
      <c r="D9" s="45"/>
      <c r="E9" s="45"/>
    </row>
    <row r="10" spans="2:5" ht="15.75" thickBot="1">
      <c r="B10" s="18" t="s">
        <v>39</v>
      </c>
      <c r="C10" s="46" t="s">
        <v>5</v>
      </c>
      <c r="D10" s="46">
        <v>49102032</v>
      </c>
      <c r="E10" s="39">
        <v>49102032</v>
      </c>
    </row>
    <row r="11" spans="2:5" ht="15">
      <c r="B11" s="18"/>
      <c r="C11" s="45"/>
      <c r="D11" s="45"/>
      <c r="E11" s="44"/>
    </row>
    <row r="12" spans="2:5" ht="15.75" thickBot="1">
      <c r="B12" s="19" t="s">
        <v>45</v>
      </c>
      <c r="C12" s="42">
        <v>123000000</v>
      </c>
      <c r="D12" s="42">
        <v>31673861</v>
      </c>
      <c r="E12" s="42">
        <v>154673861</v>
      </c>
    </row>
    <row r="13" ht="15.75" thickTop="1"/>
  </sheetData>
  <sheetProtection/>
  <printOptions/>
  <pageMargins left="0.7" right="0.7" top="0.75" bottom="0.75" header="0.3" footer="0.3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42"/>
  <sheetViews>
    <sheetView workbookViewId="0" topLeftCell="A1">
      <selection activeCell="D2" sqref="D2:D3"/>
    </sheetView>
  </sheetViews>
  <sheetFormatPr defaultColWidth="9.140625" defaultRowHeight="15"/>
  <cols>
    <col min="1" max="1" width="4.8515625" style="0" customWidth="1"/>
    <col min="2" max="2" width="47.8515625" style="0" customWidth="1"/>
    <col min="3" max="3" width="5.00390625" style="0" customWidth="1"/>
    <col min="4" max="5" width="23.421875" style="0" customWidth="1"/>
  </cols>
  <sheetData>
    <row r="2" spans="2:5" ht="15">
      <c r="B2" s="34"/>
      <c r="C2" s="34"/>
      <c r="D2" s="33" t="s">
        <v>2</v>
      </c>
      <c r="E2" s="33" t="s">
        <v>1</v>
      </c>
    </row>
    <row r="3" spans="2:5" ht="15">
      <c r="B3" s="33"/>
      <c r="C3" s="33"/>
      <c r="D3" s="33"/>
      <c r="E3" s="33"/>
    </row>
    <row r="4" spans="2:5" ht="15">
      <c r="B4" s="19" t="s">
        <v>69</v>
      </c>
      <c r="C4" s="15"/>
      <c r="D4" s="4"/>
      <c r="E4" s="4"/>
    </row>
    <row r="5" spans="2:5" ht="15">
      <c r="B5" s="20" t="s">
        <v>70</v>
      </c>
      <c r="C5" s="15"/>
      <c r="D5" s="37">
        <v>56376909</v>
      </c>
      <c r="E5" s="37">
        <v>-4556342</v>
      </c>
    </row>
    <row r="6" spans="2:5" ht="15">
      <c r="B6" s="27" t="s">
        <v>47</v>
      </c>
      <c r="C6" s="15"/>
      <c r="D6" s="35"/>
      <c r="E6" s="35"/>
    </row>
    <row r="7" spans="2:5" ht="15">
      <c r="B7" s="20" t="s">
        <v>25</v>
      </c>
      <c r="C7" s="15"/>
      <c r="D7" s="35">
        <v>-214976086</v>
      </c>
      <c r="E7" s="35">
        <v>-84258708</v>
      </c>
    </row>
    <row r="8" spans="2:5" ht="15">
      <c r="B8" s="20" t="s">
        <v>26</v>
      </c>
      <c r="C8" s="15"/>
      <c r="D8" s="35">
        <v>113087270</v>
      </c>
      <c r="E8" s="35">
        <v>50704261</v>
      </c>
    </row>
    <row r="9" spans="2:5" ht="15">
      <c r="B9" s="20" t="s">
        <v>48</v>
      </c>
      <c r="C9" s="15"/>
      <c r="D9" s="35">
        <v>10175083</v>
      </c>
      <c r="E9" s="35">
        <v>3651438</v>
      </c>
    </row>
    <row r="10" spans="2:5" ht="15.75" thickBot="1">
      <c r="B10" s="20" t="s">
        <v>34</v>
      </c>
      <c r="C10" s="15"/>
      <c r="D10" s="36">
        <v>4245812</v>
      </c>
      <c r="E10" s="36">
        <v>2161271</v>
      </c>
    </row>
    <row r="11" spans="2:5" ht="15.75" thickBot="1">
      <c r="B11" s="6"/>
      <c r="C11" s="16"/>
      <c r="D11" s="37">
        <f>D5+D7+D8+D9+D10</f>
        <v>-31091012</v>
      </c>
      <c r="E11" s="37">
        <f>E5+E7+E8+E9+E10</f>
        <v>-32298080</v>
      </c>
    </row>
    <row r="12" spans="2:5" ht="15">
      <c r="B12" s="6"/>
      <c r="C12" s="16"/>
      <c r="D12" s="49"/>
      <c r="E12" s="49"/>
    </row>
    <row r="13" spans="2:5" ht="15">
      <c r="B13" s="27" t="s">
        <v>49</v>
      </c>
      <c r="C13" s="15"/>
      <c r="D13" s="35"/>
      <c r="E13" s="35"/>
    </row>
    <row r="14" spans="2:5" ht="15">
      <c r="B14" s="20" t="s">
        <v>50</v>
      </c>
      <c r="C14" s="15"/>
      <c r="D14" s="35">
        <v>-1516396544</v>
      </c>
      <c r="E14" s="35">
        <v>-811213484</v>
      </c>
    </row>
    <row r="15" spans="2:5" ht="15">
      <c r="B15" s="20" t="s">
        <v>71</v>
      </c>
      <c r="C15" s="15"/>
      <c r="D15" s="35">
        <v>-285072149</v>
      </c>
      <c r="E15" s="35">
        <v>-200908469</v>
      </c>
    </row>
    <row r="16" spans="2:5" ht="15">
      <c r="B16" s="20" t="s">
        <v>51</v>
      </c>
      <c r="C16" s="15"/>
      <c r="D16" s="35">
        <v>-15267883</v>
      </c>
      <c r="E16" s="35">
        <v>16568614</v>
      </c>
    </row>
    <row r="17" spans="2:5" ht="15.75" thickBot="1">
      <c r="B17" s="20" t="s">
        <v>52</v>
      </c>
      <c r="C17" s="15"/>
      <c r="D17" s="36">
        <v>-9681616</v>
      </c>
      <c r="E17" s="36">
        <v>80786905</v>
      </c>
    </row>
    <row r="18" spans="2:5" ht="15.75" thickBot="1">
      <c r="B18" s="19"/>
      <c r="C18" s="16"/>
      <c r="D18" s="37">
        <f>D14+D15+D16+D17+D11</f>
        <v>-1857509204</v>
      </c>
      <c r="E18" s="37">
        <f>E14+E15+E16+E17+E11</f>
        <v>-947064514</v>
      </c>
    </row>
    <row r="19" spans="2:5" ht="15">
      <c r="B19" s="19"/>
      <c r="C19" s="16"/>
      <c r="D19" s="49"/>
      <c r="E19" s="49"/>
    </row>
    <row r="20" spans="2:5" ht="15">
      <c r="B20" s="20" t="s">
        <v>53</v>
      </c>
      <c r="C20" s="15"/>
      <c r="D20" s="35">
        <v>-1472462</v>
      </c>
      <c r="E20" s="35"/>
    </row>
    <row r="21" spans="2:5" ht="15">
      <c r="B21" s="20" t="s">
        <v>54</v>
      </c>
      <c r="C21" s="15"/>
      <c r="D21" s="35">
        <v>221466019</v>
      </c>
      <c r="E21" s="35">
        <v>88171685</v>
      </c>
    </row>
    <row r="22" spans="2:5" ht="15.75" thickBot="1">
      <c r="B22" s="20" t="s">
        <v>55</v>
      </c>
      <c r="C22" s="15"/>
      <c r="D22" s="36">
        <v>-112333522</v>
      </c>
      <c r="E22" s="36">
        <v>-49705468</v>
      </c>
    </row>
    <row r="23" spans="2:5" ht="15.75" thickBot="1">
      <c r="B23" s="28" t="s">
        <v>56</v>
      </c>
      <c r="C23" s="16"/>
      <c r="D23" s="39">
        <f>D18+D20+D21+D22</f>
        <v>-1749849169</v>
      </c>
      <c r="E23" s="39">
        <f>E18+E20+E21+E22</f>
        <v>-908598297</v>
      </c>
    </row>
    <row r="24" spans="2:5" ht="15">
      <c r="B24" s="19"/>
      <c r="C24" s="16"/>
      <c r="D24" s="35"/>
      <c r="E24" s="35"/>
    </row>
    <row r="25" spans="2:5" ht="15">
      <c r="B25" s="19" t="s">
        <v>72</v>
      </c>
      <c r="C25" s="16"/>
      <c r="D25" s="35"/>
      <c r="E25" s="35"/>
    </row>
    <row r="26" spans="2:5" ht="15">
      <c r="B26" s="20" t="s">
        <v>57</v>
      </c>
      <c r="C26" s="15"/>
      <c r="D26" s="35">
        <v>-7320704</v>
      </c>
      <c r="E26" s="35">
        <v>-509357</v>
      </c>
    </row>
    <row r="27" spans="2:5" ht="15.75" thickBot="1">
      <c r="B27" s="20" t="s">
        <v>58</v>
      </c>
      <c r="C27" s="15"/>
      <c r="D27" s="35">
        <v>-1046496</v>
      </c>
      <c r="E27" s="35">
        <v>-7409077</v>
      </c>
    </row>
    <row r="28" spans="2:5" ht="15.75" thickBot="1">
      <c r="B28" s="19" t="s">
        <v>73</v>
      </c>
      <c r="C28" s="16"/>
      <c r="D28" s="40">
        <f>D26+D27</f>
        <v>-8367200</v>
      </c>
      <c r="E28" s="40">
        <f>E26+E27</f>
        <v>-7918434</v>
      </c>
    </row>
    <row r="29" spans="2:5" ht="15">
      <c r="B29" s="19"/>
      <c r="C29" s="16"/>
      <c r="D29" s="37"/>
      <c r="E29" s="37"/>
    </row>
    <row r="30" spans="2:5" ht="15">
      <c r="B30" s="19" t="s">
        <v>74</v>
      </c>
      <c r="C30" s="16"/>
      <c r="D30" s="37"/>
      <c r="E30" s="37"/>
    </row>
    <row r="31" spans="2:5" ht="15">
      <c r="B31" s="20" t="s">
        <v>59</v>
      </c>
      <c r="C31" s="15"/>
      <c r="D31" s="35">
        <v>1756962115</v>
      </c>
      <c r="E31" s="35">
        <v>-730152069</v>
      </c>
    </row>
    <row r="32" spans="2:5" ht="15.75" thickBot="1">
      <c r="B32" s="20" t="s">
        <v>60</v>
      </c>
      <c r="C32" s="15"/>
      <c r="D32" s="51">
        <v>0</v>
      </c>
      <c r="E32" s="36">
        <v>1136109403</v>
      </c>
    </row>
    <row r="33" spans="2:5" ht="15.75" thickBot="1">
      <c r="B33" s="19" t="s">
        <v>75</v>
      </c>
      <c r="C33" s="16"/>
      <c r="D33" s="39">
        <f>D31+D32</f>
        <v>1756962115</v>
      </c>
      <c r="E33" s="39">
        <f>E31+E32</f>
        <v>405957334</v>
      </c>
    </row>
    <row r="34" spans="2:5" ht="15.75" thickBot="1">
      <c r="B34" s="19"/>
      <c r="C34" s="15"/>
      <c r="D34" s="36"/>
      <c r="E34" s="36"/>
    </row>
    <row r="35" spans="2:5" ht="15.75" thickBot="1">
      <c r="B35" s="19" t="s">
        <v>61</v>
      </c>
      <c r="C35" s="16"/>
      <c r="D35" s="39">
        <f>D23+D28+D33</f>
        <v>-1254254</v>
      </c>
      <c r="E35" s="39">
        <f>E23+E28+E33</f>
        <v>-510559397</v>
      </c>
    </row>
    <row r="36" spans="2:5" ht="15.75" thickBot="1">
      <c r="B36" s="20" t="s">
        <v>62</v>
      </c>
      <c r="C36" s="17"/>
      <c r="D36" s="39">
        <f>E37</f>
        <v>1436427</v>
      </c>
      <c r="E36" s="39">
        <v>511995824</v>
      </c>
    </row>
    <row r="37" spans="2:5" ht="30" thickBot="1">
      <c r="B37" s="19" t="s">
        <v>63</v>
      </c>
      <c r="C37" s="17"/>
      <c r="D37" s="42">
        <f>D35+D36</f>
        <v>182173</v>
      </c>
      <c r="E37" s="42">
        <f>E35+E36</f>
        <v>1436427</v>
      </c>
    </row>
    <row r="38" spans="2:5" ht="15.75" thickTop="1">
      <c r="B38" s="18"/>
      <c r="D38" s="50"/>
      <c r="E38" s="50"/>
    </row>
    <row r="39" spans="2:5" ht="15">
      <c r="B39" s="18"/>
      <c r="D39" s="50"/>
      <c r="E39" s="50"/>
    </row>
    <row r="40" spans="2:5" ht="15">
      <c r="B40" s="18"/>
      <c r="D40" s="50"/>
      <c r="E40" s="50"/>
    </row>
    <row r="41" spans="2:5" ht="15.75">
      <c r="B41" s="21" t="s">
        <v>20</v>
      </c>
      <c r="E41" s="13" t="s">
        <v>22</v>
      </c>
    </row>
    <row r="42" spans="2:5" ht="31.5">
      <c r="B42" s="21" t="s">
        <v>21</v>
      </c>
      <c r="E42" s="13" t="s">
        <v>23</v>
      </c>
    </row>
  </sheetData>
  <sheetProtection/>
  <mergeCells count="4">
    <mergeCell ref="B2:C2"/>
    <mergeCell ref="D2:D3"/>
    <mergeCell ref="E2:E3"/>
    <mergeCell ref="B3:C3"/>
  </mergeCells>
  <printOptions/>
  <pageMargins left="0.7" right="0.7" top="0.75" bottom="0.75" header="0.3" footer="0.3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alacebr</dc:creator>
  <cp:keywords/>
  <dc:description/>
  <cp:lastModifiedBy>Elona Osmani</cp:lastModifiedBy>
  <cp:lastPrinted>2014-03-07T11:19:25Z</cp:lastPrinted>
  <dcterms:created xsi:type="dcterms:W3CDTF">2010-07-23T12:27:11Z</dcterms:created>
  <dcterms:modified xsi:type="dcterms:W3CDTF">2014-03-07T11:21:48Z</dcterms:modified>
  <cp:category/>
  <cp:version/>
  <cp:contentType/>
  <cp:contentStatus/>
</cp:coreProperties>
</file>