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90" tabRatio="733" activeTab="1"/>
  </bookViews>
  <sheets>
    <sheet name="Faqe pare" sheetId="1" r:id="rId1"/>
    <sheet name="aktivi" sheetId="2" r:id="rId2"/>
    <sheet name="pasivi" sheetId="3" r:id="rId3"/>
    <sheet name="ARDH E SHPENZ E NATYRES" sheetId="4" r:id="rId4"/>
    <sheet name="FLUKSI MONETAR DIREKT" sheetId="5" r:id="rId5"/>
    <sheet name="Pasq e ndryshim te kapitalit" sheetId="6" r:id="rId6"/>
    <sheet name="shenime shpjeguse" sheetId="7" r:id="rId7"/>
    <sheet name="AAM" sheetId="8" r:id="rId8"/>
    <sheet name="inventari automjeteve" sheetId="9" r:id="rId9"/>
    <sheet name="inventari llogarive" sheetId="10" r:id="rId10"/>
    <sheet name="deklarata analitike" sheetId="11" r:id="rId11"/>
    <sheet name="pasq.1.2" sheetId="12" r:id="rId12"/>
    <sheet name="pasq 3" sheetId="13" r:id="rId13"/>
  </sheets>
  <definedNames/>
  <calcPr fullCalcOnLoad="1"/>
</workbook>
</file>

<file path=xl/sharedStrings.xml><?xml version="1.0" encoding="utf-8"?>
<sst xmlns="http://schemas.openxmlformats.org/spreadsheetml/2006/main" count="1079" uniqueCount="707">
  <si>
    <t xml:space="preserve">P A S Q Y R A T       F I N A N C I A R E </t>
  </si>
  <si>
    <t xml:space="preserve">                                              (Ne zbatim te Standartit Kombetar te Kontabilitetit Nr.2 dhe </t>
  </si>
  <si>
    <t xml:space="preserve">                                  Ligjit nr.9228 Date 29.04.2004    Per Kontabilitetin dhe Pasqyrat Financiare  )</t>
  </si>
  <si>
    <t xml:space="preserve">    Pasqyra Financiare jane individuale                                                   _______________</t>
  </si>
  <si>
    <t xml:space="preserve">    Pasqyra Financiare jane te konsoliduara                                           _______________</t>
  </si>
  <si>
    <t xml:space="preserve">    Pasqyra Financiare jane te rrumbullakosura ne                               _______________</t>
  </si>
  <si>
    <t xml:space="preserve">    Pasqyra Financiare jane te shprehura ne                                          LEK_______________</t>
  </si>
  <si>
    <t xml:space="preserve">                                                                                                                                                 KORCE  _______________</t>
  </si>
  <si>
    <t>Viti   2011</t>
  </si>
  <si>
    <t xml:space="preserve">    Periudha Kontabel e Pasqyrave Financiare                           Nga      01.01.2011</t>
  </si>
  <si>
    <t xml:space="preserve">                                                                                                         Deri    _31.12.2011_</t>
  </si>
  <si>
    <t xml:space="preserve">A   K   T   I   V   E  T   </t>
  </si>
  <si>
    <t>shenime</t>
  </si>
  <si>
    <t>I</t>
  </si>
  <si>
    <t>AKTIVET    AFAT   SHKURTERA</t>
  </si>
  <si>
    <t>AKTIVET MONETORE</t>
  </si>
  <si>
    <t>DERIVATIVET DHE AKTIVE TE  MBAJTURA  PER TREGETI</t>
  </si>
  <si>
    <t>(i)</t>
  </si>
  <si>
    <t xml:space="preserve">DERIVATIVET </t>
  </si>
  <si>
    <t>(ii)</t>
  </si>
  <si>
    <t>aktivet e mbajtura per tregeti</t>
  </si>
  <si>
    <t>t o t a l i    2</t>
  </si>
  <si>
    <t>aktive te tjera financiareafat shkurtera</t>
  </si>
  <si>
    <t>LLOGARI/ kerkesate arketusheme</t>
  </si>
  <si>
    <t>lLOGARI/ kerkesa te tjera  arketusheme</t>
  </si>
  <si>
    <t>(iii)</t>
  </si>
  <si>
    <t>instrumenta te tjera birxhi</t>
  </si>
  <si>
    <t>(iv)</t>
  </si>
  <si>
    <t>investime te tjera financiare</t>
  </si>
  <si>
    <t>T o t a l i   3</t>
  </si>
  <si>
    <t xml:space="preserve"> I N V E N T A R I </t>
  </si>
  <si>
    <t>Lenda e pare</t>
  </si>
  <si>
    <t>Prodhim   ne procest</t>
  </si>
  <si>
    <t>Produkte te gateshme</t>
  </si>
  <si>
    <t>mallra per shitje</t>
  </si>
  <si>
    <t>(v)</t>
  </si>
  <si>
    <t>parapagesa per furnizime</t>
  </si>
  <si>
    <t>T O T A L I      4</t>
  </si>
  <si>
    <t>aktive biollogjike afat shkurtera</t>
  </si>
  <si>
    <t>aktive afat shkurterate mbajtura per shitje</t>
  </si>
  <si>
    <t>parapagime dhe shpenzimet eshtyra</t>
  </si>
  <si>
    <t>T O T A L I  i A K T I V E V E  A F A T  SH K U R T R A V A (I)</t>
  </si>
  <si>
    <t>II</t>
  </si>
  <si>
    <t xml:space="preserve">A K T I V E A F A T  GJ  A T A </t>
  </si>
  <si>
    <t>investimet financiare afat gjata</t>
  </si>
  <si>
    <t>pjesmarje te tjera ne njesi te kontrolluara veten ne p.f.</t>
  </si>
  <si>
    <t>aksione dhe investime te tjera ne pjesemarje</t>
  </si>
  <si>
    <t>aksione dhe letera te tjera me vlere</t>
  </si>
  <si>
    <t>llogari /kerkesa te  arketuesheme  afat  gjata</t>
  </si>
  <si>
    <t>t o t a l i  1</t>
  </si>
  <si>
    <t>aktive afat gjata materjale</t>
  </si>
  <si>
    <t>toka</t>
  </si>
  <si>
    <t>ndertesa</t>
  </si>
  <si>
    <t>makineri dhe paisje</t>
  </si>
  <si>
    <t>aktive te tjera afatgjata materjale (me vlere kontabile)</t>
  </si>
  <si>
    <t xml:space="preserve"> T O  T A L I   2</t>
  </si>
  <si>
    <t>aktive biollogjike afat gjata</t>
  </si>
  <si>
    <t>aktivet afat shkurtera jo materjale</t>
  </si>
  <si>
    <t>emeri i mire</t>
  </si>
  <si>
    <t>shpenzimet e zhvillimit</t>
  </si>
  <si>
    <t>aktive tetjera afat gjata jo materjale</t>
  </si>
  <si>
    <t>T O T A L I    4</t>
  </si>
  <si>
    <t>kapital aksionar i pa paguar</t>
  </si>
  <si>
    <t>aktive te tjera afat gjata</t>
  </si>
  <si>
    <t>T O T A LI  I A K TI V E V E  A F A T GJ A T A  (II)</t>
  </si>
  <si>
    <t>T O T A L I    A K T I V I T  ( I+II)</t>
  </si>
  <si>
    <t>i</t>
  </si>
  <si>
    <t xml:space="preserve">D E T Y R I M E T   DH  E    K A P I T A L I </t>
  </si>
  <si>
    <t>SHENIME</t>
  </si>
  <si>
    <t>DETYRIMET AFAT SHKURTERA</t>
  </si>
  <si>
    <t>DERIVATIVET</t>
  </si>
  <si>
    <t>huamarjet</t>
  </si>
  <si>
    <t>huat  dhe obligacione afat shkurtera</t>
  </si>
  <si>
    <t>kethimet / ripagesat e huave afat gjata</t>
  </si>
  <si>
    <t>bono te konvertuesheme</t>
  </si>
  <si>
    <t>T O T AL I    2</t>
  </si>
  <si>
    <t>huate dhe para pagimet</t>
  </si>
  <si>
    <t>te pagushme ndaj furnitoreve</t>
  </si>
  <si>
    <t>te pagusheme ndaj punonjesve</t>
  </si>
  <si>
    <t>detyrime tatimore</t>
  </si>
  <si>
    <t>hua te tjera</t>
  </si>
  <si>
    <t>parapagimet e arketuara</t>
  </si>
  <si>
    <t>T O T A L I     3</t>
  </si>
  <si>
    <t>grante dhe te ardhura te shtyra</t>
  </si>
  <si>
    <t>provizjone afat shkurtera</t>
  </si>
  <si>
    <t>T O T A L I I D E T Y R I M E V E   A F A T  SH K U R T E R A (I)</t>
  </si>
  <si>
    <t>DETYRIMET AFAT GJATA</t>
  </si>
  <si>
    <t>l</t>
  </si>
  <si>
    <t>HUAT AFAT GJATA</t>
  </si>
  <si>
    <t>HUA,BONO DHE DETYRIME NGA QIRAJA FINANACIARE</t>
  </si>
  <si>
    <t>BONO E KONVERTUSHEME</t>
  </si>
  <si>
    <t>T O T A L I     1</t>
  </si>
  <si>
    <t>hua marje te tjera afat gjata</t>
  </si>
  <si>
    <t>provizjone afat gjata</t>
  </si>
  <si>
    <t>T O T A L I I D E T Y R I M E V E   A F A T  GJATA(II)</t>
  </si>
  <si>
    <t xml:space="preserve">t o t a l i   i d e t y r i m e v e </t>
  </si>
  <si>
    <t>III</t>
  </si>
  <si>
    <t xml:space="preserve">K A P I T A L I </t>
  </si>
  <si>
    <t>AKSIONET EPAKICES  PERDORE PER P.F. E KONSOLIDUARA</t>
  </si>
  <si>
    <t>KAPITALI QE I PERKET AKSIONEREVE  P.F. TE KONSOLIDUARA</t>
  </si>
  <si>
    <t>KAPITALI AKSIONAR</t>
  </si>
  <si>
    <t>PRIMI I AKSIONIT</t>
  </si>
  <si>
    <t>NJESITE OSE AKSIONET ETHESARIT( NEGATIVE)</t>
  </si>
  <si>
    <t>REZERVA STATYSORE</t>
  </si>
  <si>
    <t>REZERVA LIGJORE</t>
  </si>
  <si>
    <t>REZERVA TE TJERA</t>
  </si>
  <si>
    <t>FITIMET E PA SHPERNDARA</t>
  </si>
  <si>
    <t>FITIME E (HUMBJE) E VITIT FINANCIAR</t>
  </si>
  <si>
    <t>T o t a l i  I k a p i t a li t   (III)</t>
  </si>
  <si>
    <t>TOTALI I DETYRIMEVE KAPITALI (I+II+III)</t>
  </si>
  <si>
    <t xml:space="preserve">    Veprimtaria  kryesore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</si>
  <si>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</si>
  <si>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A-PASQYRA E  TE  ARDHURAVE DHE  SHPENZIMEVE </t>
  </si>
  <si>
    <t xml:space="preserve"> ( Bazuar ne klasifikimin e shpenzimeve sipas natyres )</t>
  </si>
  <si>
    <t>Nr</t>
  </si>
  <si>
    <t xml:space="preserve">Pershkrimi I elementeve </t>
  </si>
  <si>
    <t>Referencat</t>
  </si>
  <si>
    <t>Viti</t>
  </si>
  <si>
    <t xml:space="preserve">Viti </t>
  </si>
  <si>
    <t>nr.llog</t>
  </si>
  <si>
    <t>Ushtrimor</t>
  </si>
  <si>
    <t>Paraardhes</t>
  </si>
  <si>
    <t xml:space="preserve"> Shitje  NETO</t>
  </si>
  <si>
    <t xml:space="preserve"> Te ardhura te tjera nga veprimtarite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</si>
  <si>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</si>
  <si>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</si>
  <si>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</si>
  <si>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</si>
  <si>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</si>
  <si>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</si>
  <si>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</si>
  <si>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</si>
  <si>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</si>
  <si>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 xml:space="preserve">Te ardhura e shpenz financ nga  njesite e kontrolluara </t>
  </si>
  <si>
    <t>Te ardhura e shpenzimet financiare nga pjesmarjet</t>
  </si>
  <si>
    <t xml:space="preserve">Te ardhura e shpenzimet financiare  </t>
  </si>
  <si>
    <t xml:space="preserve">Te ardhura e shpenz financ nga invest te tjera e financ afat gjata </t>
  </si>
  <si>
    <t xml:space="preserve"> Te ardhura e shpenzimet nga interesat </t>
  </si>
  <si>
    <t xml:space="preserve">Fitime  ( humbje ) nga kurset e e kembimit </t>
  </si>
  <si>
    <t xml:space="preserve"> Te ardhura e shpenzime te tjera financiare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</si>
  <si>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</si>
  <si>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</si>
  <si>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</si>
  <si>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</si>
  <si>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</si>
  <si>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e Fluksit monetar - Metoda Direkte </t>
  </si>
  <si>
    <t>Periudha</t>
  </si>
  <si>
    <t xml:space="preserve">Periudha   </t>
  </si>
  <si>
    <t>raportuse</t>
  </si>
  <si>
    <t xml:space="preserve">Paraardhese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</si>
  <si>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</si>
  <si>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</si>
  <si>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</si>
  <si>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</si>
  <si>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</si>
  <si>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</si>
  <si>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</si>
  <si>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</si>
  <si>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</si>
  <si>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</si>
  <si>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</si>
  <si>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</si>
  <si>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</si>
  <si>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</si>
  <si>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</si>
  <si>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</si>
  <si>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</si>
  <si>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</si>
  <si>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</si>
  <si>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</si>
  <si>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</si>
  <si>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</si>
  <si>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</si>
  <si>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</si>
  <si>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fillim te periudhes  kontabel</t>
  </si>
  <si>
    <t>Mjete monetare ne fund te periudhes kontabel</t>
  </si>
  <si>
    <t xml:space="preserve">PASQYRA E NDRYSHIMEVE NE KAPITAL </t>
  </si>
  <si>
    <t>NJE PASQYRE E PAKONSOLIDUAR</t>
  </si>
  <si>
    <t>Emertimi</t>
  </si>
  <si>
    <t>Kapitali aksioner</t>
  </si>
  <si>
    <t>Primi I Aksionit</t>
  </si>
  <si>
    <t>Aksione te Thesarit</t>
  </si>
  <si>
    <t>Rezerva Stat e ligj</t>
  </si>
  <si>
    <t>Fitimi I pashpernd</t>
  </si>
  <si>
    <t xml:space="preserve">T O T A L I </t>
  </si>
  <si>
    <t>Pozicioni me 31 Dhjetor 200</t>
  </si>
  <si>
    <t xml:space="preserve">Efekti I ndryshimit ne polit kontabel </t>
  </si>
  <si>
    <t>Pozicioni I rregulluar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</si>
  <si>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</si>
  <si>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</si>
  <si>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</si>
  <si>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</si>
  <si>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</si>
  <si>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</si>
  <si>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Sasia</t>
  </si>
  <si>
    <t>Gjendje</t>
  </si>
  <si>
    <t>Shtesa</t>
  </si>
  <si>
    <t>Pakesime</t>
  </si>
  <si>
    <t>31/12/2011</t>
  </si>
  <si>
    <t>Toka</t>
  </si>
  <si>
    <t xml:space="preserve">             TOTALI</t>
  </si>
  <si>
    <t>Ndertime</t>
  </si>
  <si>
    <t>Makineri,paisje,vegla</t>
  </si>
  <si>
    <t>Mjete transporti</t>
  </si>
  <si>
    <t>kompjuterike</t>
  </si>
  <si>
    <t>Zyre</t>
  </si>
  <si>
    <t>Administratori</t>
  </si>
  <si>
    <t>Inventari  I automjeteve  ne  pronesi  te  subjektit</t>
  </si>
  <si>
    <t>v.2011</t>
  </si>
  <si>
    <t>lloji I automjetit</t>
  </si>
  <si>
    <t>TARGA</t>
  </si>
  <si>
    <t>vlera</t>
  </si>
  <si>
    <t>Shuma</t>
  </si>
  <si>
    <t>ADMINISTRATORI</t>
  </si>
  <si>
    <t>31.12.2011</t>
  </si>
  <si>
    <t>Inventari  I  Llogarive  Bankare</t>
  </si>
  <si>
    <t xml:space="preserve">NR  I LLOGARISE   </t>
  </si>
  <si>
    <t>shuma mohedhe</t>
  </si>
  <si>
    <t xml:space="preserve">SHUMA </t>
  </si>
  <si>
    <t xml:space="preserve">HUAJ </t>
  </si>
  <si>
    <t>LEKE</t>
  </si>
  <si>
    <t>SHUMA</t>
  </si>
  <si>
    <t xml:space="preserve">           PERFAQESUESI</t>
  </si>
  <si>
    <t>(emer mbiemer,firme e   vule  )</t>
  </si>
  <si>
    <t>DEKLARATA  ANALITIKE PER</t>
  </si>
  <si>
    <t>TTIMIN MBI  TE  ARDHURAT</t>
  </si>
  <si>
    <t>s[pas</t>
  </si>
  <si>
    <t>fiskali</t>
  </si>
  <si>
    <t xml:space="preserve">E  M E R T I M I </t>
  </si>
  <si>
    <t>bilancit</t>
  </si>
  <si>
    <t>Totali I tardhurave</t>
  </si>
  <si>
    <t xml:space="preserve">Totali I   I  shpenzimeve </t>
  </si>
  <si>
    <t>Total shpenzimet  e  pazbriteshme sipas  ligjit (neni 21)</t>
  </si>
  <si>
    <t>a)kosto o blerjes dhe  e permiresimit te tokes e truallit</t>
  </si>
  <si>
    <t>b)kosto e blerjes  dhe permiresimit per aktive obj. amortizimi</t>
  </si>
  <si>
    <t xml:space="preserve">c)zmadhimi I kapitalit themeltar te shoqerise ose kontributit </t>
  </si>
  <si>
    <t>te secilit person ne  ortakeri</t>
  </si>
  <si>
    <t>c) vlera e  sherbimeve  ne  natyre</t>
  </si>
  <si>
    <t xml:space="preserve">d)kontributet vullnetare te  pensioneve </t>
  </si>
  <si>
    <t>dh)dividentet  e deklaruar dhe  ndarja e  fitimit</t>
  </si>
  <si>
    <t xml:space="preserve">e)interesat e paguara  mbi interesin maksimal te  kredise </t>
  </si>
  <si>
    <t>se caktuar  nga Banka e  Shqiperise</t>
  </si>
  <si>
    <t>e)gjobat kamat vonesat dhe  kushtet e tjera  penale</t>
  </si>
  <si>
    <t>f)krijimi ose rritja e rezervave dhe fondeve te tjera</t>
  </si>
  <si>
    <t>g)tatimi mbi tardhurat personale ,akciza,tatimi mbi fitimin</t>
  </si>
  <si>
    <t>e tatim mbi vleren e shtuar  te  zbriteshme</t>
  </si>
  <si>
    <t>gj)shpenzimet e perfaqesimit ,pritje percjellje</t>
  </si>
  <si>
    <t>h)shpenzimet  e konsumit personal</t>
  </si>
  <si>
    <t>i)shpenzimet te cilat  tejkalojne kufijte e percaktuar ne ligj</t>
  </si>
  <si>
    <t>j)shpenzimet per  dhurata</t>
  </si>
  <si>
    <t>k)cdo lloj  shpenzimi ,masa e te cilit nuk vertetohet me dokum</t>
  </si>
  <si>
    <t xml:space="preserve">l)interesi I paguar  kur  huaja dhe parapagimet tejkalojne </t>
  </si>
  <si>
    <t>kater  here  kapitalin themeltar</t>
  </si>
  <si>
    <t>ll)nese  baza  e amortizimit eshte  nje  shume  negative</t>
  </si>
  <si>
    <t>m)shopenzime dhe  sherbime  teknike ,konsulence ,menaxh</t>
  </si>
  <si>
    <t>im  te palikujduar brenda periudhes tatimore</t>
  </si>
  <si>
    <t>n)amortizimi nga rivleresimi I aktiveve  te qendrushme</t>
  </si>
  <si>
    <t>Rezultati I Vitit  Ushtrimor</t>
  </si>
  <si>
    <t>Humbje</t>
  </si>
  <si>
    <t>Fitimi</t>
  </si>
  <si>
    <t>Humbja per  tu  mbartur nga nje vit me pare</t>
  </si>
  <si>
    <t>Humbje per tu  mbartur nga dy  vite me pare</t>
  </si>
  <si>
    <t>Humbja per tu mbartur nga tre vite me   pare</t>
  </si>
  <si>
    <t>Shuma  e humbjes  per tu mbartur ne vitin  ushtrimor</t>
  </si>
  <si>
    <t>Shuma  e humbjeve  qe  nuk barten  per efekt  fiskal</t>
  </si>
  <si>
    <t>Fitimi  I tatueshem</t>
  </si>
  <si>
    <t>Tatim  fitimi  I llogaritur</t>
  </si>
  <si>
    <t>Zbritje  nga  fitimi  (rezervat  ligjore)</t>
  </si>
  <si>
    <t>Fitimi  neto per tu shperndare nga  periudha  ushtrimore</t>
  </si>
  <si>
    <t>Fitimi neto  per  tu  shperndare nga vitet  e  kaluara</t>
  </si>
  <si>
    <t>Shtese  kapitali nga  fitimi</t>
  </si>
  <si>
    <t xml:space="preserve">Dividente per tu  shperndare </t>
  </si>
  <si>
    <t>Tatim     mbi  dividentin  e  llogaritur</t>
  </si>
  <si>
    <t>Llogaritja   e Amortizimit</t>
  </si>
  <si>
    <t>Ne  total  llogaritja  e  amortizimit  vjetor  = (a+b+c+d)</t>
  </si>
  <si>
    <t>a)Ndertesa e  makineri afat  gjata</t>
  </si>
  <si>
    <t xml:space="preserve">b)Aktive  te  trupezuara </t>
  </si>
  <si>
    <t>c)Kompjuterat  dhe sisteme  informacioni</t>
  </si>
  <si>
    <t>d)Te gjitha  aktivet e tjera te  aktivitetit</t>
  </si>
  <si>
    <t>SHENIME SHPJEGUSE</t>
  </si>
  <si>
    <t xml:space="preserve">    NIPT  - I                                                             __K14128001J___________________</t>
  </si>
  <si>
    <t xml:space="preserve">    Adresa  e selise                                          ______ZAPE- BOBOSHTICE____________________________________</t>
  </si>
  <si>
    <t xml:space="preserve">    Data e krijimit                                             __09.05.2001________</t>
  </si>
  <si>
    <t xml:space="preserve">    Nr. I regjistrit Tregtar                                    ___1615014____________</t>
  </si>
  <si>
    <t xml:space="preserve">                                                                                 __PULARI_____________________________________________</t>
  </si>
  <si>
    <r>
      <t xml:space="preserve">EMERTIMI DHE  FORMA  LIGJORE      </t>
    </r>
    <r>
      <rPr>
        <sz val="12"/>
        <rFont val="Arial Narrow"/>
        <family val="2"/>
      </rPr>
      <t xml:space="preserve">  </t>
    </r>
    <r>
      <rPr>
        <b/>
        <sz val="12"/>
        <rFont val="Arial Narrow"/>
        <family val="2"/>
      </rPr>
      <t xml:space="preserve"> "  A  R  N  A  "  </t>
    </r>
    <r>
      <rPr>
        <sz val="12"/>
        <rFont val="Arial Narrow"/>
        <family val="2"/>
      </rPr>
      <t xml:space="preserve">  </t>
    </r>
    <r>
      <rPr>
        <sz val="10"/>
        <rFont val="Arial Narrow"/>
        <family val="2"/>
      </rPr>
      <t xml:space="preserve">                               </t>
    </r>
  </si>
  <si>
    <t xml:space="preserve">                                                                                 ___ME DREJTIM PRODHIM MISH  PULE_________________________________</t>
  </si>
  <si>
    <t xml:space="preserve">    Data e mbylljes se Pasqyrave Financiare                                          _20.03.2012______________</t>
  </si>
  <si>
    <t xml:space="preserve"> </t>
  </si>
  <si>
    <t xml:space="preserve"> EMERI  I BANKES</t>
  </si>
  <si>
    <t xml:space="preserve">NR LLOGATIVE BANKARE            </t>
  </si>
  <si>
    <t>TATIM PAGUESI -----ARNA-------------------------</t>
  </si>
  <si>
    <t>NIPTI------K14128001J--------------------------------------</t>
  </si>
  <si>
    <t>TEL---086380427-----------------------------------</t>
  </si>
  <si>
    <t>B.K.T.</t>
  </si>
  <si>
    <t>RAIFFAJSEN</t>
  </si>
  <si>
    <t>CREDINS</t>
  </si>
  <si>
    <t>TIRANA  BANK</t>
  </si>
  <si>
    <t xml:space="preserve">              (-ARQILE   KAPURANI--)</t>
  </si>
  <si>
    <t xml:space="preserve">INVENTARI   VITIT  2011  </t>
  </si>
  <si>
    <t>NR</t>
  </si>
  <si>
    <t>EMERTIMI</t>
  </si>
  <si>
    <t>NJESIA</t>
  </si>
  <si>
    <t>SASI</t>
  </si>
  <si>
    <t>CMIM</t>
  </si>
  <si>
    <t>VLERE</t>
  </si>
  <si>
    <t>PRODHIM  NE PROCEST</t>
  </si>
  <si>
    <t>ZOGJ</t>
  </si>
  <si>
    <t>KRERE</t>
  </si>
  <si>
    <t>PRODUKT I GATESHEM</t>
  </si>
  <si>
    <t>KG</t>
  </si>
  <si>
    <t>MISH PULE</t>
  </si>
  <si>
    <t>LENDA E PARE</t>
  </si>
  <si>
    <t>USHQIM  PULE</t>
  </si>
  <si>
    <t>KUTI  KARTONI</t>
  </si>
  <si>
    <t>GAZ</t>
  </si>
  <si>
    <t>PJATA  PLASTIKE</t>
  </si>
  <si>
    <t>ETIKETA</t>
  </si>
  <si>
    <t xml:space="preserve">PASQURA SHPJEGUESE NR </t>
  </si>
  <si>
    <t>SPECIALIT I FINANCE KONTABILITET</t>
  </si>
  <si>
    <t>PER DREJTIMIN E NJESISE EKONOMIKE</t>
  </si>
  <si>
    <t>ARQILE  KAPURANI</t>
  </si>
  <si>
    <t>Pozicioni me 31 Dhjetor 2010</t>
  </si>
  <si>
    <t>Vlera Kontabel Neto e A.A.Materiale  2011</t>
  </si>
  <si>
    <t>Amortizimi A.A.Materiale   2011</t>
  </si>
  <si>
    <t>Aktivet Afatgjata Materiale  me vlere fillestare   2011</t>
  </si>
  <si>
    <t>Shoqeria__ARNA____________</t>
  </si>
  <si>
    <t>NIPTI____K14128001J___________________</t>
  </si>
  <si>
    <t>Subjekti------ARNA----------------------------------</t>
  </si>
  <si>
    <t>NIPT    K14128001J</t>
  </si>
  <si>
    <t>OPEL</t>
  </si>
  <si>
    <t>BENC  MERCEDES</t>
  </si>
  <si>
    <t>FUGON  BENC</t>
  </si>
  <si>
    <t>93-04</t>
  </si>
  <si>
    <t>93-05</t>
  </si>
  <si>
    <t>0520311663100CB</t>
  </si>
  <si>
    <t>FIRMA</t>
  </si>
  <si>
    <t>" A  R  N  A "</t>
  </si>
  <si>
    <t>NIPT</t>
  </si>
  <si>
    <t>K14128001J</t>
  </si>
  <si>
    <t>AKTIVITETI</t>
  </si>
  <si>
    <t>PULARI</t>
  </si>
  <si>
    <t xml:space="preserve">PERSON  </t>
  </si>
  <si>
    <t>JURIDIK</t>
  </si>
  <si>
    <t>SELIJA</t>
  </si>
  <si>
    <t>ZAPE- BOBOSHTICE</t>
  </si>
  <si>
    <t>DATA EFILLIMIT TE AKTIVITETIT</t>
  </si>
  <si>
    <t>9.5.2001</t>
  </si>
  <si>
    <t>POLLITIKA  FINANCIARE</t>
  </si>
  <si>
    <t xml:space="preserve">PASQYRAT  FINANCIARE  TE BILANCIT    TE VITIT 2011 JANE  PREGATITUR  NE  </t>
  </si>
  <si>
    <t>ME LIGJIN 9928 DT29.04.2004   DHE JANE  PERPILUAR SIPAS SKK.</t>
  </si>
  <si>
    <t>MONEDHA  E KERKUAR ESHTE  LEKU E PA RUMBULLAKOSUR.</t>
  </si>
  <si>
    <t xml:space="preserve">PASQYRAT  FINANCIARE   JANE  INDIFIDUALE  </t>
  </si>
  <si>
    <t>INVENTARI PER CDO  ARTIKULL  NE  NJESI SASI  CMIM E VLERE.</t>
  </si>
  <si>
    <t xml:space="preserve">INFORMACIONET JANE TE SAKTA   DHE KANE  BESUSHMERI NE REZULTATIN  </t>
  </si>
  <si>
    <t>FINANCIAR.</t>
  </si>
  <si>
    <t>KUTE GJITHA PASQURAT  E BILANCIT  SHPJEGOHEN SI ME POSHTE.</t>
  </si>
  <si>
    <t>SPECIALIT  FINANCE  KONTABILITETI</t>
  </si>
  <si>
    <t>PER DREJTIMIN  E NJESISE   EKONOMIKE</t>
  </si>
  <si>
    <t>ARQILE   KAPURANI</t>
  </si>
  <si>
    <t>VLERA</t>
  </si>
  <si>
    <t>ARKA</t>
  </si>
  <si>
    <t>KLIENTET</t>
  </si>
  <si>
    <t>DATA</t>
  </si>
  <si>
    <t>SHENIM</t>
  </si>
  <si>
    <t>FATURES</t>
  </si>
  <si>
    <t>elisabeta</t>
  </si>
  <si>
    <t>26.10.2011</t>
  </si>
  <si>
    <t>25.10.2011</t>
  </si>
  <si>
    <t>21.10.2011</t>
  </si>
  <si>
    <t>teg  albania</t>
  </si>
  <si>
    <t>3.12.2011</t>
  </si>
  <si>
    <t>inter  grup</t>
  </si>
  <si>
    <t>11.12.2011</t>
  </si>
  <si>
    <t>se-bi</t>
  </si>
  <si>
    <t>28.6.2011</t>
  </si>
  <si>
    <t>fiks</t>
  </si>
  <si>
    <t>29.11.2011</t>
  </si>
  <si>
    <t>FANI</t>
  </si>
  <si>
    <t>11.12.2010</t>
  </si>
  <si>
    <t>TOTALI</t>
  </si>
  <si>
    <t>FURNITORET</t>
  </si>
  <si>
    <t xml:space="preserve">T.V.SH </t>
  </si>
  <si>
    <t>TATIM FITIM</t>
  </si>
  <si>
    <t>KERKESATE ARKETUSHME</t>
  </si>
  <si>
    <t>a/b/1</t>
  </si>
  <si>
    <t>a/b/3/(i)</t>
  </si>
  <si>
    <t>a/b/3(ii)</t>
  </si>
  <si>
    <t>PASQYRA    SHPJEGUESE   NR  1</t>
  </si>
  <si>
    <t>PASQYRA    SHPJEGUESE   NR  3</t>
  </si>
  <si>
    <t>PASQYRA    SHPJEGUESE   NR  4</t>
  </si>
  <si>
    <t>a/b/4(i)</t>
  </si>
  <si>
    <t>a/b/4(ii)</t>
  </si>
  <si>
    <t>a/b/4(iii)</t>
  </si>
  <si>
    <t xml:space="preserve"> AKTIVET  AFAT   GJATA  MATERJALE</t>
  </si>
  <si>
    <t>NDERTESA</t>
  </si>
  <si>
    <t>COP</t>
  </si>
  <si>
    <t>a/b/I/2(ii)</t>
  </si>
  <si>
    <t>MAKINERI EPAISJE</t>
  </si>
  <si>
    <t>KASA FISKALE</t>
  </si>
  <si>
    <t>MAKINERI  E PAISJE</t>
  </si>
  <si>
    <t>DHOMA  FRIGORIFERIKE</t>
  </si>
  <si>
    <t>MJETE  TRASPORTI</t>
  </si>
  <si>
    <t>OPEL 29-16</t>
  </si>
  <si>
    <t>BENC  MERDEDEZ</t>
  </si>
  <si>
    <t>FUGON</t>
  </si>
  <si>
    <t>PASQYRA    SHPJEGUESE   NR  6</t>
  </si>
  <si>
    <t>AGROTEK</t>
  </si>
  <si>
    <t>31.10.2011</t>
  </si>
  <si>
    <t>5.11.2011</t>
  </si>
  <si>
    <t>12.11.2011</t>
  </si>
  <si>
    <t>24.11.2011</t>
  </si>
  <si>
    <t>7.12.2011</t>
  </si>
  <si>
    <t>21.12.2011</t>
  </si>
  <si>
    <t>24.12.2011</t>
  </si>
  <si>
    <t>29.12.2011</t>
  </si>
  <si>
    <t>GRECCE</t>
  </si>
  <si>
    <t>28.12.2010</t>
  </si>
  <si>
    <t>16.12.2010</t>
  </si>
  <si>
    <t>8.1.2010</t>
  </si>
  <si>
    <t>27.1.2010</t>
  </si>
  <si>
    <t>23.3.2010</t>
  </si>
  <si>
    <t>9.3.2010</t>
  </si>
  <si>
    <t>9.4.2010</t>
  </si>
  <si>
    <t>19.4.2010</t>
  </si>
  <si>
    <t>3.5.2010</t>
  </si>
  <si>
    <t>21.5.2010</t>
  </si>
  <si>
    <t>2.6.2010</t>
  </si>
  <si>
    <t>21.6.2010</t>
  </si>
  <si>
    <t>12.7.2010</t>
  </si>
  <si>
    <t>26.7.2010</t>
  </si>
  <si>
    <t>13.8.2010</t>
  </si>
  <si>
    <t>30.8.2010</t>
  </si>
  <si>
    <t>15.9.2010</t>
  </si>
  <si>
    <t>29.9.2010</t>
  </si>
  <si>
    <t>12.10.2010</t>
  </si>
  <si>
    <t>5.11.2010</t>
  </si>
  <si>
    <t>17.11.2010</t>
  </si>
  <si>
    <t>31.1.2011</t>
  </si>
  <si>
    <t>17.2.2011</t>
  </si>
  <si>
    <t>24.2.2011</t>
  </si>
  <si>
    <t>15.3.2011</t>
  </si>
  <si>
    <t>24.3.2011</t>
  </si>
  <si>
    <t>29.3.2011</t>
  </si>
  <si>
    <t>8.4.2011</t>
  </si>
  <si>
    <t>13.4.2011</t>
  </si>
  <si>
    <t>21.4.2011</t>
  </si>
  <si>
    <t>5.5.2011</t>
  </si>
  <si>
    <t>17.5.2011</t>
  </si>
  <si>
    <t>30.5.2011</t>
  </si>
  <si>
    <t>16.6.2011</t>
  </si>
  <si>
    <t>8.7.2011</t>
  </si>
  <si>
    <t>9.8.2011</t>
  </si>
  <si>
    <t>19.9.2011</t>
  </si>
  <si>
    <t>2.9.2011</t>
  </si>
  <si>
    <t>10.10.2011</t>
  </si>
  <si>
    <t>24.10.2011</t>
  </si>
  <si>
    <t>4.11.2011</t>
  </si>
  <si>
    <t>16.11.2011</t>
  </si>
  <si>
    <t>1.12.2011</t>
  </si>
  <si>
    <t>19.12.2011</t>
  </si>
  <si>
    <t>SALVI &amp;IVI</t>
  </si>
  <si>
    <t>30.9.2011</t>
  </si>
  <si>
    <t>SPICE  PARK</t>
  </si>
  <si>
    <t>28.9.2011</t>
  </si>
  <si>
    <t>14.10.2011</t>
  </si>
  <si>
    <t>15.10.2011</t>
  </si>
  <si>
    <t>KORCA  GAZ</t>
  </si>
  <si>
    <t>16.12.2011</t>
  </si>
  <si>
    <t>30.12.2011</t>
  </si>
  <si>
    <t>31.5.2011</t>
  </si>
  <si>
    <t>30.6.2011</t>
  </si>
  <si>
    <t>PULARI  KORCA</t>
  </si>
  <si>
    <t>18.2.2010</t>
  </si>
  <si>
    <t>27.2.2011</t>
  </si>
  <si>
    <t>GJERMANY</t>
  </si>
  <si>
    <t>4.6.2010</t>
  </si>
  <si>
    <t>EAGGELL</t>
  </si>
  <si>
    <t>1.11.2011</t>
  </si>
  <si>
    <t>1.7.2011</t>
  </si>
  <si>
    <t>SHEDULLA</t>
  </si>
  <si>
    <t>10.12.2011</t>
  </si>
  <si>
    <t>AD KIRO DANDARA</t>
  </si>
  <si>
    <t>26.12.2011</t>
  </si>
  <si>
    <t>SHUME</t>
  </si>
  <si>
    <t>shuma</t>
  </si>
  <si>
    <t>LENDA  E PARE</t>
  </si>
  <si>
    <t>TOTALE</t>
  </si>
  <si>
    <t>a/b/I/2(iii)</t>
  </si>
  <si>
    <t>PASQYRA    SHPJEGUESE   NR      2</t>
  </si>
  <si>
    <t>PASQYRA    SHPJEGUESE   NR  5</t>
  </si>
  <si>
    <t>PASQYRA    SHPJEGUESE   NR  7</t>
  </si>
  <si>
    <t>SIG SHOQEROR</t>
  </si>
  <si>
    <t>TAP</t>
  </si>
  <si>
    <t>p/b/2(i)</t>
  </si>
  <si>
    <t>p/b/2(iii)</t>
  </si>
  <si>
    <t>PASQYRA    SHPJEGUESE   NR  8</t>
  </si>
  <si>
    <t>USHQIM PULE</t>
  </si>
  <si>
    <t>KUTI KARTONI</t>
  </si>
  <si>
    <t>PJATA PLASTIKE</t>
  </si>
  <si>
    <t>QESE PLASTIKE</t>
  </si>
  <si>
    <t>AMBALLAZHE  PLASTIKE</t>
  </si>
  <si>
    <t>ETKETA</t>
  </si>
  <si>
    <t>ENERGJI</t>
  </si>
  <si>
    <t>TELEFON</t>
  </si>
  <si>
    <t>NAFTE</t>
  </si>
  <si>
    <t>MEDIKAMENTE</t>
  </si>
  <si>
    <t>QIRA</t>
  </si>
  <si>
    <t>SIG MAKINA</t>
  </si>
  <si>
    <t>EKSPERT KONTABEL</t>
  </si>
  <si>
    <t>SHERBIM KONTABEL</t>
  </si>
  <si>
    <t>PRIZA( POLE ELEKTRIKE)</t>
  </si>
  <si>
    <t>TAKSE TABELLE</t>
  </si>
  <si>
    <t>TAKSE  PASTERIMI</t>
  </si>
  <si>
    <t>TAKSE GJELBERIMI</t>
  </si>
  <si>
    <t>ANALIZA MISHI</t>
  </si>
  <si>
    <t>CERTEFIKATA</t>
  </si>
  <si>
    <t>FATURA  T.V.SH</t>
  </si>
  <si>
    <t>TARIFIM KONTROLLMAKINE</t>
  </si>
  <si>
    <t>KALIBRIM PESHORE</t>
  </si>
  <si>
    <t>POSTARE</t>
  </si>
  <si>
    <t>LIBREZA SIGURACIONI</t>
  </si>
  <si>
    <t>KOM</t>
  </si>
  <si>
    <t>PASQYRA  SHPJEGUESE  E TE ARDHURAVE DHE SHPENZIMEVE</t>
  </si>
  <si>
    <t>PASQYRA SHPJEGUSE E FLUKSIT  MONETAR</t>
  </si>
  <si>
    <t>P/A/SH/1</t>
  </si>
  <si>
    <t>P/A/SH/4</t>
  </si>
  <si>
    <t>P/A/SH/7</t>
  </si>
  <si>
    <t>PAGA</t>
  </si>
  <si>
    <t>SIG  SHOQEROR</t>
  </si>
  <si>
    <t>P/F/M/A</t>
  </si>
  <si>
    <t>PASQYRA    SHPJEGUESE   NR 9</t>
  </si>
  <si>
    <t>p/sh/1</t>
  </si>
  <si>
    <t>p/sh/2</t>
  </si>
  <si>
    <t>p/sh3</t>
  </si>
  <si>
    <t>p/sh/4</t>
  </si>
  <si>
    <t>p/sh5</t>
  </si>
  <si>
    <t>p/sh/5</t>
  </si>
  <si>
    <t>p/sh4</t>
  </si>
  <si>
    <t>p/sh/9</t>
  </si>
  <si>
    <t>p/sh/7</t>
  </si>
  <si>
    <t>NIPTI  ------k14128001j------------------------</t>
  </si>
  <si>
    <t>EMRI TREGTAR ----A  R  N  A--------------------------</t>
  </si>
  <si>
    <t>ADRESA ------- ZAPE-  BOBOSHTICE--------------------------------</t>
  </si>
  <si>
    <t>Pozicioni me 31 Dhjetor       2011</t>
  </si>
  <si>
    <t xml:space="preserve"> KAPACITETI  ton </t>
  </si>
  <si>
    <t>KO2916B</t>
  </si>
  <si>
    <t>KO5806B</t>
  </si>
  <si>
    <t>SHOQERIA_____ARNA___________</t>
  </si>
  <si>
    <t>NIPTI____K14128001________________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</si>
  <si>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</si>
  <si>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</si>
  <si>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</si>
  <si>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</si>
  <si>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</si>
  <si>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</si>
  <si>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</si>
  <si>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</si>
  <si>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</si>
  <si>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</si>
  <si>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</si>
  <si>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</si>
  <si>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</si>
  <si>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</si>
  <si>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</si>
  <si>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</si>
  <si>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</si>
  <si>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</si>
  <si>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</si>
  <si>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</si>
  <si>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</si>
  <si>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</si>
  <si>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</si>
  <si>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</si>
  <si>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</si>
  <si>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</si>
  <si>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</si>
  <si>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</si>
  <si>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</si>
  <si>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</si>
  <si>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</si>
  <si>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</si>
  <si>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</si>
  <si>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</si>
  <si>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</si>
  <si>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</si>
  <si>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</si>
  <si>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</si>
  <si>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</si>
  <si>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</si>
  <si>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</si>
  <si>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</si>
  <si>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</si>
  <si>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</si>
  <si>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</si>
  <si>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</si>
  <si>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</si>
  <si>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</si>
  <si>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</si>
  <si>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</si>
  <si>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</si>
  <si>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</si>
  <si>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</si>
  <si>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</si>
  <si>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</si>
  <si>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</si>
  <si>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</si>
  <si>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</si>
  <si>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</si>
  <si>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____A  R  N  A ________________</t>
  </si>
  <si>
    <t>NIPT ______K14128001J_____________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</si>
  <si>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</si>
  <si>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</si>
  <si>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</si>
  <si>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</si>
  <si>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</si>
  <si>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</si>
  <si>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</si>
  <si>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</si>
  <si>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</si>
  <si>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</si>
  <si>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</si>
  <si>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</si>
  <si>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</si>
  <si>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</si>
  <si>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</si>
  <si>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</si>
  <si>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</si>
  <si>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</si>
  <si>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</si>
  <si>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</si>
  <si>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</si>
  <si>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</si>
  <si>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</si>
  <si>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</si>
  <si>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</si>
  <si>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</si>
  <si>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</si>
  <si>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</si>
  <si>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</si>
  <si>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</si>
  <si>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</si>
  <si>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</si>
  <si>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SHOQERIA ____ARNA________________</t>
  </si>
  <si>
    <t>NIPT ____K14128001_______________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</si>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</sst>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0"/>
      <name val="Arial Narrow"/>
      <family val="2"/>
    </font>
    <font>
      <sz val="18"/>
      <name val="Franklin Gothic Demi"/>
      <family val="2"/>
    </font>
    <font>
      <sz val="20"/>
      <name val="Franklin Gothic Demi"/>
      <family val="2"/>
    </font>
    <font>
      <b/>
      <sz val="11"/>
      <color indexed="8"/>
      <name val="Engravers MT"/>
      <family val="1"/>
    </font>
    <font>
      <b/>
      <sz val="11"/>
      <color indexed="8"/>
      <name val="Bookman Old Style"/>
      <family val="1"/>
    </font>
    <font>
      <b/>
      <sz val="11"/>
      <color indexed="8"/>
      <name val="Calibri"/>
      <family val="0"/>
    </font>
    <font>
      <b/>
      <sz val="9"/>
      <color indexed="8"/>
      <name val="Calibri"/>
      <family val="0"/>
    </font>
    <font>
      <i/>
      <sz val="11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 horizontal="left"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0" xfId="0" applyFont="1" applyAlignment="1">
      <alignment/>
    </xf>
    <xf numFmtId="3" fontId="0" fillId="0" borderId="13" xfId="44" applyNumberFormat="1" applyBorder="1" applyAlignment="1">
      <alignment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44" applyNumberFormat="1" applyBorder="1" applyAlignment="1">
      <alignment/>
    </xf>
    <xf numFmtId="0" fontId="0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3" fontId="17" fillId="0" borderId="16" xfId="44" applyNumberFormat="1" applyFont="1" applyBorder="1" applyAlignment="1">
      <alignment vertical="center"/>
    </xf>
    <xf numFmtId="3" fontId="17" fillId="0" borderId="17" xfId="44" applyNumberFormat="1" applyFont="1" applyBorder="1" applyAlignment="1">
      <alignment vertical="center"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Alignment="1" quotePrefix="1">
      <alignment/>
    </xf>
    <xf numFmtId="0" fontId="62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 horizontal="left" indent="1"/>
    </xf>
    <xf numFmtId="0" fontId="2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4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64" fillId="0" borderId="13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3" fontId="16" fillId="0" borderId="13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6" fillId="0" borderId="10" xfId="56" applyFont="1" applyBorder="1" applyAlignment="1">
      <alignment horizontal="center"/>
      <protection/>
    </xf>
    <xf numFmtId="2" fontId="24" fillId="0" borderId="24" xfId="56" applyNumberFormat="1" applyFont="1" applyBorder="1" applyAlignment="1">
      <alignment horizontal="center" wrapText="1"/>
      <protection/>
    </xf>
    <xf numFmtId="0" fontId="25" fillId="0" borderId="11" xfId="56" applyFont="1" applyBorder="1" applyAlignment="1">
      <alignment horizontal="center" vertical="center" wrapText="1"/>
      <protection/>
    </xf>
    <xf numFmtId="0" fontId="16" fillId="0" borderId="25" xfId="56" applyFont="1" applyBorder="1" applyAlignment="1">
      <alignment horizontal="center"/>
      <protection/>
    </xf>
    <xf numFmtId="0" fontId="16" fillId="0" borderId="26" xfId="56" applyFont="1" applyBorder="1" applyAlignment="1">
      <alignment horizontal="left" wrapText="1"/>
      <protection/>
    </xf>
    <xf numFmtId="0" fontId="16" fillId="0" borderId="26" xfId="56" applyFont="1" applyBorder="1" applyAlignment="1">
      <alignment horizontal="left"/>
      <protection/>
    </xf>
    <xf numFmtId="0" fontId="16" fillId="0" borderId="27" xfId="56" applyFont="1" applyBorder="1" applyAlignment="1">
      <alignment horizontal="left"/>
      <protection/>
    </xf>
    <xf numFmtId="0" fontId="0" fillId="0" borderId="28" xfId="56" applyFont="1" applyBorder="1" applyAlignment="1">
      <alignment horizontal="center"/>
      <protection/>
    </xf>
    <xf numFmtId="0" fontId="0" fillId="0" borderId="23" xfId="56" applyFont="1" applyBorder="1" applyAlignment="1">
      <alignment horizontal="left" wrapText="1"/>
      <protection/>
    </xf>
    <xf numFmtId="0" fontId="16" fillId="0" borderId="13" xfId="56" applyFont="1" applyBorder="1" applyAlignment="1">
      <alignment horizontal="left"/>
      <protection/>
    </xf>
    <xf numFmtId="0" fontId="16" fillId="0" borderId="29" xfId="56" applyFont="1" applyBorder="1" applyAlignment="1">
      <alignment horizontal="left"/>
      <protection/>
    </xf>
    <xf numFmtId="0" fontId="0" fillId="0" borderId="30" xfId="56" applyFont="1" applyBorder="1" applyAlignment="1">
      <alignment horizontal="center"/>
      <protection/>
    </xf>
    <xf numFmtId="0" fontId="17" fillId="0" borderId="23" xfId="56" applyFont="1" applyBorder="1" applyAlignment="1">
      <alignment horizontal="left" wrapText="1"/>
      <protection/>
    </xf>
    <xf numFmtId="0" fontId="16" fillId="0" borderId="31" xfId="56" applyFont="1" applyBorder="1" applyAlignment="1">
      <alignment horizontal="center"/>
      <protection/>
    </xf>
    <xf numFmtId="0" fontId="16" fillId="0" borderId="23" xfId="56" applyFont="1" applyBorder="1" applyAlignment="1">
      <alignment horizontal="left" wrapText="1"/>
      <protection/>
    </xf>
    <xf numFmtId="0" fontId="0" fillId="0" borderId="12" xfId="56" applyFont="1" applyBorder="1" applyAlignment="1">
      <alignment horizontal="left" wrapText="1"/>
      <protection/>
    </xf>
    <xf numFmtId="0" fontId="0" fillId="0" borderId="32" xfId="56" applyFont="1" applyBorder="1" applyAlignment="1">
      <alignment horizontal="center"/>
      <protection/>
    </xf>
    <xf numFmtId="0" fontId="0" fillId="0" borderId="33" xfId="56" applyFont="1" applyBorder="1" applyAlignment="1">
      <alignment horizontal="left" wrapText="1"/>
      <protection/>
    </xf>
    <xf numFmtId="0" fontId="16" fillId="0" borderId="31" xfId="56" applyFont="1" applyBorder="1" applyAlignment="1">
      <alignment horizontal="center" vertical="center"/>
      <protection/>
    </xf>
    <xf numFmtId="0" fontId="16" fillId="0" borderId="30" xfId="56" applyFont="1" applyBorder="1" applyAlignment="1">
      <alignment horizontal="center" vertical="center"/>
      <protection/>
    </xf>
    <xf numFmtId="0" fontId="0" fillId="0" borderId="23" xfId="56" applyFont="1" applyBorder="1" applyAlignment="1">
      <alignment horizontal="center" wrapText="1"/>
      <protection/>
    </xf>
    <xf numFmtId="0" fontId="16" fillId="0" borderId="28" xfId="56" applyFont="1" applyBorder="1" applyAlignment="1">
      <alignment horizontal="center"/>
      <protection/>
    </xf>
    <xf numFmtId="0" fontId="12" fillId="0" borderId="13" xfId="56" applyFont="1" applyBorder="1" applyAlignment="1">
      <alignment horizontal="left" wrapText="1"/>
      <protection/>
    </xf>
    <xf numFmtId="0" fontId="16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6" fillId="0" borderId="30" xfId="56" applyFont="1" applyBorder="1" applyAlignment="1">
      <alignment horizontal="center"/>
      <protection/>
    </xf>
    <xf numFmtId="0" fontId="16" fillId="0" borderId="13" xfId="56" applyFont="1" applyBorder="1" applyAlignment="1">
      <alignment horizontal="left" wrapText="1"/>
      <protection/>
    </xf>
    <xf numFmtId="0" fontId="16" fillId="0" borderId="32" xfId="56" applyFont="1" applyBorder="1" applyAlignment="1">
      <alignment horizontal="center"/>
      <protection/>
    </xf>
    <xf numFmtId="0" fontId="16" fillId="0" borderId="12" xfId="56" applyFont="1" applyBorder="1" applyAlignment="1">
      <alignment horizontal="left" wrapText="1"/>
      <protection/>
    </xf>
    <xf numFmtId="0" fontId="16" fillId="0" borderId="34" xfId="56" applyFont="1" applyBorder="1" applyAlignment="1">
      <alignment horizontal="center"/>
      <protection/>
    </xf>
    <xf numFmtId="0" fontId="16" fillId="0" borderId="35" xfId="56" applyFont="1" applyBorder="1" applyAlignment="1">
      <alignment horizontal="left" wrapText="1"/>
      <protection/>
    </xf>
    <xf numFmtId="0" fontId="16" fillId="0" borderId="35" xfId="56" applyFont="1" applyBorder="1" applyAlignment="1">
      <alignment horizontal="left"/>
      <protection/>
    </xf>
    <xf numFmtId="0" fontId="16" fillId="0" borderId="36" xfId="56" applyFont="1" applyBorder="1" applyAlignment="1">
      <alignment horizontal="left"/>
      <protection/>
    </xf>
    <xf numFmtId="0" fontId="16" fillId="0" borderId="0" xfId="56" applyFont="1" applyBorder="1" applyAlignment="1">
      <alignment horizontal="center"/>
      <protection/>
    </xf>
    <xf numFmtId="0" fontId="16" fillId="0" borderId="0" xfId="56" applyFont="1" applyBorder="1" applyAlignment="1">
      <alignment horizontal="left" wrapText="1"/>
      <protection/>
    </xf>
    <xf numFmtId="0" fontId="16" fillId="0" borderId="0" xfId="56" applyFont="1" applyBorder="1" applyAlignment="1">
      <alignment horizontal="left"/>
      <protection/>
    </xf>
    <xf numFmtId="0" fontId="15" fillId="0" borderId="10" xfId="56" applyFont="1" applyBorder="1">
      <alignment/>
      <protection/>
    </xf>
    <xf numFmtId="2" fontId="24" fillId="0" borderId="10" xfId="56" applyNumberFormat="1" applyFont="1" applyBorder="1" applyAlignment="1">
      <alignment horizontal="center" wrapText="1"/>
      <protection/>
    </xf>
    <xf numFmtId="0" fontId="25" fillId="0" borderId="10" xfId="56" applyFont="1" applyBorder="1" applyAlignment="1">
      <alignment horizontal="center" vertical="center" wrapText="1"/>
      <protection/>
    </xf>
    <xf numFmtId="0" fontId="25" fillId="0" borderId="37" xfId="56" applyFont="1" applyBorder="1" applyAlignment="1">
      <alignment horizontal="center"/>
      <protection/>
    </xf>
    <xf numFmtId="0" fontId="25" fillId="0" borderId="26" xfId="56" applyFont="1" applyBorder="1" applyAlignment="1">
      <alignment horizontal="left" wrapText="1"/>
      <protection/>
    </xf>
    <xf numFmtId="0" fontId="25" fillId="0" borderId="26" xfId="56" applyFont="1" applyBorder="1" applyAlignment="1">
      <alignment horizontal="left"/>
      <protection/>
    </xf>
    <xf numFmtId="0" fontId="25" fillId="0" borderId="27" xfId="56" applyFont="1" applyBorder="1" applyAlignment="1">
      <alignment horizontal="left"/>
      <protection/>
    </xf>
    <xf numFmtId="0" fontId="15" fillId="0" borderId="31" xfId="56" applyFont="1" applyBorder="1" applyAlignment="1">
      <alignment horizontal="left"/>
      <protection/>
    </xf>
    <xf numFmtId="0" fontId="15" fillId="0" borderId="13" xfId="57" applyFont="1" applyFill="1" applyBorder="1" applyAlignment="1">
      <alignment horizontal="left" wrapText="1"/>
      <protection/>
    </xf>
    <xf numFmtId="0" fontId="25" fillId="0" borderId="13" xfId="56" applyFont="1" applyBorder="1" applyAlignment="1">
      <alignment horizontal="left"/>
      <protection/>
    </xf>
    <xf numFmtId="0" fontId="25" fillId="0" borderId="29" xfId="56" applyFont="1" applyBorder="1" applyAlignment="1">
      <alignment horizontal="left"/>
      <protection/>
    </xf>
    <xf numFmtId="0" fontId="15" fillId="0" borderId="13" xfId="56" applyFont="1" applyBorder="1" applyAlignment="1">
      <alignment horizontal="left" wrapText="1"/>
      <protection/>
    </xf>
    <xf numFmtId="0" fontId="25" fillId="0" borderId="31" xfId="56" applyFont="1" applyBorder="1" applyAlignment="1">
      <alignment horizontal="center"/>
      <protection/>
    </xf>
    <xf numFmtId="0" fontId="25" fillId="0" borderId="13" xfId="56" applyFont="1" applyBorder="1" applyAlignment="1">
      <alignment horizontal="left" wrapText="1"/>
      <protection/>
    </xf>
    <xf numFmtId="0" fontId="15" fillId="0" borderId="31" xfId="56" applyFont="1" applyBorder="1" applyAlignment="1">
      <alignment horizontal="center"/>
      <protection/>
    </xf>
    <xf numFmtId="0" fontId="15" fillId="0" borderId="13" xfId="56" applyFont="1" applyBorder="1" applyAlignment="1">
      <alignment horizontal="left"/>
      <protection/>
    </xf>
    <xf numFmtId="0" fontId="25" fillId="0" borderId="29" xfId="56" applyFont="1" applyBorder="1" applyAlignment="1">
      <alignment horizontal="left" wrapText="1"/>
      <protection/>
    </xf>
    <xf numFmtId="0" fontId="15" fillId="0" borderId="31" xfId="56" applyFont="1" applyFill="1" applyBorder="1" applyAlignment="1">
      <alignment horizontal="center"/>
      <protection/>
    </xf>
    <xf numFmtId="0" fontId="15" fillId="0" borderId="38" xfId="0" applyFont="1" applyBorder="1" applyAlignment="1">
      <alignment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5" fillId="0" borderId="12" xfId="56" applyFont="1" applyBorder="1" applyAlignment="1">
      <alignment horizontal="center" vertical="center" wrapText="1"/>
      <protection/>
    </xf>
    <xf numFmtId="0" fontId="25" fillId="0" borderId="39" xfId="56" applyFont="1" applyBorder="1" applyAlignment="1">
      <alignment horizontal="center" vertical="center" wrapText="1"/>
      <protection/>
    </xf>
    <xf numFmtId="0" fontId="25" fillId="0" borderId="31" xfId="56" applyFont="1" applyBorder="1">
      <alignment/>
      <protection/>
    </xf>
    <xf numFmtId="0" fontId="15" fillId="0" borderId="31" xfId="0" applyFont="1" applyBorder="1" applyAlignment="1">
      <alignment/>
    </xf>
    <xf numFmtId="0" fontId="15" fillId="0" borderId="31" xfId="56" applyFont="1" applyBorder="1">
      <alignment/>
      <protection/>
    </xf>
    <xf numFmtId="0" fontId="15" fillId="0" borderId="34" xfId="56" applyFont="1" applyBorder="1">
      <alignment/>
      <protection/>
    </xf>
    <xf numFmtId="0" fontId="25" fillId="0" borderId="35" xfId="56" applyFont="1" applyBorder="1" applyAlignment="1">
      <alignment horizontal="left"/>
      <protection/>
    </xf>
    <xf numFmtId="0" fontId="15" fillId="0" borderId="35" xfId="56" applyFont="1" applyBorder="1" applyAlignment="1">
      <alignment horizontal="left"/>
      <protection/>
    </xf>
    <xf numFmtId="0" fontId="25" fillId="0" borderId="36" xfId="56" applyFont="1" applyBorder="1" applyAlignment="1">
      <alignment horizontal="left"/>
      <protection/>
    </xf>
    <xf numFmtId="0" fontId="25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3" xfId="56" applyFont="1" applyBorder="1" applyAlignment="1">
      <alignment horizontal="left"/>
      <protection/>
    </xf>
    <xf numFmtId="0" fontId="15" fillId="0" borderId="13" xfId="56" applyFont="1" applyBorder="1" applyAlignment="1">
      <alignment horizontal="left"/>
      <protection/>
    </xf>
    <xf numFmtId="0" fontId="26" fillId="0" borderId="13" xfId="56" applyFont="1" applyBorder="1" applyAlignment="1">
      <alignment horizontal="left"/>
      <protection/>
    </xf>
    <xf numFmtId="0" fontId="26" fillId="0" borderId="35" xfId="56" applyFont="1" applyBorder="1" applyAlignment="1">
      <alignment horizontal="left"/>
      <protection/>
    </xf>
    <xf numFmtId="0" fontId="15" fillId="0" borderId="13" xfId="57" applyFont="1" applyFill="1" applyBorder="1" applyAlignment="1">
      <alignment horizontal="left" wrapText="1"/>
      <protection/>
    </xf>
    <xf numFmtId="0" fontId="25" fillId="0" borderId="13" xfId="56" applyFont="1" applyBorder="1" applyAlignment="1">
      <alignment horizontal="left" wrapText="1"/>
      <protection/>
    </xf>
    <xf numFmtId="0" fontId="26" fillId="0" borderId="13" xfId="57" applyFont="1" applyFill="1" applyBorder="1" applyAlignment="1">
      <alignment horizontal="left" wrapText="1"/>
      <protection/>
    </xf>
    <xf numFmtId="0" fontId="25" fillId="0" borderId="13" xfId="57" applyFont="1" applyFill="1" applyBorder="1" applyAlignment="1">
      <alignment horizontal="left" wrapText="1"/>
      <protection/>
    </xf>
    <xf numFmtId="0" fontId="15" fillId="0" borderId="13" xfId="56" applyFont="1" applyBorder="1" applyAlignment="1">
      <alignment horizontal="left" wrapText="1"/>
      <protection/>
    </xf>
    <xf numFmtId="0" fontId="16" fillId="0" borderId="35" xfId="56" applyFont="1" applyBorder="1" applyAlignment="1">
      <alignment horizontal="left" wrapText="1"/>
      <protection/>
    </xf>
    <xf numFmtId="2" fontId="16" fillId="0" borderId="22" xfId="56" applyNumberFormat="1" applyFont="1" applyBorder="1" applyAlignment="1">
      <alignment horizontal="center" wrapText="1"/>
      <protection/>
    </xf>
    <xf numFmtId="2" fontId="16" fillId="0" borderId="40" xfId="56" applyNumberFormat="1" applyFont="1" applyBorder="1" applyAlignment="1">
      <alignment horizontal="center" wrapText="1"/>
      <protection/>
    </xf>
    <xf numFmtId="2" fontId="16" fillId="0" borderId="23" xfId="56" applyNumberFormat="1" applyFont="1" applyBorder="1" applyAlignment="1">
      <alignment horizontal="center" wrapText="1"/>
      <protection/>
    </xf>
    <xf numFmtId="0" fontId="24" fillId="0" borderId="41" xfId="56" applyFont="1" applyBorder="1" applyAlignment="1">
      <alignment horizontal="center" wrapText="1"/>
      <protection/>
    </xf>
    <xf numFmtId="0" fontId="24" fillId="0" borderId="42" xfId="56" applyFont="1" applyBorder="1" applyAlignment="1">
      <alignment horizontal="center" wrapText="1"/>
      <protection/>
    </xf>
    <xf numFmtId="0" fontId="24" fillId="0" borderId="43" xfId="56" applyFont="1" applyBorder="1" applyAlignment="1">
      <alignment horizontal="center" wrapText="1"/>
      <protection/>
    </xf>
    <xf numFmtId="0" fontId="25" fillId="0" borderId="44" xfId="56" applyFont="1" applyBorder="1" applyAlignment="1">
      <alignment horizontal="left" wrapText="1"/>
      <protection/>
    </xf>
    <xf numFmtId="0" fontId="25" fillId="0" borderId="26" xfId="56" applyFont="1" applyBorder="1" applyAlignment="1">
      <alignment horizontal="left" wrapText="1"/>
      <protection/>
    </xf>
    <xf numFmtId="0" fontId="0" fillId="0" borderId="40" xfId="56" applyFont="1" applyBorder="1" applyAlignment="1">
      <alignment horizontal="center" wrapText="1"/>
      <protection/>
    </xf>
    <xf numFmtId="0" fontId="0" fillId="0" borderId="23" xfId="56" applyFont="1" applyBorder="1" applyAlignment="1">
      <alignment horizontal="center" wrapText="1"/>
      <protection/>
    </xf>
    <xf numFmtId="0" fontId="16" fillId="0" borderId="40" xfId="56" applyFont="1" applyBorder="1" applyAlignment="1">
      <alignment horizontal="left" wrapText="1"/>
      <protection/>
    </xf>
    <xf numFmtId="0" fontId="16" fillId="0" borderId="23" xfId="56" applyFont="1" applyBorder="1" applyAlignment="1">
      <alignment horizontal="left" wrapText="1"/>
      <protection/>
    </xf>
    <xf numFmtId="0" fontId="17" fillId="0" borderId="23" xfId="56" applyFont="1" applyBorder="1" applyAlignment="1">
      <alignment horizontal="left" wrapText="1"/>
      <protection/>
    </xf>
    <xf numFmtId="0" fontId="17" fillId="0" borderId="13" xfId="56" applyFont="1" applyBorder="1" applyAlignment="1">
      <alignment horizontal="left" wrapText="1"/>
      <protection/>
    </xf>
    <xf numFmtId="0" fontId="16" fillId="0" borderId="13" xfId="56" applyFont="1" applyBorder="1" applyAlignment="1">
      <alignment horizontal="left" wrapText="1"/>
      <protection/>
    </xf>
    <xf numFmtId="0" fontId="0" fillId="0" borderId="40" xfId="56" applyFont="1" applyBorder="1" applyAlignment="1">
      <alignment horizontal="left" wrapText="1"/>
      <protection/>
    </xf>
    <xf numFmtId="0" fontId="0" fillId="0" borderId="23" xfId="56" applyFont="1" applyBorder="1" applyAlignment="1">
      <alignment horizontal="left" wrapText="1"/>
      <protection/>
    </xf>
    <xf numFmtId="2" fontId="24" fillId="0" borderId="0" xfId="56" applyNumberFormat="1" applyFont="1" applyBorder="1" applyAlignment="1">
      <alignment horizontal="center" wrapText="1"/>
      <protection/>
    </xf>
    <xf numFmtId="2" fontId="24" fillId="0" borderId="24" xfId="56" applyNumberFormat="1" applyFont="1" applyBorder="1" applyAlignment="1">
      <alignment horizontal="center" wrapText="1"/>
      <protection/>
    </xf>
    <xf numFmtId="0" fontId="16" fillId="0" borderId="44" xfId="56" applyFont="1" applyBorder="1" applyAlignment="1">
      <alignment horizontal="left" wrapText="1"/>
      <protection/>
    </xf>
    <xf numFmtId="0" fontId="16" fillId="0" borderId="26" xfId="56" applyFont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zoomScale="115" zoomScaleNormal="115" zoomScalePageLayoutView="0" workbookViewId="0" topLeftCell="A18">
      <selection activeCell="A1" sqref="A1:A50"/>
    </sheetView>
  </sheetViews>
  <sheetFormatPr defaultColWidth="9.140625" defaultRowHeight="12.75"/>
  <cols>
    <col min="1" max="1" width="87.140625" style="1" customWidth="1"/>
    <col min="2" max="2" width="24.28125" style="1" customWidth="1"/>
    <col min="3" max="3" width="21.421875" style="1" customWidth="1"/>
    <col min="4" max="4" width="23.28125" style="1" customWidth="1"/>
    <col min="5" max="5" width="15.57421875" style="1" customWidth="1"/>
    <col min="6" max="12" width="9.140625" style="1" customWidth="1"/>
  </cols>
  <sheetData>
    <row r="1" ht="15.75">
      <c r="A1" s="2" t="s">
        <v>285</v>
      </c>
    </row>
    <row r="2" ht="12.75">
      <c r="A2" s="3" t="s">
        <v>280</v>
      </c>
    </row>
    <row r="3" ht="12.75">
      <c r="A3" s="3" t="s">
        <v>281</v>
      </c>
    </row>
    <row r="4" ht="12.75">
      <c r="A4" s="3" t="s">
        <v>7</v>
      </c>
    </row>
    <row r="5" ht="12.75">
      <c r="A5" s="3"/>
    </row>
    <row r="6" ht="12.75">
      <c r="A6" s="3" t="s">
        <v>282</v>
      </c>
    </row>
    <row r="7" ht="12.75">
      <c r="A7" s="3" t="s">
        <v>283</v>
      </c>
    </row>
    <row r="8" ht="12.75">
      <c r="A8" s="3"/>
    </row>
    <row r="9" ht="12.75">
      <c r="A9" s="3"/>
    </row>
    <row r="10" ht="12.75">
      <c r="A10" s="3" t="s">
        <v>110</v>
      </c>
    </row>
    <row r="11" ht="15.75">
      <c r="A11" s="56" t="s">
        <v>284</v>
      </c>
    </row>
    <row r="12" ht="12.75">
      <c r="A12" s="3" t="s">
        <v>286</v>
      </c>
    </row>
    <row r="13" ht="12.75">
      <c r="A13" s="3"/>
    </row>
    <row r="14" ht="12.75">
      <c r="A14" s="3"/>
    </row>
    <row r="15" ht="27">
      <c r="A15" s="4" t="s">
        <v>0</v>
      </c>
    </row>
    <row r="16" ht="12.75">
      <c r="A16" s="3" t="s">
        <v>1</v>
      </c>
    </row>
    <row r="17" ht="12.75">
      <c r="A17" s="3" t="s">
        <v>2</v>
      </c>
    </row>
    <row r="18" ht="12.75">
      <c r="A18" s="3"/>
    </row>
    <row r="19" ht="12.75">
      <c r="A19" s="3"/>
    </row>
    <row r="20" ht="24">
      <c r="A20" s="5" t="s">
        <v>8</v>
      </c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 t="s">
        <v>3</v>
      </c>
    </row>
    <row r="41" ht="12.75">
      <c r="A41" s="3" t="s">
        <v>4</v>
      </c>
    </row>
    <row r="42" ht="12.75">
      <c r="A42" s="3" t="s">
        <v>6</v>
      </c>
    </row>
    <row r="43" ht="12.75">
      <c r="A43" s="3" t="s">
        <v>5</v>
      </c>
    </row>
    <row r="44" ht="12.75">
      <c r="A44" s="3"/>
    </row>
    <row r="45" ht="12.75">
      <c r="A45" s="3" t="s">
        <v>9</v>
      </c>
    </row>
    <row r="46" ht="12.75">
      <c r="A46" s="3" t="s">
        <v>10</v>
      </c>
    </row>
    <row r="47" ht="12.75">
      <c r="A47" s="3"/>
    </row>
    <row r="48" ht="12.75">
      <c r="A48" s="3" t="s">
        <v>287</v>
      </c>
    </row>
    <row r="49" ht="12.75">
      <c r="A49" s="3"/>
    </row>
    <row r="50" ht="12.75">
      <c r="A50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7">
      <selection activeCell="A2" sqref="A2:E31"/>
    </sheetView>
  </sheetViews>
  <sheetFormatPr defaultColWidth="9.140625" defaultRowHeight="12.75"/>
  <cols>
    <col min="1" max="2" width="17.140625" style="0" customWidth="1"/>
    <col min="3" max="3" width="22.7109375" style="0" customWidth="1"/>
    <col min="4" max="4" width="15.28125" style="0" customWidth="1"/>
    <col min="5" max="5" width="11.57421875" style="0" customWidth="1"/>
  </cols>
  <sheetData>
    <row r="2" ht="12.75">
      <c r="A2" t="s">
        <v>291</v>
      </c>
    </row>
    <row r="3" ht="12.75">
      <c r="A3" t="s">
        <v>292</v>
      </c>
    </row>
    <row r="4" spans="1:5" ht="12.75">
      <c r="A4" t="s">
        <v>293</v>
      </c>
      <c r="E4" t="s">
        <v>214</v>
      </c>
    </row>
    <row r="6" spans="2:3" ht="12.75">
      <c r="B6" s="57" t="s">
        <v>288</v>
      </c>
      <c r="C6" t="s">
        <v>215</v>
      </c>
    </row>
    <row r="8" spans="1:5" ht="12.75">
      <c r="A8" s="58" t="s">
        <v>289</v>
      </c>
      <c r="B8" s="8" t="s">
        <v>216</v>
      </c>
      <c r="C8" s="58" t="s">
        <v>290</v>
      </c>
      <c r="D8" s="8" t="s">
        <v>217</v>
      </c>
      <c r="E8" s="8" t="s">
        <v>218</v>
      </c>
    </row>
    <row r="9" spans="1:5" ht="12.75">
      <c r="A9" s="8"/>
      <c r="B9" s="8"/>
      <c r="C9" s="8"/>
      <c r="D9" s="8" t="s">
        <v>219</v>
      </c>
      <c r="E9" s="8" t="s">
        <v>220</v>
      </c>
    </row>
    <row r="10" spans="1:5" ht="12.75">
      <c r="A10" s="49"/>
      <c r="B10" s="49"/>
      <c r="C10" s="8"/>
      <c r="D10" s="8"/>
      <c r="E10" s="8"/>
    </row>
    <row r="11" spans="1:5" ht="12.75">
      <c r="A11" s="49"/>
      <c r="B11" s="49"/>
      <c r="C11" s="8"/>
      <c r="D11" s="8"/>
      <c r="E11" s="8"/>
    </row>
    <row r="12" spans="1:5" ht="12.75">
      <c r="A12" s="49" t="s">
        <v>294</v>
      </c>
      <c r="B12" s="49">
        <v>406003636</v>
      </c>
      <c r="C12" s="8"/>
      <c r="D12" s="8"/>
      <c r="E12" s="8">
        <v>1501098</v>
      </c>
    </row>
    <row r="13" spans="1:5" ht="12.75">
      <c r="A13" s="49" t="s">
        <v>295</v>
      </c>
      <c r="B13" s="49">
        <v>50757270</v>
      </c>
      <c r="C13" s="8"/>
      <c r="D13" s="8"/>
      <c r="E13" s="8">
        <v>1193188</v>
      </c>
    </row>
    <row r="14" spans="1:5" ht="12.75">
      <c r="A14" s="49" t="s">
        <v>296</v>
      </c>
      <c r="B14" s="49">
        <v>91103</v>
      </c>
      <c r="C14" s="8"/>
      <c r="D14" s="8"/>
      <c r="E14" s="8">
        <v>39</v>
      </c>
    </row>
    <row r="15" spans="1:5" ht="12.75">
      <c r="A15" s="49" t="s">
        <v>297</v>
      </c>
      <c r="B15" s="49" t="s">
        <v>335</v>
      </c>
      <c r="C15" s="8"/>
      <c r="D15" s="8"/>
      <c r="E15" s="8">
        <v>332295</v>
      </c>
    </row>
    <row r="16" spans="1:5" ht="12.75">
      <c r="A16" s="49"/>
      <c r="B16" s="49"/>
      <c r="C16" s="8"/>
      <c r="D16" s="8"/>
      <c r="E16" s="8"/>
    </row>
    <row r="17" spans="1:5" ht="12.75">
      <c r="A17" s="49"/>
      <c r="B17" s="49"/>
      <c r="C17" s="8"/>
      <c r="D17" s="8"/>
      <c r="E17" s="8"/>
    </row>
    <row r="18" spans="1:5" ht="12.75">
      <c r="A18" s="49"/>
      <c r="B18" s="49"/>
      <c r="C18" s="8"/>
      <c r="D18" s="8"/>
      <c r="E18" s="8"/>
    </row>
    <row r="19" spans="1:5" ht="12.75">
      <c r="A19" s="49"/>
      <c r="B19" s="49"/>
      <c r="C19" s="8"/>
      <c r="D19" s="8"/>
      <c r="E19" s="8"/>
    </row>
    <row r="20" spans="1:5" ht="12.75">
      <c r="A20" s="8"/>
      <c r="B20" s="8"/>
      <c r="C20" s="8"/>
      <c r="D20" s="8"/>
      <c r="E20" s="8"/>
    </row>
    <row r="21" spans="1:5" ht="12.75">
      <c r="A21" s="8"/>
      <c r="B21" s="8"/>
      <c r="C21" s="8"/>
      <c r="D21" s="8"/>
      <c r="E21" s="8"/>
    </row>
    <row r="22" spans="1:5" ht="12.75">
      <c r="A22" s="8"/>
      <c r="B22" s="8"/>
      <c r="C22" s="8"/>
      <c r="D22" s="8"/>
      <c r="E22" s="8"/>
    </row>
    <row r="23" spans="1:5" ht="12.75">
      <c r="A23" s="8"/>
      <c r="B23" s="8"/>
      <c r="C23" s="8"/>
      <c r="D23" s="8"/>
      <c r="E23" s="8"/>
    </row>
    <row r="24" spans="1:5" ht="12.75">
      <c r="A24" s="8"/>
      <c r="B24" s="8"/>
      <c r="C24" s="8"/>
      <c r="D24" s="8"/>
      <c r="E24" s="8"/>
    </row>
    <row r="25" spans="1:5" ht="12.75">
      <c r="A25" s="8"/>
      <c r="B25" s="8"/>
      <c r="C25" s="8"/>
      <c r="D25" s="8"/>
      <c r="E25" s="8"/>
    </row>
    <row r="26" spans="1:5" ht="12.75">
      <c r="A26" s="8"/>
      <c r="B26" s="8"/>
      <c r="C26" s="8"/>
      <c r="D26" s="8"/>
      <c r="E26" s="8"/>
    </row>
    <row r="27" spans="1:5" ht="12.75">
      <c r="A27" s="8"/>
      <c r="B27" s="8" t="s">
        <v>221</v>
      </c>
      <c r="C27" s="8"/>
      <c r="D27" s="8"/>
      <c r="E27" s="8">
        <f>SUM(E12:E26)</f>
        <v>3026620</v>
      </c>
    </row>
    <row r="29" ht="12.75">
      <c r="B29" t="s">
        <v>222</v>
      </c>
    </row>
    <row r="30" ht="12.75">
      <c r="B30" t="s">
        <v>298</v>
      </c>
    </row>
    <row r="31" ht="12.75">
      <c r="B31" t="s">
        <v>223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44">
      <selection activeCell="A4" sqref="A4:E70"/>
    </sheetView>
  </sheetViews>
  <sheetFormatPr defaultColWidth="9.140625" defaultRowHeight="12.75"/>
  <cols>
    <col min="1" max="1" width="46.00390625" style="51" customWidth="1"/>
    <col min="2" max="2" width="7.140625" style="0" customWidth="1"/>
    <col min="3" max="3" width="15.57421875" style="0" customWidth="1"/>
    <col min="4" max="4" width="7.140625" style="0" customWidth="1"/>
    <col min="5" max="5" width="14.7109375" style="0" customWidth="1"/>
  </cols>
  <sheetData>
    <row r="2" spans="1:4" ht="12.75">
      <c r="A2" s="50"/>
      <c r="B2" s="43"/>
      <c r="C2" s="43"/>
      <c r="D2" s="43"/>
    </row>
    <row r="3" spans="1:4" ht="12.75">
      <c r="A3" s="50"/>
      <c r="B3" s="43"/>
      <c r="C3" s="43"/>
      <c r="D3" s="43"/>
    </row>
    <row r="4" spans="1:4" ht="12.75">
      <c r="A4" s="50" t="s">
        <v>224</v>
      </c>
      <c r="B4" s="43"/>
      <c r="C4" s="43"/>
      <c r="D4" s="43"/>
    </row>
    <row r="5" spans="1:4" ht="12.75">
      <c r="A5" s="50" t="s">
        <v>225</v>
      </c>
      <c r="B5" s="43"/>
      <c r="C5" s="43"/>
      <c r="D5" s="43"/>
    </row>
    <row r="6" spans="1:4" ht="12.75">
      <c r="A6" s="50"/>
      <c r="B6" s="43"/>
      <c r="C6" s="43"/>
      <c r="D6" s="43"/>
    </row>
    <row r="7" spans="1:3" ht="12.75">
      <c r="A7" s="51" t="s">
        <v>541</v>
      </c>
      <c r="B7" s="52"/>
      <c r="C7" s="52"/>
    </row>
    <row r="8" ht="12.75">
      <c r="A8" s="51" t="s">
        <v>542</v>
      </c>
    </row>
    <row r="9" ht="12.75">
      <c r="A9" s="51" t="s">
        <v>543</v>
      </c>
    </row>
    <row r="10" spans="1:5" ht="12.75">
      <c r="A10" s="53"/>
      <c r="B10" s="8" t="s">
        <v>226</v>
      </c>
      <c r="C10" s="54"/>
      <c r="D10" s="8" t="s">
        <v>227</v>
      </c>
      <c r="E10" s="54"/>
    </row>
    <row r="11" spans="1:5" ht="12.75">
      <c r="A11" s="53" t="s">
        <v>228</v>
      </c>
      <c r="B11" s="8" t="s">
        <v>229</v>
      </c>
      <c r="C11" s="8"/>
      <c r="D11" s="8"/>
      <c r="E11" s="8"/>
    </row>
    <row r="12" spans="1:5" ht="12.75">
      <c r="A12" s="53"/>
      <c r="B12" s="55"/>
      <c r="C12" s="55"/>
      <c r="D12" s="55"/>
      <c r="E12" s="8"/>
    </row>
    <row r="13" spans="1:5" ht="12.75">
      <c r="A13" s="53" t="s">
        <v>230</v>
      </c>
      <c r="B13" s="55">
        <v>1</v>
      </c>
      <c r="C13" s="55">
        <v>32403591</v>
      </c>
      <c r="D13" s="7">
        <v>2</v>
      </c>
      <c r="E13" s="8">
        <v>32403591</v>
      </c>
    </row>
    <row r="14" spans="1:5" ht="12.75">
      <c r="A14" s="53" t="s">
        <v>231</v>
      </c>
      <c r="B14" s="55">
        <v>3</v>
      </c>
      <c r="C14" s="55">
        <v>29530989</v>
      </c>
      <c r="D14" s="7"/>
      <c r="E14" s="8">
        <v>29530989</v>
      </c>
    </row>
    <row r="15" spans="1:5" ht="12.75">
      <c r="A15" s="53" t="s">
        <v>232</v>
      </c>
      <c r="B15" s="8"/>
      <c r="C15" s="8"/>
      <c r="D15" s="7">
        <v>5</v>
      </c>
      <c r="E15" s="8"/>
    </row>
    <row r="16" spans="1:5" ht="12.75">
      <c r="A16" s="53" t="s">
        <v>233</v>
      </c>
      <c r="B16" s="8"/>
      <c r="C16" s="8"/>
      <c r="D16" s="7">
        <v>6</v>
      </c>
      <c r="E16" s="8"/>
    </row>
    <row r="17" spans="1:5" ht="12.75">
      <c r="A17" s="53" t="s">
        <v>234</v>
      </c>
      <c r="B17" s="8"/>
      <c r="C17" s="8"/>
      <c r="D17" s="7">
        <v>7</v>
      </c>
      <c r="E17" s="8"/>
    </row>
    <row r="18" spans="1:5" ht="12.75">
      <c r="A18" s="53" t="s">
        <v>235</v>
      </c>
      <c r="B18" s="8"/>
      <c r="C18" s="8"/>
      <c r="D18" s="7">
        <v>8</v>
      </c>
      <c r="E18" s="8"/>
    </row>
    <row r="19" spans="1:5" ht="12.75">
      <c r="A19" s="53" t="s">
        <v>236</v>
      </c>
      <c r="B19" s="8"/>
      <c r="C19" s="8"/>
      <c r="D19" s="7"/>
      <c r="E19" s="8"/>
    </row>
    <row r="20" spans="1:5" ht="12.75">
      <c r="A20" s="53" t="s">
        <v>237</v>
      </c>
      <c r="B20" s="8"/>
      <c r="C20" s="8"/>
      <c r="D20" s="7">
        <v>9</v>
      </c>
      <c r="E20" s="8"/>
    </row>
    <row r="21" spans="1:5" ht="12.75">
      <c r="A21" s="53" t="s">
        <v>238</v>
      </c>
      <c r="B21" s="8"/>
      <c r="C21" s="8"/>
      <c r="D21" s="7">
        <v>10</v>
      </c>
      <c r="E21" s="8"/>
    </row>
    <row r="22" spans="1:5" ht="12.75">
      <c r="A22" s="53" t="s">
        <v>239</v>
      </c>
      <c r="B22" s="8"/>
      <c r="C22" s="8"/>
      <c r="D22" s="7">
        <v>11</v>
      </c>
      <c r="E22" s="8"/>
    </row>
    <row r="23" spans="1:5" ht="12.75">
      <c r="A23" s="53" t="s">
        <v>240</v>
      </c>
      <c r="B23" s="8"/>
      <c r="C23" s="8"/>
      <c r="D23" s="7">
        <v>12</v>
      </c>
      <c r="E23" s="8"/>
    </row>
    <row r="24" spans="1:5" ht="12.75">
      <c r="A24" s="53" t="s">
        <v>241</v>
      </c>
      <c r="B24" s="8"/>
      <c r="C24" s="8"/>
      <c r="D24" s="7"/>
      <c r="E24" s="8"/>
    </row>
    <row r="25" spans="1:5" ht="12.75">
      <c r="A25" s="53" t="s">
        <v>242</v>
      </c>
      <c r="B25" s="8"/>
      <c r="C25" s="8"/>
      <c r="D25" s="7">
        <v>13</v>
      </c>
      <c r="E25" s="8"/>
    </row>
    <row r="26" spans="1:5" ht="12.75">
      <c r="A26" s="53" t="s">
        <v>243</v>
      </c>
      <c r="B26" s="8"/>
      <c r="C26" s="8"/>
      <c r="D26" s="7">
        <v>14</v>
      </c>
      <c r="E26" s="8"/>
    </row>
    <row r="27" spans="1:5" ht="12.75">
      <c r="A27" s="53" t="s">
        <v>244</v>
      </c>
      <c r="B27" s="8"/>
      <c r="C27" s="8"/>
      <c r="D27" s="7">
        <v>15</v>
      </c>
      <c r="E27" s="8"/>
    </row>
    <row r="28" spans="1:5" ht="12.75">
      <c r="A28" s="53" t="s">
        <v>245</v>
      </c>
      <c r="B28" s="8"/>
      <c r="C28" s="8"/>
      <c r="D28" s="7"/>
      <c r="E28" s="8"/>
    </row>
    <row r="29" spans="1:5" ht="12.75">
      <c r="A29" s="53" t="s">
        <v>246</v>
      </c>
      <c r="B29" s="8"/>
      <c r="C29" s="8"/>
      <c r="D29" s="7">
        <v>16</v>
      </c>
      <c r="E29" s="8"/>
    </row>
    <row r="30" spans="1:5" ht="12.75">
      <c r="A30" s="53" t="s">
        <v>247</v>
      </c>
      <c r="B30" s="8"/>
      <c r="C30" s="8"/>
      <c r="D30" s="7">
        <v>17</v>
      </c>
      <c r="E30" s="8"/>
    </row>
    <row r="31" spans="1:5" ht="12.75">
      <c r="A31" s="53" t="s">
        <v>248</v>
      </c>
      <c r="B31" s="8"/>
      <c r="C31" s="8"/>
      <c r="D31" s="7">
        <v>18</v>
      </c>
      <c r="E31" s="8"/>
    </row>
    <row r="32" spans="1:5" ht="12.75">
      <c r="A32" s="53" t="s">
        <v>249</v>
      </c>
      <c r="B32" s="8"/>
      <c r="C32" s="8"/>
      <c r="D32" s="7">
        <v>19</v>
      </c>
      <c r="E32" s="8"/>
    </row>
    <row r="33" spans="1:5" ht="12.75">
      <c r="A33" s="53" t="s">
        <v>250</v>
      </c>
      <c r="B33" s="8"/>
      <c r="C33" s="8"/>
      <c r="D33" s="7">
        <v>20</v>
      </c>
      <c r="E33" s="8"/>
    </row>
    <row r="34" spans="1:5" ht="12.75">
      <c r="A34" s="53" t="s">
        <v>251</v>
      </c>
      <c r="B34" s="55"/>
      <c r="C34" s="55"/>
      <c r="D34" s="7">
        <v>21</v>
      </c>
      <c r="E34" s="8"/>
    </row>
    <row r="35" spans="1:5" ht="12.75">
      <c r="A35" s="53" t="s">
        <v>252</v>
      </c>
      <c r="B35" s="55"/>
      <c r="C35" s="55"/>
      <c r="D35" s="7"/>
      <c r="E35" s="8"/>
    </row>
    <row r="36" spans="1:5" ht="12.75">
      <c r="A36" s="53" t="s">
        <v>253</v>
      </c>
      <c r="B36" s="8"/>
      <c r="C36" s="8"/>
      <c r="D36" s="7">
        <v>22</v>
      </c>
      <c r="E36" s="8"/>
    </row>
    <row r="37" spans="1:5" ht="12.75">
      <c r="A37" s="53" t="s">
        <v>254</v>
      </c>
      <c r="B37" s="8"/>
      <c r="C37" s="8"/>
      <c r="D37" s="7">
        <v>23</v>
      </c>
      <c r="E37" s="8"/>
    </row>
    <row r="38" spans="1:5" ht="12.75">
      <c r="A38" s="53" t="s">
        <v>255</v>
      </c>
      <c r="B38" s="8"/>
      <c r="C38" s="8"/>
      <c r="D38" s="7"/>
      <c r="E38" s="8"/>
    </row>
    <row r="39" spans="1:5" ht="12.75">
      <c r="A39" s="53" t="s">
        <v>256</v>
      </c>
      <c r="B39" s="8"/>
      <c r="C39" s="8"/>
      <c r="D39" s="7">
        <v>24</v>
      </c>
      <c r="E39" s="8"/>
    </row>
    <row r="40" spans="1:5" ht="12.75">
      <c r="A40" s="53"/>
      <c r="B40" s="8"/>
      <c r="C40" s="8"/>
      <c r="D40" s="8"/>
      <c r="E40" s="8"/>
    </row>
    <row r="41" spans="1:5" ht="12.75">
      <c r="A41" s="53" t="s">
        <v>257</v>
      </c>
      <c r="B41" s="8"/>
      <c r="C41" s="8"/>
      <c r="D41" s="8"/>
      <c r="E41" s="8"/>
    </row>
    <row r="42" spans="1:5" ht="12.75">
      <c r="A42" s="53" t="s">
        <v>258</v>
      </c>
      <c r="B42" s="7">
        <v>25</v>
      </c>
      <c r="C42" s="7"/>
      <c r="D42" s="7">
        <v>26</v>
      </c>
      <c r="E42" s="8"/>
    </row>
    <row r="43" spans="1:5" ht="12.75">
      <c r="A43" s="53" t="s">
        <v>259</v>
      </c>
      <c r="B43" s="7">
        <v>27</v>
      </c>
      <c r="C43" s="7">
        <f>C13-C14</f>
        <v>2872602</v>
      </c>
      <c r="D43" s="7">
        <v>28</v>
      </c>
      <c r="E43" s="8">
        <f>E13-E14</f>
        <v>2872602</v>
      </c>
    </row>
    <row r="44" spans="1:5" ht="12.75">
      <c r="A44" s="53" t="s">
        <v>260</v>
      </c>
      <c r="B44" s="8"/>
      <c r="C44" s="8"/>
      <c r="D44" s="7">
        <v>29</v>
      </c>
      <c r="E44" s="8"/>
    </row>
    <row r="45" spans="1:5" ht="12.75">
      <c r="A45" s="53" t="s">
        <v>261</v>
      </c>
      <c r="B45" s="8"/>
      <c r="C45" s="8"/>
      <c r="D45" s="7">
        <v>30</v>
      </c>
      <c r="E45" s="8"/>
    </row>
    <row r="46" spans="1:5" ht="12.75">
      <c r="A46" s="53" t="s">
        <v>262</v>
      </c>
      <c r="B46" s="8"/>
      <c r="C46" s="8"/>
      <c r="D46" s="7">
        <v>31</v>
      </c>
      <c r="E46" s="8"/>
    </row>
    <row r="47" spans="1:5" ht="12.75">
      <c r="A47" s="53"/>
      <c r="B47" s="8"/>
      <c r="C47" s="8"/>
      <c r="D47" s="8"/>
      <c r="E47" s="8"/>
    </row>
    <row r="48" spans="1:5" ht="12.75">
      <c r="A48" s="53"/>
      <c r="B48" s="8"/>
      <c r="C48" s="8"/>
      <c r="D48" s="8"/>
      <c r="E48" s="8"/>
    </row>
    <row r="49" spans="1:5" ht="12.75">
      <c r="A49" s="53" t="s">
        <v>263</v>
      </c>
      <c r="B49" s="7">
        <v>32</v>
      </c>
      <c r="C49" s="7"/>
      <c r="D49" s="7">
        <v>33</v>
      </c>
      <c r="E49" s="8"/>
    </row>
    <row r="50" spans="1:5" ht="12.75">
      <c r="A50" s="53" t="s">
        <v>264</v>
      </c>
      <c r="B50" s="7"/>
      <c r="C50" s="7"/>
      <c r="D50" s="7">
        <v>34</v>
      </c>
      <c r="E50" s="8"/>
    </row>
    <row r="51" spans="1:5" ht="12.75">
      <c r="A51" s="53" t="s">
        <v>265</v>
      </c>
      <c r="B51" s="7"/>
      <c r="C51" s="7">
        <v>2872602</v>
      </c>
      <c r="D51" s="7">
        <v>35</v>
      </c>
      <c r="E51" s="8">
        <v>2872602</v>
      </c>
    </row>
    <row r="52" spans="1:5" ht="12.75">
      <c r="A52" s="53" t="s">
        <v>266</v>
      </c>
      <c r="B52" s="7"/>
      <c r="C52" s="7">
        <v>287260</v>
      </c>
      <c r="D52" s="7">
        <v>287</v>
      </c>
      <c r="E52" s="8">
        <v>287260</v>
      </c>
    </row>
    <row r="53" spans="1:5" ht="12.75">
      <c r="A53" s="53" t="s">
        <v>267</v>
      </c>
      <c r="B53" s="7">
        <v>37</v>
      </c>
      <c r="C53" s="7">
        <v>129267</v>
      </c>
      <c r="D53" s="7">
        <v>38</v>
      </c>
      <c r="E53" s="8">
        <v>129267</v>
      </c>
    </row>
    <row r="54" spans="1:5" ht="12.75">
      <c r="A54" s="53" t="s">
        <v>268</v>
      </c>
      <c r="B54" s="7"/>
      <c r="C54" s="7">
        <v>2456075</v>
      </c>
      <c r="D54" s="7">
        <v>39</v>
      </c>
      <c r="E54" s="8">
        <v>2456075</v>
      </c>
    </row>
    <row r="55" spans="1:5" ht="12.75">
      <c r="A55" s="53" t="s">
        <v>269</v>
      </c>
      <c r="B55" s="7"/>
      <c r="C55" s="7">
        <v>9952398</v>
      </c>
      <c r="D55" s="7">
        <v>40</v>
      </c>
      <c r="E55" s="8">
        <v>9952398</v>
      </c>
    </row>
    <row r="56" spans="1:5" ht="12.75">
      <c r="A56" s="53" t="s">
        <v>270</v>
      </c>
      <c r="B56" s="7"/>
      <c r="C56" s="7"/>
      <c r="D56" s="7">
        <v>41</v>
      </c>
      <c r="E56" s="8"/>
    </row>
    <row r="57" spans="1:5" ht="12.75">
      <c r="A57" s="53" t="s">
        <v>271</v>
      </c>
      <c r="B57" s="7"/>
      <c r="C57" s="7"/>
      <c r="D57" s="7">
        <v>42</v>
      </c>
      <c r="E57" s="8"/>
    </row>
    <row r="58" spans="1:5" ht="12.75">
      <c r="A58" s="53" t="s">
        <v>272</v>
      </c>
      <c r="B58" s="7"/>
      <c r="C58" s="7"/>
      <c r="D58" s="7">
        <v>43</v>
      </c>
      <c r="E58" s="8"/>
    </row>
    <row r="59" spans="1:5" ht="12.75">
      <c r="A59" s="53"/>
      <c r="B59" s="7"/>
      <c r="C59" s="7"/>
      <c r="D59" s="7"/>
      <c r="E59" s="8"/>
    </row>
    <row r="60" spans="1:5" ht="12.75">
      <c r="A60" s="53" t="s">
        <v>273</v>
      </c>
      <c r="B60" s="7"/>
      <c r="C60" s="7"/>
      <c r="D60" s="7"/>
      <c r="E60" s="8"/>
    </row>
    <row r="61" spans="1:5" ht="12.75">
      <c r="A61" s="53"/>
      <c r="B61" s="7"/>
      <c r="C61" s="7"/>
      <c r="D61" s="7"/>
      <c r="E61" s="8"/>
    </row>
    <row r="62" spans="1:5" ht="12.75">
      <c r="A62" s="53" t="s">
        <v>274</v>
      </c>
      <c r="B62" s="7">
        <v>44</v>
      </c>
      <c r="C62" s="7"/>
      <c r="D62" s="7">
        <v>45</v>
      </c>
      <c r="E62" s="8"/>
    </row>
    <row r="63" spans="1:5" ht="12.75">
      <c r="A63" s="53" t="s">
        <v>275</v>
      </c>
      <c r="B63" s="7">
        <v>46</v>
      </c>
      <c r="C63" s="7">
        <v>888115</v>
      </c>
      <c r="D63" s="7">
        <v>47</v>
      </c>
      <c r="E63" s="8">
        <v>888115</v>
      </c>
    </row>
    <row r="64" spans="1:5" ht="12.75">
      <c r="A64" s="53" t="s">
        <v>276</v>
      </c>
      <c r="B64" s="7">
        <v>48</v>
      </c>
      <c r="C64" s="7"/>
      <c r="D64" s="7">
        <v>49</v>
      </c>
      <c r="E64" s="8"/>
    </row>
    <row r="65" spans="1:5" ht="12.75">
      <c r="A65" s="53" t="s">
        <v>277</v>
      </c>
      <c r="B65" s="7">
        <v>50</v>
      </c>
      <c r="C65" s="7"/>
      <c r="D65" s="7">
        <v>51</v>
      </c>
      <c r="E65" s="8"/>
    </row>
    <row r="66" spans="1:5" ht="12.75">
      <c r="A66" s="53" t="s">
        <v>278</v>
      </c>
      <c r="B66" s="7">
        <v>52</v>
      </c>
      <c r="C66" s="7"/>
      <c r="D66" s="7">
        <v>53</v>
      </c>
      <c r="E66" s="8"/>
    </row>
    <row r="67" spans="1:4" ht="12.75">
      <c r="A67" s="50"/>
      <c r="B67" s="43"/>
      <c r="C67" s="43"/>
      <c r="D67" s="43"/>
    </row>
    <row r="68" spans="1:4" ht="12.75">
      <c r="A68" s="50"/>
      <c r="B68" s="43"/>
      <c r="C68" s="43" t="s">
        <v>213</v>
      </c>
      <c r="D68" s="43"/>
    </row>
    <row r="69" spans="1:4" ht="12.75">
      <c r="A69" s="50"/>
      <c r="B69" s="43"/>
      <c r="C69" s="43"/>
      <c r="D69" s="43"/>
    </row>
    <row r="70" ht="12.75">
      <c r="C70" s="57" t="s">
        <v>321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1" spans="1:10" ht="12.75">
      <c r="A1" s="57"/>
      <c r="B1" s="25" t="s">
        <v>609</v>
      </c>
      <c r="C1" s="83"/>
      <c r="D1" s="83"/>
      <c r="E1" s="57"/>
      <c r="F1" s="57"/>
      <c r="G1" s="57"/>
      <c r="H1" s="57"/>
      <c r="I1" s="57"/>
      <c r="J1" s="57"/>
    </row>
    <row r="2" spans="1:10" ht="12.75">
      <c r="A2" s="57"/>
      <c r="B2" s="25" t="s">
        <v>610</v>
      </c>
      <c r="C2" s="83"/>
      <c r="D2" s="83"/>
      <c r="E2" s="57"/>
      <c r="F2" s="57"/>
      <c r="G2" s="57"/>
      <c r="H2" s="57"/>
      <c r="I2" s="57"/>
      <c r="J2" s="57"/>
    </row>
    <row r="3" spans="1:10" ht="12.75">
      <c r="A3" s="57"/>
      <c r="B3" s="61"/>
      <c r="C3" s="57"/>
      <c r="D3" s="57"/>
      <c r="E3" s="57"/>
      <c r="F3" s="57"/>
      <c r="G3" s="57"/>
      <c r="H3" s="57"/>
      <c r="I3" s="61" t="s">
        <v>611</v>
      </c>
      <c r="J3" s="57"/>
    </row>
    <row r="4" spans="1:10" ht="12.75">
      <c r="A4" s="57"/>
      <c r="B4" s="61"/>
      <c r="C4" s="57"/>
      <c r="D4" s="57"/>
      <c r="E4" s="57"/>
      <c r="F4" s="57"/>
      <c r="G4" s="57"/>
      <c r="H4" s="57"/>
      <c r="I4" s="57"/>
      <c r="J4" s="57"/>
    </row>
    <row r="5" spans="1:10" ht="12.75">
      <c r="A5" s="70"/>
      <c r="B5" s="70"/>
      <c r="C5" s="70"/>
      <c r="D5" s="70"/>
      <c r="E5" s="70"/>
      <c r="F5" s="70"/>
      <c r="G5" s="70"/>
      <c r="H5" s="70"/>
      <c r="I5" s="84"/>
      <c r="J5" s="85" t="s">
        <v>612</v>
      </c>
    </row>
    <row r="6" spans="1:10" ht="12.75">
      <c r="A6" s="172" t="s">
        <v>613</v>
      </c>
      <c r="B6" s="173"/>
      <c r="C6" s="173"/>
      <c r="D6" s="173"/>
      <c r="E6" s="173"/>
      <c r="F6" s="173"/>
      <c r="G6" s="173"/>
      <c r="H6" s="173"/>
      <c r="I6" s="173"/>
      <c r="J6" s="174"/>
    </row>
    <row r="7" spans="1:10" ht="22.5" thickBot="1">
      <c r="A7" s="86"/>
      <c r="B7" s="189" t="s">
        <v>614</v>
      </c>
      <c r="C7" s="189"/>
      <c r="D7" s="189"/>
      <c r="E7" s="189"/>
      <c r="F7" s="190"/>
      <c r="G7" s="87" t="s">
        <v>615</v>
      </c>
      <c r="H7" s="87" t="s">
        <v>616</v>
      </c>
      <c r="I7" s="88" t="s">
        <v>617</v>
      </c>
      <c r="J7" s="88" t="s">
        <v>618</v>
      </c>
    </row>
    <row r="8" spans="1:10" ht="12.75">
      <c r="A8" s="89">
        <v>1</v>
      </c>
      <c r="B8" s="191" t="s">
        <v>619</v>
      </c>
      <c r="C8" s="192"/>
      <c r="D8" s="192"/>
      <c r="E8" s="192"/>
      <c r="F8" s="192"/>
      <c r="G8" s="90">
        <v>70</v>
      </c>
      <c r="H8" s="90">
        <v>11100</v>
      </c>
      <c r="I8" s="91">
        <v>31391</v>
      </c>
      <c r="J8" s="92">
        <v>28810</v>
      </c>
    </row>
    <row r="9" spans="1:10" ht="25.5">
      <c r="A9" s="93" t="s">
        <v>620</v>
      </c>
      <c r="B9" s="187" t="s">
        <v>621</v>
      </c>
      <c r="C9" s="187"/>
      <c r="D9" s="187"/>
      <c r="E9" s="187"/>
      <c r="F9" s="188"/>
      <c r="G9" s="94" t="s">
        <v>622</v>
      </c>
      <c r="H9" s="94">
        <v>11101</v>
      </c>
      <c r="I9" s="95">
        <v>31391</v>
      </c>
      <c r="J9" s="96">
        <v>26054</v>
      </c>
    </row>
    <row r="10" spans="1:10" ht="12.75">
      <c r="A10" s="97" t="s">
        <v>623</v>
      </c>
      <c r="B10" s="187" t="s">
        <v>624</v>
      </c>
      <c r="C10" s="187"/>
      <c r="D10" s="187"/>
      <c r="E10" s="187"/>
      <c r="F10" s="188"/>
      <c r="G10" s="94">
        <v>704</v>
      </c>
      <c r="H10" s="94">
        <v>11102</v>
      </c>
      <c r="I10" s="95"/>
      <c r="J10" s="96"/>
    </row>
    <row r="11" spans="1:10" ht="12.75">
      <c r="A11" s="97" t="s">
        <v>625</v>
      </c>
      <c r="B11" s="187" t="s">
        <v>626</v>
      </c>
      <c r="C11" s="187"/>
      <c r="D11" s="187"/>
      <c r="E11" s="187"/>
      <c r="F11" s="188"/>
      <c r="G11" s="98">
        <v>705</v>
      </c>
      <c r="H11" s="94">
        <v>11103</v>
      </c>
      <c r="I11" s="95"/>
      <c r="J11" s="96">
        <v>2756</v>
      </c>
    </row>
    <row r="12" spans="1:10" ht="12.75">
      <c r="A12" s="99">
        <v>2</v>
      </c>
      <c r="B12" s="182" t="s">
        <v>627</v>
      </c>
      <c r="C12" s="182"/>
      <c r="D12" s="182"/>
      <c r="E12" s="182"/>
      <c r="F12" s="183"/>
      <c r="G12" s="100">
        <v>708</v>
      </c>
      <c r="H12" s="101">
        <v>11104</v>
      </c>
      <c r="I12" s="95">
        <v>1</v>
      </c>
      <c r="J12" s="96">
        <v>6</v>
      </c>
    </row>
    <row r="13" spans="1:10" ht="12.75">
      <c r="A13" s="102" t="s">
        <v>620</v>
      </c>
      <c r="B13" s="187" t="s">
        <v>628</v>
      </c>
      <c r="C13" s="187"/>
      <c r="D13" s="187"/>
      <c r="E13" s="187"/>
      <c r="F13" s="188"/>
      <c r="G13" s="94">
        <v>7081</v>
      </c>
      <c r="H13" s="103">
        <v>111041</v>
      </c>
      <c r="I13" s="95"/>
      <c r="J13" s="96"/>
    </row>
    <row r="14" spans="1:10" ht="12.75">
      <c r="A14" s="102" t="s">
        <v>629</v>
      </c>
      <c r="B14" s="187" t="s">
        <v>630</v>
      </c>
      <c r="C14" s="187"/>
      <c r="D14" s="187"/>
      <c r="E14" s="187"/>
      <c r="F14" s="188"/>
      <c r="G14" s="94">
        <v>7082</v>
      </c>
      <c r="H14" s="103">
        <v>111042</v>
      </c>
      <c r="I14" s="95">
        <v>1</v>
      </c>
      <c r="J14" s="96">
        <v>6</v>
      </c>
    </row>
    <row r="15" spans="1:10" ht="12.75">
      <c r="A15" s="102" t="s">
        <v>631</v>
      </c>
      <c r="B15" s="187" t="s">
        <v>632</v>
      </c>
      <c r="C15" s="187"/>
      <c r="D15" s="187"/>
      <c r="E15" s="187"/>
      <c r="F15" s="188"/>
      <c r="G15" s="94">
        <v>7083</v>
      </c>
      <c r="H15" s="103">
        <v>111043</v>
      </c>
      <c r="I15" s="95"/>
      <c r="J15" s="96"/>
    </row>
    <row r="16" spans="1:10" ht="12.75">
      <c r="A16" s="104">
        <v>3</v>
      </c>
      <c r="B16" s="182" t="s">
        <v>633</v>
      </c>
      <c r="C16" s="182"/>
      <c r="D16" s="182"/>
      <c r="E16" s="182"/>
      <c r="F16" s="183"/>
      <c r="G16" s="100">
        <v>71</v>
      </c>
      <c r="H16" s="101">
        <v>11201</v>
      </c>
      <c r="I16" s="95">
        <v>2126</v>
      </c>
      <c r="J16" s="96">
        <v>2270</v>
      </c>
    </row>
    <row r="17" spans="1:10" ht="12.75">
      <c r="A17" s="105"/>
      <c r="B17" s="180" t="s">
        <v>634</v>
      </c>
      <c r="C17" s="180"/>
      <c r="D17" s="180"/>
      <c r="E17" s="180"/>
      <c r="F17" s="181"/>
      <c r="G17" s="106"/>
      <c r="H17" s="94">
        <v>112011</v>
      </c>
      <c r="I17" s="95">
        <v>2126</v>
      </c>
      <c r="J17" s="96"/>
    </row>
    <row r="18" spans="1:10" ht="12.75">
      <c r="A18" s="105"/>
      <c r="B18" s="180" t="s">
        <v>635</v>
      </c>
      <c r="C18" s="180"/>
      <c r="D18" s="180"/>
      <c r="E18" s="180"/>
      <c r="F18" s="181"/>
      <c r="G18" s="106"/>
      <c r="H18" s="94">
        <v>112012</v>
      </c>
      <c r="I18" s="95"/>
      <c r="J18" s="96">
        <v>2270</v>
      </c>
    </row>
    <row r="19" spans="1:10" ht="12.75">
      <c r="A19" s="107">
        <v>4</v>
      </c>
      <c r="B19" s="182" t="s">
        <v>636</v>
      </c>
      <c r="C19" s="182"/>
      <c r="D19" s="182"/>
      <c r="E19" s="182"/>
      <c r="F19" s="183"/>
      <c r="G19" s="108">
        <v>72</v>
      </c>
      <c r="H19" s="109">
        <v>11300</v>
      </c>
      <c r="I19" s="95"/>
      <c r="J19" s="96"/>
    </row>
    <row r="20" spans="1:10" ht="12.75">
      <c r="A20" s="97"/>
      <c r="B20" s="184" t="s">
        <v>637</v>
      </c>
      <c r="C20" s="185"/>
      <c r="D20" s="185"/>
      <c r="E20" s="185"/>
      <c r="F20" s="185"/>
      <c r="G20" s="32"/>
      <c r="H20" s="110">
        <v>11301</v>
      </c>
      <c r="I20" s="95"/>
      <c r="J20" s="96"/>
    </row>
    <row r="21" spans="1:10" ht="12.75">
      <c r="A21" s="111">
        <v>5</v>
      </c>
      <c r="B21" s="183" t="s">
        <v>638</v>
      </c>
      <c r="C21" s="186"/>
      <c r="D21" s="186"/>
      <c r="E21" s="186"/>
      <c r="F21" s="186"/>
      <c r="G21" s="112">
        <v>73</v>
      </c>
      <c r="H21" s="112">
        <v>11400</v>
      </c>
      <c r="I21" s="95"/>
      <c r="J21" s="96"/>
    </row>
    <row r="22" spans="1:10" ht="12.75">
      <c r="A22" s="113">
        <v>6</v>
      </c>
      <c r="B22" s="183" t="s">
        <v>639</v>
      </c>
      <c r="C22" s="186"/>
      <c r="D22" s="186"/>
      <c r="E22" s="186"/>
      <c r="F22" s="186"/>
      <c r="G22" s="112">
        <v>75</v>
      </c>
      <c r="H22" s="114">
        <v>11500</v>
      </c>
      <c r="I22" s="95">
        <v>1012</v>
      </c>
      <c r="J22" s="96"/>
    </row>
    <row r="23" spans="1:10" ht="12.75">
      <c r="A23" s="111">
        <v>7</v>
      </c>
      <c r="B23" s="182" t="s">
        <v>640</v>
      </c>
      <c r="C23" s="182"/>
      <c r="D23" s="182"/>
      <c r="E23" s="182"/>
      <c r="F23" s="183"/>
      <c r="G23" s="100">
        <v>77</v>
      </c>
      <c r="H23" s="100">
        <v>11600</v>
      </c>
      <c r="I23" s="95"/>
      <c r="J23" s="96"/>
    </row>
    <row r="24" spans="1:10" ht="13.5" thickBot="1">
      <c r="A24" s="115" t="s">
        <v>641</v>
      </c>
      <c r="B24" s="171" t="s">
        <v>642</v>
      </c>
      <c r="C24" s="171"/>
      <c r="D24" s="171"/>
      <c r="E24" s="171"/>
      <c r="F24" s="171"/>
      <c r="G24" s="116"/>
      <c r="H24" s="116">
        <v>11800</v>
      </c>
      <c r="I24" s="117">
        <v>30278</v>
      </c>
      <c r="J24" s="118">
        <v>31086</v>
      </c>
    </row>
    <row r="25" spans="1:10" ht="12.75">
      <c r="A25" s="119"/>
      <c r="B25" s="120"/>
      <c r="C25" s="120"/>
      <c r="D25" s="120"/>
      <c r="E25" s="120"/>
      <c r="F25" s="120"/>
      <c r="G25" s="120"/>
      <c r="H25" s="120"/>
      <c r="I25" s="121"/>
      <c r="J25" s="121"/>
    </row>
    <row r="26" spans="1:10" ht="12.75">
      <c r="A26" s="119"/>
      <c r="B26" s="120"/>
      <c r="C26" s="120"/>
      <c r="D26" s="120"/>
      <c r="E26" s="120"/>
      <c r="F26" s="120"/>
      <c r="G26" s="120"/>
      <c r="H26" s="120"/>
      <c r="I26" s="121"/>
      <c r="J26" s="121"/>
    </row>
    <row r="27" spans="1:10" ht="12.75">
      <c r="A27" s="119"/>
      <c r="B27" s="120"/>
      <c r="C27" s="120"/>
      <c r="D27" s="120"/>
      <c r="E27" s="120"/>
      <c r="F27" s="120"/>
      <c r="G27" s="120"/>
      <c r="H27" s="120"/>
      <c r="I27" s="121"/>
      <c r="J27" s="121"/>
    </row>
    <row r="28" spans="1:10" ht="12.75">
      <c r="A28" s="119"/>
      <c r="B28" s="120"/>
      <c r="C28" s="120"/>
      <c r="D28" s="120"/>
      <c r="E28" s="120"/>
      <c r="F28" s="120"/>
      <c r="G28" s="120"/>
      <c r="H28" s="120"/>
      <c r="I28" s="121" t="s">
        <v>206</v>
      </c>
      <c r="J28" s="121"/>
    </row>
    <row r="29" spans="1:10" ht="12.75">
      <c r="A29" s="119"/>
      <c r="B29" s="120"/>
      <c r="C29" s="120"/>
      <c r="D29" s="120"/>
      <c r="E29" s="120"/>
      <c r="F29" s="120"/>
      <c r="G29" s="120"/>
      <c r="H29" s="120"/>
      <c r="I29" s="121" t="s">
        <v>359</v>
      </c>
      <c r="J29" s="121"/>
    </row>
    <row r="30" spans="1:10" ht="12.75">
      <c r="A30" s="119"/>
      <c r="B30" s="120"/>
      <c r="C30" s="120"/>
      <c r="D30" s="120"/>
      <c r="E30" s="120"/>
      <c r="F30" s="120"/>
      <c r="G30" s="120"/>
      <c r="H30" s="120"/>
      <c r="I30" s="121"/>
      <c r="J30" s="121"/>
    </row>
    <row r="31" spans="1:10" ht="12.75">
      <c r="A31" s="119"/>
      <c r="B31" s="120"/>
      <c r="C31" s="120"/>
      <c r="D31" s="120"/>
      <c r="E31" s="120"/>
      <c r="F31" s="120"/>
      <c r="G31" s="120"/>
      <c r="H31" s="120"/>
      <c r="I31" s="121"/>
      <c r="J31" s="121"/>
    </row>
    <row r="32" spans="1:10" ht="12.75">
      <c r="A32" s="119"/>
      <c r="B32" s="120"/>
      <c r="C32" s="120"/>
      <c r="D32" s="120"/>
      <c r="E32" s="120"/>
      <c r="F32" s="120"/>
      <c r="G32" s="120"/>
      <c r="H32" s="120"/>
      <c r="I32" s="121"/>
      <c r="J32" s="121"/>
    </row>
    <row r="33" spans="1:10" ht="12.75">
      <c r="A33" s="119"/>
      <c r="B33" s="120"/>
      <c r="C33" s="120"/>
      <c r="D33" s="120"/>
      <c r="E33" s="120"/>
      <c r="F33" s="120"/>
      <c r="G33" s="120"/>
      <c r="H33" s="120"/>
      <c r="I33" s="121"/>
      <c r="J33" s="121"/>
    </row>
    <row r="34" spans="1:10" ht="12.75">
      <c r="A34" s="119"/>
      <c r="B34" s="120"/>
      <c r="C34" s="120"/>
      <c r="D34" s="120"/>
      <c r="E34" s="120"/>
      <c r="F34" s="120"/>
      <c r="G34" s="120"/>
      <c r="H34" s="120"/>
      <c r="I34" s="121"/>
      <c r="J34" s="121"/>
    </row>
    <row r="35" spans="1:10" ht="12.75">
      <c r="A35" s="119"/>
      <c r="B35" s="120"/>
      <c r="C35" s="120"/>
      <c r="D35" s="120"/>
      <c r="E35" s="120"/>
      <c r="F35" s="120"/>
      <c r="G35" s="120"/>
      <c r="H35" s="120"/>
      <c r="I35" s="121"/>
      <c r="J35" s="121"/>
    </row>
    <row r="36" spans="1:10" ht="12.75">
      <c r="A36" s="119"/>
      <c r="B36" s="120"/>
      <c r="C36" s="120"/>
      <c r="D36" s="120"/>
      <c r="E36" s="120"/>
      <c r="F36" s="120"/>
      <c r="G36" s="120"/>
      <c r="H36" s="120"/>
      <c r="I36" s="121"/>
      <c r="J36" s="121"/>
    </row>
    <row r="37" spans="1:10" ht="12.75">
      <c r="A37" s="119"/>
      <c r="B37" s="120"/>
      <c r="C37" s="120"/>
      <c r="D37" s="120"/>
      <c r="E37" s="120"/>
      <c r="F37" s="120"/>
      <c r="G37" s="120"/>
      <c r="H37" s="120"/>
      <c r="I37" s="121"/>
      <c r="J37" s="121"/>
    </row>
    <row r="38" spans="1:10" ht="12.75">
      <c r="A38" s="119"/>
      <c r="B38" s="120"/>
      <c r="C38" s="120"/>
      <c r="D38" s="120"/>
      <c r="E38" s="120"/>
      <c r="F38" s="120"/>
      <c r="G38" s="120"/>
      <c r="H38" s="120"/>
      <c r="I38" s="121"/>
      <c r="J38" s="121"/>
    </row>
    <row r="39" spans="1:10" ht="12.75">
      <c r="A39" s="119"/>
      <c r="B39" s="120"/>
      <c r="C39" s="120"/>
      <c r="D39" s="120"/>
      <c r="E39" s="120"/>
      <c r="F39" s="120"/>
      <c r="G39" s="120"/>
      <c r="H39" s="120"/>
      <c r="I39" s="121"/>
      <c r="J39" s="121"/>
    </row>
    <row r="40" spans="1:10" ht="12.75">
      <c r="A40" s="119"/>
      <c r="B40" s="120"/>
      <c r="C40" s="120"/>
      <c r="D40" s="120"/>
      <c r="E40" s="120"/>
      <c r="F40" s="120"/>
      <c r="G40" s="120"/>
      <c r="H40" s="120"/>
      <c r="I40" s="121"/>
      <c r="J40" s="121"/>
    </row>
    <row r="41" spans="1:10" ht="12.75">
      <c r="A41" s="119"/>
      <c r="B41" s="120"/>
      <c r="C41" s="120"/>
      <c r="D41" s="120"/>
      <c r="E41" s="120"/>
      <c r="F41" s="120"/>
      <c r="G41" s="120"/>
      <c r="H41" s="120"/>
      <c r="I41" s="121"/>
      <c r="J41" s="121"/>
    </row>
    <row r="42" spans="1:10" ht="12.75">
      <c r="A42" s="119"/>
      <c r="B42" s="120"/>
      <c r="C42" s="120"/>
      <c r="D42" s="120"/>
      <c r="E42" s="120"/>
      <c r="F42" s="120"/>
      <c r="G42" s="120"/>
      <c r="H42" s="120"/>
      <c r="I42" s="121"/>
      <c r="J42" s="121"/>
    </row>
    <row r="43" spans="1:10" ht="12.75">
      <c r="A43" s="119"/>
      <c r="B43" s="120"/>
      <c r="C43" s="120"/>
      <c r="D43" s="120"/>
      <c r="E43" s="120"/>
      <c r="F43" s="120"/>
      <c r="G43" s="120"/>
      <c r="H43" s="120"/>
      <c r="I43" s="121"/>
      <c r="J43" s="121"/>
    </row>
    <row r="44" spans="1:10" ht="12.75">
      <c r="A44" s="119"/>
      <c r="B44" s="120"/>
      <c r="C44" s="120"/>
      <c r="D44" s="120"/>
      <c r="E44" s="120"/>
      <c r="F44" s="120"/>
      <c r="G44" s="120"/>
      <c r="H44" s="120"/>
      <c r="I44" s="121"/>
      <c r="J44" s="121"/>
    </row>
    <row r="45" spans="1:10" ht="12.75">
      <c r="A45" s="119"/>
      <c r="B45" s="120"/>
      <c r="C45" s="120"/>
      <c r="D45" s="120"/>
      <c r="E45" s="120"/>
      <c r="F45" s="120"/>
      <c r="G45" s="120"/>
      <c r="H45" s="120"/>
      <c r="I45" s="121"/>
      <c r="J45" s="121"/>
    </row>
    <row r="46" spans="1:10" ht="12.75">
      <c r="A46" s="119"/>
      <c r="B46" s="120"/>
      <c r="C46" s="120"/>
      <c r="D46" s="120"/>
      <c r="E46" s="120"/>
      <c r="F46" s="120"/>
      <c r="G46" s="120"/>
      <c r="H46" s="120"/>
      <c r="I46" s="121"/>
      <c r="J46" s="121"/>
    </row>
    <row r="47" spans="1:10" ht="12.75">
      <c r="A47" s="119"/>
      <c r="B47" s="120"/>
      <c r="C47" s="120"/>
      <c r="D47" s="120"/>
      <c r="E47" s="120"/>
      <c r="F47" s="120"/>
      <c r="G47" s="120"/>
      <c r="H47" s="120"/>
      <c r="I47" s="121"/>
      <c r="J47" s="121"/>
    </row>
    <row r="48" spans="1:10" ht="12.75">
      <c r="A48" s="119"/>
      <c r="B48" s="120"/>
      <c r="C48" s="120"/>
      <c r="D48" s="120"/>
      <c r="E48" s="120"/>
      <c r="F48" s="120"/>
      <c r="G48" s="120"/>
      <c r="H48" s="120"/>
      <c r="I48" s="121"/>
      <c r="J48" s="121"/>
    </row>
    <row r="49" spans="1:10" ht="12.75">
      <c r="A49" s="119"/>
      <c r="B49" s="120"/>
      <c r="C49" s="120"/>
      <c r="D49" s="120"/>
      <c r="E49" s="120"/>
      <c r="F49" s="120"/>
      <c r="G49" s="120"/>
      <c r="H49" s="120"/>
      <c r="I49" s="121"/>
      <c r="J49" s="121"/>
    </row>
    <row r="50" spans="1:10" ht="12.75">
      <c r="A50" s="119"/>
      <c r="B50" s="120"/>
      <c r="C50" s="120"/>
      <c r="D50" s="120"/>
      <c r="E50" s="120"/>
      <c r="F50" s="120"/>
      <c r="G50" s="120"/>
      <c r="H50" s="120"/>
      <c r="I50" s="121"/>
      <c r="J50" s="121"/>
    </row>
    <row r="51" spans="1:10" ht="12.75">
      <c r="A51" s="119"/>
      <c r="B51" s="120"/>
      <c r="C51" s="120"/>
      <c r="D51" s="120"/>
      <c r="E51" s="120"/>
      <c r="F51" s="120"/>
      <c r="G51" s="120"/>
      <c r="H51" s="120"/>
      <c r="I51" s="121"/>
      <c r="J51" s="121"/>
    </row>
    <row r="52" spans="1:10" ht="12.75">
      <c r="A52" s="57"/>
      <c r="B52" s="25" t="s">
        <v>643</v>
      </c>
      <c r="C52" s="83"/>
      <c r="D52" s="83"/>
      <c r="E52" s="57"/>
      <c r="F52" s="57"/>
      <c r="G52" s="57"/>
      <c r="H52" s="57"/>
      <c r="I52" s="57"/>
      <c r="J52" s="57"/>
    </row>
    <row r="53" spans="1:10" ht="12.75">
      <c r="A53" s="57"/>
      <c r="B53" s="25" t="s">
        <v>644</v>
      </c>
      <c r="C53" s="83"/>
      <c r="D53" s="83"/>
      <c r="E53" s="57"/>
      <c r="F53" s="57"/>
      <c r="G53" s="57"/>
      <c r="H53" s="57"/>
      <c r="I53" s="57"/>
      <c r="J53" s="57"/>
    </row>
    <row r="54" spans="1:10" ht="12.75">
      <c r="A54" s="57"/>
      <c r="B54" s="61"/>
      <c r="C54" s="57"/>
      <c r="D54" s="57"/>
      <c r="E54" s="57"/>
      <c r="F54" s="57"/>
      <c r="G54" s="57"/>
      <c r="H54" s="57"/>
      <c r="I54" s="61" t="s">
        <v>645</v>
      </c>
      <c r="J54" s="57"/>
    </row>
    <row r="55" spans="1:10" ht="12.75">
      <c r="A55" s="70"/>
      <c r="B55" s="70"/>
      <c r="C55" s="70"/>
      <c r="D55" s="70"/>
      <c r="E55" s="70"/>
      <c r="F55" s="70"/>
      <c r="G55" s="70"/>
      <c r="H55" s="70"/>
      <c r="I55" s="84"/>
      <c r="J55" s="85" t="s">
        <v>612</v>
      </c>
    </row>
    <row r="56" spans="1:10" ht="12.75">
      <c r="A56" s="172" t="s">
        <v>613</v>
      </c>
      <c r="B56" s="173"/>
      <c r="C56" s="173"/>
      <c r="D56" s="173"/>
      <c r="E56" s="173"/>
      <c r="F56" s="173"/>
      <c r="G56" s="173"/>
      <c r="H56" s="173"/>
      <c r="I56" s="173"/>
      <c r="J56" s="174"/>
    </row>
    <row r="57" spans="1:10" ht="22.5" thickBot="1">
      <c r="A57" s="122"/>
      <c r="B57" s="175" t="s">
        <v>646</v>
      </c>
      <c r="C57" s="176"/>
      <c r="D57" s="176"/>
      <c r="E57" s="176"/>
      <c r="F57" s="177"/>
      <c r="G57" s="123" t="s">
        <v>615</v>
      </c>
      <c r="H57" s="123" t="s">
        <v>616</v>
      </c>
      <c r="I57" s="124" t="s">
        <v>617</v>
      </c>
      <c r="J57" s="124" t="s">
        <v>618</v>
      </c>
    </row>
    <row r="58" spans="1:10" ht="12.75">
      <c r="A58" s="125">
        <v>1</v>
      </c>
      <c r="B58" s="178" t="s">
        <v>647</v>
      </c>
      <c r="C58" s="179"/>
      <c r="D58" s="179"/>
      <c r="E58" s="179"/>
      <c r="F58" s="179"/>
      <c r="G58" s="126">
        <v>60</v>
      </c>
      <c r="H58" s="126">
        <v>12100</v>
      </c>
      <c r="I58" s="127"/>
      <c r="J58" s="128"/>
    </row>
    <row r="59" spans="1:10" ht="12.75">
      <c r="A59" s="129" t="s">
        <v>648</v>
      </c>
      <c r="B59" s="166" t="s">
        <v>649</v>
      </c>
      <c r="C59" s="166" t="s">
        <v>650</v>
      </c>
      <c r="D59" s="166"/>
      <c r="E59" s="166"/>
      <c r="F59" s="166"/>
      <c r="G59" s="130" t="s">
        <v>651</v>
      </c>
      <c r="H59" s="130">
        <v>12101</v>
      </c>
      <c r="I59" s="131">
        <v>19209</v>
      </c>
      <c r="J59" s="132">
        <v>20161</v>
      </c>
    </row>
    <row r="60" spans="1:10" ht="12.75">
      <c r="A60" s="129" t="s">
        <v>623</v>
      </c>
      <c r="B60" s="166" t="s">
        <v>652</v>
      </c>
      <c r="C60" s="166" t="s">
        <v>650</v>
      </c>
      <c r="D60" s="166"/>
      <c r="E60" s="166"/>
      <c r="F60" s="166"/>
      <c r="G60" s="130"/>
      <c r="H60" s="133">
        <v>12102</v>
      </c>
      <c r="I60" s="131">
        <v>2126</v>
      </c>
      <c r="J60" s="132">
        <v>-2270</v>
      </c>
    </row>
    <row r="61" spans="1:10" ht="12.75">
      <c r="A61" s="129" t="s">
        <v>625</v>
      </c>
      <c r="B61" s="166" t="s">
        <v>653</v>
      </c>
      <c r="C61" s="166" t="s">
        <v>650</v>
      </c>
      <c r="D61" s="166"/>
      <c r="E61" s="166"/>
      <c r="F61" s="166"/>
      <c r="G61" s="130" t="s">
        <v>654</v>
      </c>
      <c r="H61" s="130">
        <v>12103</v>
      </c>
      <c r="I61" s="131"/>
      <c r="J61" s="132"/>
    </row>
    <row r="62" spans="1:10" ht="12.75">
      <c r="A62" s="129" t="s">
        <v>655</v>
      </c>
      <c r="B62" s="169" t="s">
        <v>656</v>
      </c>
      <c r="C62" s="166" t="s">
        <v>650</v>
      </c>
      <c r="D62" s="166"/>
      <c r="E62" s="166"/>
      <c r="F62" s="166"/>
      <c r="G62" s="130"/>
      <c r="H62" s="133">
        <v>12104</v>
      </c>
      <c r="I62" s="131"/>
      <c r="J62" s="132"/>
    </row>
    <row r="63" spans="1:10" ht="12.75">
      <c r="A63" s="129" t="s">
        <v>657</v>
      </c>
      <c r="B63" s="166" t="s">
        <v>658</v>
      </c>
      <c r="C63" s="166" t="s">
        <v>650</v>
      </c>
      <c r="D63" s="166"/>
      <c r="E63" s="166"/>
      <c r="F63" s="166"/>
      <c r="G63" s="130" t="s">
        <v>659</v>
      </c>
      <c r="H63" s="133">
        <v>12105</v>
      </c>
      <c r="I63" s="131"/>
      <c r="J63" s="132"/>
    </row>
    <row r="64" spans="1:10" ht="12.75">
      <c r="A64" s="134">
        <v>2</v>
      </c>
      <c r="B64" s="167" t="s">
        <v>660</v>
      </c>
      <c r="C64" s="167"/>
      <c r="D64" s="167"/>
      <c r="E64" s="167"/>
      <c r="F64" s="167"/>
      <c r="G64" s="135">
        <v>64</v>
      </c>
      <c r="H64" s="135">
        <v>12200</v>
      </c>
      <c r="I64" s="131"/>
      <c r="J64" s="132"/>
    </row>
    <row r="65" spans="1:10" ht="12.75">
      <c r="A65" s="136" t="s">
        <v>661</v>
      </c>
      <c r="B65" s="167" t="s">
        <v>662</v>
      </c>
      <c r="C65" s="170"/>
      <c r="D65" s="170"/>
      <c r="E65" s="170"/>
      <c r="F65" s="170"/>
      <c r="G65" s="133">
        <v>641</v>
      </c>
      <c r="H65" s="133">
        <v>12201</v>
      </c>
      <c r="I65" s="131">
        <v>3066</v>
      </c>
      <c r="J65" s="132">
        <v>1913</v>
      </c>
    </row>
    <row r="66" spans="1:10" ht="12.75">
      <c r="A66" s="136" t="s">
        <v>663</v>
      </c>
      <c r="B66" s="170" t="s">
        <v>664</v>
      </c>
      <c r="C66" s="170"/>
      <c r="D66" s="170"/>
      <c r="E66" s="170"/>
      <c r="F66" s="170"/>
      <c r="G66" s="133">
        <v>644</v>
      </c>
      <c r="H66" s="133">
        <v>12202</v>
      </c>
      <c r="I66" s="131">
        <v>1037</v>
      </c>
      <c r="J66" s="132">
        <v>918</v>
      </c>
    </row>
    <row r="67" spans="1:10" ht="12.75">
      <c r="A67" s="134">
        <v>3</v>
      </c>
      <c r="B67" s="167" t="s">
        <v>665</v>
      </c>
      <c r="C67" s="167"/>
      <c r="D67" s="167"/>
      <c r="E67" s="167"/>
      <c r="F67" s="167"/>
      <c r="G67" s="135">
        <v>68</v>
      </c>
      <c r="H67" s="135">
        <v>12300</v>
      </c>
      <c r="I67" s="131"/>
      <c r="J67" s="132"/>
    </row>
    <row r="68" spans="1:10" ht="12.75">
      <c r="A68" s="134">
        <v>4</v>
      </c>
      <c r="B68" s="167" t="s">
        <v>666</v>
      </c>
      <c r="C68" s="167"/>
      <c r="D68" s="167"/>
      <c r="E68" s="167"/>
      <c r="F68" s="167"/>
      <c r="G68" s="135">
        <v>61</v>
      </c>
      <c r="H68" s="135">
        <v>12400</v>
      </c>
      <c r="I68" s="131">
        <v>1693</v>
      </c>
      <c r="J68" s="132"/>
    </row>
    <row r="69" spans="1:10" ht="12.75">
      <c r="A69" s="136" t="s">
        <v>620</v>
      </c>
      <c r="B69" s="163" t="s">
        <v>667</v>
      </c>
      <c r="C69" s="163"/>
      <c r="D69" s="163"/>
      <c r="E69" s="163"/>
      <c r="F69" s="163"/>
      <c r="G69" s="130"/>
      <c r="H69" s="130">
        <v>12401</v>
      </c>
      <c r="I69" s="131"/>
      <c r="J69" s="132">
        <v>1574</v>
      </c>
    </row>
    <row r="70" spans="1:10" ht="12.75">
      <c r="A70" s="136" t="s">
        <v>629</v>
      </c>
      <c r="B70" s="163" t="s">
        <v>668</v>
      </c>
      <c r="C70" s="163"/>
      <c r="D70" s="163"/>
      <c r="E70" s="163"/>
      <c r="F70" s="163"/>
      <c r="G70" s="137">
        <v>611</v>
      </c>
      <c r="H70" s="130">
        <v>12402</v>
      </c>
      <c r="I70" s="131"/>
      <c r="J70" s="132"/>
    </row>
    <row r="71" spans="1:10" ht="12.75">
      <c r="A71" s="136" t="s">
        <v>631</v>
      </c>
      <c r="B71" s="163" t="s">
        <v>669</v>
      </c>
      <c r="C71" s="163"/>
      <c r="D71" s="163"/>
      <c r="E71" s="163"/>
      <c r="F71" s="163"/>
      <c r="G71" s="130">
        <v>613</v>
      </c>
      <c r="H71" s="130">
        <v>12403</v>
      </c>
      <c r="I71" s="131">
        <v>360</v>
      </c>
      <c r="J71" s="132">
        <v>360</v>
      </c>
    </row>
    <row r="72" spans="1:10" ht="12.75">
      <c r="A72" s="136" t="s">
        <v>670</v>
      </c>
      <c r="B72" s="163" t="s">
        <v>671</v>
      </c>
      <c r="C72" s="163"/>
      <c r="D72" s="163"/>
      <c r="E72" s="163"/>
      <c r="F72" s="163"/>
      <c r="G72" s="137">
        <v>615</v>
      </c>
      <c r="H72" s="130">
        <v>12404</v>
      </c>
      <c r="I72" s="135"/>
      <c r="J72" s="138"/>
    </row>
    <row r="73" spans="1:10" ht="12.75">
      <c r="A73" s="136" t="s">
        <v>672</v>
      </c>
      <c r="B73" s="163" t="s">
        <v>673</v>
      </c>
      <c r="C73" s="163"/>
      <c r="D73" s="163"/>
      <c r="E73" s="163"/>
      <c r="F73" s="163"/>
      <c r="G73" s="137">
        <v>616</v>
      </c>
      <c r="H73" s="130">
        <v>12405</v>
      </c>
      <c r="J73" s="132">
        <v>62</v>
      </c>
    </row>
    <row r="74" spans="1:10" ht="12.75">
      <c r="A74" s="136" t="s">
        <v>674</v>
      </c>
      <c r="B74" s="163" t="s">
        <v>675</v>
      </c>
      <c r="C74" s="163"/>
      <c r="D74" s="163"/>
      <c r="E74" s="163"/>
      <c r="F74" s="163"/>
      <c r="G74" s="137">
        <v>617</v>
      </c>
      <c r="H74" s="130">
        <v>12406</v>
      </c>
      <c r="I74" s="131"/>
      <c r="J74" s="132"/>
    </row>
    <row r="75" spans="1:10" ht="12.75">
      <c r="A75" s="136" t="s">
        <v>676</v>
      </c>
      <c r="B75" s="166" t="s">
        <v>677</v>
      </c>
      <c r="C75" s="166" t="s">
        <v>650</v>
      </c>
      <c r="D75" s="166"/>
      <c r="E75" s="166"/>
      <c r="F75" s="166"/>
      <c r="G75" s="137">
        <v>618</v>
      </c>
      <c r="H75" s="130">
        <v>12407</v>
      </c>
      <c r="I75" s="131">
        <v>2040</v>
      </c>
      <c r="J75" s="132">
        <v>2629</v>
      </c>
    </row>
    <row r="76" spans="1:10" ht="12.75">
      <c r="A76" s="136" t="s">
        <v>678</v>
      </c>
      <c r="B76" s="166" t="s">
        <v>679</v>
      </c>
      <c r="C76" s="166"/>
      <c r="D76" s="166"/>
      <c r="E76" s="166"/>
      <c r="F76" s="166"/>
      <c r="G76" s="137">
        <v>623</v>
      </c>
      <c r="H76" s="130">
        <v>12408</v>
      </c>
      <c r="I76" s="131"/>
      <c r="J76" s="132"/>
    </row>
    <row r="77" spans="1:10" ht="12.75">
      <c r="A77" s="136" t="s">
        <v>680</v>
      </c>
      <c r="B77" s="166" t="s">
        <v>681</v>
      </c>
      <c r="C77" s="166"/>
      <c r="D77" s="166"/>
      <c r="E77" s="166"/>
      <c r="F77" s="166"/>
      <c r="G77" s="137">
        <v>624</v>
      </c>
      <c r="H77" s="130">
        <v>12409</v>
      </c>
      <c r="I77" s="131"/>
      <c r="J77" s="132"/>
    </row>
    <row r="78" spans="1:10" ht="12.75">
      <c r="A78" s="136" t="s">
        <v>682</v>
      </c>
      <c r="B78" s="166" t="s">
        <v>683</v>
      </c>
      <c r="C78" s="166"/>
      <c r="D78" s="166"/>
      <c r="E78" s="166"/>
      <c r="F78" s="166"/>
      <c r="G78" s="137">
        <v>625</v>
      </c>
      <c r="H78" s="130">
        <v>12410</v>
      </c>
      <c r="I78" s="131"/>
      <c r="J78" s="132"/>
    </row>
    <row r="79" spans="1:10" ht="12.75">
      <c r="A79" s="136" t="s">
        <v>684</v>
      </c>
      <c r="B79" s="166" t="s">
        <v>685</v>
      </c>
      <c r="C79" s="166"/>
      <c r="D79" s="166"/>
      <c r="E79" s="166"/>
      <c r="F79" s="166"/>
      <c r="G79" s="137">
        <v>626</v>
      </c>
      <c r="H79" s="130">
        <v>12411</v>
      </c>
      <c r="I79" s="131"/>
      <c r="J79" s="132"/>
    </row>
    <row r="80" spans="1:10" ht="12.75">
      <c r="A80" s="139" t="s">
        <v>686</v>
      </c>
      <c r="B80" s="166" t="s">
        <v>687</v>
      </c>
      <c r="C80" s="166"/>
      <c r="D80" s="166"/>
      <c r="E80" s="166"/>
      <c r="F80" s="166"/>
      <c r="G80" s="137">
        <v>627</v>
      </c>
      <c r="H80" s="130">
        <v>12412</v>
      </c>
      <c r="I80" s="131"/>
      <c r="J80" s="132"/>
    </row>
    <row r="81" spans="1:10" ht="12.75">
      <c r="A81" s="136"/>
      <c r="B81" s="168" t="s">
        <v>688</v>
      </c>
      <c r="C81" s="168"/>
      <c r="D81" s="168"/>
      <c r="E81" s="168"/>
      <c r="F81" s="168"/>
      <c r="G81" s="137">
        <v>6271</v>
      </c>
      <c r="H81" s="137">
        <v>124121</v>
      </c>
      <c r="I81" s="131"/>
      <c r="J81" s="132"/>
    </row>
    <row r="82" spans="1:10" ht="12.75">
      <c r="A82" s="136"/>
      <c r="B82" s="168" t="s">
        <v>689</v>
      </c>
      <c r="C82" s="168"/>
      <c r="D82" s="168"/>
      <c r="E82" s="168"/>
      <c r="F82" s="168"/>
      <c r="G82" s="137">
        <v>6272</v>
      </c>
      <c r="H82" s="137">
        <v>124122</v>
      </c>
      <c r="I82" s="131"/>
      <c r="J82" s="132"/>
    </row>
    <row r="83" spans="1:10" ht="12.75">
      <c r="A83" s="136" t="s">
        <v>690</v>
      </c>
      <c r="B83" s="166" t="s">
        <v>691</v>
      </c>
      <c r="C83" s="166"/>
      <c r="D83" s="166"/>
      <c r="E83" s="166"/>
      <c r="F83" s="166"/>
      <c r="G83" s="137">
        <v>628</v>
      </c>
      <c r="H83" s="137">
        <v>12413</v>
      </c>
      <c r="I83" s="131"/>
      <c r="J83" s="132"/>
    </row>
    <row r="84" spans="1:10" ht="12.75">
      <c r="A84" s="134">
        <v>5</v>
      </c>
      <c r="B84" s="169" t="s">
        <v>692</v>
      </c>
      <c r="C84" s="166"/>
      <c r="D84" s="166"/>
      <c r="E84" s="166"/>
      <c r="F84" s="166"/>
      <c r="G84" s="131">
        <v>63</v>
      </c>
      <c r="H84" s="131">
        <v>12500</v>
      </c>
      <c r="I84" s="131"/>
      <c r="J84" s="132"/>
    </row>
    <row r="85" spans="1:10" ht="12.75">
      <c r="A85" s="136" t="s">
        <v>620</v>
      </c>
      <c r="B85" s="166" t="s">
        <v>693</v>
      </c>
      <c r="C85" s="166"/>
      <c r="D85" s="166"/>
      <c r="E85" s="166"/>
      <c r="F85" s="166"/>
      <c r="G85" s="137">
        <v>632</v>
      </c>
      <c r="H85" s="137">
        <v>12501</v>
      </c>
      <c r="I85" s="131"/>
      <c r="J85" s="132"/>
    </row>
    <row r="86" spans="1:10" ht="12.75">
      <c r="A86" s="136" t="s">
        <v>629</v>
      </c>
      <c r="B86" s="166" t="s">
        <v>694</v>
      </c>
      <c r="C86" s="166"/>
      <c r="D86" s="166"/>
      <c r="E86" s="166"/>
      <c r="F86" s="166"/>
      <c r="G86" s="137">
        <v>633</v>
      </c>
      <c r="H86" s="137">
        <v>12502</v>
      </c>
      <c r="I86" s="131"/>
      <c r="J86" s="132"/>
    </row>
    <row r="87" spans="1:10" ht="12.75">
      <c r="A87" s="136" t="s">
        <v>631</v>
      </c>
      <c r="B87" s="166" t="s">
        <v>695</v>
      </c>
      <c r="C87" s="166"/>
      <c r="D87" s="166"/>
      <c r="E87" s="166"/>
      <c r="F87" s="166"/>
      <c r="G87" s="137">
        <v>634</v>
      </c>
      <c r="H87" s="137">
        <v>12503</v>
      </c>
      <c r="I87" s="131"/>
      <c r="J87" s="132"/>
    </row>
    <row r="88" spans="1:10" ht="12.75">
      <c r="A88" s="136" t="s">
        <v>670</v>
      </c>
      <c r="B88" s="166" t="s">
        <v>696</v>
      </c>
      <c r="C88" s="166"/>
      <c r="D88" s="166"/>
      <c r="E88" s="166"/>
      <c r="F88" s="166"/>
      <c r="G88" s="137" t="s">
        <v>697</v>
      </c>
      <c r="H88" s="137">
        <v>12504</v>
      </c>
      <c r="I88" s="131"/>
      <c r="J88" s="132"/>
    </row>
    <row r="89" spans="1:10" ht="12.75">
      <c r="A89" s="134" t="s">
        <v>698</v>
      </c>
      <c r="B89" s="167" t="s">
        <v>699</v>
      </c>
      <c r="C89" s="167"/>
      <c r="D89" s="167"/>
      <c r="E89" s="167"/>
      <c r="F89" s="167"/>
      <c r="G89" s="137"/>
      <c r="H89" s="137">
        <v>12600</v>
      </c>
      <c r="I89" s="131">
        <v>29531</v>
      </c>
      <c r="J89" s="132">
        <v>25347</v>
      </c>
    </row>
    <row r="90" spans="1:10" ht="12.75">
      <c r="A90" s="140"/>
      <c r="B90" s="141" t="s">
        <v>700</v>
      </c>
      <c r="C90" s="142"/>
      <c r="D90" s="142"/>
      <c r="E90" s="142"/>
      <c r="F90" s="142"/>
      <c r="G90" s="142"/>
      <c r="H90" s="142"/>
      <c r="I90" s="143" t="s">
        <v>617</v>
      </c>
      <c r="J90" s="144" t="s">
        <v>618</v>
      </c>
    </row>
    <row r="91" spans="1:10" ht="12.75">
      <c r="A91" s="145">
        <v>1</v>
      </c>
      <c r="B91" s="162" t="s">
        <v>701</v>
      </c>
      <c r="C91" s="162"/>
      <c r="D91" s="162"/>
      <c r="E91" s="162"/>
      <c r="F91" s="162"/>
      <c r="G91" s="131"/>
      <c r="H91" s="131">
        <v>14000</v>
      </c>
      <c r="I91" s="131">
        <v>10</v>
      </c>
      <c r="J91" s="132">
        <v>8</v>
      </c>
    </row>
    <row r="92" spans="1:10" ht="12.75">
      <c r="A92" s="145">
        <v>2</v>
      </c>
      <c r="B92" s="162" t="s">
        <v>702</v>
      </c>
      <c r="C92" s="162"/>
      <c r="D92" s="162"/>
      <c r="E92" s="162"/>
      <c r="F92" s="162"/>
      <c r="G92" s="131"/>
      <c r="H92" s="131">
        <v>15000</v>
      </c>
      <c r="I92" s="131">
        <v>20868</v>
      </c>
      <c r="J92" s="132">
        <v>3730</v>
      </c>
    </row>
    <row r="93" spans="1:10" ht="12.75">
      <c r="A93" s="146" t="s">
        <v>620</v>
      </c>
      <c r="B93" s="163" t="s">
        <v>703</v>
      </c>
      <c r="C93" s="163"/>
      <c r="D93" s="163"/>
      <c r="E93" s="163"/>
      <c r="F93" s="163"/>
      <c r="G93" s="131"/>
      <c r="H93" s="137">
        <v>15001</v>
      </c>
      <c r="I93" s="131">
        <v>18204</v>
      </c>
      <c r="J93" s="132">
        <v>1896</v>
      </c>
    </row>
    <row r="94" spans="1:10" ht="12.75">
      <c r="A94" s="146"/>
      <c r="B94" s="164" t="s">
        <v>704</v>
      </c>
      <c r="C94" s="164"/>
      <c r="D94" s="164"/>
      <c r="E94" s="164"/>
      <c r="F94" s="164"/>
      <c r="G94" s="131"/>
      <c r="H94" s="137">
        <v>150011</v>
      </c>
      <c r="I94" s="131"/>
      <c r="J94" s="132"/>
    </row>
    <row r="95" spans="1:10" ht="12.75">
      <c r="A95" s="147" t="s">
        <v>629</v>
      </c>
      <c r="B95" s="163" t="s">
        <v>705</v>
      </c>
      <c r="C95" s="163"/>
      <c r="D95" s="163"/>
      <c r="E95" s="163"/>
      <c r="F95" s="163"/>
      <c r="G95" s="131"/>
      <c r="H95" s="137">
        <v>15002</v>
      </c>
      <c r="I95" s="131"/>
      <c r="J95" s="132"/>
    </row>
    <row r="96" spans="1:10" ht="13.5" thickBot="1">
      <c r="A96" s="148"/>
      <c r="B96" s="165" t="s">
        <v>706</v>
      </c>
      <c r="C96" s="165"/>
      <c r="D96" s="165"/>
      <c r="E96" s="165"/>
      <c r="F96" s="165"/>
      <c r="G96" s="149"/>
      <c r="H96" s="150">
        <v>150021</v>
      </c>
      <c r="I96" s="149"/>
      <c r="J96" s="151"/>
    </row>
    <row r="97" spans="1:10" ht="12.75">
      <c r="A97" s="29"/>
      <c r="B97" s="29"/>
      <c r="C97" s="29"/>
      <c r="D97" s="29"/>
      <c r="E97" s="29"/>
      <c r="F97" s="29"/>
      <c r="G97" s="29"/>
      <c r="H97" s="29"/>
      <c r="I97" s="152" t="s">
        <v>206</v>
      </c>
      <c r="J97" s="152"/>
    </row>
    <row r="98" spans="1:10" ht="15.75">
      <c r="A98" s="57"/>
      <c r="B98" s="57"/>
      <c r="C98" s="57"/>
      <c r="D98" s="57"/>
      <c r="E98" s="57"/>
      <c r="F98" s="57"/>
      <c r="G98" s="57"/>
      <c r="H98" s="57"/>
      <c r="I98" s="153" t="s">
        <v>321</v>
      </c>
      <c r="J98" s="153"/>
    </row>
    <row r="99" spans="1:10" ht="15.75">
      <c r="A99" s="57"/>
      <c r="B99" s="57"/>
      <c r="C99" s="57"/>
      <c r="D99" s="57"/>
      <c r="E99" s="57"/>
      <c r="F99" s="57"/>
      <c r="G99" s="57"/>
      <c r="H99" s="57"/>
      <c r="I99" s="57"/>
      <c r="J99" s="153"/>
    </row>
    <row r="100" spans="1:10" ht="15.75">
      <c r="A100" s="57"/>
      <c r="B100" s="57"/>
      <c r="C100" s="57"/>
      <c r="D100" s="57"/>
      <c r="E100" s="57"/>
      <c r="F100" s="57"/>
      <c r="G100" s="57"/>
      <c r="H100" s="57"/>
      <c r="I100" s="57"/>
      <c r="J100" s="153"/>
    </row>
    <row r="101" spans="1:10" ht="15.75">
      <c r="A101" s="57"/>
      <c r="B101" s="57"/>
      <c r="C101" s="57"/>
      <c r="D101" s="57"/>
      <c r="E101" s="57"/>
      <c r="F101" s="57"/>
      <c r="G101" s="57"/>
      <c r="H101" s="57"/>
      <c r="I101" s="57"/>
      <c r="J101" s="153"/>
    </row>
    <row r="102" spans="1:10" ht="15.75">
      <c r="A102" s="57"/>
      <c r="B102" s="154"/>
      <c r="C102" s="57"/>
      <c r="D102" s="57"/>
      <c r="E102" s="57"/>
      <c r="F102" s="57"/>
      <c r="G102" s="57"/>
      <c r="H102" s="57"/>
      <c r="I102" s="57"/>
      <c r="J102" s="153"/>
    </row>
    <row r="103" spans="1:10" ht="12.75">
      <c r="A103" s="57"/>
      <c r="B103" s="154"/>
      <c r="C103" s="57"/>
      <c r="D103" s="57"/>
      <c r="E103" s="57"/>
      <c r="F103" s="57"/>
      <c r="G103" s="57"/>
      <c r="H103" s="57"/>
      <c r="I103" s="57"/>
      <c r="J103" s="57"/>
    </row>
    <row r="104" spans="1:10" ht="12.75">
      <c r="A104" s="57"/>
      <c r="B104" s="154"/>
      <c r="C104" s="57"/>
      <c r="D104" s="57"/>
      <c r="E104" s="57"/>
      <c r="F104" s="57"/>
      <c r="G104" s="57"/>
      <c r="H104" s="57"/>
      <c r="I104" s="57"/>
      <c r="J104" s="57"/>
    </row>
    <row r="105" spans="1:10" ht="12.75">
      <c r="A105" s="57"/>
      <c r="B105" s="154"/>
      <c r="C105" s="57"/>
      <c r="D105" s="57"/>
      <c r="E105" s="57"/>
      <c r="F105" s="57"/>
      <c r="G105" s="57"/>
      <c r="H105" s="57"/>
      <c r="I105" s="57"/>
      <c r="J105" s="57"/>
    </row>
    <row r="106" spans="1:10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1:10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1:10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1:10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1:10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</row>
    <row r="124" spans="1:10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1:10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1:10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1:10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1:10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1:10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0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1:10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1:10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1:10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0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1:10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1:10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1:10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1:10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1:10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1:10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</row>
    <row r="141" spans="1:10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1:10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1:10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1:10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</row>
    <row r="145" spans="1:10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1:10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1:10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1:10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1:10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1:10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1:10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1:10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</row>
    <row r="153" spans="1:10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1:10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1:10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</row>
    <row r="156" spans="1:10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1:10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</row>
    <row r="158" spans="1:10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</row>
    <row r="159" spans="1:10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1:10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1:10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1:10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1:10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0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1:10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</row>
    <row r="166" spans="1:10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1:10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1:10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1:10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1:10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1:10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1:10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1:10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</row>
    <row r="174" spans="1:10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1:10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1:10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1:10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1:10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1:10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1:10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1:10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1:10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</row>
    <row r="184" spans="1:10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</row>
    <row r="185" spans="1:10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1:10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1:10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1:10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1:10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6:J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91:F91"/>
    <mergeCell ref="B79:F79"/>
    <mergeCell ref="B80:F80"/>
    <mergeCell ref="B81:F81"/>
    <mergeCell ref="B82:F82"/>
    <mergeCell ref="B83:F83"/>
    <mergeCell ref="B84:F84"/>
    <mergeCell ref="B92:F92"/>
    <mergeCell ref="B93:F93"/>
    <mergeCell ref="B94:F94"/>
    <mergeCell ref="B95:F95"/>
    <mergeCell ref="B96:F96"/>
    <mergeCell ref="B85:F85"/>
    <mergeCell ref="B86:F86"/>
    <mergeCell ref="B87:F87"/>
    <mergeCell ref="B88:F88"/>
    <mergeCell ref="B89:F8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2.75">
      <c r="B1" s="25" t="s">
        <v>548</v>
      </c>
    </row>
    <row r="2" ht="12.75">
      <c r="B2" s="25" t="s">
        <v>549</v>
      </c>
    </row>
    <row r="3" spans="2:4" ht="12.75">
      <c r="B3" s="25"/>
      <c r="D3" s="61" t="s">
        <v>550</v>
      </c>
    </row>
    <row r="5" spans="1:4" ht="12.75">
      <c r="A5" s="8"/>
      <c r="B5" s="8"/>
      <c r="C5" s="32" t="s">
        <v>551</v>
      </c>
      <c r="D5" s="32" t="s">
        <v>552</v>
      </c>
    </row>
    <row r="6" spans="1:4" ht="12.75">
      <c r="A6" s="8">
        <v>1</v>
      </c>
      <c r="B6" s="32" t="s">
        <v>553</v>
      </c>
      <c r="C6" s="58" t="s">
        <v>554</v>
      </c>
      <c r="D6" s="58"/>
    </row>
    <row r="7" spans="1:4" ht="12.75">
      <c r="A7" s="8">
        <v>2</v>
      </c>
      <c r="B7" s="32" t="s">
        <v>553</v>
      </c>
      <c r="C7" s="58" t="s">
        <v>555</v>
      </c>
      <c r="D7" s="8"/>
    </row>
    <row r="8" spans="1:4" ht="12.75">
      <c r="A8" s="8">
        <v>3</v>
      </c>
      <c r="B8" s="32" t="s">
        <v>553</v>
      </c>
      <c r="C8" s="58" t="s">
        <v>556</v>
      </c>
      <c r="D8" s="8"/>
    </row>
    <row r="9" spans="1:4" ht="12.75">
      <c r="A9" s="8">
        <v>4</v>
      </c>
      <c r="B9" s="32" t="s">
        <v>553</v>
      </c>
      <c r="C9" s="58" t="s">
        <v>557</v>
      </c>
      <c r="D9" s="8"/>
    </row>
    <row r="10" spans="1:4" ht="12.75">
      <c r="A10" s="8">
        <v>5</v>
      </c>
      <c r="B10" s="32" t="s">
        <v>553</v>
      </c>
      <c r="C10" s="58" t="s">
        <v>558</v>
      </c>
      <c r="D10" s="8"/>
    </row>
    <row r="11" spans="1:4" ht="12.75">
      <c r="A11" s="8">
        <v>6</v>
      </c>
      <c r="B11" s="32" t="s">
        <v>553</v>
      </c>
      <c r="C11" s="58" t="s">
        <v>559</v>
      </c>
      <c r="D11" s="8"/>
    </row>
    <row r="12" spans="1:4" ht="12.75">
      <c r="A12" s="8">
        <v>7</v>
      </c>
      <c r="B12" s="32" t="s">
        <v>553</v>
      </c>
      <c r="C12" s="58" t="s">
        <v>560</v>
      </c>
      <c r="D12" s="8"/>
    </row>
    <row r="13" spans="1:4" ht="12.75">
      <c r="A13" s="8">
        <v>8</v>
      </c>
      <c r="B13" s="32" t="s">
        <v>553</v>
      </c>
      <c r="C13" s="58" t="s">
        <v>561</v>
      </c>
      <c r="D13" s="8"/>
    </row>
    <row r="14" spans="1:4" ht="12.75">
      <c r="A14" s="32" t="s">
        <v>13</v>
      </c>
      <c r="B14" s="32"/>
      <c r="C14" s="32" t="s">
        <v>562</v>
      </c>
      <c r="D14" s="32"/>
    </row>
    <row r="15" spans="1:4" ht="12.75">
      <c r="A15" s="8">
        <v>9</v>
      </c>
      <c r="B15" s="32" t="s">
        <v>563</v>
      </c>
      <c r="C15" s="58" t="s">
        <v>564</v>
      </c>
      <c r="D15" s="8"/>
    </row>
    <row r="16" spans="1:4" ht="12.75">
      <c r="A16" s="8">
        <v>10</v>
      </c>
      <c r="B16" s="32" t="s">
        <v>563</v>
      </c>
      <c r="C16" s="58" t="s">
        <v>565</v>
      </c>
      <c r="D16" s="58"/>
    </row>
    <row r="17" spans="1:4" ht="12.75">
      <c r="A17" s="8">
        <v>11</v>
      </c>
      <c r="B17" s="32" t="s">
        <v>563</v>
      </c>
      <c r="C17" s="58" t="s">
        <v>566</v>
      </c>
      <c r="D17" s="8"/>
    </row>
    <row r="18" spans="1:4" ht="12.75">
      <c r="A18" s="32" t="s">
        <v>42</v>
      </c>
      <c r="B18" s="32"/>
      <c r="C18" s="32" t="s">
        <v>567</v>
      </c>
      <c r="D18" s="32"/>
    </row>
    <row r="19" spans="1:4" ht="12.75">
      <c r="A19" s="8">
        <v>12</v>
      </c>
      <c r="B19" s="32" t="s">
        <v>568</v>
      </c>
      <c r="C19" s="58" t="s">
        <v>569</v>
      </c>
      <c r="D19" s="8"/>
    </row>
    <row r="20" spans="1:4" ht="12.75">
      <c r="A20" s="8">
        <v>13</v>
      </c>
      <c r="B20" s="32" t="s">
        <v>568</v>
      </c>
      <c r="C20" s="32" t="s">
        <v>570</v>
      </c>
      <c r="D20" s="8"/>
    </row>
    <row r="21" spans="1:4" ht="12.75">
      <c r="A21" s="8">
        <v>14</v>
      </c>
      <c r="B21" s="32" t="s">
        <v>568</v>
      </c>
      <c r="C21" s="58" t="s">
        <v>571</v>
      </c>
      <c r="D21" s="8"/>
    </row>
    <row r="22" spans="1:4" ht="12.75">
      <c r="A22" s="8">
        <v>15</v>
      </c>
      <c r="B22" s="32" t="s">
        <v>568</v>
      </c>
      <c r="C22" s="58" t="s">
        <v>572</v>
      </c>
      <c r="D22" s="8">
        <v>31390541</v>
      </c>
    </row>
    <row r="23" spans="1:4" ht="12.75">
      <c r="A23" s="8">
        <v>16</v>
      </c>
      <c r="B23" s="32" t="s">
        <v>568</v>
      </c>
      <c r="C23" s="58" t="s">
        <v>573</v>
      </c>
      <c r="D23" s="8"/>
    </row>
    <row r="24" spans="1:4" ht="12.75">
      <c r="A24" s="8">
        <v>17</v>
      </c>
      <c r="B24" s="32" t="s">
        <v>568</v>
      </c>
      <c r="C24" s="58" t="s">
        <v>574</v>
      </c>
      <c r="D24" s="8"/>
    </row>
    <row r="25" spans="1:4" ht="12.75">
      <c r="A25" s="8">
        <v>18</v>
      </c>
      <c r="B25" s="32" t="s">
        <v>568</v>
      </c>
      <c r="C25" s="58" t="s">
        <v>575</v>
      </c>
      <c r="D25" s="8"/>
    </row>
    <row r="26" spans="1:4" ht="12.75">
      <c r="A26" s="8">
        <v>19</v>
      </c>
      <c r="B26" s="32" t="s">
        <v>568</v>
      </c>
      <c r="C26" s="58" t="s">
        <v>576</v>
      </c>
      <c r="D26" s="8"/>
    </row>
    <row r="27" spans="1:4" ht="12.75">
      <c r="A27" s="32" t="s">
        <v>96</v>
      </c>
      <c r="B27" s="32"/>
      <c r="C27" s="32" t="s">
        <v>577</v>
      </c>
      <c r="D27" s="8"/>
    </row>
    <row r="28" spans="1:4" ht="12.75">
      <c r="A28" s="8">
        <v>20</v>
      </c>
      <c r="B28" s="32" t="s">
        <v>578</v>
      </c>
      <c r="C28" s="58" t="s">
        <v>579</v>
      </c>
      <c r="D28" s="8"/>
    </row>
    <row r="29" spans="1:4" ht="12.75">
      <c r="A29" s="8">
        <v>21</v>
      </c>
      <c r="B29" s="32" t="s">
        <v>578</v>
      </c>
      <c r="C29" s="58" t="s">
        <v>580</v>
      </c>
      <c r="D29" s="58"/>
    </row>
    <row r="30" spans="1:4" ht="12.75">
      <c r="A30" s="8">
        <v>22</v>
      </c>
      <c r="B30" s="32" t="s">
        <v>578</v>
      </c>
      <c r="C30" s="58" t="s">
        <v>581</v>
      </c>
      <c r="D30" s="58"/>
    </row>
    <row r="31" spans="1:4" ht="12.75">
      <c r="A31" s="8">
        <v>23</v>
      </c>
      <c r="B31" s="32" t="s">
        <v>578</v>
      </c>
      <c r="C31" s="58" t="s">
        <v>582</v>
      </c>
      <c r="D31" s="8"/>
    </row>
    <row r="32" spans="1:4" ht="12.75">
      <c r="A32" s="32" t="s">
        <v>583</v>
      </c>
      <c r="B32" s="32"/>
      <c r="C32" s="32" t="s">
        <v>584</v>
      </c>
      <c r="D32" s="8"/>
    </row>
    <row r="33" spans="1:4" ht="12.75">
      <c r="A33" s="8">
        <v>24</v>
      </c>
      <c r="B33" s="32" t="s">
        <v>585</v>
      </c>
      <c r="C33" s="58" t="s">
        <v>586</v>
      </c>
      <c r="D33" s="8">
        <v>1013050</v>
      </c>
    </row>
    <row r="34" spans="1:4" ht="12.75">
      <c r="A34" s="8">
        <v>25</v>
      </c>
      <c r="B34" s="32" t="s">
        <v>585</v>
      </c>
      <c r="C34" s="58" t="s">
        <v>587</v>
      </c>
      <c r="D34" s="8"/>
    </row>
    <row r="35" spans="1:4" ht="12.75">
      <c r="A35" s="8">
        <v>26</v>
      </c>
      <c r="B35" s="32" t="s">
        <v>585</v>
      </c>
      <c r="C35" s="58" t="s">
        <v>588</v>
      </c>
      <c r="D35" s="8"/>
    </row>
    <row r="36" spans="1:4" ht="12.75">
      <c r="A36" s="8">
        <v>27</v>
      </c>
      <c r="B36" s="32" t="s">
        <v>585</v>
      </c>
      <c r="C36" s="58" t="s">
        <v>589</v>
      </c>
      <c r="D36" s="8"/>
    </row>
    <row r="37" spans="1:4" ht="12.75">
      <c r="A37" s="8">
        <v>28</v>
      </c>
      <c r="B37" s="32" t="s">
        <v>585</v>
      </c>
      <c r="C37" s="58" t="s">
        <v>590</v>
      </c>
      <c r="D37" s="58"/>
    </row>
    <row r="38" spans="1:4" ht="12.75">
      <c r="A38" s="8">
        <v>29</v>
      </c>
      <c r="B38" s="32" t="s">
        <v>585</v>
      </c>
      <c r="C38" s="74" t="s">
        <v>591</v>
      </c>
      <c r="D38" s="8"/>
    </row>
    <row r="39" spans="1:4" ht="12.75">
      <c r="A39" s="8">
        <v>30</v>
      </c>
      <c r="B39" s="32" t="s">
        <v>585</v>
      </c>
      <c r="C39" s="58" t="s">
        <v>592</v>
      </c>
      <c r="D39" s="8"/>
    </row>
    <row r="40" spans="1:4" ht="12.75">
      <c r="A40" s="8">
        <v>31</v>
      </c>
      <c r="B40" s="32" t="s">
        <v>585</v>
      </c>
      <c r="C40" s="58" t="s">
        <v>593</v>
      </c>
      <c r="D40" s="8"/>
    </row>
    <row r="41" spans="1:4" ht="12.75">
      <c r="A41" s="8">
        <v>32</v>
      </c>
      <c r="B41" s="32" t="s">
        <v>585</v>
      </c>
      <c r="C41" s="58" t="s">
        <v>594</v>
      </c>
      <c r="D41" s="8"/>
    </row>
    <row r="42" spans="1:4" ht="12.75">
      <c r="A42" s="8">
        <v>33</v>
      </c>
      <c r="B42" s="32" t="s">
        <v>585</v>
      </c>
      <c r="C42" s="58" t="s">
        <v>595</v>
      </c>
      <c r="D42" s="8"/>
    </row>
    <row r="43" spans="1:4" ht="12.75">
      <c r="A43" s="49">
        <v>34</v>
      </c>
      <c r="B43" s="32" t="s">
        <v>585</v>
      </c>
      <c r="C43" s="58" t="s">
        <v>596</v>
      </c>
      <c r="D43" s="8"/>
    </row>
    <row r="44" spans="1:4" ht="12.75">
      <c r="A44" s="32" t="s">
        <v>597</v>
      </c>
      <c r="B44" s="8"/>
      <c r="C44" s="32" t="s">
        <v>598</v>
      </c>
      <c r="D44" s="32">
        <f>D33+D22</f>
        <v>32403591</v>
      </c>
    </row>
    <row r="45" spans="1:4" ht="12.75">
      <c r="A45" s="8"/>
      <c r="B45" s="8"/>
      <c r="C45" s="32" t="s">
        <v>599</v>
      </c>
      <c r="D45" s="75"/>
    </row>
    <row r="48" spans="2:4" ht="12.75">
      <c r="B48" s="76" t="s">
        <v>600</v>
      </c>
      <c r="C48" s="34"/>
      <c r="D48" s="32" t="s">
        <v>601</v>
      </c>
    </row>
    <row r="49" spans="2:4" ht="12.75">
      <c r="B49" s="77"/>
      <c r="C49" s="78"/>
      <c r="D49" s="78"/>
    </row>
    <row r="50" spans="2:4" ht="12.75">
      <c r="B50" s="79" t="s">
        <v>602</v>
      </c>
      <c r="C50" s="79"/>
      <c r="D50" s="8">
        <v>4</v>
      </c>
    </row>
    <row r="51" spans="2:4" ht="12.75">
      <c r="B51" s="8" t="s">
        <v>603</v>
      </c>
      <c r="C51" s="8"/>
      <c r="D51" s="8">
        <v>3</v>
      </c>
    </row>
    <row r="52" spans="2:4" ht="12.75">
      <c r="B52" s="8" t="s">
        <v>604</v>
      </c>
      <c r="C52" s="8"/>
      <c r="D52" s="8">
        <v>3</v>
      </c>
    </row>
    <row r="53" spans="2:4" ht="12.75">
      <c r="B53" s="8" t="s">
        <v>605</v>
      </c>
      <c r="C53" s="8"/>
      <c r="D53" s="8"/>
    </row>
    <row r="54" spans="2:4" ht="12.75">
      <c r="B54" s="80" t="s">
        <v>606</v>
      </c>
      <c r="C54" s="34"/>
      <c r="D54" s="8"/>
    </row>
    <row r="55" spans="2:4" ht="12.75">
      <c r="B55" s="81"/>
      <c r="C55" s="82" t="s">
        <v>607</v>
      </c>
      <c r="D55" s="82">
        <v>10</v>
      </c>
    </row>
    <row r="57" ht="12.75">
      <c r="D57" s="61" t="s">
        <v>206</v>
      </c>
    </row>
    <row r="58" ht="12.75">
      <c r="D58" t="s">
        <v>321</v>
      </c>
    </row>
    <row r="59" ht="12.75">
      <c r="B59" s="61" t="s">
        <v>608</v>
      </c>
    </row>
    <row r="61" ht="12.75">
      <c r="B61" s="61"/>
    </row>
    <row r="62" spans="1:4" ht="12.75">
      <c r="A62" s="61"/>
      <c r="B62" s="61"/>
      <c r="C62" s="61"/>
      <c r="D62" s="61"/>
    </row>
    <row r="63" spans="1:4" ht="12.75">
      <c r="A63" s="61"/>
      <c r="B63" s="61"/>
      <c r="C63" s="61"/>
      <c r="D63" s="61"/>
    </row>
    <row r="64" spans="2:4" ht="12.75">
      <c r="B64" s="61"/>
      <c r="C64" s="61"/>
      <c r="D64" s="61"/>
    </row>
    <row r="65" spans="2:4" ht="12.75">
      <c r="B65" s="61"/>
      <c r="C65" s="61"/>
      <c r="D65" s="61"/>
    </row>
    <row r="66" spans="1:2" ht="12.75">
      <c r="A66" s="61"/>
      <c r="B66" s="6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1" sqref="A1:F47"/>
    </sheetView>
  </sheetViews>
  <sheetFormatPr defaultColWidth="9.140625" defaultRowHeight="12.75"/>
  <cols>
    <col min="1" max="1" width="5.57421875" style="9" customWidth="1"/>
    <col min="2" max="2" width="42.8515625" style="0" customWidth="1"/>
    <col min="3" max="3" width="1.421875" style="0" customWidth="1"/>
    <col min="5" max="5" width="12.57421875" style="0" customWidth="1"/>
    <col min="6" max="6" width="12.421875" style="0" customWidth="1"/>
  </cols>
  <sheetData>
    <row r="1" spans="1:6" ht="12.75">
      <c r="A1" s="72"/>
      <c r="B1" s="59" t="s">
        <v>11</v>
      </c>
      <c r="C1" s="59"/>
      <c r="D1" s="59" t="s">
        <v>12</v>
      </c>
      <c r="E1" s="59">
        <v>2011</v>
      </c>
      <c r="F1" s="59">
        <v>2010</v>
      </c>
    </row>
    <row r="2" spans="1:6" ht="12.75">
      <c r="A2" s="72" t="s">
        <v>13</v>
      </c>
      <c r="B2" s="60" t="s">
        <v>14</v>
      </c>
      <c r="C2" s="59"/>
      <c r="D2" s="59"/>
      <c r="E2" s="59"/>
      <c r="F2" s="59"/>
    </row>
    <row r="3" spans="1:6" ht="12.75">
      <c r="A3" s="72">
        <v>1</v>
      </c>
      <c r="B3" s="60" t="s">
        <v>15</v>
      </c>
      <c r="C3" s="59"/>
      <c r="D3" s="59" t="s">
        <v>532</v>
      </c>
      <c r="E3" s="73">
        <v>18947286</v>
      </c>
      <c r="F3" s="73">
        <v>2212274</v>
      </c>
    </row>
    <row r="4" spans="1:6" ht="12.75">
      <c r="A4" s="72">
        <v>2</v>
      </c>
      <c r="B4" s="60" t="s">
        <v>16</v>
      </c>
      <c r="C4" s="59"/>
      <c r="D4" s="59"/>
      <c r="E4" s="59"/>
      <c r="F4" s="59"/>
    </row>
    <row r="5" spans="1:6" ht="12.75">
      <c r="A5" s="72" t="s">
        <v>17</v>
      </c>
      <c r="B5" s="59" t="s">
        <v>18</v>
      </c>
      <c r="C5" s="59"/>
      <c r="D5" s="59"/>
      <c r="E5" s="59"/>
      <c r="F5" s="59"/>
    </row>
    <row r="6" spans="1:6" ht="12.75">
      <c r="A6" s="72" t="s">
        <v>19</v>
      </c>
      <c r="B6" s="59" t="s">
        <v>20</v>
      </c>
      <c r="C6" s="59"/>
      <c r="D6" s="59"/>
      <c r="E6" s="59"/>
      <c r="F6" s="59"/>
    </row>
    <row r="7" spans="1:6" ht="12.75">
      <c r="A7" s="72"/>
      <c r="B7" s="60" t="s">
        <v>21</v>
      </c>
      <c r="C7" s="59"/>
      <c r="D7" s="59"/>
      <c r="E7" s="59"/>
      <c r="F7" s="59"/>
    </row>
    <row r="8" spans="1:6" ht="12.75">
      <c r="A8" s="72">
        <v>3</v>
      </c>
      <c r="B8" s="60" t="s">
        <v>22</v>
      </c>
      <c r="C8" s="59"/>
      <c r="D8" s="59"/>
      <c r="E8" s="59"/>
      <c r="F8" s="59"/>
    </row>
    <row r="9" spans="1:6" ht="12.75">
      <c r="A9" s="72" t="s">
        <v>17</v>
      </c>
      <c r="B9" s="59" t="s">
        <v>23</v>
      </c>
      <c r="C9" s="59"/>
      <c r="D9" s="59" t="s">
        <v>533</v>
      </c>
      <c r="E9" s="59">
        <v>5012166</v>
      </c>
      <c r="F9" s="59">
        <v>7104001</v>
      </c>
    </row>
    <row r="10" spans="1:6" ht="12.75">
      <c r="A10" s="72" t="s">
        <v>19</v>
      </c>
      <c r="B10" s="59" t="s">
        <v>24</v>
      </c>
      <c r="C10" s="59"/>
      <c r="D10" s="59" t="s">
        <v>534</v>
      </c>
      <c r="E10" s="59">
        <v>1705441</v>
      </c>
      <c r="F10" s="59">
        <v>928339</v>
      </c>
    </row>
    <row r="11" spans="1:6" ht="12.75">
      <c r="A11" s="72" t="s">
        <v>25</v>
      </c>
      <c r="B11" s="59" t="s">
        <v>26</v>
      </c>
      <c r="C11" s="59"/>
      <c r="D11" s="59"/>
      <c r="E11" s="59"/>
      <c r="F11" s="59"/>
    </row>
    <row r="12" spans="1:6" ht="12.75">
      <c r="A12" s="72" t="s">
        <v>27</v>
      </c>
      <c r="B12" s="59" t="s">
        <v>28</v>
      </c>
      <c r="C12" s="59"/>
      <c r="D12" s="59"/>
      <c r="E12" s="59"/>
      <c r="F12" s="59"/>
    </row>
    <row r="13" spans="1:6" ht="12.75">
      <c r="A13" s="72"/>
      <c r="B13" s="60" t="s">
        <v>29</v>
      </c>
      <c r="C13" s="59"/>
      <c r="D13" s="59"/>
      <c r="E13" s="73">
        <f>SUM(E9:E12)</f>
        <v>6717607</v>
      </c>
      <c r="F13" s="73">
        <f>SUM(F9:F12)</f>
        <v>8032340</v>
      </c>
    </row>
    <row r="14" spans="1:6" ht="12.75">
      <c r="A14" s="72">
        <v>4</v>
      </c>
      <c r="B14" s="60" t="s">
        <v>30</v>
      </c>
      <c r="C14" s="59"/>
      <c r="D14" s="59"/>
      <c r="E14" s="59"/>
      <c r="F14" s="59"/>
    </row>
    <row r="15" spans="1:6" ht="12.75">
      <c r="A15" s="72" t="s">
        <v>17</v>
      </c>
      <c r="B15" s="59" t="s">
        <v>31</v>
      </c>
      <c r="C15" s="59"/>
      <c r="D15" s="59" t="s">
        <v>535</v>
      </c>
      <c r="E15" s="59">
        <v>1195375</v>
      </c>
      <c r="F15" s="59">
        <v>3506220</v>
      </c>
    </row>
    <row r="16" spans="1:6" ht="12.75">
      <c r="A16" s="72" t="s">
        <v>19</v>
      </c>
      <c r="B16" s="59" t="s">
        <v>32</v>
      </c>
      <c r="C16" s="59"/>
      <c r="D16" s="59" t="s">
        <v>535</v>
      </c>
      <c r="E16" s="59">
        <v>3120000</v>
      </c>
      <c r="F16" s="59">
        <v>1200000</v>
      </c>
    </row>
    <row r="17" spans="1:6" ht="12.75">
      <c r="A17" s="72" t="s">
        <v>25</v>
      </c>
      <c r="B17" s="59" t="s">
        <v>33</v>
      </c>
      <c r="C17" s="59"/>
      <c r="D17" s="59" t="s">
        <v>538</v>
      </c>
      <c r="E17" s="59">
        <v>6535480</v>
      </c>
      <c r="F17" s="59">
        <v>10581360</v>
      </c>
    </row>
    <row r="18" spans="1:6" ht="12.75">
      <c r="A18" s="72" t="s">
        <v>27</v>
      </c>
      <c r="B18" s="59" t="s">
        <v>34</v>
      </c>
      <c r="C18" s="59"/>
      <c r="D18" s="59"/>
      <c r="E18" s="59"/>
      <c r="F18" s="59"/>
    </row>
    <row r="19" spans="1:6" ht="12.75">
      <c r="A19" s="72" t="s">
        <v>35</v>
      </c>
      <c r="B19" s="59" t="s">
        <v>36</v>
      </c>
      <c r="C19" s="59"/>
      <c r="D19" s="59"/>
      <c r="E19" s="59"/>
      <c r="F19" s="59"/>
    </row>
    <row r="20" spans="1:6" ht="12.75">
      <c r="A20" s="72"/>
      <c r="B20" s="60" t="s">
        <v>37</v>
      </c>
      <c r="C20" s="59"/>
      <c r="D20" s="59"/>
      <c r="E20" s="73">
        <f>SUM(E15:E19)</f>
        <v>10850855</v>
      </c>
      <c r="F20" s="73">
        <f>SUM(F15:F19)</f>
        <v>15287580</v>
      </c>
    </row>
    <row r="21" spans="1:6" ht="12.75">
      <c r="A21" s="72">
        <v>5</v>
      </c>
      <c r="B21" s="60" t="s">
        <v>38</v>
      </c>
      <c r="C21" s="59"/>
      <c r="D21" s="59"/>
      <c r="E21" s="59"/>
      <c r="F21" s="59"/>
    </row>
    <row r="22" spans="1:6" ht="12.75">
      <c r="A22" s="72">
        <v>6</v>
      </c>
      <c r="B22" s="60" t="s">
        <v>39</v>
      </c>
      <c r="C22" s="59"/>
      <c r="D22" s="59"/>
      <c r="E22" s="59"/>
      <c r="F22" s="59"/>
    </row>
    <row r="23" spans="1:6" ht="12.75">
      <c r="A23" s="72">
        <v>7</v>
      </c>
      <c r="B23" s="60" t="s">
        <v>40</v>
      </c>
      <c r="C23" s="59"/>
      <c r="D23" s="59"/>
      <c r="E23" s="59"/>
      <c r="F23" s="59"/>
    </row>
    <row r="24" spans="1:6" ht="12.75">
      <c r="A24" s="72"/>
      <c r="B24" s="60" t="s">
        <v>41</v>
      </c>
      <c r="C24" s="59"/>
      <c r="D24" s="59"/>
      <c r="E24" s="59">
        <f>E20+E13+E3</f>
        <v>36515748</v>
      </c>
      <c r="F24" s="59">
        <f>F20+F13+F3</f>
        <v>25532194</v>
      </c>
    </row>
    <row r="25" spans="1:6" ht="12.75">
      <c r="A25" s="72" t="s">
        <v>42</v>
      </c>
      <c r="B25" s="60" t="s">
        <v>43</v>
      </c>
      <c r="C25" s="59"/>
      <c r="D25" s="59"/>
      <c r="E25" s="59"/>
      <c r="F25" s="59"/>
    </row>
    <row r="26" spans="1:6" ht="12.75">
      <c r="A26" s="72">
        <v>1</v>
      </c>
      <c r="B26" s="60" t="s">
        <v>44</v>
      </c>
      <c r="C26" s="59"/>
      <c r="D26" s="59"/>
      <c r="E26" s="59"/>
      <c r="F26" s="59">
        <v>5322693</v>
      </c>
    </row>
    <row r="27" spans="1:6" ht="12.75">
      <c r="A27" s="72" t="s">
        <v>17</v>
      </c>
      <c r="B27" s="59" t="s">
        <v>45</v>
      </c>
      <c r="C27" s="59"/>
      <c r="D27" s="59"/>
      <c r="E27" s="59"/>
      <c r="F27" s="59"/>
    </row>
    <row r="28" spans="1:6" ht="12.75">
      <c r="A28" s="72" t="s">
        <v>19</v>
      </c>
      <c r="B28" s="59" t="s">
        <v>46</v>
      </c>
      <c r="C28" s="59"/>
      <c r="D28" s="59"/>
      <c r="E28" s="59"/>
      <c r="F28" s="59"/>
    </row>
    <row r="29" spans="1:6" ht="12.75">
      <c r="A29" s="72" t="s">
        <v>25</v>
      </c>
      <c r="B29" s="59" t="s">
        <v>47</v>
      </c>
      <c r="C29" s="59"/>
      <c r="D29" s="59"/>
      <c r="E29" s="59"/>
      <c r="F29" s="59"/>
    </row>
    <row r="30" spans="1:6" ht="12.75">
      <c r="A30" s="72" t="s">
        <v>27</v>
      </c>
      <c r="B30" s="59" t="s">
        <v>48</v>
      </c>
      <c r="C30" s="59"/>
      <c r="D30" s="59"/>
      <c r="E30" s="59"/>
      <c r="F30" s="59"/>
    </row>
    <row r="31" spans="1:6" ht="12.75">
      <c r="A31" s="72"/>
      <c r="B31" s="60" t="s">
        <v>49</v>
      </c>
      <c r="C31" s="59"/>
      <c r="D31" s="59"/>
      <c r="E31" s="59"/>
      <c r="F31" s="59">
        <f>SUM(F26:F30)</f>
        <v>5322693</v>
      </c>
    </row>
    <row r="32" spans="1:6" ht="12.75">
      <c r="A32" s="72">
        <v>2</v>
      </c>
      <c r="B32" s="60" t="s">
        <v>50</v>
      </c>
      <c r="C32" s="59"/>
      <c r="D32" s="59"/>
      <c r="E32" s="59"/>
      <c r="F32" s="59"/>
    </row>
    <row r="33" spans="1:6" ht="12.75">
      <c r="A33" s="72" t="s">
        <v>17</v>
      </c>
      <c r="B33" s="59" t="s">
        <v>51</v>
      </c>
      <c r="C33" s="59"/>
      <c r="D33" s="59"/>
      <c r="E33" s="59"/>
      <c r="F33" s="59"/>
    </row>
    <row r="34" spans="1:6" ht="12.75">
      <c r="A34" s="72" t="s">
        <v>19</v>
      </c>
      <c r="B34" s="59" t="s">
        <v>52</v>
      </c>
      <c r="C34" s="59"/>
      <c r="D34" s="59" t="s">
        <v>536</v>
      </c>
      <c r="E34" s="59">
        <v>16560474</v>
      </c>
      <c r="F34" s="59"/>
    </row>
    <row r="35" spans="1:6" ht="12.75">
      <c r="A35" s="72" t="s">
        <v>25</v>
      </c>
      <c r="B35" s="59" t="s">
        <v>53</v>
      </c>
      <c r="C35" s="59"/>
      <c r="D35" s="59" t="s">
        <v>537</v>
      </c>
      <c r="E35" s="59">
        <v>4308027</v>
      </c>
      <c r="F35" s="59">
        <v>3730206</v>
      </c>
    </row>
    <row r="36" spans="1:6" ht="12.75">
      <c r="A36" s="72" t="s">
        <v>27</v>
      </c>
      <c r="B36" s="59" t="s">
        <v>54</v>
      </c>
      <c r="C36" s="59"/>
      <c r="D36" s="59"/>
      <c r="E36" s="59"/>
      <c r="F36" s="59"/>
    </row>
    <row r="37" spans="1:6" ht="12.75">
      <c r="A37" s="72"/>
      <c r="B37" s="60" t="s">
        <v>55</v>
      </c>
      <c r="C37" s="59"/>
      <c r="D37" s="59"/>
      <c r="E37" s="73">
        <f>SUM(E34:E36)</f>
        <v>20868501</v>
      </c>
      <c r="F37" s="73">
        <f>SUM(F35:F36)</f>
        <v>3730206</v>
      </c>
    </row>
    <row r="38" spans="1:6" ht="12.75">
      <c r="A38" s="72">
        <v>3</v>
      </c>
      <c r="B38" s="60" t="s">
        <v>56</v>
      </c>
      <c r="C38" s="59"/>
      <c r="D38" s="59"/>
      <c r="E38" s="59"/>
      <c r="F38" s="59"/>
    </row>
    <row r="39" spans="1:6" ht="12.75">
      <c r="A39" s="72">
        <v>4</v>
      </c>
      <c r="B39" s="60" t="s">
        <v>57</v>
      </c>
      <c r="C39" s="59"/>
      <c r="D39" s="59"/>
      <c r="E39" s="59"/>
      <c r="F39" s="59"/>
    </row>
    <row r="40" spans="1:6" ht="12.75">
      <c r="A40" s="72" t="s">
        <v>17</v>
      </c>
      <c r="B40" s="59" t="s">
        <v>58</v>
      </c>
      <c r="C40" s="59"/>
      <c r="D40" s="59"/>
      <c r="E40" s="59"/>
      <c r="F40" s="59"/>
    </row>
    <row r="41" spans="1:6" ht="12.75">
      <c r="A41" s="72" t="s">
        <v>19</v>
      </c>
      <c r="B41" s="59" t="s">
        <v>59</v>
      </c>
      <c r="C41" s="59"/>
      <c r="D41" s="59"/>
      <c r="E41" s="59"/>
      <c r="F41" s="59"/>
    </row>
    <row r="42" spans="1:6" ht="12.75">
      <c r="A42" s="72" t="s">
        <v>25</v>
      </c>
      <c r="B42" s="59" t="s">
        <v>60</v>
      </c>
      <c r="C42" s="59"/>
      <c r="D42" s="59"/>
      <c r="E42" s="59"/>
      <c r="F42" s="59"/>
    </row>
    <row r="43" spans="1:6" ht="12.75">
      <c r="A43" s="72"/>
      <c r="B43" s="60" t="s">
        <v>61</v>
      </c>
      <c r="C43" s="59"/>
      <c r="D43" s="59"/>
      <c r="E43" s="59"/>
      <c r="F43" s="59"/>
    </row>
    <row r="44" spans="1:6" ht="12.75">
      <c r="A44" s="72">
        <v>5</v>
      </c>
      <c r="B44" s="60" t="s">
        <v>62</v>
      </c>
      <c r="C44" s="59"/>
      <c r="D44" s="59"/>
      <c r="E44" s="59"/>
      <c r="F44" s="59"/>
    </row>
    <row r="45" spans="1:6" ht="12.75">
      <c r="A45" s="72">
        <v>6</v>
      </c>
      <c r="B45" s="60" t="s">
        <v>63</v>
      </c>
      <c r="C45" s="59"/>
      <c r="D45" s="59"/>
      <c r="E45" s="59"/>
      <c r="F45" s="59"/>
    </row>
    <row r="46" spans="1:6" ht="12.75">
      <c r="A46" s="72"/>
      <c r="B46" s="60" t="s">
        <v>64</v>
      </c>
      <c r="C46" s="59"/>
      <c r="D46" s="59"/>
      <c r="E46" s="59">
        <f>SUM(E37:E45)</f>
        <v>20868501</v>
      </c>
      <c r="F46" s="59">
        <f>F37+F31</f>
        <v>9052899</v>
      </c>
    </row>
    <row r="47" spans="1:6" ht="12.75">
      <c r="A47" s="72"/>
      <c r="B47" s="60" t="s">
        <v>65</v>
      </c>
      <c r="C47" s="59"/>
      <c r="D47" s="59"/>
      <c r="E47" s="73">
        <f>E37++E20+E13+E3</f>
        <v>57384249</v>
      </c>
      <c r="F47" s="73">
        <f>F46+F20+F13+F3</f>
        <v>34585093</v>
      </c>
    </row>
    <row r="58" ht="12.75">
      <c r="B58" t="s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8">
      <selection activeCell="A1" sqref="A1:E46"/>
    </sheetView>
  </sheetViews>
  <sheetFormatPr defaultColWidth="9.140625" defaultRowHeight="12.75"/>
  <cols>
    <col min="1" max="1" width="4.8515625" style="0" customWidth="1"/>
    <col min="2" max="2" width="47.28125" style="0" customWidth="1"/>
    <col min="3" max="3" width="9.00390625" style="0" customWidth="1"/>
    <col min="4" max="4" width="12.140625" style="0" customWidth="1"/>
    <col min="5" max="5" width="12.28125" style="0" customWidth="1"/>
  </cols>
  <sheetData>
    <row r="1" spans="1:5" ht="12.75">
      <c r="A1" s="31"/>
      <c r="B1" s="31" t="s">
        <v>67</v>
      </c>
      <c r="C1" s="59" t="s">
        <v>68</v>
      </c>
      <c r="D1" s="59">
        <v>2011</v>
      </c>
      <c r="E1" s="59">
        <v>2010</v>
      </c>
    </row>
    <row r="2" spans="1:5" ht="12.75">
      <c r="A2" s="31"/>
      <c r="B2" s="31"/>
      <c r="C2" s="59"/>
      <c r="D2" s="59"/>
      <c r="E2" s="59"/>
    </row>
    <row r="3" spans="1:5" ht="12.75">
      <c r="A3" s="31" t="s">
        <v>13</v>
      </c>
      <c r="B3" s="71" t="s">
        <v>69</v>
      </c>
      <c r="C3" s="59"/>
      <c r="D3" s="59"/>
      <c r="E3" s="59"/>
    </row>
    <row r="4" spans="1:5" ht="12.75">
      <c r="A4" s="31">
        <v>1</v>
      </c>
      <c r="B4" s="71" t="s">
        <v>70</v>
      </c>
      <c r="C4" s="59"/>
      <c r="D4" s="59"/>
      <c r="E4" s="59"/>
    </row>
    <row r="5" spans="1:5" ht="12.75">
      <c r="A5" s="31">
        <v>2</v>
      </c>
      <c r="B5" s="31" t="s">
        <v>71</v>
      </c>
      <c r="C5" s="59"/>
      <c r="D5" s="59"/>
      <c r="E5" s="59"/>
    </row>
    <row r="6" spans="1:5" ht="12.75">
      <c r="A6" s="31" t="s">
        <v>17</v>
      </c>
      <c r="B6" s="31" t="s">
        <v>72</v>
      </c>
      <c r="C6" s="59"/>
      <c r="D6" s="59"/>
      <c r="E6" s="59"/>
    </row>
    <row r="7" spans="1:5" ht="12.75">
      <c r="A7" s="31" t="s">
        <v>19</v>
      </c>
      <c r="B7" s="31" t="s">
        <v>73</v>
      </c>
      <c r="C7" s="59"/>
      <c r="D7" s="59"/>
      <c r="E7" s="59"/>
    </row>
    <row r="8" spans="1:5" ht="12.75">
      <c r="A8" s="31" t="s">
        <v>25</v>
      </c>
      <c r="B8" s="31" t="s">
        <v>74</v>
      </c>
      <c r="C8" s="59"/>
      <c r="D8" s="59"/>
      <c r="E8" s="59"/>
    </row>
    <row r="9" spans="1:5" ht="12.75">
      <c r="A9" s="31"/>
      <c r="B9" s="71" t="s">
        <v>75</v>
      </c>
      <c r="C9" s="59"/>
      <c r="D9" s="59"/>
      <c r="E9" s="59"/>
    </row>
    <row r="10" spans="1:5" ht="12.75">
      <c r="A10" s="31">
        <v>3</v>
      </c>
      <c r="B10" s="31" t="s">
        <v>76</v>
      </c>
      <c r="C10" s="59"/>
      <c r="D10" s="59"/>
      <c r="E10" s="59"/>
    </row>
    <row r="11" spans="1:5" ht="12.75">
      <c r="A11" s="31" t="s">
        <v>17</v>
      </c>
      <c r="B11" s="31" t="s">
        <v>77</v>
      </c>
      <c r="C11" s="59" t="s">
        <v>539</v>
      </c>
      <c r="D11" s="59">
        <v>38891801</v>
      </c>
      <c r="E11" s="59">
        <v>18333050</v>
      </c>
    </row>
    <row r="12" spans="1:5" ht="12.75">
      <c r="A12" s="31" t="s">
        <v>19</v>
      </c>
      <c r="B12" s="31" t="s">
        <v>78</v>
      </c>
      <c r="C12" s="59"/>
      <c r="D12" s="59">
        <v>267687</v>
      </c>
      <c r="E12" s="59">
        <v>258000</v>
      </c>
    </row>
    <row r="13" spans="1:5" ht="12.75">
      <c r="A13" s="31" t="s">
        <v>25</v>
      </c>
      <c r="B13" s="31" t="s">
        <v>79</v>
      </c>
      <c r="C13" s="59" t="s">
        <v>540</v>
      </c>
      <c r="D13" s="59">
        <v>110033</v>
      </c>
      <c r="E13" s="59">
        <v>109143</v>
      </c>
    </row>
    <row r="14" spans="1:5" ht="12.75">
      <c r="A14" s="31" t="s">
        <v>27</v>
      </c>
      <c r="B14" s="31" t="s">
        <v>80</v>
      </c>
      <c r="C14" s="59"/>
      <c r="D14" s="59"/>
      <c r="E14" s="59">
        <v>355514</v>
      </c>
    </row>
    <row r="15" spans="1:5" ht="12.75">
      <c r="A15" s="31" t="s">
        <v>35</v>
      </c>
      <c r="B15" s="31" t="s">
        <v>81</v>
      </c>
      <c r="C15" s="59"/>
      <c r="D15" s="59"/>
      <c r="E15" s="59"/>
    </row>
    <row r="16" spans="1:5" ht="12.75">
      <c r="A16" s="31"/>
      <c r="B16" s="71" t="s">
        <v>82</v>
      </c>
      <c r="C16" s="59"/>
      <c r="D16" s="73">
        <f>SUM(D11:D15)</f>
        <v>39269521</v>
      </c>
      <c r="E16" s="73">
        <f>SUM(E11:E15)</f>
        <v>19055707</v>
      </c>
    </row>
    <row r="17" spans="1:5" ht="12.75">
      <c r="A17" s="31">
        <v>4</v>
      </c>
      <c r="B17" s="31" t="s">
        <v>83</v>
      </c>
      <c r="C17" s="59"/>
      <c r="D17" s="59"/>
      <c r="E17" s="59"/>
    </row>
    <row r="18" spans="1:5" ht="12.75">
      <c r="A18" s="31">
        <v>5</v>
      </c>
      <c r="B18" s="31" t="s">
        <v>84</v>
      </c>
      <c r="C18" s="59"/>
      <c r="D18" s="59"/>
      <c r="E18" s="59"/>
    </row>
    <row r="19" spans="1:5" ht="12.75">
      <c r="A19" s="31"/>
      <c r="B19" s="71" t="s">
        <v>85</v>
      </c>
      <c r="C19" s="59"/>
      <c r="D19" s="59">
        <v>39269521</v>
      </c>
      <c r="E19" s="59">
        <v>19055707</v>
      </c>
    </row>
    <row r="20" spans="1:5" ht="12.75">
      <c r="A20" s="31"/>
      <c r="B20" s="71"/>
      <c r="C20" s="59"/>
      <c r="D20" s="59"/>
      <c r="E20" s="59"/>
    </row>
    <row r="21" spans="1:5" ht="12.75">
      <c r="A21" s="31" t="s">
        <v>42</v>
      </c>
      <c r="B21" s="71" t="s">
        <v>86</v>
      </c>
      <c r="C21" s="59"/>
      <c r="D21" s="59"/>
      <c r="E21" s="59"/>
    </row>
    <row r="22" spans="1:5" ht="12.75">
      <c r="A22" s="31" t="s">
        <v>87</v>
      </c>
      <c r="B22" s="31" t="s">
        <v>88</v>
      </c>
      <c r="C22" s="59"/>
      <c r="D22" s="59"/>
      <c r="E22" s="59"/>
    </row>
    <row r="23" spans="1:5" ht="12.75">
      <c r="A23" s="31" t="s">
        <v>17</v>
      </c>
      <c r="B23" s="31" t="s">
        <v>89</v>
      </c>
      <c r="C23" s="59"/>
      <c r="D23" s="59"/>
      <c r="E23" s="59"/>
    </row>
    <row r="24" spans="1:5" ht="12.75">
      <c r="A24" s="31" t="s">
        <v>19</v>
      </c>
      <c r="B24" s="31" t="s">
        <v>90</v>
      </c>
      <c r="C24" s="59"/>
      <c r="D24" s="59"/>
      <c r="E24" s="59"/>
    </row>
    <row r="25" spans="1:5" ht="12.75">
      <c r="A25" s="31"/>
      <c r="B25" s="71" t="s">
        <v>91</v>
      </c>
      <c r="C25" s="59"/>
      <c r="D25" s="59"/>
      <c r="E25" s="59"/>
    </row>
    <row r="26" spans="1:5" ht="12.75">
      <c r="A26" s="31">
        <v>2</v>
      </c>
      <c r="B26" s="31" t="s">
        <v>92</v>
      </c>
      <c r="C26" s="59"/>
      <c r="D26" s="59"/>
      <c r="E26" s="59"/>
    </row>
    <row r="27" spans="1:5" ht="12.75">
      <c r="A27" s="31">
        <v>3</v>
      </c>
      <c r="B27" s="31" t="s">
        <v>93</v>
      </c>
      <c r="C27" s="59"/>
      <c r="D27" s="59"/>
      <c r="E27" s="59"/>
    </row>
    <row r="28" spans="1:5" ht="12.75">
      <c r="A28" s="31">
        <v>4</v>
      </c>
      <c r="B28" s="31" t="s">
        <v>83</v>
      </c>
      <c r="C28" s="59"/>
      <c r="D28" s="59"/>
      <c r="E28" s="59"/>
    </row>
    <row r="29" spans="1:5" ht="12.75">
      <c r="A29" s="31"/>
      <c r="B29" s="71" t="s">
        <v>94</v>
      </c>
      <c r="C29" s="59"/>
      <c r="D29" s="59"/>
      <c r="E29" s="59"/>
    </row>
    <row r="30" spans="1:5" ht="12.75">
      <c r="A30" s="31"/>
      <c r="B30" s="71" t="s">
        <v>95</v>
      </c>
      <c r="C30" s="59"/>
      <c r="D30" s="59"/>
      <c r="E30" s="59"/>
    </row>
    <row r="31" spans="1:5" ht="12.75">
      <c r="A31" s="31"/>
      <c r="B31" s="71"/>
      <c r="C31" s="59"/>
      <c r="D31" s="59"/>
      <c r="E31" s="59"/>
    </row>
    <row r="32" spans="1:5" ht="12.75">
      <c r="A32" s="31" t="s">
        <v>96</v>
      </c>
      <c r="B32" s="71" t="s">
        <v>97</v>
      </c>
      <c r="C32" s="59"/>
      <c r="D32" s="59"/>
      <c r="E32" s="59"/>
    </row>
    <row r="33" spans="1:5" ht="12.75">
      <c r="A33" s="31">
        <v>1</v>
      </c>
      <c r="B33" s="31" t="s">
        <v>98</v>
      </c>
      <c r="C33" s="59"/>
      <c r="D33" s="59"/>
      <c r="E33" s="59"/>
    </row>
    <row r="34" spans="1:5" ht="12.75">
      <c r="A34" s="31">
        <v>2</v>
      </c>
      <c r="B34" s="31" t="s">
        <v>99</v>
      </c>
      <c r="C34" s="59"/>
      <c r="D34" s="59"/>
      <c r="E34" s="59"/>
    </row>
    <row r="35" spans="1:5" ht="12.75">
      <c r="A35" s="31">
        <v>3</v>
      </c>
      <c r="B35" s="31" t="s">
        <v>100</v>
      </c>
      <c r="C35" s="59"/>
      <c r="D35" s="59">
        <v>5078499</v>
      </c>
      <c r="E35" s="59">
        <v>5078499</v>
      </c>
    </row>
    <row r="36" spans="1:5" ht="12.75">
      <c r="A36" s="31">
        <v>4</v>
      </c>
      <c r="B36" s="31" t="s">
        <v>101</v>
      </c>
      <c r="C36" s="59"/>
      <c r="D36" s="59"/>
      <c r="E36" s="59"/>
    </row>
    <row r="37" spans="1:5" ht="12.75">
      <c r="A37" s="31">
        <v>5</v>
      </c>
      <c r="B37" s="31" t="s">
        <v>102</v>
      </c>
      <c r="C37" s="59"/>
      <c r="D37" s="59"/>
      <c r="E37" s="59"/>
    </row>
    <row r="38" spans="1:5" ht="12.75">
      <c r="A38" s="31">
        <v>6</v>
      </c>
      <c r="B38" s="31" t="s">
        <v>103</v>
      </c>
      <c r="C38" s="59"/>
      <c r="D38" s="59"/>
      <c r="E38" s="59"/>
    </row>
    <row r="39" spans="1:5" ht="12.75">
      <c r="A39" s="31">
        <v>7</v>
      </c>
      <c r="B39" s="31" t="s">
        <v>104</v>
      </c>
      <c r="C39" s="59"/>
      <c r="D39" s="59">
        <v>627756</v>
      </c>
      <c r="E39" s="59">
        <v>498489</v>
      </c>
    </row>
    <row r="40" spans="1:5" ht="12.75">
      <c r="A40" s="31">
        <v>8</v>
      </c>
      <c r="B40" s="31" t="s">
        <v>105</v>
      </c>
      <c r="C40" s="59"/>
      <c r="D40" s="59"/>
      <c r="E40" s="59"/>
    </row>
    <row r="41" spans="1:5" ht="12.75">
      <c r="A41" s="31">
        <v>9</v>
      </c>
      <c r="B41" s="31" t="s">
        <v>106</v>
      </c>
      <c r="C41" s="59"/>
      <c r="D41" s="59">
        <v>9952398</v>
      </c>
      <c r="E41" s="59">
        <v>6986643</v>
      </c>
    </row>
    <row r="42" spans="1:5" ht="12.75">
      <c r="A42" s="31">
        <v>10</v>
      </c>
      <c r="B42" s="31" t="s">
        <v>107</v>
      </c>
      <c r="C42" s="59"/>
      <c r="D42" s="59">
        <v>2456075</v>
      </c>
      <c r="E42" s="59">
        <v>2965755</v>
      </c>
    </row>
    <row r="43" spans="1:5" ht="12.75">
      <c r="A43" s="31"/>
      <c r="B43" s="71" t="s">
        <v>108</v>
      </c>
      <c r="C43" s="59"/>
      <c r="D43" s="59">
        <f>SUM(D35:D42)</f>
        <v>18114728</v>
      </c>
      <c r="E43" s="59">
        <f>SUM(E35:E42)</f>
        <v>15529386</v>
      </c>
    </row>
    <row r="44" spans="1:5" ht="12.75">
      <c r="A44" s="31"/>
      <c r="B44" s="71"/>
      <c r="C44" s="59"/>
      <c r="D44" s="59"/>
      <c r="E44" s="59"/>
    </row>
    <row r="45" spans="1:5" ht="12.75">
      <c r="A45" s="31"/>
      <c r="B45" s="71" t="s">
        <v>109</v>
      </c>
      <c r="C45" s="59"/>
      <c r="D45" s="73">
        <f>D43+D16</f>
        <v>57384249</v>
      </c>
      <c r="E45" s="73">
        <f>E43+E16</f>
        <v>34585093</v>
      </c>
    </row>
    <row r="46" spans="1:5" ht="12.75">
      <c r="A46" s="59"/>
      <c r="B46" s="59"/>
      <c r="C46" s="59"/>
      <c r="D46" s="59"/>
      <c r="E46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3">
      <selection activeCell="A2" sqref="A2:E32"/>
    </sheetView>
  </sheetViews>
  <sheetFormatPr defaultColWidth="9.140625" defaultRowHeight="12.75"/>
  <cols>
    <col min="1" max="1" width="5.00390625" style="9" customWidth="1"/>
    <col min="2" max="2" width="52.57421875" style="0" customWidth="1"/>
    <col min="3" max="3" width="7.8515625" style="0" customWidth="1"/>
    <col min="4" max="4" width="10.28125" style="0" customWidth="1"/>
    <col min="5" max="5" width="12.140625" style="0" customWidth="1"/>
  </cols>
  <sheetData>
    <row r="1" ht="12.75">
      <c r="A1" s="9" t="s">
        <v>111</v>
      </c>
    </row>
    <row r="2" spans="1:5" ht="14.25">
      <c r="A2" s="10" t="s">
        <v>112</v>
      </c>
      <c r="B2" s="11"/>
      <c r="C2" s="11"/>
      <c r="D2" s="11"/>
      <c r="E2" s="11"/>
    </row>
    <row r="3" spans="1:5" ht="15">
      <c r="A3" s="12" t="s">
        <v>113</v>
      </c>
      <c r="B3" s="13"/>
      <c r="C3" s="13"/>
      <c r="D3" s="13"/>
      <c r="E3" s="13"/>
    </row>
    <row r="5" spans="1:5" ht="15">
      <c r="A5" s="14" t="s">
        <v>114</v>
      </c>
      <c r="B5" s="15" t="s">
        <v>115</v>
      </c>
      <c r="C5" s="16" t="s">
        <v>116</v>
      </c>
      <c r="D5" s="15" t="s">
        <v>117</v>
      </c>
      <c r="E5" s="15" t="s">
        <v>118</v>
      </c>
    </row>
    <row r="6" spans="1:5" ht="12.75">
      <c r="A6" s="7"/>
      <c r="B6" s="8"/>
      <c r="C6" s="8" t="s">
        <v>119</v>
      </c>
      <c r="D6" s="8" t="s">
        <v>120</v>
      </c>
      <c r="E6" s="8" t="s">
        <v>121</v>
      </c>
    </row>
    <row r="7" spans="1:5" ht="12.75">
      <c r="A7" s="7">
        <v>1</v>
      </c>
      <c r="B7" s="8" t="s">
        <v>122</v>
      </c>
      <c r="C7" s="8">
        <v>70.1</v>
      </c>
      <c r="D7" s="8">
        <v>31390541</v>
      </c>
      <c r="E7" s="8">
        <v>26054142</v>
      </c>
    </row>
    <row r="8" spans="1:5" ht="12.75">
      <c r="A8" s="7">
        <v>2</v>
      </c>
      <c r="B8" s="8" t="s">
        <v>123</v>
      </c>
      <c r="C8" s="8">
        <v>70.88</v>
      </c>
      <c r="D8" s="8"/>
      <c r="E8" s="8">
        <v>2755708</v>
      </c>
    </row>
    <row r="9" spans="1:5" ht="12.75">
      <c r="A9" s="7">
        <v>3</v>
      </c>
      <c r="B9" s="8" t="s">
        <v>124</v>
      </c>
      <c r="C9" s="8">
        <v>71.3</v>
      </c>
      <c r="D9" s="8">
        <v>2125880</v>
      </c>
      <c r="E9" s="8">
        <v>-2270400</v>
      </c>
    </row>
    <row r="10" spans="1:5" ht="12.75">
      <c r="A10" s="7">
        <v>4</v>
      </c>
      <c r="B10" s="8" t="s">
        <v>125</v>
      </c>
      <c r="C10" s="8">
        <v>60.5</v>
      </c>
      <c r="D10" s="8">
        <v>19209378</v>
      </c>
      <c r="E10" s="8">
        <v>20161396</v>
      </c>
    </row>
    <row r="11" spans="1:5" ht="12.75">
      <c r="A11" s="7">
        <v>5</v>
      </c>
      <c r="B11" s="8" t="s">
        <v>126</v>
      </c>
      <c r="C11" s="8">
        <v>64</v>
      </c>
      <c r="D11" s="8">
        <v>4345093</v>
      </c>
      <c r="E11" s="8">
        <v>2830647</v>
      </c>
    </row>
    <row r="12" spans="1:5" ht="12.75">
      <c r="A12" s="7"/>
      <c r="B12" s="8" t="s">
        <v>127</v>
      </c>
      <c r="C12" s="8">
        <v>64.1</v>
      </c>
      <c r="D12" s="8">
        <v>3307513</v>
      </c>
      <c r="E12" s="8">
        <v>1912544</v>
      </c>
    </row>
    <row r="13" spans="1:5" ht="12.75">
      <c r="A13" s="7"/>
      <c r="B13" s="8" t="s">
        <v>128</v>
      </c>
      <c r="C13" s="8">
        <v>64.4</v>
      </c>
      <c r="D13" s="8">
        <v>1037580</v>
      </c>
      <c r="E13" s="8">
        <v>918103</v>
      </c>
    </row>
    <row r="14" spans="1:5" ht="12.75">
      <c r="A14" s="7">
        <v>6</v>
      </c>
      <c r="B14" s="8" t="s">
        <v>129</v>
      </c>
      <c r="C14" s="8"/>
      <c r="D14" s="8">
        <v>888115</v>
      </c>
      <c r="E14" s="8"/>
    </row>
    <row r="15" spans="1:5" ht="12.75">
      <c r="A15" s="7">
        <v>7</v>
      </c>
      <c r="B15" s="8" t="s">
        <v>130</v>
      </c>
      <c r="C15" s="8">
        <v>66.8</v>
      </c>
      <c r="D15" s="8">
        <v>2962523</v>
      </c>
      <c r="E15" s="8">
        <v>4625319</v>
      </c>
    </row>
    <row r="16" spans="1:5" ht="15">
      <c r="A16" s="14">
        <v>8</v>
      </c>
      <c r="B16" s="15" t="s">
        <v>131</v>
      </c>
      <c r="C16" s="15"/>
      <c r="D16" s="15">
        <f>D15+D14+D11+D10+D9</f>
        <v>29530989</v>
      </c>
      <c r="E16" s="15">
        <f>E15+E11+E10+E9</f>
        <v>25346962</v>
      </c>
    </row>
    <row r="17" spans="1:5" ht="15">
      <c r="A17" s="14">
        <v>9</v>
      </c>
      <c r="B17" s="15" t="s">
        <v>132</v>
      </c>
      <c r="C17" s="15"/>
      <c r="D17" s="15">
        <f>D7-D16</f>
        <v>1859552</v>
      </c>
      <c r="E17" s="15">
        <v>3462888</v>
      </c>
    </row>
    <row r="18" spans="1:5" ht="12.75">
      <c r="A18" s="7">
        <v>10</v>
      </c>
      <c r="B18" s="8" t="s">
        <v>133</v>
      </c>
      <c r="C18" s="8"/>
      <c r="D18" s="8"/>
      <c r="E18" s="8"/>
    </row>
    <row r="19" spans="1:5" ht="12.75">
      <c r="A19" s="7">
        <v>11</v>
      </c>
      <c r="B19" s="8" t="s">
        <v>134</v>
      </c>
      <c r="C19" s="8"/>
      <c r="D19" s="8"/>
      <c r="E19" s="8"/>
    </row>
    <row r="20" spans="1:5" ht="12.75">
      <c r="A20" s="7">
        <v>12</v>
      </c>
      <c r="B20" s="8" t="s">
        <v>135</v>
      </c>
      <c r="C20" s="8"/>
      <c r="D20" s="8">
        <v>1013050</v>
      </c>
      <c r="E20" s="8">
        <v>5831</v>
      </c>
    </row>
    <row r="21" spans="1:5" ht="12.75">
      <c r="A21" s="7">
        <v>12.1</v>
      </c>
      <c r="B21" s="8" t="s">
        <v>136</v>
      </c>
      <c r="C21" s="8"/>
      <c r="D21" s="8"/>
      <c r="E21" s="8"/>
    </row>
    <row r="22" spans="1:5" ht="12.75">
      <c r="A22" s="7">
        <v>12.2</v>
      </c>
      <c r="B22" s="8" t="s">
        <v>137</v>
      </c>
      <c r="C22" s="8"/>
      <c r="D22" s="8">
        <v>764</v>
      </c>
      <c r="E22" s="8">
        <v>5831</v>
      </c>
    </row>
    <row r="23" spans="1:5" ht="12.75">
      <c r="A23" s="7">
        <v>12.3</v>
      </c>
      <c r="B23" s="8" t="s">
        <v>138</v>
      </c>
      <c r="C23" s="8"/>
      <c r="D23" s="8"/>
      <c r="E23" s="8"/>
    </row>
    <row r="24" spans="1:5" ht="12.75">
      <c r="A24" s="7">
        <v>12.4</v>
      </c>
      <c r="B24" s="8" t="s">
        <v>139</v>
      </c>
      <c r="C24" s="8"/>
      <c r="D24" s="8">
        <v>1012286</v>
      </c>
      <c r="E24" s="8"/>
    </row>
    <row r="25" spans="1:5" ht="15">
      <c r="A25" s="14">
        <v>13</v>
      </c>
      <c r="B25" s="15" t="s">
        <v>140</v>
      </c>
      <c r="C25" s="15"/>
      <c r="D25" s="15"/>
      <c r="E25" s="15"/>
    </row>
    <row r="26" spans="1:5" ht="15">
      <c r="A26" s="14">
        <v>14</v>
      </c>
      <c r="B26" s="15" t="s">
        <v>141</v>
      </c>
      <c r="C26" s="15">
        <v>76.2</v>
      </c>
      <c r="D26" s="15">
        <f>D20+D17</f>
        <v>2872602</v>
      </c>
      <c r="E26" s="15">
        <f>E25+E17</f>
        <v>3462888</v>
      </c>
    </row>
    <row r="27" spans="1:5" ht="12.75">
      <c r="A27" s="7">
        <v>15</v>
      </c>
      <c r="B27" s="8" t="s">
        <v>142</v>
      </c>
      <c r="C27" s="8">
        <v>69.4</v>
      </c>
      <c r="D27" s="8">
        <v>287260</v>
      </c>
      <c r="E27" s="8">
        <v>346872</v>
      </c>
    </row>
    <row r="28" spans="1:5" ht="15">
      <c r="A28" s="14">
        <v>16</v>
      </c>
      <c r="B28" s="15" t="s">
        <v>143</v>
      </c>
      <c r="C28" s="15"/>
      <c r="D28" s="15">
        <f>D26-D27</f>
        <v>2585342</v>
      </c>
      <c r="E28" s="15">
        <f>E26-E27</f>
        <v>3116016</v>
      </c>
    </row>
    <row r="29" spans="1:5" ht="12.75">
      <c r="A29" s="7">
        <v>17</v>
      </c>
      <c r="B29" s="8" t="s">
        <v>144</v>
      </c>
      <c r="C29" s="8"/>
      <c r="D29" s="8"/>
      <c r="E29" s="8"/>
    </row>
    <row r="30" spans="1:5" ht="12.75">
      <c r="A30" s="7"/>
      <c r="B30" s="8"/>
      <c r="C30" s="8"/>
      <c r="D30" s="8"/>
      <c r="E30" s="8"/>
    </row>
    <row r="31" spans="1:5" ht="12.75">
      <c r="A31" s="7"/>
      <c r="B31" s="8"/>
      <c r="C31" s="8"/>
      <c r="D31" s="8"/>
      <c r="E31" s="8"/>
    </row>
    <row r="32" spans="1:5" ht="12.75">
      <c r="A32" s="7"/>
      <c r="B32" s="8"/>
      <c r="C32" s="8"/>
      <c r="D32" s="8"/>
      <c r="E3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5">
      <selection activeCell="A2" sqref="A2:D31"/>
    </sheetView>
  </sheetViews>
  <sheetFormatPr defaultColWidth="9.140625" defaultRowHeight="12.75"/>
  <cols>
    <col min="1" max="1" width="3.8515625" style="0" customWidth="1"/>
    <col min="2" max="2" width="47.57421875" style="0" customWidth="1"/>
    <col min="3" max="3" width="12.8515625" style="0" customWidth="1"/>
    <col min="4" max="4" width="13.00390625" style="0" customWidth="1"/>
  </cols>
  <sheetData>
    <row r="2" spans="1:4" ht="15">
      <c r="A2" s="8"/>
      <c r="B2" s="15" t="s">
        <v>145</v>
      </c>
      <c r="C2" s="8" t="s">
        <v>146</v>
      </c>
      <c r="D2" s="8" t="s">
        <v>147</v>
      </c>
    </row>
    <row r="3" spans="1:4" ht="12.75">
      <c r="A3" s="8"/>
      <c r="B3" s="8"/>
      <c r="C3" s="8" t="s">
        <v>148</v>
      </c>
      <c r="D3" s="8" t="s">
        <v>149</v>
      </c>
    </row>
    <row r="4" spans="1:4" ht="12.75">
      <c r="A4" s="8"/>
      <c r="B4" s="8"/>
      <c r="C4" s="8">
        <v>2011</v>
      </c>
      <c r="D4" s="8">
        <v>2010</v>
      </c>
    </row>
    <row r="5" spans="1:4" ht="12.75">
      <c r="A5" s="8"/>
      <c r="B5" s="8"/>
      <c r="C5" s="8"/>
      <c r="D5" s="8"/>
    </row>
    <row r="6" spans="1:4" ht="15">
      <c r="A6" s="8" t="s">
        <v>150</v>
      </c>
      <c r="B6" s="15" t="s">
        <v>151</v>
      </c>
      <c r="C6" s="8">
        <f>C7+C9-C8-C10-C11</f>
        <v>17089761</v>
      </c>
      <c r="D6" s="8">
        <v>2238198</v>
      </c>
    </row>
    <row r="7" spans="1:4" ht="12.75">
      <c r="A7" s="8"/>
      <c r="B7" s="8" t="s">
        <v>152</v>
      </c>
      <c r="C7" s="8">
        <v>39760484</v>
      </c>
      <c r="D7" s="8">
        <v>29025333</v>
      </c>
    </row>
    <row r="8" spans="1:4" ht="12.75">
      <c r="A8" s="8"/>
      <c r="B8" s="8" t="s">
        <v>153</v>
      </c>
      <c r="C8" s="8">
        <v>20554360</v>
      </c>
      <c r="D8" s="8">
        <v>26336952</v>
      </c>
    </row>
    <row r="9" spans="1:4" ht="12.75">
      <c r="A9" s="8"/>
      <c r="B9" s="8" t="s">
        <v>154</v>
      </c>
      <c r="C9" s="8">
        <v>1012286</v>
      </c>
      <c r="D9" s="8"/>
    </row>
    <row r="10" spans="1:4" ht="12.75">
      <c r="A10" s="8"/>
      <c r="B10" s="8" t="s">
        <v>155</v>
      </c>
      <c r="C10" s="8">
        <v>2751957</v>
      </c>
      <c r="D10" s="8"/>
    </row>
    <row r="11" spans="1:4" ht="12.75">
      <c r="A11" s="8"/>
      <c r="B11" s="8" t="s">
        <v>156</v>
      </c>
      <c r="C11" s="8">
        <v>376692</v>
      </c>
      <c r="D11" s="8">
        <v>450183</v>
      </c>
    </row>
    <row r="12" spans="1:4" ht="15">
      <c r="A12" s="8"/>
      <c r="B12" s="17" t="s">
        <v>157</v>
      </c>
      <c r="C12" s="8"/>
      <c r="D12" s="8"/>
    </row>
    <row r="13" spans="1:4" ht="12.75">
      <c r="A13" s="8"/>
      <c r="B13" s="8"/>
      <c r="C13" s="8"/>
      <c r="D13" s="8"/>
    </row>
    <row r="14" spans="1:4" ht="15">
      <c r="A14" s="8" t="s">
        <v>158</v>
      </c>
      <c r="B14" s="15" t="s">
        <v>159</v>
      </c>
      <c r="C14" s="8">
        <v>765</v>
      </c>
      <c r="D14" s="8">
        <v>5831</v>
      </c>
    </row>
    <row r="15" spans="1:4" ht="12.75">
      <c r="A15" s="8"/>
      <c r="B15" s="8" t="s">
        <v>160</v>
      </c>
      <c r="C15" s="8"/>
      <c r="D15" s="8"/>
    </row>
    <row r="16" spans="1:4" ht="12.75">
      <c r="A16" s="8"/>
      <c r="B16" s="8" t="s">
        <v>161</v>
      </c>
      <c r="C16" s="8"/>
      <c r="D16" s="8"/>
    </row>
    <row r="17" spans="1:4" ht="12.75">
      <c r="A17" s="8"/>
      <c r="B17" s="8" t="s">
        <v>162</v>
      </c>
      <c r="C17" s="8"/>
      <c r="D17" s="8"/>
    </row>
    <row r="18" spans="1:4" ht="12.75">
      <c r="A18" s="8"/>
      <c r="B18" s="8" t="s">
        <v>163</v>
      </c>
      <c r="C18" s="8">
        <v>765</v>
      </c>
      <c r="D18" s="8">
        <v>5831</v>
      </c>
    </row>
    <row r="19" spans="1:4" ht="12.75">
      <c r="A19" s="8"/>
      <c r="B19" s="8" t="s">
        <v>164</v>
      </c>
      <c r="C19" s="8"/>
      <c r="D19" s="8"/>
    </row>
    <row r="20" spans="1:4" ht="15">
      <c r="A20" s="8"/>
      <c r="B20" s="17" t="s">
        <v>165</v>
      </c>
      <c r="C20" s="8"/>
      <c r="D20" s="8"/>
    </row>
    <row r="21" spans="1:4" ht="12.75">
      <c r="A21" s="8"/>
      <c r="B21" s="8"/>
      <c r="C21" s="8"/>
      <c r="D21" s="8"/>
    </row>
    <row r="22" spans="1:4" ht="15">
      <c r="A22" s="8" t="s">
        <v>166</v>
      </c>
      <c r="B22" s="15" t="s">
        <v>167</v>
      </c>
      <c r="C22" s="8">
        <v>-355514</v>
      </c>
      <c r="D22" s="8">
        <v>-2703531</v>
      </c>
    </row>
    <row r="23" spans="1:4" ht="12.75">
      <c r="A23" s="8"/>
      <c r="B23" s="8" t="s">
        <v>168</v>
      </c>
      <c r="C23" s="8"/>
      <c r="D23" s="8"/>
    </row>
    <row r="24" spans="1:4" ht="12.75">
      <c r="A24" s="8"/>
      <c r="B24" s="8" t="s">
        <v>169</v>
      </c>
      <c r="C24" s="8">
        <v>-355514</v>
      </c>
      <c r="D24" s="8">
        <v>-2703531</v>
      </c>
    </row>
    <row r="25" spans="1:4" ht="12.75">
      <c r="A25" s="8"/>
      <c r="B25" s="8" t="s">
        <v>170</v>
      </c>
      <c r="C25" s="8"/>
      <c r="D25" s="8"/>
    </row>
    <row r="26" spans="1:4" ht="12.75">
      <c r="A26" s="8"/>
      <c r="B26" s="8" t="s">
        <v>171</v>
      </c>
      <c r="C26" s="8"/>
      <c r="D26" s="8"/>
    </row>
    <row r="27" spans="1:4" ht="15">
      <c r="A27" s="8"/>
      <c r="B27" s="17" t="s">
        <v>172</v>
      </c>
      <c r="C27" s="8"/>
      <c r="D27" s="8"/>
    </row>
    <row r="28" spans="1:4" ht="12.75">
      <c r="A28" s="8"/>
      <c r="B28" s="8"/>
      <c r="C28" s="8"/>
      <c r="D28" s="8"/>
    </row>
    <row r="29" spans="1:4" ht="15">
      <c r="A29" s="8"/>
      <c r="B29" s="15" t="s">
        <v>173</v>
      </c>
      <c r="C29" s="8">
        <f>C6+C14+C24</f>
        <v>16735012</v>
      </c>
      <c r="D29" s="8">
        <v>-459502</v>
      </c>
    </row>
    <row r="30" spans="1:4" ht="15">
      <c r="A30" s="8"/>
      <c r="B30" s="15" t="s">
        <v>174</v>
      </c>
      <c r="C30" s="8">
        <v>2212274</v>
      </c>
      <c r="D30" s="8">
        <v>2671776</v>
      </c>
    </row>
    <row r="31" spans="1:4" ht="15">
      <c r="A31" s="8"/>
      <c r="B31" s="15" t="s">
        <v>175</v>
      </c>
      <c r="C31" s="8">
        <f>C29+C30</f>
        <v>18947286</v>
      </c>
      <c r="D31" s="8">
        <v>2212274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1" sqref="A1:I27"/>
    </sheetView>
  </sheetViews>
  <sheetFormatPr defaultColWidth="9.140625" defaultRowHeight="12.75"/>
  <cols>
    <col min="1" max="1" width="3.28125" style="9" customWidth="1"/>
    <col min="2" max="2" width="28.7109375" style="0" customWidth="1"/>
    <col min="3" max="3" width="13.421875" style="0" customWidth="1"/>
    <col min="4" max="4" width="12.421875" style="0" customWidth="1"/>
    <col min="5" max="5" width="15.421875" style="0" customWidth="1"/>
    <col min="6" max="6" width="14.7109375" style="0" customWidth="1"/>
    <col min="7" max="7" width="13.8515625" style="0" customWidth="1"/>
    <col min="8" max="8" width="9.7109375" style="0" customWidth="1"/>
  </cols>
  <sheetData>
    <row r="2" spans="3:6" ht="15">
      <c r="C2" s="18" t="s">
        <v>176</v>
      </c>
      <c r="F2">
        <v>2011</v>
      </c>
    </row>
    <row r="4" spans="1:8" ht="12.75">
      <c r="A4" s="19"/>
      <c r="B4" s="20" t="s">
        <v>177</v>
      </c>
      <c r="C4" s="21"/>
      <c r="D4" s="21"/>
      <c r="E4" s="21"/>
      <c r="F4" s="21"/>
      <c r="G4" s="21"/>
      <c r="H4" s="21"/>
    </row>
    <row r="5" spans="1:8" ht="12.75">
      <c r="A5" s="22" t="s">
        <v>114</v>
      </c>
      <c r="B5" s="23" t="s">
        <v>178</v>
      </c>
      <c r="C5" s="23" t="s">
        <v>179</v>
      </c>
      <c r="D5" s="23" t="s">
        <v>180</v>
      </c>
      <c r="E5" s="23" t="s">
        <v>181</v>
      </c>
      <c r="F5" s="23" t="s">
        <v>182</v>
      </c>
      <c r="G5" s="23" t="s">
        <v>183</v>
      </c>
      <c r="H5" s="23" t="s">
        <v>184</v>
      </c>
    </row>
    <row r="6" spans="1:8" ht="12.75">
      <c r="A6" s="7" t="s">
        <v>13</v>
      </c>
      <c r="B6" s="8" t="s">
        <v>185</v>
      </c>
      <c r="C6" s="8"/>
      <c r="D6" s="8"/>
      <c r="E6" s="8"/>
      <c r="F6" s="8"/>
      <c r="G6" s="8"/>
      <c r="H6" s="8"/>
    </row>
    <row r="7" spans="1:8" ht="12.75">
      <c r="A7" s="7" t="s">
        <v>150</v>
      </c>
      <c r="B7" s="8" t="s">
        <v>186</v>
      </c>
      <c r="C7" s="8"/>
      <c r="D7" s="8"/>
      <c r="E7" s="8"/>
      <c r="F7" s="8"/>
      <c r="G7" s="8"/>
      <c r="H7" s="8"/>
    </row>
    <row r="8" spans="1:8" ht="12.75">
      <c r="A8" s="7" t="s">
        <v>158</v>
      </c>
      <c r="B8" s="8" t="s">
        <v>187</v>
      </c>
      <c r="C8" s="8"/>
      <c r="D8" s="8"/>
      <c r="E8" s="8"/>
      <c r="F8" s="8"/>
      <c r="G8" s="8"/>
      <c r="H8" s="8"/>
    </row>
    <row r="9" spans="1:8" ht="12.75">
      <c r="A9" s="7">
        <v>1</v>
      </c>
      <c r="B9" s="8" t="s">
        <v>188</v>
      </c>
      <c r="C9" s="8"/>
      <c r="D9" s="8"/>
      <c r="E9" s="8"/>
      <c r="F9" s="8"/>
      <c r="G9" s="8"/>
      <c r="H9" s="8"/>
    </row>
    <row r="10" spans="1:8" ht="12.75">
      <c r="A10" s="7">
        <v>2</v>
      </c>
      <c r="B10" s="8" t="s">
        <v>189</v>
      </c>
      <c r="C10" s="8"/>
      <c r="D10" s="8"/>
      <c r="E10" s="8"/>
      <c r="F10" s="8"/>
      <c r="G10" s="8"/>
      <c r="H10" s="8"/>
    </row>
    <row r="11" spans="1:8" ht="12.75">
      <c r="A11" s="7">
        <v>3</v>
      </c>
      <c r="B11" s="8" t="s">
        <v>190</v>
      </c>
      <c r="C11" s="8"/>
      <c r="D11" s="8"/>
      <c r="E11" s="8"/>
      <c r="F11" s="8"/>
      <c r="G11" s="8"/>
      <c r="H11" s="8"/>
    </row>
    <row r="12" spans="1:8" ht="12.75">
      <c r="A12" s="7">
        <v>4</v>
      </c>
      <c r="B12" s="8" t="s">
        <v>191</v>
      </c>
      <c r="C12" s="8"/>
      <c r="D12" s="8"/>
      <c r="E12" s="8"/>
      <c r="F12" s="8"/>
      <c r="G12" s="8"/>
      <c r="H12" s="8"/>
    </row>
    <row r="13" spans="1:8" ht="12.75">
      <c r="A13" s="7" t="s">
        <v>42</v>
      </c>
      <c r="B13" s="8" t="s">
        <v>322</v>
      </c>
      <c r="C13" s="8"/>
      <c r="D13" s="8"/>
      <c r="E13" s="8"/>
      <c r="F13" s="8">
        <v>498489</v>
      </c>
      <c r="G13" s="8">
        <v>9952398</v>
      </c>
      <c r="H13" s="8">
        <v>10450887</v>
      </c>
    </row>
    <row r="14" spans="1:8" ht="12.75">
      <c r="A14" s="7">
        <v>1</v>
      </c>
      <c r="B14" s="8" t="s">
        <v>188</v>
      </c>
      <c r="C14" s="8"/>
      <c r="D14" s="8"/>
      <c r="E14" s="8"/>
      <c r="F14" s="8">
        <v>129267</v>
      </c>
      <c r="G14" s="8">
        <v>2456075</v>
      </c>
      <c r="H14" s="8">
        <f>F14+G14</f>
        <v>2585342</v>
      </c>
    </row>
    <row r="15" spans="1:8" ht="12.75">
      <c r="A15" s="7">
        <v>2</v>
      </c>
      <c r="B15" s="8" t="s">
        <v>189</v>
      </c>
      <c r="C15" s="8"/>
      <c r="D15" s="8"/>
      <c r="E15" s="8"/>
      <c r="F15" s="8"/>
      <c r="G15" s="8"/>
      <c r="H15" s="8"/>
    </row>
    <row r="16" spans="1:8" ht="12.75">
      <c r="A16" s="7">
        <v>3</v>
      </c>
      <c r="B16" s="8" t="s">
        <v>192</v>
      </c>
      <c r="C16" s="8"/>
      <c r="D16" s="8"/>
      <c r="E16" s="8"/>
      <c r="F16" s="8"/>
      <c r="G16" s="8"/>
      <c r="H16" s="8"/>
    </row>
    <row r="17" spans="1:8" ht="12.75">
      <c r="A17" s="7">
        <v>4</v>
      </c>
      <c r="B17" s="8" t="s">
        <v>193</v>
      </c>
      <c r="C17" s="8"/>
      <c r="D17" s="8"/>
      <c r="E17" s="8"/>
      <c r="F17" s="8"/>
      <c r="G17" s="8"/>
      <c r="H17" s="8"/>
    </row>
    <row r="18" spans="1:8" ht="12.75">
      <c r="A18" s="7" t="s">
        <v>96</v>
      </c>
      <c r="B18" s="8" t="s">
        <v>544</v>
      </c>
      <c r="C18" s="8"/>
      <c r="D18" s="8"/>
      <c r="E18" s="8"/>
      <c r="F18" s="8">
        <f>SUM(F13:F17)</f>
        <v>627756</v>
      </c>
      <c r="G18" s="8">
        <f>SUM(G13:G17)</f>
        <v>12408473</v>
      </c>
      <c r="H18" s="8">
        <f>SUM(H13:H17)</f>
        <v>13036229</v>
      </c>
    </row>
    <row r="19" spans="1:8" ht="12.75">
      <c r="A19" s="7"/>
      <c r="B19" s="8"/>
      <c r="C19" s="8"/>
      <c r="D19" s="8"/>
      <c r="E19" s="8"/>
      <c r="F19" s="8"/>
      <c r="G19" s="8"/>
      <c r="H19" s="8"/>
    </row>
    <row r="20" spans="1:8" ht="12.75">
      <c r="A20" s="7"/>
      <c r="B20" s="8"/>
      <c r="C20" s="8"/>
      <c r="D20" s="8"/>
      <c r="E20" s="8"/>
      <c r="F20" s="8"/>
      <c r="G20" s="8"/>
      <c r="H20" s="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98"/>
  <sheetViews>
    <sheetView zoomScalePageLayoutView="0" workbookViewId="0" topLeftCell="A542">
      <selection activeCell="A1" sqref="A1:G604"/>
    </sheetView>
  </sheetViews>
  <sheetFormatPr defaultColWidth="9.140625" defaultRowHeight="12.75"/>
  <cols>
    <col min="1" max="1" width="10.57421875" style="0" customWidth="1"/>
    <col min="2" max="2" width="23.57421875" style="0" customWidth="1"/>
    <col min="3" max="3" width="13.00390625" style="0" customWidth="1"/>
    <col min="4" max="4" width="10.7109375" style="0" customWidth="1"/>
    <col min="7" max="7" width="10.140625" style="0" customWidth="1"/>
  </cols>
  <sheetData>
    <row r="2" ht="12.75">
      <c r="K2" t="s">
        <v>279</v>
      </c>
    </row>
    <row r="3" spans="2:3" ht="12.75">
      <c r="B3" s="61"/>
      <c r="C3" s="61" t="s">
        <v>279</v>
      </c>
    </row>
    <row r="4" ht="12.75">
      <c r="J4" t="s">
        <v>318</v>
      </c>
    </row>
    <row r="5" spans="1:3" ht="12.75">
      <c r="A5" s="57" t="s">
        <v>336</v>
      </c>
      <c r="B5" s="57"/>
      <c r="C5" s="57" t="s">
        <v>337</v>
      </c>
    </row>
    <row r="6" spans="1:3" ht="12.75">
      <c r="A6" s="57" t="s">
        <v>338</v>
      </c>
      <c r="B6" s="57"/>
      <c r="C6" s="57" t="s">
        <v>339</v>
      </c>
    </row>
    <row r="7" spans="1:10" ht="12.75">
      <c r="A7" s="57" t="s">
        <v>340</v>
      </c>
      <c r="B7" s="57"/>
      <c r="C7" s="57" t="s">
        <v>341</v>
      </c>
      <c r="J7" t="s">
        <v>299</v>
      </c>
    </row>
    <row r="8" spans="1:3" ht="12.75">
      <c r="A8" s="57" t="s">
        <v>342</v>
      </c>
      <c r="B8" s="57"/>
      <c r="C8" s="57" t="s">
        <v>343</v>
      </c>
    </row>
    <row r="9" spans="1:3" ht="12.75">
      <c r="A9" s="57" t="s">
        <v>344</v>
      </c>
      <c r="B9" s="57"/>
      <c r="C9" s="57" t="s">
        <v>345</v>
      </c>
    </row>
    <row r="10" spans="1:3" ht="12.75">
      <c r="A10" s="57" t="s">
        <v>346</v>
      </c>
      <c r="C10" s="57" t="s">
        <v>347</v>
      </c>
    </row>
    <row r="12" spans="1:15" ht="12.75">
      <c r="A12" s="43"/>
      <c r="B12" s="43"/>
      <c r="C12" s="43"/>
      <c r="D12" s="43"/>
      <c r="E12" s="43"/>
      <c r="F12" s="43"/>
      <c r="G12" s="43"/>
      <c r="I12" s="8" t="s">
        <v>300</v>
      </c>
      <c r="J12" s="8" t="s">
        <v>301</v>
      </c>
      <c r="K12" s="8" t="s">
        <v>68</v>
      </c>
      <c r="L12" s="8" t="s">
        <v>302</v>
      </c>
      <c r="M12" s="8" t="s">
        <v>303</v>
      </c>
      <c r="N12" s="8" t="s">
        <v>304</v>
      </c>
      <c r="O12" s="8" t="s">
        <v>305</v>
      </c>
    </row>
    <row r="13" spans="3:5" ht="15.75">
      <c r="C13" s="62" t="s">
        <v>348</v>
      </c>
      <c r="D13" s="63"/>
      <c r="E13" s="63"/>
    </row>
    <row r="14" ht="12.75">
      <c r="J14" t="s">
        <v>306</v>
      </c>
    </row>
    <row r="15" ht="12.75">
      <c r="B15" s="57" t="s">
        <v>349</v>
      </c>
    </row>
    <row r="16" spans="1:15" ht="12.75">
      <c r="A16" s="57"/>
      <c r="B16" s="57" t="s">
        <v>350</v>
      </c>
      <c r="J16" t="s">
        <v>307</v>
      </c>
      <c r="L16" t="s">
        <v>308</v>
      </c>
      <c r="M16">
        <v>26000</v>
      </c>
      <c r="N16">
        <v>120</v>
      </c>
      <c r="O16">
        <v>3120000</v>
      </c>
    </row>
    <row r="17" ht="12.75">
      <c r="B17" s="57" t="s">
        <v>351</v>
      </c>
    </row>
    <row r="18" ht="12.75">
      <c r="B18" s="57" t="s">
        <v>352</v>
      </c>
    </row>
    <row r="19" spans="2:10" ht="12.75">
      <c r="B19" s="57" t="s">
        <v>353</v>
      </c>
      <c r="J19" t="s">
        <v>309</v>
      </c>
    </row>
    <row r="20" ht="12.75">
      <c r="B20" s="57" t="s">
        <v>354</v>
      </c>
    </row>
    <row r="21" spans="2:15" ht="12.75">
      <c r="B21" s="57" t="s">
        <v>355</v>
      </c>
      <c r="J21" t="s">
        <v>311</v>
      </c>
      <c r="L21" t="s">
        <v>310</v>
      </c>
      <c r="M21">
        <v>23341</v>
      </c>
      <c r="N21">
        <v>280</v>
      </c>
      <c r="O21">
        <v>6535480</v>
      </c>
    </row>
    <row r="22" ht="12.75">
      <c r="B22" s="57" t="s">
        <v>356</v>
      </c>
    </row>
    <row r="24" ht="12.75">
      <c r="J24" t="s">
        <v>312</v>
      </c>
    </row>
    <row r="26" spans="10:15" ht="12.75">
      <c r="J26" t="s">
        <v>313</v>
      </c>
      <c r="L26" t="s">
        <v>310</v>
      </c>
      <c r="M26">
        <v>9000</v>
      </c>
      <c r="N26">
        <v>40</v>
      </c>
      <c r="O26">
        <v>360000</v>
      </c>
    </row>
    <row r="27" spans="10:15" ht="12.75">
      <c r="J27" t="s">
        <v>314</v>
      </c>
      <c r="L27" t="s">
        <v>310</v>
      </c>
      <c r="M27">
        <v>2000</v>
      </c>
      <c r="N27">
        <v>46</v>
      </c>
      <c r="O27">
        <v>92000</v>
      </c>
    </row>
    <row r="28" spans="10:15" ht="12.75">
      <c r="J28" t="s">
        <v>315</v>
      </c>
      <c r="L28" t="s">
        <v>310</v>
      </c>
      <c r="M28">
        <v>2100</v>
      </c>
      <c r="N28">
        <v>110</v>
      </c>
      <c r="O28">
        <v>231000</v>
      </c>
    </row>
    <row r="29" spans="1:15" ht="12.75">
      <c r="A29" s="57" t="s">
        <v>357</v>
      </c>
      <c r="D29" s="57"/>
      <c r="J29" t="s">
        <v>316</v>
      </c>
      <c r="L29" t="s">
        <v>310</v>
      </c>
      <c r="M29">
        <v>720</v>
      </c>
      <c r="N29">
        <v>550</v>
      </c>
      <c r="O29">
        <v>396000</v>
      </c>
    </row>
    <row r="30" spans="10:15" ht="12.75">
      <c r="J30" t="s">
        <v>317</v>
      </c>
      <c r="L30" t="s">
        <v>310</v>
      </c>
      <c r="M30">
        <v>175</v>
      </c>
      <c r="N30">
        <v>665</v>
      </c>
      <c r="O30">
        <v>116375</v>
      </c>
    </row>
    <row r="31" ht="12.75">
      <c r="C31" s="57" t="s">
        <v>358</v>
      </c>
    </row>
    <row r="33" spans="4:15" ht="12.75">
      <c r="D33" s="57" t="s">
        <v>359</v>
      </c>
      <c r="J33" t="s">
        <v>221</v>
      </c>
      <c r="O33">
        <f>SUM(O26:O32)</f>
        <v>1195375</v>
      </c>
    </row>
    <row r="39" spans="10:13" ht="12.75">
      <c r="J39" t="s">
        <v>319</v>
      </c>
      <c r="M39" t="s">
        <v>320</v>
      </c>
    </row>
    <row r="41" ht="12.75">
      <c r="N41" t="s">
        <v>321</v>
      </c>
    </row>
    <row r="57" spans="1:3" ht="12.75">
      <c r="A57" s="57" t="s">
        <v>336</v>
      </c>
      <c r="B57" s="57"/>
      <c r="C57" s="57" t="s">
        <v>337</v>
      </c>
    </row>
    <row r="58" spans="1:3" ht="12.75">
      <c r="A58" s="57" t="s">
        <v>338</v>
      </c>
      <c r="B58" s="57"/>
      <c r="C58" s="57" t="s">
        <v>339</v>
      </c>
    </row>
    <row r="60" spans="2:3" ht="12.75">
      <c r="B60" s="61"/>
      <c r="C60" s="61" t="s">
        <v>388</v>
      </c>
    </row>
    <row r="62" spans="1:3" ht="12.75">
      <c r="A62" s="57"/>
      <c r="B62" s="57"/>
      <c r="C62" s="57"/>
    </row>
    <row r="63" spans="1:7" ht="12.75">
      <c r="A63" s="58" t="s">
        <v>300</v>
      </c>
      <c r="B63" s="58" t="s">
        <v>301</v>
      </c>
      <c r="C63" s="58"/>
      <c r="D63" s="58" t="s">
        <v>68</v>
      </c>
      <c r="E63" s="8"/>
      <c r="F63" s="58" t="s">
        <v>360</v>
      </c>
      <c r="G63" s="8"/>
    </row>
    <row r="64" spans="1:7" ht="12.75">
      <c r="A64" s="8"/>
      <c r="B64" s="8"/>
      <c r="C64" s="8"/>
      <c r="D64" s="8"/>
      <c r="E64" s="8"/>
      <c r="F64" s="8"/>
      <c r="G64" s="8"/>
    </row>
    <row r="65" spans="1:7" ht="12.75">
      <c r="A65" s="58"/>
      <c r="B65" s="49" t="s">
        <v>294</v>
      </c>
      <c r="C65" s="8"/>
      <c r="D65" s="8"/>
      <c r="E65" s="8"/>
      <c r="F65" s="8">
        <v>1501098</v>
      </c>
      <c r="G65" s="8"/>
    </row>
    <row r="66" spans="1:7" ht="12.75">
      <c r="A66" s="8"/>
      <c r="B66" s="49" t="s">
        <v>295</v>
      </c>
      <c r="C66" s="8"/>
      <c r="D66" s="8"/>
      <c r="E66" s="8"/>
      <c r="F66" s="8">
        <v>1193188</v>
      </c>
      <c r="G66" s="8"/>
    </row>
    <row r="67" spans="1:7" ht="12.75">
      <c r="A67" s="8"/>
      <c r="B67" s="49" t="s">
        <v>296</v>
      </c>
      <c r="C67" s="8"/>
      <c r="D67" s="8"/>
      <c r="E67" s="8"/>
      <c r="F67" s="8">
        <v>39</v>
      </c>
      <c r="G67" s="8"/>
    </row>
    <row r="68" spans="1:7" ht="12.75">
      <c r="A68" s="8"/>
      <c r="B68" s="49" t="s">
        <v>297</v>
      </c>
      <c r="C68" s="8"/>
      <c r="D68" s="8"/>
      <c r="E68" s="8"/>
      <c r="F68" s="8">
        <v>332295</v>
      </c>
      <c r="G68" s="8"/>
    </row>
    <row r="69" spans="1:7" ht="12.75">
      <c r="A69" s="8"/>
      <c r="B69" s="66" t="s">
        <v>361</v>
      </c>
      <c r="C69" s="8"/>
      <c r="D69" s="8"/>
      <c r="E69" s="8"/>
      <c r="F69" s="49">
        <v>15920666</v>
      </c>
      <c r="G69" s="8"/>
    </row>
    <row r="70" spans="1:7" ht="12.75">
      <c r="A70" s="8"/>
      <c r="B70" s="8"/>
      <c r="C70" s="8"/>
      <c r="D70" s="8"/>
      <c r="E70" s="8"/>
      <c r="F70" s="8"/>
      <c r="G70" s="8"/>
    </row>
    <row r="71" spans="1:7" ht="12.75">
      <c r="A71" s="8"/>
      <c r="B71" s="58"/>
      <c r="C71" s="8"/>
      <c r="D71" s="8"/>
      <c r="E71" s="8"/>
      <c r="F71" s="8"/>
      <c r="G71" s="8"/>
    </row>
    <row r="72" spans="1:7" ht="12.75">
      <c r="A72" s="8"/>
      <c r="B72" s="8"/>
      <c r="C72" s="8"/>
      <c r="D72" s="8"/>
      <c r="E72" s="8"/>
      <c r="F72" s="8"/>
      <c r="G72" s="8"/>
    </row>
    <row r="73" spans="1:7" ht="12.75">
      <c r="A73" s="8"/>
      <c r="B73" s="58" t="s">
        <v>484</v>
      </c>
      <c r="C73" s="8"/>
      <c r="D73" s="58" t="s">
        <v>385</v>
      </c>
      <c r="E73" s="8"/>
      <c r="F73" s="8">
        <f>SUM(F65:F72)</f>
        <v>18947286</v>
      </c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5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3" ht="12.75">
      <c r="A81" s="8"/>
      <c r="B81" s="8"/>
      <c r="C81" s="8"/>
    </row>
    <row r="82" spans="1:3" ht="12.75">
      <c r="A82" s="8"/>
      <c r="B82" s="8"/>
      <c r="C82" s="8"/>
    </row>
    <row r="86" ht="12.75">
      <c r="D86" s="57"/>
    </row>
    <row r="88" ht="12.75">
      <c r="A88" s="57" t="s">
        <v>357</v>
      </c>
    </row>
    <row r="90" spans="3:4" ht="12.75">
      <c r="C90" s="57" t="s">
        <v>358</v>
      </c>
      <c r="D90" s="57"/>
    </row>
    <row r="92" ht="12.75">
      <c r="D92" s="57" t="s">
        <v>321</v>
      </c>
    </row>
    <row r="115" ht="12.75">
      <c r="C115" s="61" t="s">
        <v>489</v>
      </c>
    </row>
    <row r="116" spans="2:3" ht="12.75">
      <c r="B116" s="61"/>
      <c r="C116" s="61"/>
    </row>
    <row r="117" spans="2:3" ht="12.75">
      <c r="B117" s="61" t="s">
        <v>362</v>
      </c>
      <c r="C117" s="61"/>
    </row>
    <row r="118" spans="2:3" ht="12.75">
      <c r="B118" s="61"/>
      <c r="C118" s="61"/>
    </row>
    <row r="120" spans="1:3" ht="12.75">
      <c r="A120" s="57"/>
      <c r="B120" s="57"/>
      <c r="C120" s="57"/>
    </row>
    <row r="121" spans="1:3" ht="12.75">
      <c r="A121" s="57"/>
      <c r="B121" s="57"/>
      <c r="C121" s="57"/>
    </row>
    <row r="122" spans="1:7" ht="12.75">
      <c r="A122" s="58" t="s">
        <v>300</v>
      </c>
      <c r="B122" s="58" t="s">
        <v>301</v>
      </c>
      <c r="C122" s="58" t="s">
        <v>300</v>
      </c>
      <c r="D122" s="58" t="s">
        <v>363</v>
      </c>
      <c r="E122" s="8"/>
      <c r="F122" s="8" t="s">
        <v>364</v>
      </c>
      <c r="G122" s="8" t="s">
        <v>360</v>
      </c>
    </row>
    <row r="123" spans="1:7" ht="12.75">
      <c r="A123" s="8"/>
      <c r="B123" s="8"/>
      <c r="C123" s="58" t="s">
        <v>365</v>
      </c>
      <c r="D123" s="8"/>
      <c r="E123" s="8"/>
      <c r="F123" s="8"/>
      <c r="G123" s="8"/>
    </row>
    <row r="124" spans="1:7" ht="12.75">
      <c r="A124" s="8">
        <v>1</v>
      </c>
      <c r="B124" s="49" t="s">
        <v>366</v>
      </c>
      <c r="C124" s="49">
        <v>300</v>
      </c>
      <c r="D124" s="8" t="s">
        <v>367</v>
      </c>
      <c r="E124" s="8"/>
      <c r="F124" s="49"/>
      <c r="G124" s="49">
        <v>11249</v>
      </c>
    </row>
    <row r="125" spans="1:7" ht="12.75">
      <c r="A125" s="8">
        <v>2</v>
      </c>
      <c r="B125" s="49" t="s">
        <v>366</v>
      </c>
      <c r="C125" s="49">
        <v>298</v>
      </c>
      <c r="D125" s="8" t="s">
        <v>368</v>
      </c>
      <c r="E125" s="8"/>
      <c r="F125" s="49"/>
      <c r="G125" s="49">
        <v>7794</v>
      </c>
    </row>
    <row r="126" spans="1:7" ht="12.75">
      <c r="A126" s="8">
        <v>3</v>
      </c>
      <c r="B126" s="49" t="s">
        <v>366</v>
      </c>
      <c r="C126" s="49">
        <v>294</v>
      </c>
      <c r="D126" s="8" t="s">
        <v>369</v>
      </c>
      <c r="E126" s="8"/>
      <c r="F126" s="49"/>
      <c r="G126" s="49">
        <v>7138</v>
      </c>
    </row>
    <row r="127" spans="1:7" ht="15">
      <c r="A127" s="8">
        <v>4</v>
      </c>
      <c r="B127" s="49" t="s">
        <v>370</v>
      </c>
      <c r="C127" s="49">
        <v>348</v>
      </c>
      <c r="D127" s="49" t="s">
        <v>371</v>
      </c>
      <c r="E127" s="49"/>
      <c r="F127" s="49"/>
      <c r="G127" s="65">
        <v>156503</v>
      </c>
    </row>
    <row r="128" spans="1:7" ht="12.75">
      <c r="A128" s="8">
        <v>5</v>
      </c>
      <c r="B128" s="8" t="s">
        <v>372</v>
      </c>
      <c r="C128" s="49">
        <v>65</v>
      </c>
      <c r="D128" s="8" t="s">
        <v>373</v>
      </c>
      <c r="E128" s="8"/>
      <c r="F128" s="8"/>
      <c r="G128" s="8">
        <v>89902</v>
      </c>
    </row>
    <row r="129" spans="1:7" ht="12.75">
      <c r="A129" s="8">
        <v>6</v>
      </c>
      <c r="B129" s="49" t="s">
        <v>374</v>
      </c>
      <c r="C129" s="49">
        <v>17</v>
      </c>
      <c r="D129" s="49" t="s">
        <v>375</v>
      </c>
      <c r="E129" s="49"/>
      <c r="F129" s="49"/>
      <c r="G129" s="49">
        <v>856964</v>
      </c>
    </row>
    <row r="130" spans="1:7" ht="12.75">
      <c r="A130" s="8">
        <v>7</v>
      </c>
      <c r="B130" s="8" t="s">
        <v>376</v>
      </c>
      <c r="C130" s="49">
        <v>62</v>
      </c>
      <c r="D130" s="8" t="s">
        <v>377</v>
      </c>
      <c r="E130" s="8"/>
      <c r="F130" s="8"/>
      <c r="G130" s="8">
        <v>575766</v>
      </c>
    </row>
    <row r="131" spans="1:7" ht="12.75">
      <c r="A131" s="8">
        <v>8</v>
      </c>
      <c r="B131" s="8" t="s">
        <v>378</v>
      </c>
      <c r="C131" s="49">
        <v>247</v>
      </c>
      <c r="D131" s="8" t="s">
        <v>379</v>
      </c>
      <c r="E131" s="8"/>
      <c r="F131" s="8"/>
      <c r="G131" s="8">
        <v>3306850</v>
      </c>
    </row>
    <row r="132" spans="1:7" ht="12.75">
      <c r="A132" s="8"/>
      <c r="B132" s="8"/>
      <c r="C132" s="49"/>
      <c r="D132" s="8"/>
      <c r="E132" s="8"/>
      <c r="F132" s="8"/>
      <c r="G132" s="8"/>
    </row>
    <row r="133" spans="1:7" ht="12.75">
      <c r="A133" s="8"/>
      <c r="B133" s="8"/>
      <c r="C133" s="49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58" t="s">
        <v>487</v>
      </c>
      <c r="C135" s="8"/>
      <c r="D135" s="8"/>
      <c r="E135" s="8"/>
      <c r="F135" s="58" t="s">
        <v>386</v>
      </c>
      <c r="G135" s="8">
        <f>SUM(G124:G134)</f>
        <v>5012166</v>
      </c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3" ht="12.75">
      <c r="A138" s="43"/>
      <c r="B138" s="43"/>
      <c r="C138" s="43"/>
    </row>
    <row r="139" spans="1:3" ht="12.75">
      <c r="A139" s="43"/>
      <c r="B139" s="43"/>
      <c r="C139" s="43"/>
    </row>
    <row r="144" ht="12.75">
      <c r="D144" s="57"/>
    </row>
    <row r="146" ht="12.75">
      <c r="A146" s="57" t="s">
        <v>357</v>
      </c>
    </row>
    <row r="148" spans="3:4" ht="12.75">
      <c r="C148" s="57" t="s">
        <v>358</v>
      </c>
      <c r="D148" s="57"/>
    </row>
    <row r="150" ht="12.75">
      <c r="D150" s="57" t="s">
        <v>321</v>
      </c>
    </row>
    <row r="170" ht="12.75">
      <c r="C170" s="61"/>
    </row>
    <row r="171" ht="12.75">
      <c r="C171" s="61" t="s">
        <v>389</v>
      </c>
    </row>
    <row r="172" ht="12.75">
      <c r="B172" s="57"/>
    </row>
    <row r="173" spans="2:3" ht="12.75">
      <c r="B173" s="61"/>
      <c r="C173" s="61"/>
    </row>
    <row r="175" spans="1:3" ht="12.75">
      <c r="A175" s="57"/>
      <c r="B175" s="57"/>
      <c r="C175" s="57"/>
    </row>
    <row r="176" spans="1:3" ht="12.75">
      <c r="A176" s="57"/>
      <c r="B176" s="57"/>
      <c r="C176" s="57"/>
    </row>
    <row r="178" spans="1:7" ht="12.75">
      <c r="A178" s="58" t="s">
        <v>300</v>
      </c>
      <c r="B178" s="58" t="s">
        <v>301</v>
      </c>
      <c r="C178" s="58"/>
      <c r="D178" s="58" t="s">
        <v>364</v>
      </c>
      <c r="E178" s="8"/>
      <c r="F178" s="8" t="s">
        <v>364</v>
      </c>
      <c r="G178" s="8" t="s">
        <v>360</v>
      </c>
    </row>
    <row r="179" spans="4:7" ht="12.75">
      <c r="D179" s="8"/>
      <c r="E179" s="8"/>
      <c r="F179" s="8"/>
      <c r="G179" s="8"/>
    </row>
    <row r="180" spans="1:7" ht="12.75">
      <c r="A180" s="58"/>
      <c r="B180" s="58"/>
      <c r="C180" s="58"/>
      <c r="D180" s="8"/>
      <c r="E180" s="8"/>
      <c r="F180" s="8"/>
      <c r="G180" s="8"/>
    </row>
    <row r="181" spans="1:7" ht="12.75">
      <c r="A181" s="8">
        <v>1</v>
      </c>
      <c r="B181" s="58" t="s">
        <v>382</v>
      </c>
      <c r="C181" s="8"/>
      <c r="D181" s="8"/>
      <c r="E181" s="8"/>
      <c r="F181" s="8"/>
      <c r="G181" s="8">
        <v>1351350</v>
      </c>
    </row>
    <row r="182" spans="1:7" ht="12.75">
      <c r="A182" s="8">
        <v>2</v>
      </c>
      <c r="B182" s="58" t="s">
        <v>383</v>
      </c>
      <c r="C182" s="8"/>
      <c r="D182" s="8"/>
      <c r="E182" s="8"/>
      <c r="F182" s="8"/>
      <c r="G182" s="8">
        <v>89432</v>
      </c>
    </row>
    <row r="183" spans="1:7" ht="12.75">
      <c r="A183" s="8">
        <v>3</v>
      </c>
      <c r="B183" s="67" t="s">
        <v>384</v>
      </c>
      <c r="C183" s="8"/>
      <c r="D183" s="8"/>
      <c r="E183" s="8"/>
      <c r="F183" s="8"/>
      <c r="G183" s="8">
        <v>264659</v>
      </c>
    </row>
    <row r="184" spans="1:7" ht="12.75">
      <c r="A184" s="8"/>
      <c r="B184" s="58"/>
      <c r="C184" s="8"/>
      <c r="D184" s="8"/>
      <c r="E184" s="8"/>
      <c r="F184" s="8"/>
      <c r="G184" s="8"/>
    </row>
    <row r="185" spans="1:7" ht="12.75">
      <c r="A185" s="8"/>
      <c r="B185" s="67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58" t="s">
        <v>485</v>
      </c>
      <c r="C187" s="8"/>
      <c r="D187" s="8"/>
      <c r="E187" s="58" t="s">
        <v>387</v>
      </c>
      <c r="F187" s="8"/>
      <c r="G187" s="8">
        <f>SUM(G181:G186)</f>
        <v>1705441</v>
      </c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5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201" ht="12.75">
      <c r="D201" s="57"/>
    </row>
    <row r="203" ht="12.75">
      <c r="A203" s="57" t="s">
        <v>357</v>
      </c>
    </row>
    <row r="205" spans="3:4" ht="12.75">
      <c r="C205" s="57" t="s">
        <v>358</v>
      </c>
      <c r="D205" s="57"/>
    </row>
    <row r="207" ht="12.75">
      <c r="D207" s="57" t="s">
        <v>321</v>
      </c>
    </row>
    <row r="225" ht="12.75">
      <c r="C225" s="61" t="s">
        <v>390</v>
      </c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32" ht="12.75">
      <c r="B232" t="s">
        <v>299</v>
      </c>
    </row>
    <row r="235" spans="1:7" ht="12.75">
      <c r="A235" s="8" t="s">
        <v>300</v>
      </c>
      <c r="B235" s="8" t="s">
        <v>301</v>
      </c>
      <c r="C235" s="8" t="s">
        <v>68</v>
      </c>
      <c r="D235" s="8" t="s">
        <v>302</v>
      </c>
      <c r="E235" s="8" t="s">
        <v>303</v>
      </c>
      <c r="F235" s="8" t="s">
        <v>304</v>
      </c>
      <c r="G235" s="8" t="s">
        <v>305</v>
      </c>
    </row>
    <row r="237" s="43" customFormat="1" ht="12.75">
      <c r="B237" t="s">
        <v>306</v>
      </c>
    </row>
    <row r="239" spans="2:7" ht="12.75">
      <c r="B239" t="s">
        <v>307</v>
      </c>
      <c r="C239" s="57" t="s">
        <v>392</v>
      </c>
      <c r="D239" t="s">
        <v>308</v>
      </c>
      <c r="E239">
        <v>26000</v>
      </c>
      <c r="F239">
        <v>120</v>
      </c>
      <c r="G239">
        <v>3120000</v>
      </c>
    </row>
    <row r="241" spans="2:3" ht="12.75">
      <c r="B241" t="s">
        <v>309</v>
      </c>
      <c r="C241" s="57"/>
    </row>
    <row r="244" spans="2:7" ht="12.75">
      <c r="B244" t="s">
        <v>311</v>
      </c>
      <c r="C244" s="57" t="s">
        <v>393</v>
      </c>
      <c r="D244" t="s">
        <v>310</v>
      </c>
      <c r="E244">
        <v>23341</v>
      </c>
      <c r="F244">
        <v>280</v>
      </c>
      <c r="G244">
        <v>6535480</v>
      </c>
    </row>
    <row r="246" ht="12.75">
      <c r="C246" s="57"/>
    </row>
    <row r="247" ht="12.75">
      <c r="B247" s="57" t="s">
        <v>486</v>
      </c>
    </row>
    <row r="249" spans="2:7" ht="12.75">
      <c r="B249" t="s">
        <v>313</v>
      </c>
      <c r="D249" t="s">
        <v>310</v>
      </c>
      <c r="E249">
        <v>9000</v>
      </c>
      <c r="F249">
        <v>40</v>
      </c>
      <c r="G249">
        <v>360000</v>
      </c>
    </row>
    <row r="250" spans="2:7" ht="12.75">
      <c r="B250" t="s">
        <v>314</v>
      </c>
      <c r="D250" t="s">
        <v>310</v>
      </c>
      <c r="E250">
        <v>2000</v>
      </c>
      <c r="F250">
        <v>46</v>
      </c>
      <c r="G250">
        <v>92000</v>
      </c>
    </row>
    <row r="251" spans="2:7" ht="12.75">
      <c r="B251" t="s">
        <v>315</v>
      </c>
      <c r="D251" t="s">
        <v>310</v>
      </c>
      <c r="E251">
        <v>2100</v>
      </c>
      <c r="F251">
        <v>110</v>
      </c>
      <c r="G251">
        <v>231000</v>
      </c>
    </row>
    <row r="252" spans="2:7" ht="12.75">
      <c r="B252" t="s">
        <v>316</v>
      </c>
      <c r="D252" t="s">
        <v>310</v>
      </c>
      <c r="E252">
        <v>720</v>
      </c>
      <c r="F252">
        <v>550</v>
      </c>
      <c r="G252">
        <v>396000</v>
      </c>
    </row>
    <row r="253" spans="2:7" ht="12.75">
      <c r="B253" t="s">
        <v>317</v>
      </c>
      <c r="D253" t="s">
        <v>310</v>
      </c>
      <c r="E253">
        <v>175</v>
      </c>
      <c r="F253">
        <v>665</v>
      </c>
      <c r="G253">
        <v>116375</v>
      </c>
    </row>
    <row r="256" spans="2:7" ht="12.75">
      <c r="B256" t="s">
        <v>221</v>
      </c>
      <c r="C256" s="57" t="s">
        <v>391</v>
      </c>
      <c r="G256">
        <f>SUM(G249:G255)</f>
        <v>1195375</v>
      </c>
    </row>
    <row r="258" ht="12.75">
      <c r="C258" s="57"/>
    </row>
    <row r="265" ht="12.75">
      <c r="D265" s="57"/>
    </row>
    <row r="267" ht="12.75">
      <c r="A267" s="57" t="s">
        <v>357</v>
      </c>
    </row>
    <row r="269" spans="3:4" ht="12.75">
      <c r="C269" s="57" t="s">
        <v>358</v>
      </c>
      <c r="D269" s="57"/>
    </row>
    <row r="271" ht="12.75">
      <c r="D271" s="57" t="s">
        <v>321</v>
      </c>
    </row>
    <row r="273" spans="1:3" ht="12.75">
      <c r="A273" s="57"/>
      <c r="B273" s="57"/>
      <c r="C273" s="57"/>
    </row>
    <row r="274" spans="1:3" ht="12.75">
      <c r="A274" s="57"/>
      <c r="B274" s="57"/>
      <c r="C274" s="57"/>
    </row>
    <row r="277" ht="12.75">
      <c r="C277" s="61" t="s">
        <v>490</v>
      </c>
    </row>
    <row r="280" ht="12.75">
      <c r="B280" s="57" t="s">
        <v>394</v>
      </c>
    </row>
    <row r="281" spans="2:3" ht="12.75">
      <c r="B281" s="61"/>
      <c r="C281" s="61"/>
    </row>
    <row r="283" spans="1:3" ht="12.75">
      <c r="A283" s="57"/>
      <c r="B283" s="57"/>
      <c r="C283" s="57"/>
    </row>
    <row r="284" spans="1:7" ht="12.75">
      <c r="A284" s="57"/>
      <c r="B284" s="57"/>
      <c r="C284" s="57"/>
      <c r="D284" s="43"/>
      <c r="E284" s="43"/>
      <c r="F284" s="43"/>
      <c r="G284" s="43"/>
    </row>
    <row r="285" spans="4:7" ht="12.75">
      <c r="D285" s="43"/>
      <c r="E285" s="43"/>
      <c r="F285" s="43"/>
      <c r="G285" s="43"/>
    </row>
    <row r="286" spans="1:7" ht="12.75">
      <c r="A286" s="8" t="s">
        <v>300</v>
      </c>
      <c r="B286" s="8" t="s">
        <v>301</v>
      </c>
      <c r="C286" s="8" t="s">
        <v>68</v>
      </c>
      <c r="D286" s="8" t="s">
        <v>302</v>
      </c>
      <c r="E286" s="8" t="s">
        <v>303</v>
      </c>
      <c r="F286" s="8" t="s">
        <v>304</v>
      </c>
      <c r="G286" s="8" t="s">
        <v>305</v>
      </c>
    </row>
    <row r="287" spans="1:7" ht="12.75">
      <c r="A287" s="8"/>
      <c r="B287" s="8"/>
      <c r="C287" s="8"/>
      <c r="D287" s="58"/>
      <c r="E287" s="8"/>
      <c r="F287" s="8"/>
      <c r="G287" s="8"/>
    </row>
    <row r="288" spans="1:3" ht="12.75">
      <c r="A288" s="8"/>
      <c r="B288" s="8"/>
      <c r="C288" s="8"/>
    </row>
    <row r="289" spans="1:7" ht="12.75">
      <c r="A289" s="8">
        <v>1</v>
      </c>
      <c r="B289" s="58" t="s">
        <v>395</v>
      </c>
      <c r="C289" s="66" t="s">
        <v>397</v>
      </c>
      <c r="D289" s="58" t="s">
        <v>396</v>
      </c>
      <c r="E289" s="8">
        <v>1</v>
      </c>
      <c r="F289" s="8">
        <v>16560474</v>
      </c>
      <c r="G289" s="8">
        <v>16560474</v>
      </c>
    </row>
    <row r="292" spans="2:7" ht="12.75">
      <c r="B292" s="57" t="s">
        <v>398</v>
      </c>
      <c r="D292" s="70"/>
      <c r="E292" s="43"/>
      <c r="F292" s="43"/>
      <c r="G292" s="43"/>
    </row>
    <row r="293" spans="4:7" ht="12.75">
      <c r="D293" s="70"/>
      <c r="E293" s="43"/>
      <c r="F293" s="43"/>
      <c r="G293" s="43"/>
    </row>
    <row r="294" spans="1:7" ht="12.75">
      <c r="A294" s="8"/>
      <c r="B294" s="58" t="s">
        <v>399</v>
      </c>
      <c r="C294" s="8"/>
      <c r="D294" s="58" t="s">
        <v>396</v>
      </c>
      <c r="E294" s="8">
        <v>3</v>
      </c>
      <c r="F294" s="8">
        <v>18525</v>
      </c>
      <c r="G294" s="8">
        <v>55575</v>
      </c>
    </row>
    <row r="295" spans="1:7" ht="12.75">
      <c r="A295" s="8"/>
      <c r="B295" s="58" t="s">
        <v>400</v>
      </c>
      <c r="C295" s="8"/>
      <c r="D295" s="58" t="s">
        <v>396</v>
      </c>
      <c r="E295" s="8"/>
      <c r="F295" s="8"/>
      <c r="G295" s="8">
        <v>835663</v>
      </c>
    </row>
    <row r="296" spans="1:7" ht="12.75">
      <c r="A296" s="8"/>
      <c r="B296" s="58" t="s">
        <v>401</v>
      </c>
      <c r="C296" s="8"/>
      <c r="D296" s="58" t="s">
        <v>396</v>
      </c>
      <c r="E296" s="8">
        <v>3</v>
      </c>
      <c r="F296" s="8"/>
      <c r="G296" s="8">
        <v>1315833</v>
      </c>
    </row>
    <row r="297" spans="1:7" ht="12.75">
      <c r="A297" s="8"/>
      <c r="B297" s="8"/>
      <c r="C297" s="8"/>
      <c r="D297" s="8"/>
      <c r="E297" s="8"/>
      <c r="F297" s="8"/>
      <c r="G297" s="8"/>
    </row>
    <row r="298" spans="1:7" ht="12.75">
      <c r="A298" s="8"/>
      <c r="B298" s="8"/>
      <c r="C298" s="8"/>
      <c r="D298" s="8"/>
      <c r="E298" s="8"/>
      <c r="F298" s="8"/>
      <c r="G298" s="8"/>
    </row>
    <row r="299" spans="1:7" ht="12.75">
      <c r="A299" s="8"/>
      <c r="B299" s="58" t="s">
        <v>221</v>
      </c>
      <c r="C299" s="58" t="s">
        <v>488</v>
      </c>
      <c r="D299" s="8"/>
      <c r="E299" s="8"/>
      <c r="F299" s="8"/>
      <c r="G299" s="8">
        <f>SUM(G294:G298)</f>
        <v>2207071</v>
      </c>
    </row>
    <row r="300" spans="1:7" ht="12.75">
      <c r="A300" s="8"/>
      <c r="B300" s="8"/>
      <c r="C300" s="8"/>
      <c r="D300" s="8"/>
      <c r="E300" s="8"/>
      <c r="F300" s="8"/>
      <c r="G300" s="8"/>
    </row>
    <row r="303" ht="12.75">
      <c r="B303" s="57" t="s">
        <v>402</v>
      </c>
    </row>
    <row r="305" spans="4:7" ht="12.75">
      <c r="D305" s="70"/>
      <c r="E305" s="43"/>
      <c r="F305" s="43"/>
      <c r="G305" s="43"/>
    </row>
    <row r="306" spans="4:7" ht="12.75">
      <c r="D306" s="70"/>
      <c r="E306" s="43"/>
      <c r="F306" s="43"/>
      <c r="G306" s="43"/>
    </row>
    <row r="307" spans="1:7" ht="12.75">
      <c r="A307" s="8"/>
      <c r="B307" s="58" t="s">
        <v>403</v>
      </c>
      <c r="C307" s="8"/>
      <c r="D307" s="58" t="s">
        <v>396</v>
      </c>
      <c r="E307" s="8">
        <v>1</v>
      </c>
      <c r="F307" s="8">
        <v>172679</v>
      </c>
      <c r="G307" s="8">
        <v>172679</v>
      </c>
    </row>
    <row r="308" spans="1:7" ht="12.75">
      <c r="A308" s="8"/>
      <c r="B308" s="58" t="s">
        <v>404</v>
      </c>
      <c r="C308" s="8"/>
      <c r="D308" s="58" t="s">
        <v>396</v>
      </c>
      <c r="E308" s="8">
        <v>1</v>
      </c>
      <c r="F308" s="8">
        <v>507890</v>
      </c>
      <c r="G308" s="8">
        <v>507890</v>
      </c>
    </row>
    <row r="309" spans="1:7" ht="12.75">
      <c r="A309" s="8"/>
      <c r="B309" s="58" t="s">
        <v>405</v>
      </c>
      <c r="C309" s="8"/>
      <c r="D309" s="58" t="s">
        <v>396</v>
      </c>
      <c r="E309" s="8">
        <v>2</v>
      </c>
      <c r="F309" s="8">
        <v>710194</v>
      </c>
      <c r="G309" s="8">
        <v>1420387</v>
      </c>
    </row>
    <row r="310" spans="1:7" ht="12.75">
      <c r="A310" s="8"/>
      <c r="B310" s="8"/>
      <c r="C310" s="8"/>
      <c r="D310" s="8"/>
      <c r="E310" s="8"/>
      <c r="F310" s="8"/>
      <c r="G310" s="8"/>
    </row>
    <row r="311" spans="1:7" ht="12.75">
      <c r="A311" s="8"/>
      <c r="B311" s="8"/>
      <c r="C311" s="8"/>
      <c r="D311" s="8"/>
      <c r="E311" s="8"/>
      <c r="F311" s="8"/>
      <c r="G311" s="8"/>
    </row>
    <row r="312" spans="1:7" ht="12.75">
      <c r="A312" s="8"/>
      <c r="B312" s="58" t="s">
        <v>221</v>
      </c>
      <c r="C312" s="58" t="s">
        <v>488</v>
      </c>
      <c r="D312" s="8"/>
      <c r="E312" s="8"/>
      <c r="F312" s="8"/>
      <c r="G312" s="8">
        <f>SUM(G307:G311)</f>
        <v>2100956</v>
      </c>
    </row>
    <row r="313" spans="1:7" ht="12.75">
      <c r="A313" s="8"/>
      <c r="B313" s="8"/>
      <c r="C313" s="8"/>
      <c r="D313" s="8"/>
      <c r="E313" s="8"/>
      <c r="F313" s="8"/>
      <c r="G313" s="8"/>
    </row>
    <row r="314" spans="1:7" ht="12.75">
      <c r="A314" s="8"/>
      <c r="B314" s="8"/>
      <c r="C314" s="8"/>
      <c r="D314" s="8"/>
      <c r="E314" s="8"/>
      <c r="F314" s="8"/>
      <c r="G314" s="8"/>
    </row>
    <row r="316" spans="4:7" ht="12.75">
      <c r="D316" s="43"/>
      <c r="E316" s="43"/>
      <c r="F316" s="43"/>
      <c r="G316" s="43"/>
    </row>
    <row r="318" spans="1:7" ht="12.75">
      <c r="A318" s="8"/>
      <c r="B318" s="58" t="s">
        <v>380</v>
      </c>
      <c r="C318" s="8"/>
      <c r="D318" s="8"/>
      <c r="E318" s="8"/>
      <c r="F318" s="8"/>
      <c r="G318" s="8">
        <f>G312+G299+G289</f>
        <v>20868501</v>
      </c>
    </row>
    <row r="320" spans="1:3" ht="12.75">
      <c r="A320" s="57"/>
      <c r="B320" s="57"/>
      <c r="C320" s="57"/>
    </row>
    <row r="321" spans="1:3" ht="12.75">
      <c r="A321" s="57"/>
      <c r="B321" s="57"/>
      <c r="C321" s="57"/>
    </row>
    <row r="324" ht="12.75">
      <c r="D324" s="57"/>
    </row>
    <row r="326" ht="12.75">
      <c r="A326" s="57" t="s">
        <v>357</v>
      </c>
    </row>
    <row r="328" spans="3:4" ht="12.75">
      <c r="C328" s="57" t="s">
        <v>358</v>
      </c>
      <c r="D328" s="57"/>
    </row>
    <row r="329" ht="12.75">
      <c r="D329" s="57" t="s">
        <v>321</v>
      </c>
    </row>
    <row r="332" ht="12.75">
      <c r="C332" s="61" t="s">
        <v>531</v>
      </c>
    </row>
    <row r="335" spans="1:3" ht="12.75">
      <c r="A335" s="57"/>
      <c r="B335" s="57"/>
      <c r="C335" s="57"/>
    </row>
    <row r="337" ht="12.75">
      <c r="B337" s="57" t="s">
        <v>381</v>
      </c>
    </row>
    <row r="338" spans="1:7" ht="12.75">
      <c r="A338" s="58" t="s">
        <v>300</v>
      </c>
      <c r="B338" s="58" t="s">
        <v>301</v>
      </c>
      <c r="C338" s="8" t="s">
        <v>300</v>
      </c>
      <c r="D338" s="58" t="s">
        <v>363</v>
      </c>
      <c r="E338" s="8"/>
      <c r="F338" s="8" t="s">
        <v>364</v>
      </c>
      <c r="G338" s="8" t="s">
        <v>360</v>
      </c>
    </row>
    <row r="339" spans="1:7" ht="12.75">
      <c r="A339" s="8"/>
      <c r="B339" s="8"/>
      <c r="C339" s="8" t="s">
        <v>365</v>
      </c>
      <c r="D339" s="8"/>
      <c r="E339" s="8"/>
      <c r="F339" s="8"/>
      <c r="G339" s="8"/>
    </row>
    <row r="340" spans="1:7" ht="12.75">
      <c r="A340" s="49">
        <v>1</v>
      </c>
      <c r="B340" s="8" t="s">
        <v>407</v>
      </c>
      <c r="C340" s="8">
        <v>355</v>
      </c>
      <c r="D340" s="8" t="s">
        <v>408</v>
      </c>
      <c r="E340" s="8"/>
      <c r="F340" s="8"/>
      <c r="G340" s="49">
        <v>356080</v>
      </c>
    </row>
    <row r="341" spans="1:7" ht="12.75">
      <c r="A341" s="49">
        <v>2</v>
      </c>
      <c r="B341" s="8" t="s">
        <v>407</v>
      </c>
      <c r="C341" s="49">
        <v>359</v>
      </c>
      <c r="D341" s="49" t="s">
        <v>409</v>
      </c>
      <c r="E341" s="8"/>
      <c r="F341" s="8"/>
      <c r="G341" s="8">
        <v>432000</v>
      </c>
    </row>
    <row r="342" spans="1:7" ht="12.75">
      <c r="A342" s="49">
        <v>3</v>
      </c>
      <c r="B342" s="8" t="s">
        <v>407</v>
      </c>
      <c r="C342" s="49">
        <v>366</v>
      </c>
      <c r="D342" s="49" t="s">
        <v>410</v>
      </c>
      <c r="E342" s="8"/>
      <c r="F342" s="8"/>
      <c r="G342" s="8">
        <v>720000</v>
      </c>
    </row>
    <row r="343" spans="1:7" ht="12.75">
      <c r="A343" s="49">
        <v>4</v>
      </c>
      <c r="B343" s="8" t="s">
        <v>407</v>
      </c>
      <c r="C343" s="49">
        <v>378</v>
      </c>
      <c r="D343" s="49" t="s">
        <v>411</v>
      </c>
      <c r="E343" s="8"/>
      <c r="F343" s="8"/>
      <c r="G343" s="8">
        <v>340800</v>
      </c>
    </row>
    <row r="344" spans="1:7" ht="12.75">
      <c r="A344" s="49">
        <v>5</v>
      </c>
      <c r="B344" s="8" t="s">
        <v>407</v>
      </c>
      <c r="C344" s="49">
        <v>395</v>
      </c>
      <c r="D344" s="49" t="s">
        <v>412</v>
      </c>
      <c r="E344" s="49"/>
      <c r="F344" s="49"/>
      <c r="G344" s="49">
        <v>672000</v>
      </c>
    </row>
    <row r="345" spans="1:7" ht="12.75">
      <c r="A345" s="49">
        <v>6</v>
      </c>
      <c r="B345" s="8" t="s">
        <v>407</v>
      </c>
      <c r="C345" s="49">
        <v>399</v>
      </c>
      <c r="D345" s="49" t="s">
        <v>413</v>
      </c>
      <c r="E345" s="8"/>
      <c r="F345" s="8"/>
      <c r="G345" s="8">
        <v>480000</v>
      </c>
    </row>
    <row r="346" spans="1:7" ht="12.75">
      <c r="A346" s="49">
        <v>7</v>
      </c>
      <c r="B346" s="8" t="s">
        <v>407</v>
      </c>
      <c r="C346" s="49">
        <v>765</v>
      </c>
      <c r="D346" s="49" t="s">
        <v>414</v>
      </c>
      <c r="E346" s="8"/>
      <c r="F346" s="8"/>
      <c r="G346" s="8">
        <v>432000</v>
      </c>
    </row>
    <row r="347" spans="1:7" ht="12.75">
      <c r="A347" s="49">
        <v>8</v>
      </c>
      <c r="B347" s="8" t="s">
        <v>407</v>
      </c>
      <c r="C347" s="49">
        <v>768</v>
      </c>
      <c r="D347" s="49" t="s">
        <v>415</v>
      </c>
      <c r="E347" s="8"/>
      <c r="F347" s="8"/>
      <c r="G347" s="8">
        <v>432000</v>
      </c>
    </row>
    <row r="348" spans="1:7" ht="15">
      <c r="A348" s="49">
        <v>9</v>
      </c>
      <c r="B348" s="8" t="s">
        <v>416</v>
      </c>
      <c r="C348" s="8">
        <v>333</v>
      </c>
      <c r="D348" s="8" t="s">
        <v>417</v>
      </c>
      <c r="E348" s="8"/>
      <c r="F348" s="8"/>
      <c r="G348" s="69">
        <v>207660</v>
      </c>
    </row>
    <row r="349" spans="1:7" ht="12.75">
      <c r="A349" s="49">
        <v>10</v>
      </c>
      <c r="B349" s="8" t="s">
        <v>416</v>
      </c>
      <c r="C349" s="8">
        <v>25381</v>
      </c>
      <c r="D349" s="8" t="s">
        <v>418</v>
      </c>
      <c r="E349" s="8"/>
      <c r="F349" s="8"/>
      <c r="G349" s="8">
        <v>215966</v>
      </c>
    </row>
    <row r="350" spans="1:7" ht="12.75">
      <c r="A350" s="49">
        <v>11</v>
      </c>
      <c r="B350" s="8" t="s">
        <v>416</v>
      </c>
      <c r="C350" s="8">
        <v>145</v>
      </c>
      <c r="D350" s="8" t="s">
        <v>419</v>
      </c>
      <c r="E350" s="8"/>
      <c r="F350" s="8"/>
      <c r="G350" s="8">
        <v>248328</v>
      </c>
    </row>
    <row r="351" spans="1:7" ht="12.75">
      <c r="A351" s="49">
        <v>12</v>
      </c>
      <c r="B351" s="8" t="s">
        <v>416</v>
      </c>
      <c r="C351" s="8">
        <v>1094</v>
      </c>
      <c r="D351" s="8" t="s">
        <v>420</v>
      </c>
      <c r="E351" s="8"/>
      <c r="F351" s="8"/>
      <c r="G351" s="8">
        <v>289716</v>
      </c>
    </row>
    <row r="352" spans="1:7" ht="12.75">
      <c r="A352" s="49">
        <v>13</v>
      </c>
      <c r="B352" s="8" t="s">
        <v>416</v>
      </c>
      <c r="C352" s="8">
        <v>4041</v>
      </c>
      <c r="D352" s="8" t="s">
        <v>421</v>
      </c>
      <c r="E352" s="8"/>
      <c r="F352" s="8"/>
      <c r="G352" s="8">
        <v>208335</v>
      </c>
    </row>
    <row r="353" spans="1:7" ht="12.75">
      <c r="A353" s="49">
        <v>14</v>
      </c>
      <c r="B353" s="8" t="s">
        <v>416</v>
      </c>
      <c r="C353" s="8">
        <v>3063</v>
      </c>
      <c r="D353" s="8" t="s">
        <v>422</v>
      </c>
      <c r="E353" s="8"/>
      <c r="F353" s="8"/>
      <c r="G353" s="8">
        <v>208335</v>
      </c>
    </row>
    <row r="354" spans="1:7" ht="12.75">
      <c r="A354" s="49">
        <v>15</v>
      </c>
      <c r="B354" s="8" t="s">
        <v>416</v>
      </c>
      <c r="C354" s="8">
        <v>5279</v>
      </c>
      <c r="D354" s="8" t="s">
        <v>423</v>
      </c>
      <c r="E354" s="8"/>
      <c r="F354" s="8"/>
      <c r="G354" s="8">
        <v>208575</v>
      </c>
    </row>
    <row r="355" spans="1:7" ht="12.75">
      <c r="A355" s="49">
        <v>16</v>
      </c>
      <c r="B355" s="8" t="s">
        <v>416</v>
      </c>
      <c r="C355" s="8">
        <v>6058</v>
      </c>
      <c r="D355" s="8" t="s">
        <v>424</v>
      </c>
      <c r="E355" s="8"/>
      <c r="F355" s="8"/>
      <c r="G355" s="8">
        <v>333720</v>
      </c>
    </row>
    <row r="356" spans="1:7" ht="12.75">
      <c r="A356" s="49">
        <v>17</v>
      </c>
      <c r="B356" s="8" t="s">
        <v>416</v>
      </c>
      <c r="C356" s="8">
        <v>833</v>
      </c>
      <c r="D356" s="8" t="s">
        <v>425</v>
      </c>
      <c r="E356" s="8"/>
      <c r="F356" s="8"/>
      <c r="G356" s="8">
        <v>205500</v>
      </c>
    </row>
    <row r="357" spans="1:7" ht="12.75">
      <c r="A357" s="49">
        <v>18</v>
      </c>
      <c r="B357" s="8" t="s">
        <v>416</v>
      </c>
      <c r="C357" s="8">
        <v>1002</v>
      </c>
      <c r="D357" s="8" t="s">
        <v>426</v>
      </c>
      <c r="E357" s="8"/>
      <c r="F357" s="8"/>
      <c r="G357" s="8">
        <v>287700</v>
      </c>
    </row>
    <row r="358" spans="1:7" ht="12.75">
      <c r="A358" s="49">
        <v>19</v>
      </c>
      <c r="B358" s="8" t="s">
        <v>416</v>
      </c>
      <c r="C358" s="8">
        <v>1112</v>
      </c>
      <c r="D358" s="8" t="s">
        <v>427</v>
      </c>
      <c r="E358" s="8"/>
      <c r="F358" s="8"/>
      <c r="G358" s="8">
        <v>289023</v>
      </c>
    </row>
    <row r="359" spans="1:7" ht="12.75">
      <c r="A359" s="49">
        <v>20</v>
      </c>
      <c r="B359" s="8" t="s">
        <v>416</v>
      </c>
      <c r="C359" s="8">
        <v>1288</v>
      </c>
      <c r="D359" s="8" t="s">
        <v>428</v>
      </c>
      <c r="E359" s="8"/>
      <c r="F359" s="8"/>
      <c r="G359" s="8">
        <v>247068</v>
      </c>
    </row>
    <row r="360" spans="1:7" ht="12.75">
      <c r="A360" s="49">
        <v>21</v>
      </c>
      <c r="B360" s="8" t="s">
        <v>416</v>
      </c>
      <c r="C360" s="8">
        <v>11573</v>
      </c>
      <c r="D360" s="8" t="s">
        <v>429</v>
      </c>
      <c r="E360" s="8"/>
      <c r="F360" s="8"/>
      <c r="G360" s="8">
        <v>286545</v>
      </c>
    </row>
    <row r="361" spans="1:7" ht="12.75">
      <c r="A361" s="49">
        <v>22</v>
      </c>
      <c r="B361" s="8" t="s">
        <v>416</v>
      </c>
      <c r="C361" s="8">
        <v>12452</v>
      </c>
      <c r="D361" s="8" t="s">
        <v>430</v>
      </c>
      <c r="E361" s="8"/>
      <c r="F361" s="8"/>
      <c r="G361" s="8">
        <v>286545</v>
      </c>
    </row>
    <row r="362" spans="1:7" ht="12.75">
      <c r="A362" s="49">
        <v>23</v>
      </c>
      <c r="B362" s="8" t="s">
        <v>416</v>
      </c>
      <c r="C362" s="8">
        <v>1860</v>
      </c>
      <c r="D362" s="8" t="s">
        <v>431</v>
      </c>
      <c r="E362" s="8"/>
      <c r="F362" s="8"/>
      <c r="G362" s="8">
        <v>286881</v>
      </c>
    </row>
    <row r="363" spans="1:7" ht="12.75">
      <c r="A363" s="49">
        <v>24</v>
      </c>
      <c r="B363" s="8" t="s">
        <v>416</v>
      </c>
      <c r="C363" s="8">
        <v>2074</v>
      </c>
      <c r="D363" s="8" t="s">
        <v>432</v>
      </c>
      <c r="E363" s="8"/>
      <c r="F363" s="8"/>
      <c r="G363" s="8">
        <v>245898</v>
      </c>
    </row>
    <row r="364" spans="1:7" ht="12.75">
      <c r="A364" s="49">
        <v>25</v>
      </c>
      <c r="B364" s="8" t="s">
        <v>416</v>
      </c>
      <c r="C364" s="8">
        <v>2280</v>
      </c>
      <c r="D364" s="8" t="s">
        <v>433</v>
      </c>
      <c r="E364" s="8"/>
      <c r="F364" s="8"/>
      <c r="G364" s="8">
        <v>205665</v>
      </c>
    </row>
    <row r="365" spans="1:7" ht="12.75">
      <c r="A365" s="49">
        <v>26</v>
      </c>
      <c r="B365" s="8" t="s">
        <v>416</v>
      </c>
      <c r="C365" s="8">
        <v>2479</v>
      </c>
      <c r="D365" s="8" t="s">
        <v>434</v>
      </c>
      <c r="E365" s="8"/>
      <c r="F365" s="8"/>
      <c r="G365" s="8">
        <v>205665</v>
      </c>
    </row>
    <row r="366" spans="1:7" ht="12.75">
      <c r="A366" s="49">
        <v>27</v>
      </c>
      <c r="B366" s="8" t="s">
        <v>416</v>
      </c>
      <c r="C366" s="8">
        <v>2623</v>
      </c>
      <c r="D366" s="8" t="s">
        <v>435</v>
      </c>
      <c r="E366" s="8"/>
      <c r="F366" s="8"/>
      <c r="G366" s="8">
        <v>290199</v>
      </c>
    </row>
    <row r="367" spans="1:7" ht="12.75">
      <c r="A367" s="49">
        <v>28</v>
      </c>
      <c r="B367" s="8" t="s">
        <v>416</v>
      </c>
      <c r="C367" s="8">
        <v>2868</v>
      </c>
      <c r="D367" s="8" t="s">
        <v>436</v>
      </c>
      <c r="E367" s="8"/>
      <c r="F367" s="8"/>
      <c r="G367" s="8">
        <v>207675</v>
      </c>
    </row>
    <row r="368" spans="1:7" ht="12.75">
      <c r="A368" s="49">
        <v>29</v>
      </c>
      <c r="B368" s="8" t="s">
        <v>416</v>
      </c>
      <c r="C368" s="8">
        <v>2941</v>
      </c>
      <c r="D368" s="8" t="s">
        <v>437</v>
      </c>
      <c r="E368" s="8"/>
      <c r="F368" s="8"/>
      <c r="G368" s="8">
        <v>207930</v>
      </c>
    </row>
    <row r="369" spans="1:7" ht="15">
      <c r="A369" s="49">
        <v>30</v>
      </c>
      <c r="B369" s="8" t="s">
        <v>416</v>
      </c>
      <c r="C369" s="8">
        <v>1330</v>
      </c>
      <c r="D369" s="8" t="s">
        <v>438</v>
      </c>
      <c r="E369" s="8"/>
      <c r="F369" s="8"/>
      <c r="G369" s="69">
        <v>191600</v>
      </c>
    </row>
    <row r="370" spans="1:7" ht="12.75">
      <c r="A370" s="49">
        <v>31</v>
      </c>
      <c r="B370" s="8" t="s">
        <v>416</v>
      </c>
      <c r="C370" s="8">
        <v>468</v>
      </c>
      <c r="D370" s="49" t="s">
        <v>439</v>
      </c>
      <c r="E370" s="8"/>
      <c r="F370" s="8"/>
      <c r="G370" s="8">
        <v>292551</v>
      </c>
    </row>
    <row r="371" spans="1:7" ht="12.75">
      <c r="A371" s="49">
        <v>32</v>
      </c>
      <c r="B371" s="8" t="s">
        <v>416</v>
      </c>
      <c r="C371" s="8">
        <v>548</v>
      </c>
      <c r="D371" s="49" t="s">
        <v>440</v>
      </c>
      <c r="E371" s="8"/>
      <c r="F371" s="8"/>
      <c r="G371" s="8">
        <v>208965</v>
      </c>
    </row>
    <row r="372" spans="1:7" ht="12.75">
      <c r="A372" s="49">
        <v>33</v>
      </c>
      <c r="B372" s="8" t="s">
        <v>416</v>
      </c>
      <c r="C372" s="49">
        <v>3911</v>
      </c>
      <c r="D372" s="49" t="s">
        <v>441</v>
      </c>
      <c r="E372" s="49"/>
      <c r="F372" s="49"/>
      <c r="G372" s="49">
        <v>293832</v>
      </c>
    </row>
    <row r="373" spans="1:7" ht="12.75">
      <c r="A373" s="49">
        <v>34</v>
      </c>
      <c r="B373" s="8" t="s">
        <v>416</v>
      </c>
      <c r="C373" s="49">
        <v>4553</v>
      </c>
      <c r="D373" s="49" t="s">
        <v>442</v>
      </c>
      <c r="E373" s="49"/>
      <c r="F373" s="49"/>
      <c r="G373" s="49">
        <v>419760</v>
      </c>
    </row>
    <row r="374" spans="1:7" ht="12.75">
      <c r="A374" s="49">
        <v>35</v>
      </c>
      <c r="B374" s="8" t="s">
        <v>416</v>
      </c>
      <c r="C374" s="49">
        <v>4818</v>
      </c>
      <c r="D374" s="49" t="s">
        <v>443</v>
      </c>
      <c r="E374" s="49"/>
      <c r="F374" s="49"/>
      <c r="G374" s="49">
        <v>139920</v>
      </c>
    </row>
    <row r="375" spans="1:7" ht="12.75">
      <c r="A375" s="49">
        <v>36</v>
      </c>
      <c r="B375" s="8" t="s">
        <v>416</v>
      </c>
      <c r="C375" s="49">
        <v>5529</v>
      </c>
      <c r="D375" s="49" t="s">
        <v>444</v>
      </c>
      <c r="E375" s="49"/>
      <c r="F375" s="49"/>
      <c r="G375" s="49">
        <v>140670</v>
      </c>
    </row>
    <row r="376" spans="1:7" ht="12.75">
      <c r="A376" s="49">
        <v>37</v>
      </c>
      <c r="B376" s="8" t="s">
        <v>416</v>
      </c>
      <c r="C376" s="49">
        <v>5911</v>
      </c>
      <c r="D376" s="49" t="s">
        <v>445</v>
      </c>
      <c r="E376" s="49"/>
      <c r="F376" s="49"/>
      <c r="G376" s="49">
        <v>1208902</v>
      </c>
    </row>
    <row r="377" spans="1:7" ht="12.75">
      <c r="A377" s="49">
        <v>38</v>
      </c>
      <c r="B377" s="8" t="s">
        <v>416</v>
      </c>
      <c r="C377" s="49">
        <v>6473</v>
      </c>
      <c r="D377" s="49" t="s">
        <v>446</v>
      </c>
      <c r="E377" s="49"/>
      <c r="F377" s="49"/>
      <c r="G377" s="49">
        <v>170160</v>
      </c>
    </row>
    <row r="378" spans="1:7" ht="12.75">
      <c r="A378" s="49">
        <v>39</v>
      </c>
      <c r="B378" s="8" t="s">
        <v>416</v>
      </c>
      <c r="C378" s="49">
        <v>7242</v>
      </c>
      <c r="D378" s="49" t="s">
        <v>447</v>
      </c>
      <c r="E378" s="49"/>
      <c r="F378" s="49"/>
      <c r="G378" s="49">
        <v>210855</v>
      </c>
    </row>
    <row r="379" spans="1:7" ht="12.75">
      <c r="A379" s="49">
        <v>40</v>
      </c>
      <c r="B379" s="8" t="s">
        <v>416</v>
      </c>
      <c r="C379" s="49">
        <v>7959</v>
      </c>
      <c r="D379" s="49" t="s">
        <v>448</v>
      </c>
      <c r="E379" s="49"/>
      <c r="F379" s="49"/>
      <c r="G379" s="49">
        <v>341760</v>
      </c>
    </row>
    <row r="380" spans="1:7" ht="12.75">
      <c r="A380" s="49">
        <v>41</v>
      </c>
      <c r="B380" s="8" t="s">
        <v>416</v>
      </c>
      <c r="C380" s="49">
        <v>8683</v>
      </c>
      <c r="D380" s="49" t="s">
        <v>449</v>
      </c>
      <c r="E380" s="49"/>
      <c r="F380" s="49"/>
      <c r="G380" s="49">
        <v>427200</v>
      </c>
    </row>
    <row r="381" spans="1:7" ht="12.75">
      <c r="A381" s="49">
        <v>42</v>
      </c>
      <c r="B381" s="8" t="s">
        <v>416</v>
      </c>
      <c r="C381" s="49">
        <v>9700</v>
      </c>
      <c r="D381" s="49" t="s">
        <v>450</v>
      </c>
      <c r="E381" s="49"/>
      <c r="F381" s="49"/>
      <c r="G381" s="49">
        <v>255780</v>
      </c>
    </row>
    <row r="382" spans="1:7" ht="12.75">
      <c r="A382" s="49">
        <v>43</v>
      </c>
      <c r="B382" s="8" t="s">
        <v>416</v>
      </c>
      <c r="C382" s="49">
        <v>11028</v>
      </c>
      <c r="D382" s="49" t="s">
        <v>451</v>
      </c>
      <c r="E382" s="49"/>
      <c r="F382" s="49"/>
      <c r="G382" s="49">
        <v>49494</v>
      </c>
    </row>
    <row r="383" spans="1:7" ht="12.75">
      <c r="A383" s="49">
        <v>44</v>
      </c>
      <c r="B383" s="8" t="s">
        <v>416</v>
      </c>
      <c r="C383" s="49">
        <v>13148</v>
      </c>
      <c r="D383" s="49" t="s">
        <v>452</v>
      </c>
      <c r="E383" s="49"/>
      <c r="F383" s="49"/>
      <c r="G383" s="49">
        <v>73600</v>
      </c>
    </row>
    <row r="384" spans="1:7" ht="12.75">
      <c r="A384" s="49">
        <v>45</v>
      </c>
      <c r="B384" s="8" t="s">
        <v>416</v>
      </c>
      <c r="C384" s="49">
        <v>15831</v>
      </c>
      <c r="D384" s="49" t="s">
        <v>453</v>
      </c>
      <c r="E384" s="49"/>
      <c r="F384" s="49"/>
      <c r="G384" s="49">
        <v>252792</v>
      </c>
    </row>
    <row r="385" spans="1:7" ht="12.75">
      <c r="A385" s="49">
        <v>46</v>
      </c>
      <c r="B385" s="8" t="s">
        <v>416</v>
      </c>
      <c r="C385" s="49">
        <v>12652</v>
      </c>
      <c r="D385" s="49" t="s">
        <v>454</v>
      </c>
      <c r="E385" s="49"/>
      <c r="F385" s="49"/>
      <c r="G385" s="49">
        <v>424230</v>
      </c>
    </row>
    <row r="386" spans="1:7" ht="12.75">
      <c r="A386" s="49">
        <v>47</v>
      </c>
      <c r="B386" s="8" t="s">
        <v>416</v>
      </c>
      <c r="C386" s="49">
        <v>13751</v>
      </c>
      <c r="D386" s="49" t="s">
        <v>453</v>
      </c>
      <c r="E386" s="49"/>
      <c r="F386" s="49"/>
      <c r="G386" s="49">
        <v>357484</v>
      </c>
    </row>
    <row r="387" spans="1:7" ht="12.75">
      <c r="A387" s="49">
        <v>48</v>
      </c>
      <c r="B387" s="8" t="s">
        <v>416</v>
      </c>
      <c r="C387" s="49">
        <v>17416</v>
      </c>
      <c r="D387" s="49" t="s">
        <v>455</v>
      </c>
      <c r="E387" s="49"/>
      <c r="F387" s="49"/>
      <c r="G387" s="49">
        <v>262710</v>
      </c>
    </row>
    <row r="388" spans="1:7" ht="12.75">
      <c r="A388" s="49">
        <v>49</v>
      </c>
      <c r="B388" s="8" t="s">
        <v>416</v>
      </c>
      <c r="C388" s="49">
        <v>17942</v>
      </c>
      <c r="D388" s="49" t="s">
        <v>456</v>
      </c>
      <c r="E388" s="49"/>
      <c r="F388" s="49"/>
      <c r="G388" s="49">
        <v>253710</v>
      </c>
    </row>
    <row r="389" spans="1:7" ht="12.75">
      <c r="A389" s="49">
        <v>50</v>
      </c>
      <c r="B389" s="8" t="s">
        <v>416</v>
      </c>
      <c r="C389" s="49">
        <v>18627</v>
      </c>
      <c r="D389" s="49" t="s">
        <v>457</v>
      </c>
      <c r="E389" s="49"/>
      <c r="F389" s="49"/>
      <c r="G389" s="49">
        <v>295995</v>
      </c>
    </row>
    <row r="390" spans="1:7" ht="12.75">
      <c r="A390" s="49">
        <v>51</v>
      </c>
      <c r="B390" s="8" t="s">
        <v>416</v>
      </c>
      <c r="C390" s="49">
        <v>19224</v>
      </c>
      <c r="D390" s="49" t="s">
        <v>458</v>
      </c>
      <c r="E390" s="8"/>
      <c r="F390" s="8"/>
      <c r="G390" s="8">
        <v>297675</v>
      </c>
    </row>
    <row r="391" spans="1:7" ht="12.75">
      <c r="A391" s="49">
        <v>52</v>
      </c>
      <c r="B391" s="8" t="s">
        <v>416</v>
      </c>
      <c r="C391" s="49">
        <v>20129</v>
      </c>
      <c r="D391" s="49" t="s">
        <v>459</v>
      </c>
      <c r="E391" s="49"/>
      <c r="F391" s="49"/>
      <c r="G391" s="49">
        <v>254299</v>
      </c>
    </row>
    <row r="392" spans="1:7" ht="12.75">
      <c r="A392" s="49">
        <v>53</v>
      </c>
      <c r="B392" s="8" t="s">
        <v>416</v>
      </c>
      <c r="C392" s="49">
        <v>3866</v>
      </c>
      <c r="D392" s="49" t="s">
        <v>460</v>
      </c>
      <c r="E392" s="49"/>
      <c r="F392" s="49"/>
      <c r="G392" s="49">
        <v>251522</v>
      </c>
    </row>
    <row r="393" spans="1:7" ht="12.75">
      <c r="A393" s="49">
        <v>54</v>
      </c>
      <c r="B393" s="8" t="s">
        <v>461</v>
      </c>
      <c r="C393" s="49">
        <v>55</v>
      </c>
      <c r="D393" s="49" t="s">
        <v>462</v>
      </c>
      <c r="E393" s="49"/>
      <c r="F393" s="49"/>
      <c r="G393" s="49">
        <v>2648</v>
      </c>
    </row>
    <row r="394" spans="1:7" ht="12.75">
      <c r="A394" s="49">
        <v>55</v>
      </c>
      <c r="B394" s="8" t="s">
        <v>461</v>
      </c>
      <c r="C394" s="49">
        <v>135</v>
      </c>
      <c r="D394" s="49" t="s">
        <v>214</v>
      </c>
      <c r="E394" s="8"/>
      <c r="F394" s="8"/>
      <c r="G394" s="8">
        <v>5717</v>
      </c>
    </row>
    <row r="395" spans="1:7" ht="12.75">
      <c r="A395" s="49">
        <v>56</v>
      </c>
      <c r="B395" s="49" t="s">
        <v>463</v>
      </c>
      <c r="C395" s="49">
        <v>26</v>
      </c>
      <c r="D395" s="49" t="s">
        <v>464</v>
      </c>
      <c r="E395" s="49"/>
      <c r="F395" s="49"/>
      <c r="G395" s="49">
        <v>35970</v>
      </c>
    </row>
    <row r="396" spans="1:7" ht="12.75">
      <c r="A396" s="49">
        <v>57</v>
      </c>
      <c r="B396" s="49" t="s">
        <v>463</v>
      </c>
      <c r="C396" s="49">
        <v>78</v>
      </c>
      <c r="D396" s="49" t="s">
        <v>465</v>
      </c>
      <c r="E396" s="49"/>
      <c r="F396" s="49"/>
      <c r="G396" s="49">
        <v>46200</v>
      </c>
    </row>
    <row r="397" spans="1:7" ht="12.75">
      <c r="A397" s="49">
        <v>58</v>
      </c>
      <c r="B397" s="49" t="s">
        <v>463</v>
      </c>
      <c r="C397" s="49">
        <v>80</v>
      </c>
      <c r="D397" s="49" t="s">
        <v>466</v>
      </c>
      <c r="E397" s="49"/>
      <c r="F397" s="49"/>
      <c r="G397" s="49">
        <v>26400</v>
      </c>
    </row>
    <row r="398" spans="1:7" ht="12.75">
      <c r="A398" s="49">
        <v>59</v>
      </c>
      <c r="B398" s="8" t="s">
        <v>467</v>
      </c>
      <c r="C398" s="49">
        <v>221</v>
      </c>
      <c r="D398" s="49" t="s">
        <v>468</v>
      </c>
      <c r="E398" s="8"/>
      <c r="F398" s="8"/>
      <c r="G398" s="8">
        <v>593510</v>
      </c>
    </row>
    <row r="399" spans="1:7" ht="12.75">
      <c r="A399" s="49">
        <v>60</v>
      </c>
      <c r="B399" s="8" t="s">
        <v>378</v>
      </c>
      <c r="C399" s="49">
        <v>677</v>
      </c>
      <c r="D399" s="49" t="s">
        <v>469</v>
      </c>
      <c r="E399" s="8"/>
      <c r="F399" s="8"/>
      <c r="G399" s="8">
        <v>5537411</v>
      </c>
    </row>
    <row r="400" spans="1:7" ht="12.75">
      <c r="A400" s="49">
        <v>61</v>
      </c>
      <c r="B400" s="8" t="s">
        <v>378</v>
      </c>
      <c r="C400" s="49">
        <v>175</v>
      </c>
      <c r="D400" s="49" t="s">
        <v>470</v>
      </c>
      <c r="E400" s="49"/>
      <c r="F400" s="49"/>
      <c r="G400" s="49">
        <v>4483620</v>
      </c>
    </row>
    <row r="401" spans="1:7" ht="12.75">
      <c r="A401" s="49">
        <v>62</v>
      </c>
      <c r="B401" s="8" t="s">
        <v>378</v>
      </c>
      <c r="C401" s="49">
        <v>651</v>
      </c>
      <c r="D401" s="49" t="s">
        <v>471</v>
      </c>
      <c r="E401" s="49"/>
      <c r="F401" s="49"/>
      <c r="G401" s="49">
        <v>3976681</v>
      </c>
    </row>
    <row r="402" spans="1:7" ht="12.75">
      <c r="A402" s="49">
        <v>63</v>
      </c>
      <c r="B402" s="8" t="s">
        <v>378</v>
      </c>
      <c r="C402" s="49">
        <v>328</v>
      </c>
      <c r="D402" s="49" t="s">
        <v>408</v>
      </c>
      <c r="E402" s="49"/>
      <c r="F402" s="49"/>
      <c r="G402" s="49">
        <v>5025035</v>
      </c>
    </row>
    <row r="403" spans="1:7" ht="12.75">
      <c r="A403" s="49">
        <v>64</v>
      </c>
      <c r="B403" s="8" t="s">
        <v>472</v>
      </c>
      <c r="C403" s="49">
        <v>857</v>
      </c>
      <c r="D403" s="49" t="s">
        <v>473</v>
      </c>
      <c r="E403" s="8"/>
      <c r="F403" s="8"/>
      <c r="G403" s="49">
        <v>636000</v>
      </c>
    </row>
    <row r="404" spans="1:7" ht="12.75">
      <c r="A404" s="49">
        <v>65</v>
      </c>
      <c r="B404" s="8" t="s">
        <v>472</v>
      </c>
      <c r="C404" s="49">
        <v>866</v>
      </c>
      <c r="D404" s="49" t="s">
        <v>474</v>
      </c>
      <c r="E404" s="8"/>
      <c r="F404" s="8"/>
      <c r="G404" s="49">
        <v>318000</v>
      </c>
    </row>
    <row r="405" spans="1:7" ht="12.75">
      <c r="A405" s="49">
        <v>66</v>
      </c>
      <c r="B405" s="8" t="s">
        <v>475</v>
      </c>
      <c r="C405" s="49">
        <v>9289</v>
      </c>
      <c r="D405" s="8" t="s">
        <v>476</v>
      </c>
      <c r="E405" s="8"/>
      <c r="F405" s="8"/>
      <c r="G405" s="49">
        <v>825780</v>
      </c>
    </row>
    <row r="406" spans="1:7" ht="12.75">
      <c r="A406" s="49">
        <v>67</v>
      </c>
      <c r="B406" s="8" t="s">
        <v>475</v>
      </c>
      <c r="C406" s="49">
        <v>1137</v>
      </c>
      <c r="D406" s="8" t="s">
        <v>476</v>
      </c>
      <c r="E406" s="8"/>
      <c r="F406" s="8"/>
      <c r="G406" s="49">
        <v>822000</v>
      </c>
    </row>
    <row r="407" spans="1:7" ht="12.75">
      <c r="A407" s="49">
        <v>68</v>
      </c>
      <c r="B407" s="8" t="s">
        <v>477</v>
      </c>
      <c r="C407" s="49">
        <v>5380</v>
      </c>
      <c r="D407" s="49" t="s">
        <v>478</v>
      </c>
      <c r="E407" s="8"/>
      <c r="F407" s="8"/>
      <c r="G407" s="8">
        <v>19123</v>
      </c>
    </row>
    <row r="408" spans="1:7" ht="12.75">
      <c r="A408" s="49">
        <v>69</v>
      </c>
      <c r="B408" s="8" t="s">
        <v>477</v>
      </c>
      <c r="C408" s="49">
        <v>3863</v>
      </c>
      <c r="D408" s="49" t="s">
        <v>459</v>
      </c>
      <c r="E408" s="49"/>
      <c r="F408" s="49"/>
      <c r="G408" s="49">
        <v>23447</v>
      </c>
    </row>
    <row r="409" spans="1:7" ht="12.75">
      <c r="A409" s="49">
        <v>70</v>
      </c>
      <c r="B409" s="8" t="s">
        <v>477</v>
      </c>
      <c r="C409" s="49">
        <v>642</v>
      </c>
      <c r="D409" s="49" t="s">
        <v>479</v>
      </c>
      <c r="E409" s="49"/>
      <c r="F409" s="49"/>
      <c r="G409" s="49">
        <v>15722</v>
      </c>
    </row>
    <row r="410" spans="1:7" ht="12.75">
      <c r="A410" s="49">
        <v>71</v>
      </c>
      <c r="B410" s="8" t="s">
        <v>480</v>
      </c>
      <c r="C410" s="49">
        <v>333</v>
      </c>
      <c r="D410" s="49" t="s">
        <v>478</v>
      </c>
      <c r="E410" s="8"/>
      <c r="F410" s="8"/>
      <c r="G410" s="8">
        <v>103400</v>
      </c>
    </row>
    <row r="411" spans="1:7" ht="12.75">
      <c r="A411" s="49">
        <v>72</v>
      </c>
      <c r="B411" s="8" t="s">
        <v>480</v>
      </c>
      <c r="C411" s="49">
        <v>398</v>
      </c>
      <c r="D411" s="49" t="s">
        <v>481</v>
      </c>
      <c r="E411" s="49"/>
      <c r="F411" s="49"/>
      <c r="G411" s="49">
        <v>99000</v>
      </c>
    </row>
    <row r="412" spans="1:7" ht="12.75">
      <c r="A412" s="49">
        <v>73</v>
      </c>
      <c r="B412" s="8" t="s">
        <v>482</v>
      </c>
      <c r="C412" s="49">
        <v>4617</v>
      </c>
      <c r="D412" s="49" t="s">
        <v>483</v>
      </c>
      <c r="E412" s="8"/>
      <c r="F412" s="8"/>
      <c r="G412" s="8">
        <v>182861</v>
      </c>
    </row>
    <row r="413" spans="1:7" ht="12.75">
      <c r="A413" s="49"/>
      <c r="B413" s="8"/>
      <c r="C413" s="49"/>
      <c r="D413" s="8"/>
      <c r="E413" s="8"/>
      <c r="F413" s="8"/>
      <c r="G413" s="8"/>
    </row>
    <row r="414" spans="1:7" ht="12.75">
      <c r="A414" s="49"/>
      <c r="B414" s="8"/>
      <c r="C414" s="49"/>
      <c r="D414" s="8"/>
      <c r="E414" s="8"/>
      <c r="F414" s="8"/>
      <c r="G414" s="8"/>
    </row>
    <row r="415" spans="1:7" ht="12.75">
      <c r="A415" s="49"/>
      <c r="B415" s="67" t="s">
        <v>380</v>
      </c>
      <c r="C415" s="8"/>
      <c r="D415" s="8"/>
      <c r="E415" s="8"/>
      <c r="F415" s="58" t="s">
        <v>494</v>
      </c>
      <c r="G415" s="8">
        <f>SUM(G340:G414)</f>
        <v>38891800</v>
      </c>
    </row>
    <row r="416" spans="1:3" ht="12.75">
      <c r="A416" s="64"/>
      <c r="B416" s="64"/>
      <c r="C416" s="43"/>
    </row>
    <row r="417" spans="1:3" ht="12.75">
      <c r="A417" s="64"/>
      <c r="B417" s="64"/>
      <c r="C417" s="43"/>
    </row>
    <row r="418" spans="1:2" ht="12.75">
      <c r="A418" s="64"/>
      <c r="B418" s="64"/>
    </row>
    <row r="419" spans="1:2" ht="12.75">
      <c r="A419" s="64"/>
      <c r="B419" s="64"/>
    </row>
    <row r="420" spans="1:2" ht="12.75">
      <c r="A420" s="64"/>
      <c r="B420" s="64"/>
    </row>
    <row r="421" spans="1:2" ht="15">
      <c r="A421" s="68"/>
      <c r="B421" s="64"/>
    </row>
    <row r="422" spans="1:4" ht="12.75">
      <c r="A422" s="64"/>
      <c r="B422" s="64"/>
      <c r="D422" s="57"/>
    </row>
    <row r="423" spans="1:2" ht="12.75">
      <c r="A423" s="64"/>
      <c r="B423" s="64"/>
    </row>
    <row r="424" ht="12.75">
      <c r="A424" s="57" t="s">
        <v>357</v>
      </c>
    </row>
    <row r="426" spans="3:4" ht="12.75">
      <c r="C426" s="57" t="s">
        <v>358</v>
      </c>
      <c r="D426" s="57"/>
    </row>
    <row r="428" ht="12.75">
      <c r="D428" s="57" t="s">
        <v>321</v>
      </c>
    </row>
    <row r="433" spans="1:2" ht="12.75">
      <c r="A433" s="64"/>
      <c r="B433" s="64"/>
    </row>
    <row r="434" spans="1:2" ht="12.75">
      <c r="A434" s="64"/>
      <c r="B434" s="64"/>
    </row>
    <row r="435" spans="1:2" ht="12.75">
      <c r="A435" s="64"/>
      <c r="B435" s="64"/>
    </row>
    <row r="441" spans="1:3" ht="12.75">
      <c r="A441" s="57"/>
      <c r="B441" s="57"/>
      <c r="C441" s="57"/>
    </row>
    <row r="442" spans="1:3" ht="12.75">
      <c r="A442" s="57"/>
      <c r="B442" s="57"/>
      <c r="C442" s="57"/>
    </row>
    <row r="443" spans="1:3" ht="12.75">
      <c r="A443" s="57" t="s">
        <v>336</v>
      </c>
      <c r="B443" s="57"/>
      <c r="C443" s="57" t="s">
        <v>337</v>
      </c>
    </row>
    <row r="444" spans="1:3" ht="12.75">
      <c r="A444" s="57" t="s">
        <v>338</v>
      </c>
      <c r="B444" s="57"/>
      <c r="C444" s="57" t="s">
        <v>339</v>
      </c>
    </row>
    <row r="446" ht="12.75">
      <c r="D446" s="61" t="s">
        <v>491</v>
      </c>
    </row>
    <row r="448" spans="1:7" ht="12.75">
      <c r="A448" s="58" t="s">
        <v>300</v>
      </c>
      <c r="B448" s="58" t="s">
        <v>301</v>
      </c>
      <c r="C448" s="8"/>
      <c r="D448" s="58"/>
      <c r="E448" s="8"/>
      <c r="F448" s="8" t="s">
        <v>364</v>
      </c>
      <c r="G448" s="8" t="s">
        <v>360</v>
      </c>
    </row>
    <row r="450" spans="1:7" ht="12.75">
      <c r="A450" s="8"/>
      <c r="B450" s="58" t="s">
        <v>492</v>
      </c>
      <c r="C450" s="8"/>
      <c r="D450" s="8"/>
      <c r="E450" s="8"/>
      <c r="F450" s="8"/>
      <c r="G450" s="8">
        <v>90303</v>
      </c>
    </row>
    <row r="451" spans="1:7" ht="12.75">
      <c r="A451" s="8"/>
      <c r="B451" s="58" t="s">
        <v>493</v>
      </c>
      <c r="C451" s="8"/>
      <c r="D451" s="8"/>
      <c r="E451" s="8"/>
      <c r="F451" s="8"/>
      <c r="G451" s="8">
        <v>19730</v>
      </c>
    </row>
    <row r="452" spans="1:7" ht="12.75">
      <c r="A452" s="8"/>
      <c r="B452" s="8"/>
      <c r="C452" s="8"/>
      <c r="D452" s="8"/>
      <c r="E452" s="8"/>
      <c r="F452" s="8"/>
      <c r="G452" s="8"/>
    </row>
    <row r="453" spans="1:7" ht="12.75">
      <c r="A453" s="8"/>
      <c r="B453" s="8"/>
      <c r="C453" s="8"/>
      <c r="D453" s="8"/>
      <c r="E453" s="8"/>
      <c r="F453" s="8"/>
      <c r="G453" s="8"/>
    </row>
    <row r="454" spans="1:7" ht="12.75">
      <c r="A454" s="8"/>
      <c r="B454" s="58" t="s">
        <v>221</v>
      </c>
      <c r="C454" s="8"/>
      <c r="D454" s="8"/>
      <c r="E454" s="8"/>
      <c r="F454" s="58" t="s">
        <v>495</v>
      </c>
      <c r="G454" s="8">
        <f>SUM(G450:G453)</f>
        <v>110033</v>
      </c>
    </row>
    <row r="455" spans="1:7" ht="12.75">
      <c r="A455" s="8"/>
      <c r="B455" s="8"/>
      <c r="C455" s="8"/>
      <c r="D455" s="8"/>
      <c r="E455" s="8"/>
      <c r="F455" s="8"/>
      <c r="G455" s="8"/>
    </row>
    <row r="467" ht="12.75">
      <c r="A467" s="57" t="s">
        <v>357</v>
      </c>
    </row>
    <row r="469" spans="3:4" ht="12.75">
      <c r="C469" s="57" t="s">
        <v>358</v>
      </c>
      <c r="D469" s="57"/>
    </row>
    <row r="471" ht="12.75">
      <c r="D471" s="57" t="s">
        <v>321</v>
      </c>
    </row>
    <row r="496" spans="1:3" ht="12.75">
      <c r="A496" s="57" t="s">
        <v>336</v>
      </c>
      <c r="B496" s="57"/>
      <c r="C496" s="57" t="s">
        <v>337</v>
      </c>
    </row>
    <row r="497" spans="1:3" ht="12.75">
      <c r="A497" s="57" t="s">
        <v>338</v>
      </c>
      <c r="B497" s="57"/>
      <c r="C497" s="57" t="s">
        <v>339</v>
      </c>
    </row>
    <row r="498" ht="12.75">
      <c r="B498" s="57" t="s">
        <v>523</v>
      </c>
    </row>
    <row r="500" ht="12.75">
      <c r="C500" s="61" t="s">
        <v>496</v>
      </c>
    </row>
    <row r="502" spans="1:7" ht="12.75">
      <c r="A502" s="58" t="s">
        <v>300</v>
      </c>
      <c r="B502" s="58" t="s">
        <v>301</v>
      </c>
      <c r="C502" s="8"/>
      <c r="D502" s="58"/>
      <c r="E502" s="58" t="s">
        <v>364</v>
      </c>
      <c r="F502" s="8"/>
      <c r="G502" s="8" t="s">
        <v>360</v>
      </c>
    </row>
    <row r="504" spans="1:7" ht="12.75">
      <c r="A504" s="8">
        <v>1</v>
      </c>
      <c r="B504" s="58" t="s">
        <v>311</v>
      </c>
      <c r="C504" s="8"/>
      <c r="D504" s="8"/>
      <c r="E504" s="58"/>
      <c r="F504" s="8"/>
      <c r="G504" s="8">
        <v>29750541</v>
      </c>
    </row>
    <row r="505" spans="1:7" ht="12.75">
      <c r="A505" s="8">
        <v>2</v>
      </c>
      <c r="B505" s="58" t="s">
        <v>307</v>
      </c>
      <c r="C505" s="8"/>
      <c r="D505" s="8"/>
      <c r="E505" s="58"/>
      <c r="F505" s="8"/>
      <c r="G505" s="8">
        <v>1640000</v>
      </c>
    </row>
    <row r="506" spans="1:7" ht="12.75">
      <c r="A506" s="8"/>
      <c r="B506" s="8"/>
      <c r="C506" s="8"/>
      <c r="D506" s="8"/>
      <c r="E506" s="58"/>
      <c r="F506" s="8"/>
      <c r="G506" s="8"/>
    </row>
    <row r="507" spans="1:7" ht="12.75">
      <c r="A507" s="8"/>
      <c r="B507" s="32" t="s">
        <v>221</v>
      </c>
      <c r="C507" s="8"/>
      <c r="D507" s="8"/>
      <c r="E507" s="58" t="s">
        <v>525</v>
      </c>
      <c r="F507" s="8"/>
      <c r="G507" s="32">
        <f>SUM(G504:G506)</f>
        <v>31390541</v>
      </c>
    </row>
    <row r="509" spans="1:7" ht="12.75">
      <c r="A509" s="8">
        <v>1</v>
      </c>
      <c r="B509" s="58" t="s">
        <v>307</v>
      </c>
      <c r="C509" s="8"/>
      <c r="D509" s="8"/>
      <c r="E509" s="58"/>
      <c r="F509" s="8"/>
      <c r="G509" s="8">
        <v>4410298</v>
      </c>
    </row>
    <row r="510" spans="1:7" ht="12.75">
      <c r="A510" s="8">
        <v>2</v>
      </c>
      <c r="B510" s="58" t="s">
        <v>497</v>
      </c>
      <c r="C510" s="8"/>
      <c r="D510" s="8"/>
      <c r="E510" s="58"/>
      <c r="F510" s="8"/>
      <c r="G510" s="8">
        <v>12002520</v>
      </c>
    </row>
    <row r="511" spans="1:7" ht="12.75">
      <c r="A511" s="8">
        <v>3</v>
      </c>
      <c r="B511" s="58" t="s">
        <v>498</v>
      </c>
      <c r="C511" s="8"/>
      <c r="D511" s="8"/>
      <c r="E511" s="58"/>
      <c r="F511" s="8"/>
      <c r="G511" s="8">
        <v>372583</v>
      </c>
    </row>
    <row r="512" spans="1:7" ht="12.75">
      <c r="A512" s="8">
        <v>4</v>
      </c>
      <c r="B512" s="58" t="s">
        <v>315</v>
      </c>
      <c r="C512" s="8"/>
      <c r="D512" s="8"/>
      <c r="E512" s="58"/>
      <c r="F512" s="8"/>
      <c r="G512" s="8">
        <v>2099460</v>
      </c>
    </row>
    <row r="513" spans="1:7" ht="12.75">
      <c r="A513" s="8">
        <v>5</v>
      </c>
      <c r="B513" s="58" t="s">
        <v>499</v>
      </c>
      <c r="C513" s="8"/>
      <c r="D513" s="8"/>
      <c r="E513" s="58"/>
      <c r="F513" s="8"/>
      <c r="G513" s="8">
        <v>97531</v>
      </c>
    </row>
    <row r="514" spans="1:7" ht="12.75">
      <c r="A514" s="8">
        <v>6</v>
      </c>
      <c r="B514" s="58" t="s">
        <v>500</v>
      </c>
      <c r="C514" s="8"/>
      <c r="D514" s="8"/>
      <c r="E514" s="58"/>
      <c r="F514" s="8"/>
      <c r="G514" s="8">
        <v>37500</v>
      </c>
    </row>
    <row r="515" spans="1:7" ht="12.75">
      <c r="A515" s="8">
        <v>7</v>
      </c>
      <c r="B515" s="58" t="s">
        <v>501</v>
      </c>
      <c r="C515" s="8"/>
      <c r="D515" s="8"/>
      <c r="E515" s="58"/>
      <c r="F515" s="8"/>
      <c r="G515" s="8">
        <v>123000</v>
      </c>
    </row>
    <row r="516" spans="1:7" ht="12.75">
      <c r="A516" s="8">
        <v>8</v>
      </c>
      <c r="B516" s="58" t="s">
        <v>502</v>
      </c>
      <c r="C516" s="8"/>
      <c r="D516" s="8"/>
      <c r="E516" s="58"/>
      <c r="F516" s="8"/>
      <c r="G516" s="8">
        <v>66486</v>
      </c>
    </row>
    <row r="517" spans="1:7" ht="12.75">
      <c r="A517" s="8"/>
      <c r="B517" s="8"/>
      <c r="C517" s="8"/>
      <c r="D517" s="8"/>
      <c r="E517" s="58"/>
      <c r="F517" s="8"/>
      <c r="G517" s="8"/>
    </row>
    <row r="518" spans="1:7" ht="12.75">
      <c r="A518" s="8"/>
      <c r="B518" s="32" t="s">
        <v>221</v>
      </c>
      <c r="C518" s="8"/>
      <c r="D518" s="8"/>
      <c r="E518" s="58" t="s">
        <v>526</v>
      </c>
      <c r="F518" s="8"/>
      <c r="G518" s="32">
        <f>SUM(G509:G517)</f>
        <v>19209378</v>
      </c>
    </row>
    <row r="520" spans="1:7" ht="12.75">
      <c r="A520" s="8">
        <v>1</v>
      </c>
      <c r="B520" s="58" t="s">
        <v>503</v>
      </c>
      <c r="C520" s="8"/>
      <c r="D520" s="8"/>
      <c r="E520" s="8"/>
      <c r="F520" s="8"/>
      <c r="G520" s="8">
        <v>1462837</v>
      </c>
    </row>
    <row r="521" spans="1:7" ht="12.75">
      <c r="A521" s="8">
        <v>2</v>
      </c>
      <c r="B521" s="58" t="s">
        <v>504</v>
      </c>
      <c r="C521" s="8"/>
      <c r="D521" s="8"/>
      <c r="E521" s="8"/>
      <c r="F521" s="8"/>
      <c r="G521" s="8">
        <v>229868</v>
      </c>
    </row>
    <row r="522" spans="1:7" ht="12.75">
      <c r="A522" s="8">
        <v>3</v>
      </c>
      <c r="B522" s="58" t="s">
        <v>505</v>
      </c>
      <c r="C522" s="8"/>
      <c r="D522" s="8"/>
      <c r="E522" s="8"/>
      <c r="F522" s="8"/>
      <c r="G522" s="8">
        <v>495000</v>
      </c>
    </row>
    <row r="523" spans="1:7" ht="12.75">
      <c r="A523" s="8">
        <v>4</v>
      </c>
      <c r="B523" s="58" t="s">
        <v>506</v>
      </c>
      <c r="C523" s="8"/>
      <c r="D523" s="8"/>
      <c r="E523" s="8"/>
      <c r="F523" s="8"/>
      <c r="G523" s="8">
        <v>184000</v>
      </c>
    </row>
    <row r="524" spans="1:7" ht="12.75">
      <c r="A524" s="8">
        <v>5</v>
      </c>
      <c r="B524" s="58" t="s">
        <v>507</v>
      </c>
      <c r="C524" s="8"/>
      <c r="D524" s="8"/>
      <c r="E524" s="8"/>
      <c r="F524" s="8"/>
      <c r="G524" s="8">
        <v>360000</v>
      </c>
    </row>
    <row r="525" spans="1:7" ht="12.75">
      <c r="A525" s="8">
        <v>6</v>
      </c>
      <c r="B525" s="58" t="s">
        <v>508</v>
      </c>
      <c r="C525" s="8"/>
      <c r="D525" s="8"/>
      <c r="E525" s="8"/>
      <c r="F525" s="8"/>
      <c r="G525" s="8">
        <v>25000</v>
      </c>
    </row>
    <row r="526" spans="1:7" ht="12.75">
      <c r="A526" s="8">
        <v>7</v>
      </c>
      <c r="B526" s="58" t="s">
        <v>509</v>
      </c>
      <c r="C526" s="8"/>
      <c r="D526" s="8"/>
      <c r="E526" s="8"/>
      <c r="F526" s="8"/>
      <c r="G526" s="8">
        <v>50000</v>
      </c>
    </row>
    <row r="527" spans="1:7" ht="12.75">
      <c r="A527" s="8">
        <v>8</v>
      </c>
      <c r="B527" s="58" t="s">
        <v>510</v>
      </c>
      <c r="C527" s="8"/>
      <c r="D527" s="8"/>
      <c r="E527" s="8"/>
      <c r="F527" s="8"/>
      <c r="G527" s="8">
        <v>8333</v>
      </c>
    </row>
    <row r="528" spans="1:7" ht="12.75">
      <c r="A528" s="8">
        <v>9</v>
      </c>
      <c r="B528" s="58" t="s">
        <v>511</v>
      </c>
      <c r="C528" s="8"/>
      <c r="D528" s="8"/>
      <c r="E528" s="8"/>
      <c r="F528" s="8"/>
      <c r="G528" s="8">
        <v>1700</v>
      </c>
    </row>
    <row r="529" spans="1:7" ht="12.75">
      <c r="A529" s="8">
        <v>10</v>
      </c>
      <c r="B529" s="58" t="s">
        <v>512</v>
      </c>
      <c r="C529" s="8"/>
      <c r="D529" s="8"/>
      <c r="E529" s="8"/>
      <c r="F529" s="8"/>
      <c r="G529" s="8">
        <v>7910</v>
      </c>
    </row>
    <row r="530" spans="1:7" ht="12.75">
      <c r="A530" s="8">
        <v>11</v>
      </c>
      <c r="B530" s="58" t="s">
        <v>513</v>
      </c>
      <c r="C530" s="8"/>
      <c r="D530" s="8"/>
      <c r="E530" s="8"/>
      <c r="F530" s="8"/>
      <c r="G530" s="8">
        <v>23475</v>
      </c>
    </row>
    <row r="531" spans="1:7" ht="12.75">
      <c r="A531" s="8">
        <v>12</v>
      </c>
      <c r="B531" s="58" t="s">
        <v>514</v>
      </c>
      <c r="C531" s="8"/>
      <c r="D531" s="8"/>
      <c r="E531" s="8"/>
      <c r="F531" s="8"/>
      <c r="G531" s="8">
        <v>18075</v>
      </c>
    </row>
    <row r="532" spans="1:7" ht="12.75">
      <c r="A532" s="8">
        <v>13</v>
      </c>
      <c r="B532" s="58" t="s">
        <v>515</v>
      </c>
      <c r="C532" s="8"/>
      <c r="D532" s="8"/>
      <c r="E532" s="8"/>
      <c r="F532" s="8"/>
      <c r="G532" s="8">
        <v>13400</v>
      </c>
    </row>
    <row r="533" spans="1:7" ht="12.75">
      <c r="A533" s="8">
        <v>14</v>
      </c>
      <c r="B533" s="58" t="s">
        <v>516</v>
      </c>
      <c r="C533" s="8"/>
      <c r="D533" s="8"/>
      <c r="E533" s="8"/>
      <c r="F533" s="8"/>
      <c r="G533" s="8">
        <v>2500</v>
      </c>
    </row>
    <row r="534" spans="1:7" ht="12.75">
      <c r="A534" s="8">
        <v>15</v>
      </c>
      <c r="B534" s="58" t="s">
        <v>517</v>
      </c>
      <c r="C534" s="8"/>
      <c r="D534" s="8"/>
      <c r="E534" s="8"/>
      <c r="F534" s="8"/>
      <c r="G534" s="8">
        <v>6336</v>
      </c>
    </row>
    <row r="535" spans="1:7" ht="12.75">
      <c r="A535" s="8">
        <v>16</v>
      </c>
      <c r="B535" s="58" t="s">
        <v>518</v>
      </c>
      <c r="C535" s="8"/>
      <c r="D535" s="8"/>
      <c r="E535" s="8"/>
      <c r="F535" s="8"/>
      <c r="G535" s="8">
        <v>40000</v>
      </c>
    </row>
    <row r="536" spans="1:7" ht="12.75">
      <c r="A536" s="8">
        <v>17</v>
      </c>
      <c r="B536" s="58" t="s">
        <v>519</v>
      </c>
      <c r="C536" s="8"/>
      <c r="D536" s="8"/>
      <c r="E536" s="8"/>
      <c r="F536" s="8"/>
      <c r="G536" s="8">
        <v>2040</v>
      </c>
    </row>
    <row r="537" spans="1:7" ht="12.75">
      <c r="A537" s="8">
        <v>18</v>
      </c>
      <c r="B537" s="58" t="s">
        <v>520</v>
      </c>
      <c r="C537" s="8"/>
      <c r="D537" s="8"/>
      <c r="E537" s="8"/>
      <c r="F537" s="8"/>
      <c r="G537" s="8">
        <v>105</v>
      </c>
    </row>
    <row r="538" spans="1:7" ht="12.75">
      <c r="A538" s="8">
        <v>19</v>
      </c>
      <c r="B538" s="58" t="s">
        <v>521</v>
      </c>
      <c r="C538" s="8"/>
      <c r="D538" s="8"/>
      <c r="E538" s="8"/>
      <c r="F538" s="8"/>
      <c r="G538" s="8">
        <v>5000</v>
      </c>
    </row>
    <row r="539" spans="1:7" ht="12.75">
      <c r="A539" s="8">
        <v>20</v>
      </c>
      <c r="B539" s="58" t="s">
        <v>522</v>
      </c>
      <c r="C539" s="8"/>
      <c r="D539" s="8"/>
      <c r="E539" s="8"/>
      <c r="F539" s="8"/>
      <c r="G539" s="8">
        <v>26944</v>
      </c>
    </row>
    <row r="540" spans="1:7" ht="12.75">
      <c r="A540" s="8"/>
      <c r="B540" s="8"/>
      <c r="C540" s="8"/>
      <c r="D540" s="8"/>
      <c r="E540" s="8"/>
      <c r="F540" s="8"/>
      <c r="G540" s="8"/>
    </row>
    <row r="541" spans="1:7" ht="12.75">
      <c r="A541" s="8"/>
      <c r="B541" s="32" t="s">
        <v>221</v>
      </c>
      <c r="C541" s="8"/>
      <c r="D541" s="8"/>
      <c r="E541" s="58" t="s">
        <v>527</v>
      </c>
      <c r="F541" s="8"/>
      <c r="G541" s="32">
        <f>SUM(G520:G540)</f>
        <v>2962523</v>
      </c>
    </row>
    <row r="542" spans="1:7" ht="12.75">
      <c r="A542" s="8"/>
      <c r="B542" s="8"/>
      <c r="C542" s="8"/>
      <c r="D542" s="8"/>
      <c r="E542" s="8"/>
      <c r="F542" s="8"/>
      <c r="G542" s="8"/>
    </row>
    <row r="545" ht="12.75">
      <c r="A545" s="57" t="s">
        <v>357</v>
      </c>
    </row>
    <row r="547" spans="3:4" ht="12.75">
      <c r="C547" s="57" t="s">
        <v>358</v>
      </c>
      <c r="D547" s="57"/>
    </row>
    <row r="549" ht="12.75">
      <c r="D549" s="57" t="s">
        <v>321</v>
      </c>
    </row>
    <row r="552" spans="1:3" ht="12.75">
      <c r="A552" s="57" t="s">
        <v>336</v>
      </c>
      <c r="B552" s="57"/>
      <c r="C552" s="57" t="s">
        <v>337</v>
      </c>
    </row>
    <row r="553" spans="1:3" ht="12.75">
      <c r="A553" s="57" t="s">
        <v>338</v>
      </c>
      <c r="B553" s="57"/>
      <c r="C553" s="57" t="s">
        <v>339</v>
      </c>
    </row>
    <row r="554" ht="12.75">
      <c r="B554" s="57" t="s">
        <v>524</v>
      </c>
    </row>
    <row r="556" ht="12.75">
      <c r="C556" s="61" t="s">
        <v>406</v>
      </c>
    </row>
    <row r="558" spans="1:7" ht="12.75">
      <c r="A558" s="58" t="s">
        <v>300</v>
      </c>
      <c r="B558" s="58" t="s">
        <v>301</v>
      </c>
      <c r="C558" s="8"/>
      <c r="D558" s="58"/>
      <c r="E558" s="58" t="s">
        <v>364</v>
      </c>
      <c r="F558" s="8"/>
      <c r="G558" s="8" t="s">
        <v>360</v>
      </c>
    </row>
    <row r="561" spans="1:7" ht="12.75">
      <c r="A561" s="8"/>
      <c r="B561" s="58" t="s">
        <v>381</v>
      </c>
      <c r="C561" s="8"/>
      <c r="D561" s="8"/>
      <c r="E561" s="8"/>
      <c r="F561" s="8"/>
      <c r="G561" s="8">
        <v>16219844</v>
      </c>
    </row>
    <row r="562" spans="1:7" ht="12.75">
      <c r="A562" s="8"/>
      <c r="B562" s="58" t="s">
        <v>528</v>
      </c>
      <c r="C562" s="8"/>
      <c r="D562" s="8"/>
      <c r="E562" s="8"/>
      <c r="F562" s="8"/>
      <c r="G562" s="8">
        <v>3065893</v>
      </c>
    </row>
    <row r="563" spans="1:7" ht="12.75">
      <c r="A563" s="8"/>
      <c r="B563" s="67" t="s">
        <v>529</v>
      </c>
      <c r="C563" s="8"/>
      <c r="D563" s="8"/>
      <c r="E563" s="8"/>
      <c r="F563" s="8"/>
      <c r="G563" s="8">
        <v>1036620</v>
      </c>
    </row>
    <row r="564" spans="1:7" ht="12.75">
      <c r="A564" s="8"/>
      <c r="B564" s="67" t="s">
        <v>493</v>
      </c>
      <c r="C564" s="8"/>
      <c r="D564" s="8"/>
      <c r="E564" s="8"/>
      <c r="F564" s="8"/>
      <c r="G564" s="8">
        <v>232003</v>
      </c>
    </row>
    <row r="565" spans="1:7" ht="12.75">
      <c r="A565" s="8"/>
      <c r="B565" s="8"/>
      <c r="C565" s="8"/>
      <c r="D565" s="8"/>
      <c r="E565" s="8"/>
      <c r="F565" s="8"/>
      <c r="G565" s="8"/>
    </row>
    <row r="566" spans="1:7" ht="12.75">
      <c r="A566" s="8"/>
      <c r="B566" s="8"/>
      <c r="C566" s="8"/>
      <c r="D566" s="8"/>
      <c r="E566" s="8"/>
      <c r="F566" s="8"/>
      <c r="G566" s="8"/>
    </row>
    <row r="567" spans="1:7" ht="12.75">
      <c r="A567" s="8"/>
      <c r="B567" s="58" t="s">
        <v>221</v>
      </c>
      <c r="C567" s="8"/>
      <c r="D567" s="8"/>
      <c r="E567" s="58" t="s">
        <v>530</v>
      </c>
      <c r="F567" s="58"/>
      <c r="G567" s="8">
        <f>SUM(G561:G566)</f>
        <v>20554360</v>
      </c>
    </row>
    <row r="569" spans="1:7" ht="12.75">
      <c r="A569" s="8"/>
      <c r="B569" s="58" t="s">
        <v>503</v>
      </c>
      <c r="C569" s="8"/>
      <c r="D569" s="8"/>
      <c r="E569" s="8"/>
      <c r="F569" s="8"/>
      <c r="G569" s="8">
        <v>1252271</v>
      </c>
    </row>
    <row r="570" spans="1:7" ht="12.75">
      <c r="A570" s="8"/>
      <c r="B570" s="58" t="s">
        <v>504</v>
      </c>
      <c r="C570" s="8"/>
      <c r="D570" s="8"/>
      <c r="E570" s="8"/>
      <c r="F570" s="8"/>
      <c r="G570" s="8">
        <v>229868</v>
      </c>
    </row>
    <row r="571" spans="1:7" ht="12.75">
      <c r="A571" s="8"/>
      <c r="B571" s="58" t="s">
        <v>505</v>
      </c>
      <c r="C571" s="8"/>
      <c r="D571" s="8"/>
      <c r="E571" s="8"/>
      <c r="F571" s="8"/>
      <c r="G571" s="8">
        <v>495000</v>
      </c>
    </row>
    <row r="572" spans="1:7" ht="12.75">
      <c r="A572" s="8"/>
      <c r="B572" s="58" t="s">
        <v>506</v>
      </c>
      <c r="C572" s="8"/>
      <c r="D572" s="8"/>
      <c r="E572" s="8"/>
      <c r="F572" s="8"/>
      <c r="G572" s="8">
        <v>184000</v>
      </c>
    </row>
    <row r="573" spans="1:7" ht="12.75">
      <c r="A573" s="8"/>
      <c r="B573" s="58" t="s">
        <v>507</v>
      </c>
      <c r="C573" s="8"/>
      <c r="D573" s="8"/>
      <c r="E573" s="8"/>
      <c r="F573" s="8"/>
      <c r="G573" s="8">
        <v>360000</v>
      </c>
    </row>
    <row r="574" spans="1:7" ht="12.75">
      <c r="A574" s="8"/>
      <c r="B574" s="58" t="s">
        <v>508</v>
      </c>
      <c r="C574" s="8"/>
      <c r="D574" s="8"/>
      <c r="E574" s="8"/>
      <c r="F574" s="8"/>
      <c r="G574" s="8">
        <v>25000</v>
      </c>
    </row>
    <row r="575" spans="1:7" ht="12.75">
      <c r="A575" s="8"/>
      <c r="B575" s="58" t="s">
        <v>509</v>
      </c>
      <c r="C575" s="8"/>
      <c r="D575" s="8"/>
      <c r="E575" s="8"/>
      <c r="F575" s="8"/>
      <c r="G575" s="8">
        <v>50000</v>
      </c>
    </row>
    <row r="576" spans="1:7" ht="12.75">
      <c r="A576" s="8"/>
      <c r="B576" s="58" t="s">
        <v>510</v>
      </c>
      <c r="C576" s="8"/>
      <c r="D576" s="8"/>
      <c r="E576" s="8"/>
      <c r="F576" s="8"/>
      <c r="G576" s="8">
        <v>8333</v>
      </c>
    </row>
    <row r="577" spans="1:7" ht="12.75">
      <c r="A577" s="8"/>
      <c r="B577" s="58" t="s">
        <v>511</v>
      </c>
      <c r="C577" s="8"/>
      <c r="D577" s="8"/>
      <c r="E577" s="8"/>
      <c r="F577" s="8"/>
      <c r="G577" s="8">
        <v>1700</v>
      </c>
    </row>
    <row r="578" spans="1:7" ht="12.75">
      <c r="A578" s="8"/>
      <c r="B578" s="58" t="s">
        <v>512</v>
      </c>
      <c r="C578" s="8"/>
      <c r="D578" s="8"/>
      <c r="E578" s="8"/>
      <c r="F578" s="8"/>
      <c r="G578" s="8">
        <v>7910</v>
      </c>
    </row>
    <row r="579" spans="1:7" ht="12.75">
      <c r="A579" s="8"/>
      <c r="B579" s="58" t="s">
        <v>513</v>
      </c>
      <c r="C579" s="8"/>
      <c r="D579" s="8"/>
      <c r="E579" s="8"/>
      <c r="F579" s="8"/>
      <c r="G579" s="8">
        <v>23475</v>
      </c>
    </row>
    <row r="580" spans="1:7" ht="12.75">
      <c r="A580" s="8"/>
      <c r="B580" s="58" t="s">
        <v>514</v>
      </c>
      <c r="C580" s="8"/>
      <c r="D580" s="8"/>
      <c r="E580" s="8"/>
      <c r="F580" s="8"/>
      <c r="G580" s="8">
        <v>18075</v>
      </c>
    </row>
    <row r="581" spans="1:7" ht="12.75">
      <c r="A581" s="8"/>
      <c r="B581" s="58" t="s">
        <v>515</v>
      </c>
      <c r="C581" s="8"/>
      <c r="D581" s="8"/>
      <c r="E581" s="8"/>
      <c r="F581" s="8"/>
      <c r="G581" s="8">
        <v>13400</v>
      </c>
    </row>
    <row r="582" spans="1:7" ht="12.75">
      <c r="A582" s="8"/>
      <c r="B582" s="58" t="s">
        <v>516</v>
      </c>
      <c r="C582" s="8"/>
      <c r="D582" s="8"/>
      <c r="E582" s="8"/>
      <c r="F582" s="8"/>
      <c r="G582" s="8">
        <v>2500</v>
      </c>
    </row>
    <row r="583" spans="1:7" ht="12.75">
      <c r="A583" s="8"/>
      <c r="B583" s="58" t="s">
        <v>517</v>
      </c>
      <c r="C583" s="8"/>
      <c r="D583" s="8"/>
      <c r="E583" s="8"/>
      <c r="F583" s="8"/>
      <c r="G583" s="8">
        <v>6336</v>
      </c>
    </row>
    <row r="584" spans="1:7" ht="12.75">
      <c r="A584" s="8"/>
      <c r="B584" s="58" t="s">
        <v>518</v>
      </c>
      <c r="C584" s="8"/>
      <c r="D584" s="8"/>
      <c r="E584" s="8"/>
      <c r="F584" s="8"/>
      <c r="G584" s="8">
        <v>40000</v>
      </c>
    </row>
    <row r="585" spans="1:7" ht="12.75">
      <c r="A585" s="8"/>
      <c r="B585" s="58" t="s">
        <v>519</v>
      </c>
      <c r="C585" s="8"/>
      <c r="D585" s="8"/>
      <c r="E585" s="8"/>
      <c r="F585" s="8"/>
      <c r="G585" s="8">
        <v>2040</v>
      </c>
    </row>
    <row r="586" spans="1:7" ht="12.75">
      <c r="A586" s="8"/>
      <c r="B586" s="58" t="s">
        <v>520</v>
      </c>
      <c r="C586" s="8"/>
      <c r="D586" s="8"/>
      <c r="E586" s="8"/>
      <c r="F586" s="8"/>
      <c r="G586" s="8">
        <v>105</v>
      </c>
    </row>
    <row r="587" spans="1:7" ht="12.75">
      <c r="A587" s="8"/>
      <c r="B587" s="58" t="s">
        <v>521</v>
      </c>
      <c r="C587" s="8"/>
      <c r="D587" s="8"/>
      <c r="E587" s="8"/>
      <c r="F587" s="8"/>
      <c r="G587" s="8">
        <v>5000</v>
      </c>
    </row>
    <row r="588" spans="1:7" ht="12.75">
      <c r="A588" s="8"/>
      <c r="B588" s="58" t="s">
        <v>522</v>
      </c>
      <c r="C588" s="8"/>
      <c r="D588" s="8"/>
      <c r="E588" s="8"/>
      <c r="F588" s="8"/>
      <c r="G588" s="8">
        <v>26944</v>
      </c>
    </row>
    <row r="589" spans="1:7" ht="12.75">
      <c r="A589" s="8"/>
      <c r="B589" s="8"/>
      <c r="C589" s="8"/>
      <c r="D589" s="8"/>
      <c r="E589" s="8"/>
      <c r="F589" s="8"/>
      <c r="G589" s="8"/>
    </row>
    <row r="590" spans="1:7" ht="12.75">
      <c r="A590" s="8"/>
      <c r="B590" s="32" t="s">
        <v>221</v>
      </c>
      <c r="C590" s="8"/>
      <c r="D590" s="8"/>
      <c r="E590" s="58" t="s">
        <v>530</v>
      </c>
      <c r="F590" s="58"/>
      <c r="G590" s="32">
        <f>SUM(G569:G589)</f>
        <v>2751957</v>
      </c>
    </row>
    <row r="591" spans="1:7" ht="12.75">
      <c r="A591" s="8"/>
      <c r="B591" s="8"/>
      <c r="C591" s="8"/>
      <c r="D591" s="8"/>
      <c r="E591" s="8"/>
      <c r="F591" s="8"/>
      <c r="G591" s="8"/>
    </row>
    <row r="594" ht="12.75">
      <c r="A594" s="57" t="s">
        <v>357</v>
      </c>
    </row>
    <row r="596" spans="3:4" ht="12.75">
      <c r="C596" s="57" t="s">
        <v>358</v>
      </c>
      <c r="D596" s="57"/>
    </row>
    <row r="598" ht="12.75">
      <c r="D598" s="57" t="s">
        <v>321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5">
      <selection activeCell="A1" sqref="A1:G5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5">
      <c r="B1" s="24" t="s">
        <v>326</v>
      </c>
    </row>
    <row r="2" ht="12.75">
      <c r="B2" s="25" t="s">
        <v>327</v>
      </c>
    </row>
    <row r="3" ht="12.75">
      <c r="B3" s="25"/>
    </row>
    <row r="4" spans="2:7" ht="15.75">
      <c r="B4" s="155" t="s">
        <v>325</v>
      </c>
      <c r="C4" s="155"/>
      <c r="D4" s="155"/>
      <c r="E4" s="155"/>
      <c r="F4" s="155"/>
      <c r="G4" s="155"/>
    </row>
    <row r="6" spans="1:7" ht="12.75">
      <c r="A6" s="156" t="s">
        <v>114</v>
      </c>
      <c r="B6" s="158" t="s">
        <v>178</v>
      </c>
      <c r="C6" s="156" t="s">
        <v>194</v>
      </c>
      <c r="D6" s="26" t="s">
        <v>195</v>
      </c>
      <c r="E6" s="156" t="s">
        <v>196</v>
      </c>
      <c r="F6" s="156" t="s">
        <v>197</v>
      </c>
      <c r="G6" s="26" t="s">
        <v>195</v>
      </c>
    </row>
    <row r="7" spans="1:7" ht="12.75">
      <c r="A7" s="157"/>
      <c r="B7" s="159"/>
      <c r="C7" s="157"/>
      <c r="D7" s="27">
        <v>40544</v>
      </c>
      <c r="E7" s="157"/>
      <c r="F7" s="157"/>
      <c r="G7" s="27" t="s">
        <v>198</v>
      </c>
    </row>
    <row r="8" spans="1:7" ht="12.75">
      <c r="A8" s="28">
        <v>1</v>
      </c>
      <c r="B8" s="29" t="s">
        <v>199</v>
      </c>
      <c r="C8" s="28"/>
      <c r="D8" s="30"/>
      <c r="E8" s="30"/>
      <c r="F8" s="30"/>
      <c r="G8" s="30">
        <f aca="true" t="shared" si="0" ref="G8:G16">D8+E8-F8</f>
        <v>0</v>
      </c>
    </row>
    <row r="9" spans="1:7" ht="12.75">
      <c r="A9" s="28">
        <v>2</v>
      </c>
      <c r="B9" s="31" t="s">
        <v>201</v>
      </c>
      <c r="C9" s="28"/>
      <c r="D9" s="30"/>
      <c r="E9" s="30">
        <v>16560474</v>
      </c>
      <c r="F9" s="30"/>
      <c r="G9" s="30">
        <f t="shared" si="0"/>
        <v>16560474</v>
      </c>
    </row>
    <row r="10" spans="1:7" ht="12.75">
      <c r="A10" s="28">
        <v>3</v>
      </c>
      <c r="B10" s="31" t="s">
        <v>202</v>
      </c>
      <c r="C10" s="28"/>
      <c r="D10" s="30">
        <v>2883876</v>
      </c>
      <c r="E10" s="30">
        <v>1465936</v>
      </c>
      <c r="F10" s="30"/>
      <c r="G10" s="30">
        <f t="shared" si="0"/>
        <v>4349812</v>
      </c>
    </row>
    <row r="11" spans="1:7" ht="12.75">
      <c r="A11" s="28">
        <v>4</v>
      </c>
      <c r="B11" s="31" t="s">
        <v>203</v>
      </c>
      <c r="C11" s="28">
        <v>4</v>
      </c>
      <c r="D11" s="30">
        <v>2437303</v>
      </c>
      <c r="E11" s="30"/>
      <c r="F11" s="30"/>
      <c r="G11" s="30">
        <f t="shared" si="0"/>
        <v>2437303</v>
      </c>
    </row>
    <row r="12" spans="1:7" ht="12.75">
      <c r="A12" s="28">
        <v>5</v>
      </c>
      <c r="B12" s="31" t="s">
        <v>204</v>
      </c>
      <c r="C12" s="28"/>
      <c r="D12" s="30"/>
      <c r="E12" s="32"/>
      <c r="F12" s="30"/>
      <c r="G12" s="30">
        <f t="shared" si="0"/>
        <v>0</v>
      </c>
    </row>
    <row r="13" spans="1:7" ht="12.75">
      <c r="A13" s="28">
        <v>1</v>
      </c>
      <c r="B13" s="31" t="s">
        <v>205</v>
      </c>
      <c r="C13" s="28"/>
      <c r="D13" s="30"/>
      <c r="E13" s="30"/>
      <c r="F13" s="30"/>
      <c r="G13" s="30">
        <f t="shared" si="0"/>
        <v>0</v>
      </c>
    </row>
    <row r="14" spans="1:7" ht="12.75">
      <c r="A14" s="28">
        <v>2</v>
      </c>
      <c r="B14" s="8"/>
      <c r="C14" s="28"/>
      <c r="D14" s="30"/>
      <c r="E14" s="30"/>
      <c r="F14" s="30"/>
      <c r="G14" s="30">
        <f t="shared" si="0"/>
        <v>0</v>
      </c>
    </row>
    <row r="15" spans="1:7" ht="12.75">
      <c r="A15" s="28">
        <v>3</v>
      </c>
      <c r="B15" s="8"/>
      <c r="C15" s="28"/>
      <c r="D15" s="30"/>
      <c r="E15" s="30"/>
      <c r="F15" s="30"/>
      <c r="G15" s="30">
        <f t="shared" si="0"/>
        <v>0</v>
      </c>
    </row>
    <row r="16" spans="1:7" ht="13.5" thickBot="1">
      <c r="A16" s="33">
        <v>4</v>
      </c>
      <c r="B16" s="34"/>
      <c r="C16" s="33"/>
      <c r="D16" s="35"/>
      <c r="E16" s="35"/>
      <c r="F16" s="35"/>
      <c r="G16" s="35">
        <f t="shared" si="0"/>
        <v>0</v>
      </c>
    </row>
    <row r="17" spans="1:7" ht="13.5" thickBot="1">
      <c r="A17" s="36"/>
      <c r="B17" s="37" t="s">
        <v>200</v>
      </c>
      <c r="C17" s="38"/>
      <c r="D17" s="39">
        <f>SUM(D8:D16)</f>
        <v>5321179</v>
      </c>
      <c r="E17" s="39">
        <f>SUM(E8:E16)</f>
        <v>18026410</v>
      </c>
      <c r="F17" s="39">
        <f>SUM(F8:F16)</f>
        <v>0</v>
      </c>
      <c r="G17" s="40">
        <f>SUM(G8:G16)</f>
        <v>23347589</v>
      </c>
    </row>
    <row r="20" spans="2:7" ht="15.75">
      <c r="B20" s="155" t="s">
        <v>324</v>
      </c>
      <c r="C20" s="155"/>
      <c r="D20" s="155"/>
      <c r="E20" s="155"/>
      <c r="F20" s="155"/>
      <c r="G20" s="155"/>
    </row>
    <row r="22" spans="1:7" ht="12.75">
      <c r="A22" s="156" t="s">
        <v>114</v>
      </c>
      <c r="B22" s="158" t="s">
        <v>178</v>
      </c>
      <c r="C22" s="156" t="s">
        <v>194</v>
      </c>
      <c r="D22" s="26" t="s">
        <v>195</v>
      </c>
      <c r="E22" s="156" t="s">
        <v>196</v>
      </c>
      <c r="F22" s="156" t="s">
        <v>197</v>
      </c>
      <c r="G22" s="26" t="s">
        <v>195</v>
      </c>
    </row>
    <row r="23" spans="1:7" ht="12.75">
      <c r="A23" s="157"/>
      <c r="B23" s="159"/>
      <c r="C23" s="157"/>
      <c r="D23" s="27">
        <v>40544</v>
      </c>
      <c r="E23" s="157"/>
      <c r="F23" s="157"/>
      <c r="G23" s="27" t="s">
        <v>198</v>
      </c>
    </row>
    <row r="24" spans="1:7" ht="12.75">
      <c r="A24" s="28">
        <v>1</v>
      </c>
      <c r="B24" s="29" t="s">
        <v>199</v>
      </c>
      <c r="C24" s="28"/>
      <c r="D24" s="30">
        <v>0</v>
      </c>
      <c r="E24" s="30">
        <v>0</v>
      </c>
      <c r="F24" s="30"/>
      <c r="G24" s="30">
        <f>D24+E24</f>
        <v>0</v>
      </c>
    </row>
    <row r="25" spans="1:7" ht="12.75">
      <c r="A25" s="28">
        <v>2</v>
      </c>
      <c r="B25" s="29" t="s">
        <v>201</v>
      </c>
      <c r="C25" s="28"/>
      <c r="D25" s="30"/>
      <c r="E25" s="30"/>
      <c r="F25" s="30"/>
      <c r="G25" s="30">
        <f>D25+E25</f>
        <v>0</v>
      </c>
    </row>
    <row r="26" spans="1:7" ht="12.75">
      <c r="A26" s="28">
        <v>3</v>
      </c>
      <c r="B26" s="31" t="s">
        <v>202</v>
      </c>
      <c r="C26" s="28"/>
      <c r="D26" s="30">
        <v>1590973</v>
      </c>
      <c r="E26" s="41">
        <v>551768</v>
      </c>
      <c r="F26" s="30"/>
      <c r="G26" s="30">
        <f>D26+E26</f>
        <v>2142741</v>
      </c>
    </row>
    <row r="27" spans="1:7" ht="12.75">
      <c r="A27" s="28">
        <v>4</v>
      </c>
      <c r="B27" s="31" t="s">
        <v>203</v>
      </c>
      <c r="C27" s="28"/>
      <c r="D27" s="30"/>
      <c r="E27" s="30">
        <v>336347</v>
      </c>
      <c r="F27" s="30"/>
      <c r="G27" s="30">
        <f>D27+E27</f>
        <v>336347</v>
      </c>
    </row>
    <row r="28" spans="1:7" ht="12.75">
      <c r="A28" s="28">
        <v>5</v>
      </c>
      <c r="B28" s="31" t="s">
        <v>204</v>
      </c>
      <c r="C28" s="28"/>
      <c r="D28" s="30"/>
      <c r="E28" s="41"/>
      <c r="F28" s="30"/>
      <c r="G28" s="30">
        <f>D28+E28</f>
        <v>0</v>
      </c>
    </row>
    <row r="29" spans="1:7" ht="12.75">
      <c r="A29" s="28">
        <v>1</v>
      </c>
      <c r="B29" s="31" t="s">
        <v>205</v>
      </c>
      <c r="C29" s="28"/>
      <c r="D29" s="30"/>
      <c r="E29" s="30"/>
      <c r="F29" s="30"/>
      <c r="G29" s="30"/>
    </row>
    <row r="30" spans="1:7" ht="12.75">
      <c r="A30" s="28">
        <v>2</v>
      </c>
      <c r="B30" s="8"/>
      <c r="C30" s="28"/>
      <c r="D30" s="30"/>
      <c r="E30" s="30"/>
      <c r="F30" s="30"/>
      <c r="G30" s="30">
        <f>D30+E30-F30</f>
        <v>0</v>
      </c>
    </row>
    <row r="31" spans="1:7" ht="12.75">
      <c r="A31" s="28">
        <v>3</v>
      </c>
      <c r="B31" s="8"/>
      <c r="C31" s="28"/>
      <c r="D31" s="30"/>
      <c r="E31" s="30"/>
      <c r="F31" s="30"/>
      <c r="G31" s="30">
        <f>D31+E31-F31</f>
        <v>0</v>
      </c>
    </row>
    <row r="32" spans="1:7" ht="13.5" thickBot="1">
      <c r="A32" s="33">
        <v>4</v>
      </c>
      <c r="B32" s="34"/>
      <c r="C32" s="33"/>
      <c r="D32" s="35"/>
      <c r="E32" s="35"/>
      <c r="F32" s="35"/>
      <c r="G32" s="35">
        <f>D32+E32-F32</f>
        <v>0</v>
      </c>
    </row>
    <row r="33" spans="1:7" ht="13.5" thickBot="1">
      <c r="A33" s="36"/>
      <c r="B33" s="37" t="s">
        <v>200</v>
      </c>
      <c r="C33" s="38"/>
      <c r="D33" s="39">
        <f>SUM(D24:D32)</f>
        <v>1590973</v>
      </c>
      <c r="E33" s="39">
        <f>SUM(E24:E32)</f>
        <v>888115</v>
      </c>
      <c r="F33" s="39">
        <f>SUM(F24:F32)</f>
        <v>0</v>
      </c>
      <c r="G33" s="40">
        <f>SUM(G24:G32)</f>
        <v>2479088</v>
      </c>
    </row>
    <row r="34" ht="12.75">
      <c r="G34" s="42"/>
    </row>
    <row r="36" spans="2:7" ht="15.75">
      <c r="B36" s="155" t="s">
        <v>323</v>
      </c>
      <c r="C36" s="155"/>
      <c r="D36" s="155"/>
      <c r="E36" s="155"/>
      <c r="F36" s="155"/>
      <c r="G36" s="155"/>
    </row>
    <row r="38" spans="1:7" ht="12.75">
      <c r="A38" s="156" t="s">
        <v>114</v>
      </c>
      <c r="B38" s="158" t="s">
        <v>178</v>
      </c>
      <c r="C38" s="156" t="s">
        <v>194</v>
      </c>
      <c r="D38" s="26" t="s">
        <v>195</v>
      </c>
      <c r="E38" s="156" t="s">
        <v>196</v>
      </c>
      <c r="F38" s="156" t="s">
        <v>197</v>
      </c>
      <c r="G38" s="26" t="s">
        <v>195</v>
      </c>
    </row>
    <row r="39" spans="1:7" ht="12.75">
      <c r="A39" s="157"/>
      <c r="B39" s="159"/>
      <c r="C39" s="157"/>
      <c r="D39" s="27">
        <v>40544</v>
      </c>
      <c r="E39" s="157"/>
      <c r="F39" s="157"/>
      <c r="G39" s="27" t="s">
        <v>198</v>
      </c>
    </row>
    <row r="40" spans="1:7" ht="12.75">
      <c r="A40" s="28">
        <v>1</v>
      </c>
      <c r="B40" s="29" t="s">
        <v>199</v>
      </c>
      <c r="C40" s="28"/>
      <c r="D40" s="30"/>
      <c r="E40" s="30"/>
      <c r="F40" s="30"/>
      <c r="G40" s="30">
        <f aca="true" t="shared" si="1" ref="G40:G48">D40+E40-F40</f>
        <v>0</v>
      </c>
    </row>
    <row r="41" spans="1:7" ht="12.75">
      <c r="A41" s="28">
        <v>2</v>
      </c>
      <c r="B41" s="31" t="s">
        <v>201</v>
      </c>
      <c r="C41" s="28"/>
      <c r="D41" s="30"/>
      <c r="E41" s="30">
        <v>16560474</v>
      </c>
      <c r="F41" s="30"/>
      <c r="G41" s="30">
        <f t="shared" si="1"/>
        <v>16560474</v>
      </c>
    </row>
    <row r="42" spans="1:7" ht="12.75">
      <c r="A42" s="28">
        <v>3</v>
      </c>
      <c r="B42" s="31" t="s">
        <v>202</v>
      </c>
      <c r="C42" s="28"/>
      <c r="D42" s="30">
        <v>1292903</v>
      </c>
      <c r="E42" s="42">
        <v>914168</v>
      </c>
      <c r="F42" s="30"/>
      <c r="G42" s="30">
        <f t="shared" si="1"/>
        <v>2207071</v>
      </c>
    </row>
    <row r="43" spans="1:7" ht="12.75">
      <c r="A43" s="28">
        <v>4</v>
      </c>
      <c r="B43" s="31" t="s">
        <v>203</v>
      </c>
      <c r="C43" s="28"/>
      <c r="D43" s="30">
        <v>2100956</v>
      </c>
      <c r="E43" s="30"/>
      <c r="F43" s="30"/>
      <c r="G43" s="30">
        <f t="shared" si="1"/>
        <v>2100956</v>
      </c>
    </row>
    <row r="44" spans="1:7" ht="12.75">
      <c r="A44" s="28">
        <v>5</v>
      </c>
      <c r="B44" s="31" t="s">
        <v>204</v>
      </c>
      <c r="C44" s="28"/>
      <c r="D44" s="30"/>
      <c r="E44" s="30"/>
      <c r="F44" s="30"/>
      <c r="G44" s="30">
        <f t="shared" si="1"/>
        <v>0</v>
      </c>
    </row>
    <row r="45" spans="1:7" ht="12.75">
      <c r="A45" s="28">
        <v>1</v>
      </c>
      <c r="B45" s="31" t="s">
        <v>205</v>
      </c>
      <c r="C45" s="28"/>
      <c r="D45" s="30"/>
      <c r="E45" s="30"/>
      <c r="F45" s="30"/>
      <c r="G45" s="30">
        <f t="shared" si="1"/>
        <v>0</v>
      </c>
    </row>
    <row r="46" spans="1:7" ht="12.75">
      <c r="A46" s="28">
        <v>2</v>
      </c>
      <c r="B46" s="31"/>
      <c r="C46" s="28"/>
      <c r="D46" s="30"/>
      <c r="E46" s="30"/>
      <c r="F46" s="30"/>
      <c r="G46" s="30">
        <f t="shared" si="1"/>
        <v>0</v>
      </c>
    </row>
    <row r="47" spans="1:7" ht="12.75">
      <c r="A47" s="28">
        <v>3</v>
      </c>
      <c r="B47" s="8"/>
      <c r="C47" s="28"/>
      <c r="D47" s="30"/>
      <c r="E47" s="30"/>
      <c r="F47" s="30"/>
      <c r="G47" s="30">
        <f t="shared" si="1"/>
        <v>0</v>
      </c>
    </row>
    <row r="48" spans="1:7" ht="13.5" thickBot="1">
      <c r="A48" s="33">
        <v>4</v>
      </c>
      <c r="B48" s="34"/>
      <c r="C48" s="33"/>
      <c r="D48" s="35"/>
      <c r="E48" s="35"/>
      <c r="F48" s="35"/>
      <c r="G48" s="35">
        <f t="shared" si="1"/>
        <v>0</v>
      </c>
    </row>
    <row r="49" spans="1:7" ht="13.5" thickBot="1">
      <c r="A49" s="36"/>
      <c r="B49" s="37" t="s">
        <v>200</v>
      </c>
      <c r="C49" s="38"/>
      <c r="D49" s="39">
        <f>SUM(D40:D48)</f>
        <v>3393859</v>
      </c>
      <c r="E49" s="39">
        <f>SUM(E40:E48)</f>
        <v>17474642</v>
      </c>
      <c r="F49" s="39">
        <f>SUM(F40:F48)</f>
        <v>0</v>
      </c>
      <c r="G49" s="40">
        <f>SUM(G40:G48)</f>
        <v>20868501</v>
      </c>
    </row>
    <row r="50" spans="4:7" ht="12.75">
      <c r="D50" s="44"/>
      <c r="G50" s="44"/>
    </row>
    <row r="51" spans="5:7" ht="15.75">
      <c r="E51" s="160" t="s">
        <v>206</v>
      </c>
      <c r="F51" s="160"/>
      <c r="G51" s="160"/>
    </row>
    <row r="52" spans="5:7" ht="12.75">
      <c r="E52" s="161" t="s">
        <v>321</v>
      </c>
      <c r="F52" s="161"/>
      <c r="G52" s="161"/>
    </row>
  </sheetData>
  <sheetProtection/>
  <mergeCells count="20">
    <mergeCell ref="E51:G51"/>
    <mergeCell ref="E52:G52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2" sqref="A2:D28"/>
    </sheetView>
  </sheetViews>
  <sheetFormatPr defaultColWidth="9.140625" defaultRowHeight="12.75"/>
  <cols>
    <col min="1" max="1" width="32.7109375" style="0" customWidth="1"/>
    <col min="2" max="2" width="16.8515625" style="0" customWidth="1"/>
    <col min="3" max="3" width="18.421875" style="0" customWidth="1"/>
    <col min="4" max="4" width="19.00390625" style="0" customWidth="1"/>
  </cols>
  <sheetData>
    <row r="2" ht="12.75">
      <c r="A2" t="s">
        <v>328</v>
      </c>
    </row>
    <row r="3" ht="12.75">
      <c r="A3" t="s">
        <v>329</v>
      </c>
    </row>
    <row r="4" spans="1:3" ht="13.5" thickBot="1">
      <c r="A4" t="s">
        <v>207</v>
      </c>
      <c r="C4" t="s">
        <v>208</v>
      </c>
    </row>
    <row r="5" spans="1:4" ht="13.5" thickBot="1">
      <c r="A5" s="45"/>
      <c r="B5" s="46"/>
      <c r="C5" s="47"/>
      <c r="D5" s="45"/>
    </row>
    <row r="6" spans="1:4" ht="12.75">
      <c r="A6" s="48" t="s">
        <v>209</v>
      </c>
      <c r="B6" s="48" t="s">
        <v>545</v>
      </c>
      <c r="C6" s="43" t="s">
        <v>210</v>
      </c>
      <c r="D6" s="48" t="s">
        <v>211</v>
      </c>
    </row>
    <row r="7" spans="1:4" ht="12.75">
      <c r="A7" s="8"/>
      <c r="B7" s="8"/>
      <c r="C7" s="8"/>
      <c r="D7" s="8"/>
    </row>
    <row r="8" spans="1:4" ht="12.75">
      <c r="A8" s="8" t="s">
        <v>330</v>
      </c>
      <c r="B8" s="8">
        <v>0.7</v>
      </c>
      <c r="C8" s="8" t="s">
        <v>546</v>
      </c>
      <c r="D8" s="8">
        <v>200323</v>
      </c>
    </row>
    <row r="9" spans="1:4" ht="12.75">
      <c r="A9" s="8" t="s">
        <v>331</v>
      </c>
      <c r="B9" s="8">
        <v>1.3</v>
      </c>
      <c r="C9" s="8" t="s">
        <v>547</v>
      </c>
      <c r="D9" s="8">
        <v>589200</v>
      </c>
    </row>
    <row r="10" spans="1:4" ht="12.75">
      <c r="A10" s="8" t="s">
        <v>332</v>
      </c>
      <c r="B10" s="8">
        <v>1.2</v>
      </c>
      <c r="C10" s="8" t="s">
        <v>333</v>
      </c>
      <c r="D10" s="8">
        <v>823890</v>
      </c>
    </row>
    <row r="11" spans="1:4" ht="12.75">
      <c r="A11" s="8" t="s">
        <v>332</v>
      </c>
      <c r="B11" s="8">
        <v>2.2</v>
      </c>
      <c r="C11" s="8" t="s">
        <v>334</v>
      </c>
      <c r="D11" s="8">
        <v>823890</v>
      </c>
    </row>
    <row r="12" spans="1:4" ht="12.75">
      <c r="A12" s="8"/>
      <c r="B12" s="8"/>
      <c r="C12" s="8"/>
      <c r="D12" s="8"/>
    </row>
    <row r="13" spans="1:4" ht="12.75">
      <c r="A13" s="8"/>
      <c r="B13" s="8"/>
      <c r="C13" s="8"/>
      <c r="D13" s="8"/>
    </row>
    <row r="14" spans="1:4" ht="12.75">
      <c r="A14" s="8"/>
      <c r="B14" s="8"/>
      <c r="C14" s="8"/>
      <c r="D14" s="8"/>
    </row>
    <row r="15" spans="1:4" ht="12.75">
      <c r="A15" s="8"/>
      <c r="B15" s="8"/>
      <c r="C15" s="8"/>
      <c r="D15" s="8"/>
    </row>
    <row r="16" spans="1:4" ht="12.75">
      <c r="A16" s="8"/>
      <c r="B16" s="8"/>
      <c r="C16" s="8"/>
      <c r="D16" s="8"/>
    </row>
    <row r="17" spans="1:4" ht="12.75">
      <c r="A17" s="8"/>
      <c r="B17" s="8"/>
      <c r="C17" s="8"/>
      <c r="D17" s="8"/>
    </row>
    <row r="18" spans="1:4" ht="12.75">
      <c r="A18" s="8"/>
      <c r="B18" s="8"/>
      <c r="C18" s="8"/>
      <c r="D18" s="8"/>
    </row>
    <row r="19" spans="1:4" ht="12.75">
      <c r="A19" s="8"/>
      <c r="B19" s="8"/>
      <c r="C19" s="8"/>
      <c r="D19" s="8"/>
    </row>
    <row r="20" spans="1:4" ht="12.75">
      <c r="A20" s="8"/>
      <c r="B20" s="8"/>
      <c r="C20" s="8"/>
      <c r="D20" s="8"/>
    </row>
    <row r="21" spans="1:4" ht="12.75">
      <c r="A21" s="8"/>
      <c r="B21" s="8"/>
      <c r="C21" s="8"/>
      <c r="D21" s="8"/>
    </row>
    <row r="22" spans="1:4" ht="12.75">
      <c r="A22" s="8"/>
      <c r="B22" s="8"/>
      <c r="C22" s="8"/>
      <c r="D22" s="8"/>
    </row>
    <row r="23" spans="1:4" ht="12.75">
      <c r="A23" s="8"/>
      <c r="B23" s="8"/>
      <c r="C23" s="8"/>
      <c r="D23" s="8"/>
    </row>
    <row r="24" spans="1:4" ht="12.75">
      <c r="A24" s="8"/>
      <c r="B24" s="8" t="s">
        <v>212</v>
      </c>
      <c r="C24" s="8"/>
      <c r="D24" s="8">
        <f>SUM(D8:D23)</f>
        <v>2437303</v>
      </c>
    </row>
    <row r="25" spans="1:4" ht="12.75">
      <c r="A25" s="8"/>
      <c r="B25" s="8"/>
      <c r="C25" s="8"/>
      <c r="D25" s="8"/>
    </row>
    <row r="27" ht="12.75">
      <c r="C27" t="s">
        <v>213</v>
      </c>
    </row>
    <row r="28" ht="12.75">
      <c r="C28" t="s">
        <v>321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</dc:creator>
  <cp:keywords/>
  <dc:description/>
  <cp:lastModifiedBy>Kostanca</cp:lastModifiedBy>
  <cp:lastPrinted>2012-03-23T17:37:52Z</cp:lastPrinted>
  <dcterms:created xsi:type="dcterms:W3CDTF">2008-10-22T10:59:33Z</dcterms:created>
  <dcterms:modified xsi:type="dcterms:W3CDTF">2012-07-30T12:18:36Z</dcterms:modified>
  <cp:category/>
  <cp:version/>
  <cp:contentType/>
  <cp:contentStatus/>
</cp:coreProperties>
</file>