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44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Rez.2" sheetId="5" r:id="rId5"/>
    <sheet name="Fluksi 1" sheetId="6" r:id="rId6"/>
    <sheet name="Fluksi 2" sheetId="7" r:id="rId7"/>
    <sheet name="Kapitali 1" sheetId="8" r:id="rId8"/>
    <sheet name="Kapitali 2" sheetId="9" r:id="rId9"/>
    <sheet name="Shenimet" sheetId="10" r:id="rId10"/>
  </sheets>
  <definedNames/>
  <calcPr fullCalcOnLoad="1"/>
</workbook>
</file>

<file path=xl/sharedStrings.xml><?xml version="1.0" encoding="utf-8"?>
<sst xmlns="http://schemas.openxmlformats.org/spreadsheetml/2006/main" count="660" uniqueCount="413">
  <si>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</si>
  <si>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</si>
  <si>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</si>
  <si>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</si>
  <si>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</si>
  <si>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</si>
  <si>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</si>
  <si>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</si>
  <si>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</si>
  <si>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</si>
  <si>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</si>
  <si>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</si>
  <si>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</si>
  <si>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</si>
  <si>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</si>
  <si>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</si>
  <si>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</si>
  <si>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</si>
  <si>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</si>
  <si>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</si>
  <si>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</si>
  <si>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</si>
  <si>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</si>
  <si>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</si>
  <si>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</si>
  <si>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</si>
  <si>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</si>
  <si>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</si>
  <si>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</si>
  <si>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</si>
  <si>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</si>
  <si>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</si>
  <si>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</si>
  <si>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</si>
  <si>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</si>
  <si>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</si>
  <si>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</si>
  <si>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</si>
  <si>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</si>
  <si>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</si>
  <si>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</si>
  <si>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</si>
  <si>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</si>
  <si>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</si>
  <si>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</si>
  <si>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</si>
  <si>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</si>
  <si>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</si>
  <si>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</si>
  <si>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</si>
  <si>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</si>
  <si>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</si>
  <si>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</si>
  <si>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</si>
  <si>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</si>
  <si>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</si>
  <si>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</si>
  <si>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</si>
  <si>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</si>
  <si>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</si>
  <si>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</si>
  <si>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</si>
  <si>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</si>
  <si>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</si>
  <si>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</si>
  <si>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</si>
  <si>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</si>
  <si>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</si>
  <si>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</si>
  <si>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</si>
  <si>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</si>
  <si>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</si>
  <si>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</si>
  <si>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</si>
  <si>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</si>
  <si>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</si>
  <si>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</si>
  <si>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</si>
  <si>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</si>
  <si>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</si>
  <si>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</si>
  <si>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</si>
  <si>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</si>
  <si>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</si>
  <si>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</si>
  <si>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</si>
  <si>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</si>
  <si>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</si>
  <si>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</si>
  <si>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</si>
  <si>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</si>
  <si>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</si>
  <si>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</si>
  <si>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</si>
  <si>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</si>
  <si>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</si>
  <si>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</si>
  <si>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</si>
  <si>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</si>
  <si>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</si>
  <si>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Fluksi i parave nga veprimtaria e shfrytezimit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</si>
  <si>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</si>
  <si>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</si>
  <si>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</si>
  <si>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</si>
  <si>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</si>
  <si>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</si>
  <si>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</si>
  <si>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</si>
  <si>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</si>
  <si>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</si>
  <si>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</si>
  <si>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</si>
  <si>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</si>
  <si>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</si>
  <si>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</si>
  <si>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</si>
  <si>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</si>
  <si>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</si>
  <si>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</si>
  <si>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</si>
  <si>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</si>
  <si>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</si>
  <si>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</si>
  <si>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</si>
  <si>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</si>
  <si>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</si>
  <si>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</si>
  <si>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</si>
  <si>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</si>
  <si>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</si>
  <si>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</si>
  <si>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Mjetet monetare (MM) te arketuara nga klientet</t>
  </si>
  <si>
    <t>Blerja e njesise se kontrolluar X minus parate e Arketuara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</si>
  <si>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</si>
  <si>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</si>
  <si>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</si>
  <si>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</si>
  <si>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</si>
  <si>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</si>
  <si>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</si>
  <si>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</si>
  <si>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</si>
  <si>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</si>
  <si>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>Pasqyra Financiare jane individuale</t>
  </si>
  <si>
    <t>Pasqyra Financiare jane te konsoliduara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</si>
  <si>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</si>
  <si>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</si>
  <si>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</si>
  <si>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</si>
  <si>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</si>
  <si>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</si>
  <si>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</si>
  <si>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</si>
  <si>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</si>
  <si>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</si>
  <si>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</si>
  <si>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</si>
  <si>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</si>
  <si>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</si>
  <si>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</si>
  <si>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</si>
  <si>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</si>
  <si>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</si>
  <si>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</si>
  <si>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</si>
  <si>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</si>
  <si>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</si>
  <si>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</si>
  <si>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</si>
  <si>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</si>
  <si>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</si>
  <si>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</si>
  <si>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</si>
  <si>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</si>
  <si>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</si>
  <si>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</si>
  <si>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(  Bazuar ne klasifikimin e Shpenzimeve sipas Funksioneve  )</t>
  </si>
  <si>
    <t>Pershkrimi  i  Elementeve</t>
  </si>
  <si>
    <t>Fitimi  ( Humbja )  bruto  ( 1 - 2 )</t>
  </si>
  <si>
    <t>Shpenzimet e shitjes</t>
  </si>
  <si>
    <t>Shpenzimet administrative</t>
  </si>
  <si>
    <t>Te ardhura te tjera nga veprimtarite e shfrytezimit</t>
  </si>
  <si>
    <t>Fitimi  ( Humbja )  nga veprimtarite e shfrytezimit</t>
  </si>
  <si>
    <t>Te ardhurat dhe shpenzimet financiare</t>
  </si>
  <si>
    <t>Fitimi (humbja) neto e vitit financiar  ( 13 - 14 )</t>
  </si>
  <si>
    <t>Fitimi (humbja) para tatimit  ( 8 +/- 12 )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</si>
  <si>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</si>
  <si>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</si>
  <si>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</si>
  <si>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</si>
  <si>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</si>
  <si>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</si>
  <si>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</si>
  <si>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</si>
  <si>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</si>
  <si>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</si>
  <si>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</si>
  <si>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</si>
  <si>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</si>
  <si>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</si>
  <si>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</si>
  <si>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</si>
  <si>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Kosto e prodhimit / blerjes se mallrave te shitura</t>
  </si>
  <si>
    <t>Shpenzime te tjera te zakonshme</t>
  </si>
  <si>
    <t>Pagesat e detyrimeve te qerase financiare</t>
  </si>
  <si>
    <t>MM neto e perdorura ne veprimtarite Financiare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</si>
  <si>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</si>
  <si>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</si>
  <si>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</si>
  <si>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</si>
  <si>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</si>
  <si>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</si>
  <si>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</si>
  <si>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Pasqyra   e   te   Ardhurave   dhe   Shpenzimeve   20___</t>
  </si>
  <si>
    <t>Pasqyra   e   Fluksit   Monetar  -  Metoda  Indirekte   20___</t>
  </si>
  <si>
    <t>Pasqyra  e  Ndryshimeve  ne  Kapital  20___</t>
  </si>
  <si>
    <t>Pozicioni me 31 dhjetor 20___</t>
  </si>
  <si>
    <t>PO</t>
  </si>
  <si>
    <t>JO</t>
  </si>
  <si>
    <t>LEKE</t>
  </si>
  <si>
    <t>QARKU</t>
  </si>
  <si>
    <t>DURRES</t>
  </si>
  <si>
    <t>Periudha  Kontabel e Pasqyrave Financiare</t>
  </si>
  <si>
    <t>Data  e  mbylljes se Pasqyrave Financiare</t>
  </si>
  <si>
    <t>Ligjit Nr. 9228 Date 29.04.2004    " Per Kontabilitetin dhe Pasqyrat Financiare " )</t>
  </si>
  <si>
    <t xml:space="preserve">  S H E N I M E      S P J E G U E S E</t>
  </si>
  <si>
    <t xml:space="preserve">  S H E N I M E      S P J E G U E S E          ( faqe  2 )</t>
  </si>
  <si>
    <t xml:space="preserve">  S H E N I M E      S P J E G U E S E                  ( faqe  3 )</t>
  </si>
  <si>
    <t xml:space="preserve">  S H E N I M E      S P J E G U E S E                  ( faqe  4 )</t>
  </si>
  <si>
    <t xml:space="preserve">  S H E N I M E      S P J E G U E S E                  ( faqe  5 )</t>
  </si>
  <si>
    <t>Sqarim :</t>
  </si>
  <si>
    <t>E M E R T I M I</t>
  </si>
  <si>
    <t>Vlera ne</t>
  </si>
  <si>
    <t xml:space="preserve">Kursi </t>
  </si>
  <si>
    <t>leke</t>
  </si>
  <si>
    <r>
      <t>Mjetet monetare te paguara ndaj furnitoreve dhe punonjesve</t>
    </r>
    <r>
      <rPr>
        <sz val="10"/>
        <rFont val="Arial"/>
        <family val="2"/>
      </rPr>
      <t xml:space="preserve"> - jane perfshire :</t>
    </r>
  </si>
  <si>
    <t>*</t>
  </si>
  <si>
    <t>Dhenia e shenimeve shpjeguese ne kete pjese eshte e detyrueshme sipas SKK 2.</t>
  </si>
  <si>
    <t>valute</t>
  </si>
  <si>
    <t>fund vitit</t>
  </si>
  <si>
    <t xml:space="preserve">Vlera totale </t>
  </si>
  <si>
    <t>Plotesimi I te dhenave te kesaj pjese duhet te behet sipas kerkesave dhe struktures standarte te</t>
  </si>
  <si>
    <t>Arka ne Leke</t>
  </si>
  <si>
    <t>percaktuar ne SKK 2 dhe konkretisht paragrafeve 49-55.Radha e dhenies se spjegimeve duhet te jete :</t>
  </si>
  <si>
    <t>Arka ne Euro</t>
  </si>
  <si>
    <t>a) Informacion i pergjithshem dhe politikat kontabel.</t>
  </si>
  <si>
    <t>Arka ne Dollare</t>
  </si>
  <si>
    <t>Pasqyra e te ardhurave  dhe  shpenzimeve.</t>
  </si>
  <si>
    <t>b) Shenimet qe shpjegojne zerat e ndryshem te pasqyrave financiare.</t>
  </si>
  <si>
    <t>Vlera  totale</t>
  </si>
  <si>
    <t>c) Shenime te tjera shpjeguese.</t>
  </si>
  <si>
    <t>Totali</t>
  </si>
  <si>
    <t>Konform SKK 2 " Paraqitja e Pasqyrave Financiare" - eshte perdorur formati bazuar ne klasifikimin</t>
  </si>
  <si>
    <t>Ne kete ze gjithashtu eshte zbritur detyrimi ndaj furnitoreve.</t>
  </si>
  <si>
    <t>e shpenzimeve sipas natyres.</t>
  </si>
  <si>
    <t>A. Informacion  i  pergjithshem.</t>
  </si>
  <si>
    <t xml:space="preserve">Ne kete pasqyre te ardhurat paraqiten me numra pozitive kurse shpenzimet me numra negative </t>
  </si>
  <si>
    <t>mes kllapash.</t>
  </si>
  <si>
    <t>Kuadri ligjor : Ligji nr.9228 date 29.04.2004 " Per Kontabilitetin dhe Pasqyrat Financiare ".</t>
  </si>
  <si>
    <t>Kuadri kontabel i zbatuar : Standartet Kombetare te Kontabilitetit ne Shqiperi ( SKK ).</t>
  </si>
  <si>
    <t>Baza e pergatitjes se Pasqyrave Financiare : Te drejtat dhe detyrimet e konstatuara.</t>
  </si>
  <si>
    <t>Vlera totale</t>
  </si>
  <si>
    <t>FLUKSI  MONETAR NGA  VEPRIMTARITE  INVESTUESE</t>
  </si>
  <si>
    <t>Per percaktimin e kostos se inventareve eshte zgjedhur metoda " FIFO ".</t>
  </si>
  <si>
    <t>Per vleresimin e AMM eshte zgjedhur modeli i kostos duke i paraqitur ne bilanc me kosto</t>
  </si>
  <si>
    <t>Flukset monetare nga veprimtarite investuese - jane te gjitha flukset hyrese dhe dalese qe lidhen me</t>
  </si>
  <si>
    <t>minus amortizimin e akumuluar.</t>
  </si>
  <si>
    <t>aktivitetin investues qe subjekti ka kryer.</t>
  </si>
  <si>
    <t xml:space="preserve">Per llogaritjen e amortizimit te AAM subjekti ka aplikuar si metode te amortizimit te </t>
  </si>
  <si>
    <t>NE  AKTIVET  AFATGJATA</t>
  </si>
  <si>
    <t>ndertesave metoden lineare dhe per AAM te tjera metoden e amortizimit mbi bazen e vleres se mbetur</t>
  </si>
  <si>
    <t>ndersa normat e amortizimit jane te njellojta me ato te sistemit fiskal ne fuqi dhe konkretisht :</t>
  </si>
  <si>
    <r>
      <t>Aktivet afatgjata</t>
    </r>
    <r>
      <rPr>
        <sz val="10"/>
        <rFont val="Arial"/>
        <family val="2"/>
      </rPr>
      <t xml:space="preserve"> - jane paraqitur ne bilanc me vleren neto te tyre.</t>
    </r>
  </si>
  <si>
    <t>Per ndertesat ne menyre lineare  5 % ne vit.</t>
  </si>
  <si>
    <t>Kompjutera e sisteme informacioni me 25 % te vleres se mbetur.</t>
  </si>
  <si>
    <t>Analiza e posteve te amortizueshme</t>
  </si>
  <si>
    <t>FLUKSI  MONETAR  NGA  AKTIVITETET  FINANCIARE</t>
  </si>
  <si>
    <t>Te gjitha AAM e tjera me 20 % te vleres se mbetur.</t>
  </si>
  <si>
    <t xml:space="preserve">                      Viti  raportues</t>
  </si>
  <si>
    <t xml:space="preserve">                    Viti  paraardhes</t>
  </si>
  <si>
    <t>Jane perpiluar pasqyrat e meposhtme :</t>
  </si>
  <si>
    <t>Nr.</t>
  </si>
  <si>
    <t>Vlera</t>
  </si>
  <si>
    <t>Amortizimi</t>
  </si>
  <si>
    <t>Vl.mbetur</t>
  </si>
  <si>
    <t>Amortizimet dhe zhvleresimet - Kemi pasqyruar amortizimin vjetor te AAM.</t>
  </si>
  <si>
    <t>Flukset monetare nga aktivitetet financiare - jane perfshire te gjithe flukset hyrese dhe dalese te</t>
  </si>
  <si>
    <t>Bilanci</t>
  </si>
  <si>
    <t>mjeteve monetare nga aktiviteti i financimit te shoqerise.</t>
  </si>
  <si>
    <t>Pasqyra e te ardhurave dhe shpenzimeve</t>
  </si>
  <si>
    <t>Istalime pergjithshme</t>
  </si>
  <si>
    <t>Pasqyra e flukseve te parase</t>
  </si>
  <si>
    <t>Makineri pajisje</t>
  </si>
  <si>
    <t>Pasqyra e ndryshimeve ne kapital</t>
  </si>
  <si>
    <t>Mjete transporti</t>
  </si>
  <si>
    <t>Shenimet spjeguese</t>
  </si>
  <si>
    <t xml:space="preserve">          TOTALI</t>
  </si>
  <si>
    <t>Te ardhura e shpenzime nga interesat - Interesat bankare.</t>
  </si>
  <si>
    <t>perdorur rrumbullakim shifrash.Per llogarite qe kane patur trasaksione ne valute tepricat u jane rivlersuar</t>
  </si>
  <si>
    <t>monetare gjendje ne fund te vitit ne banke + arke te subjektit</t>
  </si>
  <si>
    <t>NE  PASIVET  AFATSHKURTRA</t>
  </si>
  <si>
    <t>B. Shenime qe shpjegojne zerat e ndryshem te pasqyrave financiare.</t>
  </si>
  <si>
    <t>Pasqyra e ndryshimeve ne kapital.</t>
  </si>
  <si>
    <t>Pasqyra e flukseve te parase.</t>
  </si>
  <si>
    <t>Bilanci.</t>
  </si>
  <si>
    <t>Ne detyrimet tatimore jane tepricat e llogarive :</t>
  </si>
  <si>
    <t>Pasqyra e ndryshimeve ne kapital eshte pregatitur sipas formatit te percaktuar ne SKK 2</t>
  </si>
  <si>
    <t>detyrime per sigurimet shoq. shend. -</t>
  </si>
  <si>
    <t>Konform SKK 2 " Paraqitja e Pasqyrave Financiare " eshte perdorur formati i metodes direkte.</t>
  </si>
  <si>
    <t>" Paraqitja e Pasqyrave Financiare ".</t>
  </si>
  <si>
    <t>NE  AKTIVET  AFATSHKURTRA</t>
  </si>
  <si>
    <t xml:space="preserve">detyrime per TAP - </t>
  </si>
  <si>
    <t>Ne kete pasqyre flukset hyrese ( arketimet ) paraqiten me numra pozitive kurse flukset dalese</t>
  </si>
  <si>
    <t>( pagesat ) me numra negative mes kllapash.</t>
  </si>
  <si>
    <t>/ leke</t>
  </si>
  <si>
    <t>FLUKSI  MONETAR  NGA  VEPRIMTARIA  E SHFRYTEZIMIT</t>
  </si>
  <si>
    <t>Kapitali themeltar</t>
  </si>
  <si>
    <t>Rezervat  statuore</t>
  </si>
  <si>
    <t>Flukset monetare nga veprimtaria e shfrytezimit - jane perfshire te gjitha flukset qe ndikojne ne</t>
  </si>
  <si>
    <t xml:space="preserve">         Emri i bankes</t>
  </si>
  <si>
    <t>Monedha</t>
  </si>
  <si>
    <t xml:space="preserve">                      Nr llogarise</t>
  </si>
  <si>
    <t>bere subjektit gjate viteve te aktivitetit.</t>
  </si>
  <si>
    <t>realizimin e rezultatit dhe lidhen me aktivitetin paresor qe kryen subjekti.</t>
  </si>
  <si>
    <t>NE  KAPITAL</t>
  </si>
  <si>
    <t>C. Shenime te tjera shpjeguese.</t>
  </si>
  <si>
    <t>Per drejtimin e Njesise  Ekonomike</t>
  </si>
  <si>
    <t>Fitimi  i  pashperndare</t>
  </si>
  <si>
    <r>
      <t xml:space="preserve">" KAJMAKU "   </t>
    </r>
    <r>
      <rPr>
        <sz val="11"/>
        <rFont val="Book Antiqua"/>
        <family val="1"/>
      </rPr>
      <t>SH.P.K.</t>
    </r>
  </si>
  <si>
    <t>K 83725201 G</t>
  </si>
  <si>
    <t>FUSHE - KRUJE,  KRUJE.</t>
  </si>
  <si>
    <t>17.01.2008.</t>
  </si>
  <si>
    <t>TREGTI ME SHUMICE E PAKICE LULE NATYRALE</t>
  </si>
  <si>
    <t>IMPORT - EKSPORT.</t>
  </si>
  <si>
    <t xml:space="preserve">Subjekti privat " KAJMAKU " sh.p.k. eshte e regjistruar prane QKR-se me date 25.01.2008, selia e </t>
  </si>
  <si>
    <t>vendndodhjes kryesore te aktivitetit ndodhet ne Fushe - Kruje, Kruje.Subjekti ushtron aktivitetin e tregtise me</t>
  </si>
  <si>
    <t>shumice e pakice te luleve natyrale.Administratore e subjektit eshte zj.Merita Kajmaku.</t>
  </si>
  <si>
    <t>Tirane - Durres, Km 13, Picar ).</t>
  </si>
  <si>
    <t xml:space="preserve">Subjekti privat " KAJMAKU " sh.p.k. eshte i pajisur me NIPT sekondar ( Me adrese Autostrata </t>
  </si>
  <si>
    <t>Ngjarje te ndodhura pas dates se bilancit per te cilat behen rregullime apo ngjarje te ndodhura pas dates se</t>
  </si>
  <si>
    <t>bilancit per te cilat nuk behen rregullime nuk ka.</t>
  </si>
  <si>
    <t>Gabime materiale te ndodhura ne periudhat kontabel te meparshme te konstatuara gjate periudhes</t>
  </si>
  <si>
    <t>raportuese nuk ka.</t>
  </si>
  <si>
    <t>MERITA   KAJMAKU</t>
  </si>
  <si>
    <t xml:space="preserve">Te tjera AAM </t>
  </si>
  <si>
    <r>
      <t>Shitjet neto</t>
    </r>
    <r>
      <rPr>
        <sz val="10"/>
        <rFont val="Arial"/>
        <family val="2"/>
      </rPr>
      <t xml:space="preserve"> - kemi paraqitur shifren e te ardhurave nga afarizmi ( shitja e mallrave )</t>
    </r>
  </si>
  <si>
    <r>
      <t>Mjetet monetare te arktuara nga klientet</t>
    </r>
    <r>
      <rPr>
        <sz val="10"/>
        <rFont val="Arial"/>
        <family val="2"/>
      </rPr>
      <t xml:space="preserve"> - jane paraqitur arktimet nga klientet gjate vitit ushtrimor</t>
    </r>
  </si>
  <si>
    <t>BANKA  POPULLORE</t>
  </si>
  <si>
    <t>ALL</t>
  </si>
  <si>
    <t>EUR</t>
  </si>
  <si>
    <t>B.K. TREGTARE</t>
  </si>
  <si>
    <t>TIRANA  BANK</t>
  </si>
  <si>
    <t>2000-309733-101 CB</t>
  </si>
  <si>
    <t>2000-309733-100 CB</t>
  </si>
  <si>
    <t xml:space="preserve">Llogaria / Hua, bono dhe detyrime nga qeraja financiare - paraqitet vlera e financimit qe ortaku i ka </t>
  </si>
  <si>
    <t>Hartoi</t>
  </si>
  <si>
    <t>Pasqyrat  Financiare</t>
  </si>
  <si>
    <t>Astrit  LLUBANI</t>
  </si>
  <si>
    <t xml:space="preserve">(  Ne zbatim te Standartit Kombetar te Kontabilitetit Nr.2 dhe </t>
  </si>
  <si>
    <t>Stat.&amp; ligjore</t>
  </si>
  <si>
    <t>Pozicioni me 31 dhjetor 2010</t>
  </si>
  <si>
    <r>
      <t xml:space="preserve">Eshte paraqitur </t>
    </r>
    <r>
      <rPr>
        <i/>
        <sz val="10"/>
        <rFont val="Arial"/>
        <family val="2"/>
      </rPr>
      <t>vlera e kapitalit</t>
    </r>
    <r>
      <rPr>
        <sz val="10"/>
        <rFont val="Arial"/>
        <family val="2"/>
      </rPr>
      <t xml:space="preserve"> aksionar.</t>
    </r>
  </si>
  <si>
    <r>
      <t xml:space="preserve">Vlera e </t>
    </r>
    <r>
      <rPr>
        <i/>
        <sz val="10"/>
        <rFont val="Arial"/>
        <family val="2"/>
      </rPr>
      <t>fitimit  per vitin financiar</t>
    </r>
    <r>
      <rPr>
        <sz val="10"/>
        <rFont val="Arial"/>
        <family val="2"/>
      </rPr>
      <t>.</t>
    </r>
  </si>
  <si>
    <r>
      <t>Materialet e konsumuara</t>
    </r>
    <r>
      <rPr>
        <sz val="10"/>
        <rFont val="Arial"/>
        <family val="2"/>
      </rPr>
      <t xml:space="preserve"> - Vlera neto ndermjet mallrave ( sipas kostos se blerjes ) dhe gjendja</t>
    </r>
  </si>
  <si>
    <r>
      <t>Kosto e punes</t>
    </r>
    <r>
      <rPr>
        <sz val="10"/>
        <rFont val="Arial"/>
        <family val="2"/>
      </rPr>
      <t xml:space="preserve"> - Jane perfshire :</t>
    </r>
  </si>
  <si>
    <r>
      <t xml:space="preserve">Pagat e punonjesve - </t>
    </r>
    <r>
      <rPr>
        <sz val="10"/>
        <rFont val="Arial"/>
        <family val="2"/>
      </rPr>
      <t xml:space="preserve"> kaluar nepermjet sistemit bankar</t>
    </r>
  </si>
  <si>
    <r>
      <t>Shpenzimet per sigurimet shoq. e shend</t>
    </r>
    <r>
      <rPr>
        <sz val="10"/>
        <rFont val="Arial"/>
        <family val="2"/>
      </rPr>
      <t>.</t>
    </r>
  </si>
  <si>
    <r>
      <t xml:space="preserve">Tatimi mbi fitim i paguar </t>
    </r>
    <r>
      <rPr>
        <sz val="10"/>
        <rFont val="Arial"/>
        <family val="2"/>
      </rPr>
      <t xml:space="preserve">- perfshin kestet e tatim fitimit paaradhenie qe subjekti ka paguar konform </t>
    </r>
  </si>
  <si>
    <r>
      <t>Te ardhurat nga interesat</t>
    </r>
    <r>
      <rPr>
        <sz val="10"/>
        <rFont val="Arial"/>
        <family val="2"/>
      </rPr>
      <t xml:space="preserve">  - jane perfshire te ardhurat nga interesat bankare.</t>
    </r>
  </si>
  <si>
    <r>
      <t>Mjetet monetare ne fund te periudhes kontabel</t>
    </r>
    <r>
      <rPr>
        <sz val="10"/>
        <rFont val="Arial"/>
        <family val="2"/>
      </rPr>
      <t xml:space="preserve"> - rezultojne te njejta me shumen e mjeteve </t>
    </r>
  </si>
  <si>
    <t>Banka  CREDINS</t>
  </si>
  <si>
    <t>00000212500</t>
  </si>
  <si>
    <t>Pozicioni me 31 dhjetor 2011</t>
  </si>
  <si>
    <t>N.B.G.</t>
  </si>
  <si>
    <t>190536</t>
  </si>
  <si>
    <t>Fitimi  para  tatimit</t>
  </si>
  <si>
    <t>Tatimi mbi fitimin</t>
  </si>
  <si>
    <t>Ne kete ze jane zbritur detyrimet e klienteve.</t>
  </si>
  <si>
    <t>Rezultati i ushtrimit  2011</t>
  </si>
  <si>
    <t>Pasqyra   e   te   Ardhurave   dhe   Shpenzimeve     2012</t>
  </si>
  <si>
    <t>Viti   2012</t>
  </si>
  <si>
    <t>01.01.2012</t>
  </si>
  <si>
    <t>31.12.2012</t>
  </si>
  <si>
    <r>
      <t xml:space="preserve">Pasqyrat    Financiare    te    </t>
    </r>
    <r>
      <rPr>
        <b/>
        <sz val="12"/>
        <rFont val="Arial"/>
        <family val="2"/>
      </rPr>
      <t>Vitit   2012</t>
    </r>
  </si>
  <si>
    <t>Pasqyra   e   Fluksit   Monetar  -  Metoda  Direkte   2012</t>
  </si>
  <si>
    <r>
      <t xml:space="preserve">Pasqyra  e  Ndryshimeve  ne  Kapital  </t>
    </r>
    <r>
      <rPr>
        <b/>
        <sz val="12"/>
        <rFont val="Arial"/>
        <family val="2"/>
      </rPr>
      <t>2012</t>
    </r>
  </si>
  <si>
    <t>Pozicioni me 31 dhjetor 2012</t>
  </si>
  <si>
    <t>Pasqyrat jane pregatitur per periudhen 01.01.2012 - 31.12.2012, jane pregatitur ne leke pa</t>
  </si>
  <si>
    <t>me date 31.12.2012 me kursin e Bankes Shqiperise ne kete date  ( 1 euro = 139.59 leke ).</t>
  </si>
  <si>
    <t xml:space="preserve">          21.02.2013</t>
  </si>
  <si>
    <t>Eksporte</t>
  </si>
  <si>
    <r>
      <t>Llogaria / Mjetet monetare</t>
    </r>
    <r>
      <rPr>
        <sz val="10"/>
        <rFont val="Arial"/>
        <family val="2"/>
      </rPr>
      <t xml:space="preserve"> eshte paraqitur ne vleren 18,030,888 leke detajuar si me poshte :</t>
    </r>
  </si>
  <si>
    <r>
      <rPr>
        <i/>
        <sz val="10"/>
        <rFont val="Arial"/>
        <family val="2"/>
      </rPr>
      <t xml:space="preserve">Llogaria Kliente per mallra produkte e sherbime </t>
    </r>
    <r>
      <rPr>
        <sz val="10"/>
        <rFont val="Arial"/>
        <family val="2"/>
      </rPr>
      <t xml:space="preserve">-  Paraqet tepricen e llogarise kliente qe </t>
    </r>
  </si>
  <si>
    <t>rezulton me 31.12.2012.</t>
  </si>
  <si>
    <r>
      <rPr>
        <i/>
        <sz val="10"/>
        <rFont val="Arial"/>
        <family val="2"/>
      </rPr>
      <t xml:space="preserve">Llogaria T.V.SH. </t>
    </r>
    <r>
      <rPr>
        <sz val="10"/>
        <rFont val="Arial"/>
        <family val="2"/>
      </rPr>
      <t>- Pasqyron gjendjen e teprices me date 31.12.2012.</t>
    </r>
  </si>
  <si>
    <r>
      <t xml:space="preserve"> Inventari</t>
    </r>
    <r>
      <rPr>
        <sz val="10"/>
        <rFont val="Arial"/>
        <family val="2"/>
      </rPr>
      <t xml:space="preserve"> - eshte pasqyruar gjendja e inventarit te mallrave per rishitje me date 31.12.2012.</t>
    </r>
  </si>
  <si>
    <r>
      <t xml:space="preserve">Te pagueshme ndaj furnitoreve </t>
    </r>
    <r>
      <rPr>
        <sz val="10"/>
        <rFont val="Arial"/>
        <family val="2"/>
      </rPr>
      <t>- paraqitet teprica e llogarise furnitore me 31.12.2012.</t>
    </r>
  </si>
  <si>
    <t>detyrime per tatim fitimin</t>
  </si>
  <si>
    <t>Shitje brenda vendit</t>
  </si>
  <si>
    <t>Gjendje inventari   me 01.01.2012</t>
  </si>
  <si>
    <t>Blerje mallra per rishitje gjate vitit 2012</t>
  </si>
  <si>
    <t>Gjendje inventari me 31.12.2012</t>
  </si>
  <si>
    <r>
      <t>Shpenzime te tjera</t>
    </r>
    <r>
      <rPr>
        <sz val="10"/>
        <rFont val="Arial"/>
        <family val="2"/>
      </rPr>
      <t xml:space="preserve"> - jane te pasqyruara ne pasqyren bashkelidhur : </t>
    </r>
  </si>
  <si>
    <t>Fitimi neto i vitit financiar 2012</t>
  </si>
  <si>
    <r>
      <rPr>
        <i/>
        <sz val="10"/>
        <rFont val="Arial"/>
        <family val="2"/>
      </rPr>
      <t>Interesi i paguar</t>
    </r>
    <r>
      <rPr>
        <sz val="10"/>
        <rFont val="Arial"/>
        <family val="2"/>
      </rPr>
      <t xml:space="preserve"> - Perfshire komisionet e paguar ne banka gjate vitit 2012.</t>
    </r>
  </si>
  <si>
    <t>legjislacionit ne fuqi gjate vitit vitin 2012.</t>
  </si>
  <si>
    <r>
      <t>Te ardhura nga huamarrja afatgjate</t>
    </r>
    <r>
      <rPr>
        <sz val="10"/>
        <rFont val="Arial"/>
        <family val="2"/>
      </rPr>
      <t xml:space="preserve"> - eshte paraqitur financimi qe ortaku  i ka bere te ardhurave</t>
    </r>
  </si>
  <si>
    <t>te subjektit gjate vitit 2012.</t>
  </si>
  <si>
    <t>Rezultati i mbartur me 01.01.2011</t>
  </si>
  <si>
    <t>Kapitali  me 31.12.2012</t>
  </si>
  <si>
    <t>Rezultati i ushtrimit  2012</t>
  </si>
  <si>
    <t xml:space="preserve">e inventarit te mallrave .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</si>
</sst>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(* #,##0.0_);_(* \(#,##0.0\);_(* &quot;-&quot;?_);_(@_)"/>
  </numFmts>
  <fonts count="66">
    <font>
      <sz val="10"/>
      <name val="Arial"/>
      <family val="0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Book Antiqua"/>
      <family val="1"/>
    </font>
    <font>
      <b/>
      <sz val="12"/>
      <name val="Book Antiqua"/>
      <family val="1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0"/>
      <name val="Book Antiqua"/>
      <family val="1"/>
    </font>
    <font>
      <sz val="11"/>
      <name val="Book Antiqua"/>
      <family val="1"/>
    </font>
    <font>
      <sz val="10"/>
      <color indexed="10"/>
      <name val="Arial"/>
      <family val="2"/>
    </font>
    <font>
      <b/>
      <sz val="20"/>
      <name val="Georgia"/>
      <family val="1"/>
    </font>
    <font>
      <sz val="26"/>
      <name val="Bernard MT Condensed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32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32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186" fontId="0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1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35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15" fillId="0" borderId="33" xfId="0" applyFont="1" applyBorder="1" applyAlignment="1">
      <alignment/>
    </xf>
    <xf numFmtId="169" fontId="11" fillId="0" borderId="13" xfId="0" applyNumberFormat="1" applyFont="1" applyBorder="1" applyAlignment="1">
      <alignment vertical="center"/>
    </xf>
    <xf numFmtId="169" fontId="0" fillId="0" borderId="13" xfId="0" applyNumberFormat="1" applyFont="1" applyBorder="1" applyAlignment="1">
      <alignment vertical="center"/>
    </xf>
    <xf numFmtId="169" fontId="0" fillId="0" borderId="13" xfId="0" applyNumberFormat="1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9" fontId="0" fillId="0" borderId="0" xfId="0" applyNumberFormat="1" applyFont="1" applyAlignment="1">
      <alignment/>
    </xf>
    <xf numFmtId="169" fontId="0" fillId="0" borderId="13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 vertical="center"/>
    </xf>
    <xf numFmtId="169" fontId="5" fillId="0" borderId="13" xfId="0" applyNumberFormat="1" applyFont="1" applyBorder="1" applyAlignment="1">
      <alignment vertical="center"/>
    </xf>
    <xf numFmtId="169" fontId="5" fillId="0" borderId="12" xfId="0" applyNumberFormat="1" applyFont="1" applyBorder="1" applyAlignment="1">
      <alignment vertical="center"/>
    </xf>
    <xf numFmtId="169" fontId="5" fillId="0" borderId="14" xfId="0" applyNumberFormat="1" applyFont="1" applyBorder="1" applyAlignment="1">
      <alignment vertical="center"/>
    </xf>
    <xf numFmtId="169" fontId="5" fillId="0" borderId="16" xfId="0" applyNumberFormat="1" applyFont="1" applyBorder="1" applyAlignment="1">
      <alignment vertical="center"/>
    </xf>
    <xf numFmtId="169" fontId="5" fillId="0" borderId="15" xfId="0" applyNumberFormat="1" applyFont="1" applyBorder="1" applyAlignment="1">
      <alignment vertical="center"/>
    </xf>
    <xf numFmtId="169" fontId="5" fillId="0" borderId="17" xfId="0" applyNumberFormat="1" applyFont="1" applyBorder="1" applyAlignment="1">
      <alignment vertical="center"/>
    </xf>
    <xf numFmtId="169" fontId="7" fillId="0" borderId="13" xfId="0" applyNumberFormat="1" applyFont="1" applyBorder="1" applyAlignment="1">
      <alignment vertical="center"/>
    </xf>
    <xf numFmtId="169" fontId="7" fillId="0" borderId="12" xfId="0" applyNumberFormat="1" applyFont="1" applyBorder="1" applyAlignment="1">
      <alignment vertical="center"/>
    </xf>
    <xf numFmtId="169" fontId="7" fillId="0" borderId="14" xfId="0" applyNumberFormat="1" applyFont="1" applyBorder="1" applyAlignment="1">
      <alignment vertical="center"/>
    </xf>
    <xf numFmtId="169" fontId="7" fillId="0" borderId="16" xfId="0" applyNumberFormat="1" applyFont="1" applyBorder="1" applyAlignment="1">
      <alignment vertical="center"/>
    </xf>
    <xf numFmtId="169" fontId="7" fillId="0" borderId="15" xfId="0" applyNumberFormat="1" applyFont="1" applyBorder="1" applyAlignment="1">
      <alignment vertical="center"/>
    </xf>
    <xf numFmtId="169" fontId="7" fillId="0" borderId="17" xfId="0" applyNumberFormat="1" applyFont="1" applyBorder="1" applyAlignment="1">
      <alignment vertical="center"/>
    </xf>
    <xf numFmtId="169" fontId="7" fillId="0" borderId="19" xfId="0" applyNumberFormat="1" applyFont="1" applyBorder="1" applyAlignment="1">
      <alignment vertical="center"/>
    </xf>
    <xf numFmtId="169" fontId="7" fillId="0" borderId="30" xfId="0" applyNumberFormat="1" applyFont="1" applyBorder="1" applyAlignment="1">
      <alignment vertical="center"/>
    </xf>
    <xf numFmtId="169" fontId="7" fillId="0" borderId="20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/>
    </xf>
    <xf numFmtId="169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17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12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37" xfId="0" applyFont="1" applyBorder="1" applyAlignment="1">
      <alignment/>
    </xf>
    <xf numFmtId="0" fontId="17" fillId="0" borderId="37" xfId="0" applyFont="1" applyBorder="1" applyAlignment="1">
      <alignment horizontal="center"/>
    </xf>
    <xf numFmtId="0" fontId="17" fillId="0" borderId="13" xfId="0" applyFont="1" applyBorder="1" applyAlignment="1">
      <alignment/>
    </xf>
    <xf numFmtId="3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12" xfId="0" applyFont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0" fontId="17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3" xfId="0" applyFont="1" applyBorder="1" applyAlignment="1">
      <alignment/>
    </xf>
    <xf numFmtId="169" fontId="17" fillId="0" borderId="13" xfId="0" applyNumberFormat="1" applyFont="1" applyBorder="1" applyAlignment="1">
      <alignment horizontal="right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left"/>
    </xf>
    <xf numFmtId="169" fontId="21" fillId="0" borderId="0" xfId="0" applyNumberFormat="1" applyFont="1" applyBorder="1" applyAlignment="1">
      <alignment horizontal="right" vertical="center"/>
    </xf>
    <xf numFmtId="169" fontId="0" fillId="0" borderId="13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left"/>
    </xf>
    <xf numFmtId="169" fontId="0" fillId="0" borderId="16" xfId="0" applyNumberFormat="1" applyFont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11" fillId="0" borderId="13" xfId="0" applyNumberFormat="1" applyFont="1" applyBorder="1" applyAlignment="1">
      <alignment horizontal="right" vertical="center"/>
    </xf>
    <xf numFmtId="0" fontId="17" fillId="0" borderId="35" xfId="0" applyFont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7" fillId="0" borderId="12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169" fontId="62" fillId="0" borderId="13" xfId="0" applyNumberFormat="1" applyFont="1" applyBorder="1" applyAlignment="1">
      <alignment horizontal="right" vertical="center"/>
    </xf>
    <xf numFmtId="0" fontId="63" fillId="0" borderId="0" xfId="0" applyFont="1" applyAlignment="1">
      <alignment vertical="center"/>
    </xf>
    <xf numFmtId="169" fontId="62" fillId="0" borderId="0" xfId="0" applyNumberFormat="1" applyFont="1" applyBorder="1" applyAlignment="1">
      <alignment horizontal="right" vertical="center"/>
    </xf>
    <xf numFmtId="169" fontId="62" fillId="0" borderId="0" xfId="0" applyNumberFormat="1" applyFont="1" applyFill="1" applyBorder="1" applyAlignment="1">
      <alignment horizontal="right" vertical="center"/>
    </xf>
    <xf numFmtId="169" fontId="64" fillId="0" borderId="0" xfId="0" applyNumberFormat="1" applyFont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69" fontId="62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4" fontId="17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4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9" fontId="5" fillId="0" borderId="17" xfId="0" applyNumberFormat="1" applyFont="1" applyBorder="1" applyAlignment="1">
      <alignment horizontal="center" vertical="center"/>
    </xf>
    <xf numFmtId="169" fontId="5" fillId="0" borderId="40" xfId="0" applyNumberFormat="1" applyFont="1" applyBorder="1" applyAlignment="1">
      <alignment horizontal="center" vertical="center"/>
    </xf>
    <xf numFmtId="169" fontId="5" fillId="0" borderId="16" xfId="0" applyNumberFormat="1" applyFont="1" applyBorder="1" applyAlignment="1">
      <alignment horizontal="center" vertical="center"/>
    </xf>
    <xf numFmtId="169" fontId="5" fillId="0" borderId="21" xfId="0" applyNumberFormat="1" applyFont="1" applyBorder="1" applyAlignment="1">
      <alignment horizontal="center" vertical="center"/>
    </xf>
    <xf numFmtId="169" fontId="5" fillId="0" borderId="26" xfId="0" applyNumberFormat="1" applyFont="1" applyBorder="1" applyAlignment="1">
      <alignment horizontal="center" vertical="center"/>
    </xf>
    <xf numFmtId="169" fontId="5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9.8515625" style="41" customWidth="1"/>
    <col min="2" max="3" width="9.140625" style="41" customWidth="1"/>
    <col min="4" max="4" width="9.28125" style="41" customWidth="1"/>
    <col min="5" max="5" width="11.421875" style="41" customWidth="1"/>
    <col min="6" max="6" width="12.8515625" style="41" customWidth="1"/>
    <col min="7" max="7" width="5.421875" style="41" customWidth="1"/>
    <col min="8" max="9" width="9.140625" style="41" customWidth="1"/>
    <col min="10" max="10" width="3.140625" style="41" customWidth="1"/>
    <col min="11" max="11" width="9.140625" style="41" customWidth="1"/>
    <col min="12" max="12" width="1.8515625" style="41" customWidth="1"/>
    <col min="13" max="16384" width="9.140625" style="41" customWidth="1"/>
  </cols>
  <sheetData>
    <row r="1" s="37" customFormat="1" ht="6.75" customHeight="1"/>
    <row r="2" spans="2:11" s="37" customFormat="1" ht="12.75">
      <c r="B2" s="42"/>
      <c r="C2" s="43"/>
      <c r="D2" s="43"/>
      <c r="E2" s="43"/>
      <c r="F2" s="43"/>
      <c r="G2" s="43"/>
      <c r="H2" s="43"/>
      <c r="I2" s="43"/>
      <c r="J2" s="43"/>
      <c r="K2" s="44"/>
    </row>
    <row r="3" spans="2:11" s="38" customFormat="1" ht="13.5" customHeight="1">
      <c r="B3" s="45"/>
      <c r="C3" s="46" t="s">
        <v>213</v>
      </c>
      <c r="D3" s="46"/>
      <c r="E3" s="46"/>
      <c r="F3" s="184" t="s">
        <v>329</v>
      </c>
      <c r="G3" s="48"/>
      <c r="H3" s="49"/>
      <c r="I3" s="47"/>
      <c r="J3" s="46"/>
      <c r="K3" s="50"/>
    </row>
    <row r="4" spans="2:11" s="38" customFormat="1" ht="13.5" customHeight="1">
      <c r="B4" s="45"/>
      <c r="C4" s="46" t="s">
        <v>139</v>
      </c>
      <c r="D4" s="46"/>
      <c r="E4" s="46"/>
      <c r="F4" s="47" t="s">
        <v>330</v>
      </c>
      <c r="G4" s="51"/>
      <c r="H4" s="52"/>
      <c r="I4" s="53"/>
      <c r="J4" s="53"/>
      <c r="K4" s="50"/>
    </row>
    <row r="5" spans="2:11" s="38" customFormat="1" ht="13.5" customHeight="1">
      <c r="B5" s="45"/>
      <c r="C5" s="46" t="s">
        <v>6</v>
      </c>
      <c r="D5" s="46"/>
      <c r="E5" s="46"/>
      <c r="F5" s="54" t="s">
        <v>331</v>
      </c>
      <c r="G5" s="47"/>
      <c r="H5" s="47"/>
      <c r="I5" s="47"/>
      <c r="J5" s="47"/>
      <c r="K5" s="50"/>
    </row>
    <row r="6" spans="2:11" s="38" customFormat="1" ht="13.5" customHeight="1">
      <c r="B6" s="45"/>
      <c r="C6" s="46"/>
      <c r="D6" s="46"/>
      <c r="E6" s="46"/>
      <c r="F6" s="46"/>
      <c r="G6" s="46"/>
      <c r="H6" s="55" t="s">
        <v>221</v>
      </c>
      <c r="I6" s="55" t="s">
        <v>222</v>
      </c>
      <c r="J6" s="53"/>
      <c r="K6" s="50"/>
    </row>
    <row r="7" spans="2:11" s="38" customFormat="1" ht="13.5" customHeight="1">
      <c r="B7" s="45"/>
      <c r="C7" s="46" t="s">
        <v>0</v>
      </c>
      <c r="D7" s="46"/>
      <c r="E7" s="46"/>
      <c r="F7" s="47" t="s">
        <v>332</v>
      </c>
      <c r="G7" s="56"/>
      <c r="H7" s="46"/>
      <c r="I7" s="46"/>
      <c r="J7" s="46"/>
      <c r="K7" s="50"/>
    </row>
    <row r="8" spans="2:11" s="38" customFormat="1" ht="13.5" customHeight="1">
      <c r="B8" s="45"/>
      <c r="C8" s="46" t="s">
        <v>1</v>
      </c>
      <c r="D8" s="46"/>
      <c r="E8" s="46"/>
      <c r="F8" s="54"/>
      <c r="G8" s="57"/>
      <c r="H8" s="46"/>
      <c r="I8" s="46"/>
      <c r="J8" s="46"/>
      <c r="K8" s="50"/>
    </row>
    <row r="9" spans="2:11" s="38" customFormat="1" ht="13.5" customHeight="1">
      <c r="B9" s="45"/>
      <c r="C9" s="46"/>
      <c r="D9" s="46"/>
      <c r="E9" s="46"/>
      <c r="F9" s="46"/>
      <c r="G9" s="46"/>
      <c r="H9" s="46"/>
      <c r="I9" s="46"/>
      <c r="J9" s="46"/>
      <c r="K9" s="50"/>
    </row>
    <row r="10" spans="2:11" s="38" customFormat="1" ht="13.5" customHeight="1">
      <c r="B10" s="45"/>
      <c r="C10" s="46" t="s">
        <v>32</v>
      </c>
      <c r="D10" s="46"/>
      <c r="E10" s="46"/>
      <c r="F10" s="47" t="s">
        <v>333</v>
      </c>
      <c r="G10" s="47"/>
      <c r="H10" s="47"/>
      <c r="I10" s="47"/>
      <c r="J10" s="47"/>
      <c r="K10" s="50"/>
    </row>
    <row r="11" spans="2:11" s="38" customFormat="1" ht="13.5" customHeight="1">
      <c r="B11" s="45"/>
      <c r="C11" s="46"/>
      <c r="D11" s="46"/>
      <c r="E11" s="46"/>
      <c r="F11" s="54" t="s">
        <v>334</v>
      </c>
      <c r="G11" s="54"/>
      <c r="H11" s="54"/>
      <c r="I11" s="54"/>
      <c r="J11" s="54"/>
      <c r="K11" s="50"/>
    </row>
    <row r="12" spans="2:11" s="38" customFormat="1" ht="13.5" customHeight="1">
      <c r="B12" s="45"/>
      <c r="C12" s="46"/>
      <c r="D12" s="46"/>
      <c r="E12" s="46"/>
      <c r="F12" s="54"/>
      <c r="G12" s="54"/>
      <c r="H12" s="54"/>
      <c r="I12" s="54"/>
      <c r="J12" s="54"/>
      <c r="K12" s="50"/>
    </row>
    <row r="13" spans="2:11" s="39" customFormat="1" ht="12.75">
      <c r="B13" s="58"/>
      <c r="C13" s="59"/>
      <c r="D13" s="59"/>
      <c r="E13" s="59"/>
      <c r="F13" s="59"/>
      <c r="G13" s="59"/>
      <c r="H13" s="59"/>
      <c r="I13" s="59"/>
      <c r="J13" s="59"/>
      <c r="K13" s="60"/>
    </row>
    <row r="14" spans="2:11" s="39" customFormat="1" ht="12.75">
      <c r="B14" s="58"/>
      <c r="C14" s="59"/>
      <c r="D14" s="59"/>
      <c r="E14" s="59"/>
      <c r="F14" s="59"/>
      <c r="G14" s="59"/>
      <c r="H14" s="59"/>
      <c r="I14" s="59"/>
      <c r="J14" s="59"/>
      <c r="K14" s="60"/>
    </row>
    <row r="15" spans="2:11" s="39" customFormat="1" ht="12.75">
      <c r="B15" s="58"/>
      <c r="C15" s="59"/>
      <c r="D15" s="59"/>
      <c r="E15" s="59"/>
      <c r="F15" s="59"/>
      <c r="G15" s="59"/>
      <c r="H15" s="59"/>
      <c r="I15" s="59"/>
      <c r="J15" s="59"/>
      <c r="K15" s="60"/>
    </row>
    <row r="16" spans="2:11" s="39" customFormat="1" ht="12.75">
      <c r="B16" s="58"/>
      <c r="C16" s="59"/>
      <c r="D16" s="59"/>
      <c r="E16" s="59"/>
      <c r="F16" s="59"/>
      <c r="G16" s="59"/>
      <c r="H16" s="59"/>
      <c r="I16" s="59"/>
      <c r="J16" s="59"/>
      <c r="K16" s="60"/>
    </row>
    <row r="17" spans="2:11" s="39" customFormat="1" ht="12.75">
      <c r="B17" s="58"/>
      <c r="C17" s="59"/>
      <c r="D17" s="59"/>
      <c r="E17" s="59"/>
      <c r="F17" s="59"/>
      <c r="G17" s="59"/>
      <c r="H17" s="59"/>
      <c r="I17" s="59"/>
      <c r="J17" s="59"/>
      <c r="K17" s="60"/>
    </row>
    <row r="18" spans="2:11" s="39" customFormat="1" ht="12.75">
      <c r="B18" s="58"/>
      <c r="C18" s="59"/>
      <c r="D18" s="59"/>
      <c r="E18" s="59"/>
      <c r="F18" s="59"/>
      <c r="G18" s="59"/>
      <c r="H18" s="59"/>
      <c r="I18" s="59"/>
      <c r="J18" s="59"/>
      <c r="K18" s="60"/>
    </row>
    <row r="19" spans="2:11" s="39" customFormat="1" ht="12.75">
      <c r="B19" s="58"/>
      <c r="C19" s="59"/>
      <c r="D19" s="59"/>
      <c r="E19" s="59"/>
      <c r="F19" s="59"/>
      <c r="G19" s="59"/>
      <c r="H19" s="59"/>
      <c r="I19" s="59"/>
      <c r="J19" s="59"/>
      <c r="K19" s="60"/>
    </row>
    <row r="20" spans="2:11" s="39" customFormat="1" ht="12.75">
      <c r="B20" s="58"/>
      <c r="C20" s="59"/>
      <c r="D20" s="59"/>
      <c r="E20" s="59"/>
      <c r="F20" s="59"/>
      <c r="G20" s="59"/>
      <c r="H20" s="59"/>
      <c r="I20" s="59"/>
      <c r="J20" s="59"/>
      <c r="K20" s="60"/>
    </row>
    <row r="21" spans="2:11" s="39" customFormat="1" ht="12.75">
      <c r="B21" s="58"/>
      <c r="D21" s="59"/>
      <c r="E21" s="59"/>
      <c r="F21" s="59"/>
      <c r="G21" s="59"/>
      <c r="H21" s="59"/>
      <c r="I21" s="59"/>
      <c r="J21" s="59"/>
      <c r="K21" s="60"/>
    </row>
    <row r="22" spans="2:11" s="39" customFormat="1" ht="12.75">
      <c r="B22" s="58"/>
      <c r="C22" s="59"/>
      <c r="D22" s="59"/>
      <c r="E22" s="59"/>
      <c r="F22" s="59"/>
      <c r="G22" s="59"/>
      <c r="H22" s="59"/>
      <c r="I22" s="59"/>
      <c r="J22" s="59"/>
      <c r="K22" s="60"/>
    </row>
    <row r="23" spans="2:11" s="39" customFormat="1" ht="12.75">
      <c r="B23" s="58"/>
      <c r="C23" s="59"/>
      <c r="D23" s="59"/>
      <c r="E23" s="59"/>
      <c r="F23" s="59"/>
      <c r="G23" s="59"/>
      <c r="H23" s="59"/>
      <c r="I23" s="59"/>
      <c r="J23" s="59"/>
      <c r="K23" s="60"/>
    </row>
    <row r="24" spans="2:11" s="39" customFormat="1" ht="12.75">
      <c r="B24" s="58"/>
      <c r="C24" s="59"/>
      <c r="D24" s="59"/>
      <c r="E24" s="59"/>
      <c r="F24" s="59"/>
      <c r="G24" s="59"/>
      <c r="H24" s="59"/>
      <c r="I24" s="59"/>
      <c r="J24" s="59"/>
      <c r="K24" s="60"/>
    </row>
    <row r="25" spans="1:11" s="61" customFormat="1" ht="25.5">
      <c r="A25" s="39"/>
      <c r="B25" s="344" t="s">
        <v>7</v>
      </c>
      <c r="C25" s="345"/>
      <c r="D25" s="345"/>
      <c r="E25" s="345"/>
      <c r="F25" s="345"/>
      <c r="G25" s="345"/>
      <c r="H25" s="345"/>
      <c r="I25" s="345"/>
      <c r="J25" s="345"/>
      <c r="K25" s="346"/>
    </row>
    <row r="26" spans="1:11" s="39" customFormat="1" ht="22.5" customHeight="1">
      <c r="A26" s="61"/>
      <c r="B26" s="62"/>
      <c r="C26" s="341" t="s">
        <v>359</v>
      </c>
      <c r="D26" s="341"/>
      <c r="E26" s="341"/>
      <c r="F26" s="341"/>
      <c r="G26" s="341"/>
      <c r="H26" s="341"/>
      <c r="I26" s="341"/>
      <c r="J26" s="341"/>
      <c r="K26" s="60"/>
    </row>
    <row r="27" spans="2:11" s="39" customFormat="1" ht="12.75">
      <c r="B27" s="58"/>
      <c r="C27" s="341" t="s">
        <v>225</v>
      </c>
      <c r="D27" s="341"/>
      <c r="E27" s="341"/>
      <c r="F27" s="341"/>
      <c r="G27" s="341"/>
      <c r="H27" s="341"/>
      <c r="I27" s="341"/>
      <c r="J27" s="341"/>
      <c r="K27" s="60"/>
    </row>
    <row r="28" spans="2:11" s="39" customFormat="1" ht="12.75">
      <c r="B28" s="58"/>
      <c r="C28" s="59"/>
      <c r="D28" s="59"/>
      <c r="E28" s="59"/>
      <c r="F28" s="59"/>
      <c r="G28" s="59"/>
      <c r="H28" s="59"/>
      <c r="I28" s="59"/>
      <c r="J28" s="59"/>
      <c r="K28" s="60"/>
    </row>
    <row r="29" spans="2:11" s="39" customFormat="1" ht="12.75">
      <c r="B29" s="58"/>
      <c r="C29" s="59"/>
      <c r="D29" s="59"/>
      <c r="E29" s="59"/>
      <c r="F29" s="59"/>
      <c r="G29" s="59"/>
      <c r="H29" s="59"/>
      <c r="I29" s="59"/>
      <c r="J29" s="59"/>
      <c r="K29" s="60"/>
    </row>
    <row r="30" spans="1:11" s="65" customFormat="1" ht="32.25">
      <c r="A30" s="39"/>
      <c r="B30" s="58"/>
      <c r="C30" s="59"/>
      <c r="D30" s="59"/>
      <c r="E30" s="59"/>
      <c r="F30" s="321" t="s">
        <v>381</v>
      </c>
      <c r="G30" s="63"/>
      <c r="H30" s="63"/>
      <c r="I30" s="63"/>
      <c r="J30" s="63"/>
      <c r="K30" s="64"/>
    </row>
    <row r="31" spans="2:11" s="65" customFormat="1" ht="12.75">
      <c r="B31" s="66"/>
      <c r="C31" s="63"/>
      <c r="D31" s="63"/>
      <c r="E31" s="63"/>
      <c r="F31" s="63"/>
      <c r="G31" s="63"/>
      <c r="H31" s="63"/>
      <c r="I31" s="63"/>
      <c r="J31" s="63"/>
      <c r="K31" s="64"/>
    </row>
    <row r="32" spans="2:11" s="65" customFormat="1" ht="12.75">
      <c r="B32" s="66"/>
      <c r="C32" s="63"/>
      <c r="D32" s="63"/>
      <c r="E32" s="63"/>
      <c r="F32" s="63"/>
      <c r="G32" s="63"/>
      <c r="H32" s="63"/>
      <c r="I32" s="63"/>
      <c r="J32" s="63"/>
      <c r="K32" s="64"/>
    </row>
    <row r="33" spans="2:11" s="65" customFormat="1" ht="12.75">
      <c r="B33" s="66"/>
      <c r="C33" s="63"/>
      <c r="D33" s="63"/>
      <c r="E33" s="63"/>
      <c r="F33" s="63"/>
      <c r="G33" s="63"/>
      <c r="H33" s="63"/>
      <c r="I33" s="63"/>
      <c r="J33" s="63"/>
      <c r="K33" s="64"/>
    </row>
    <row r="34" spans="2:11" s="65" customFormat="1" ht="12.75">
      <c r="B34" s="66"/>
      <c r="C34" s="63"/>
      <c r="D34" s="63"/>
      <c r="E34" s="63"/>
      <c r="F34" s="63"/>
      <c r="G34" s="63"/>
      <c r="H34" s="63"/>
      <c r="I34" s="63"/>
      <c r="J34" s="63"/>
      <c r="K34" s="64"/>
    </row>
    <row r="35" spans="2:11" s="65" customFormat="1" ht="12.75">
      <c r="B35" s="66"/>
      <c r="C35" s="63"/>
      <c r="D35" s="63"/>
      <c r="E35" s="63"/>
      <c r="F35" s="63"/>
      <c r="G35" s="63"/>
      <c r="H35" s="63"/>
      <c r="I35" s="63"/>
      <c r="J35" s="63"/>
      <c r="K35" s="64"/>
    </row>
    <row r="36" spans="2:11" s="65" customFormat="1" ht="12.75">
      <c r="B36" s="66"/>
      <c r="C36" s="63"/>
      <c r="D36" s="63"/>
      <c r="E36" s="63"/>
      <c r="F36" s="63"/>
      <c r="G36" s="63"/>
      <c r="H36" s="63"/>
      <c r="I36" s="63"/>
      <c r="J36" s="63"/>
      <c r="K36" s="64"/>
    </row>
    <row r="37" spans="2:11" s="65" customFormat="1" ht="12.75">
      <c r="B37" s="66"/>
      <c r="C37" s="63"/>
      <c r="D37" s="63"/>
      <c r="E37" s="63"/>
      <c r="F37" s="63"/>
      <c r="G37" s="63"/>
      <c r="H37" s="63"/>
      <c r="I37" s="63"/>
      <c r="J37" s="63"/>
      <c r="K37" s="64"/>
    </row>
    <row r="38" spans="2:11" s="65" customFormat="1" ht="12.75">
      <c r="B38" s="66"/>
      <c r="C38" s="63"/>
      <c r="D38" s="63"/>
      <c r="E38" s="63"/>
      <c r="F38" s="63"/>
      <c r="G38" s="63"/>
      <c r="H38" s="63"/>
      <c r="I38" s="63"/>
      <c r="J38" s="63"/>
      <c r="K38" s="64"/>
    </row>
    <row r="39" spans="2:11" s="65" customFormat="1" ht="12.75">
      <c r="B39" s="66"/>
      <c r="C39" s="63"/>
      <c r="D39" s="63"/>
      <c r="E39" s="63"/>
      <c r="F39" s="63"/>
      <c r="G39" s="63"/>
      <c r="H39" s="63"/>
      <c r="I39" s="63"/>
      <c r="J39" s="63"/>
      <c r="K39" s="64"/>
    </row>
    <row r="40" spans="2:11" s="65" customFormat="1" ht="12.75">
      <c r="B40" s="66"/>
      <c r="C40" s="63"/>
      <c r="D40" s="63"/>
      <c r="E40" s="63"/>
      <c r="F40" s="63"/>
      <c r="G40" s="63"/>
      <c r="H40" s="63"/>
      <c r="I40" s="63"/>
      <c r="J40" s="63"/>
      <c r="K40" s="64"/>
    </row>
    <row r="41" spans="2:11" s="65" customFormat="1" ht="12.75">
      <c r="B41" s="66"/>
      <c r="C41" s="63"/>
      <c r="D41" s="63"/>
      <c r="E41" s="63"/>
      <c r="F41" s="63"/>
      <c r="G41" s="63"/>
      <c r="H41" s="63"/>
      <c r="I41" s="63"/>
      <c r="J41" s="63"/>
      <c r="K41" s="64"/>
    </row>
    <row r="42" spans="2:11" s="65" customFormat="1" ht="12.75">
      <c r="B42" s="66"/>
      <c r="C42" s="63"/>
      <c r="D42" s="63"/>
      <c r="E42" s="63"/>
      <c r="F42" s="63"/>
      <c r="G42" s="63"/>
      <c r="H42" s="63"/>
      <c r="I42" s="63"/>
      <c r="J42" s="63"/>
      <c r="K42" s="64"/>
    </row>
    <row r="43" spans="2:11" s="65" customFormat="1" ht="12.75">
      <c r="B43" s="66"/>
      <c r="C43" s="63"/>
      <c r="D43" s="63"/>
      <c r="E43" s="63"/>
      <c r="F43" s="63"/>
      <c r="G43" s="63"/>
      <c r="H43" s="63"/>
      <c r="I43" s="63"/>
      <c r="J43" s="63"/>
      <c r="K43" s="64"/>
    </row>
    <row r="44" spans="2:11" s="65" customFormat="1" ht="12.75">
      <c r="B44" s="66"/>
      <c r="C44" s="63"/>
      <c r="D44" s="63"/>
      <c r="E44" s="63"/>
      <c r="F44" s="63"/>
      <c r="G44" s="63"/>
      <c r="H44" s="63"/>
      <c r="I44" s="63"/>
      <c r="J44" s="63"/>
      <c r="K44" s="64"/>
    </row>
    <row r="45" spans="2:11" s="65" customFormat="1" ht="9" customHeight="1">
      <c r="B45" s="66"/>
      <c r="C45" s="63"/>
      <c r="D45" s="63"/>
      <c r="E45" s="63"/>
      <c r="F45" s="63"/>
      <c r="G45" s="63"/>
      <c r="H45" s="63"/>
      <c r="I45" s="63"/>
      <c r="J45" s="63"/>
      <c r="K45" s="64"/>
    </row>
    <row r="46" spans="2:11" s="65" customFormat="1" ht="12.75">
      <c r="B46" s="66"/>
      <c r="C46" s="63"/>
      <c r="D46" s="63"/>
      <c r="E46" s="63"/>
      <c r="F46" s="63"/>
      <c r="G46" s="63"/>
      <c r="H46" s="63"/>
      <c r="I46" s="63"/>
      <c r="J46" s="63"/>
      <c r="K46" s="64"/>
    </row>
    <row r="47" spans="2:11" s="65" customFormat="1" ht="12.75">
      <c r="B47" s="66"/>
      <c r="C47" s="63"/>
      <c r="D47" s="63"/>
      <c r="E47" s="63"/>
      <c r="F47" s="63"/>
      <c r="G47" s="63"/>
      <c r="H47" s="63"/>
      <c r="I47" s="63"/>
      <c r="J47" s="63"/>
      <c r="K47" s="64"/>
    </row>
    <row r="48" spans="2:11" s="38" customFormat="1" ht="12.75" customHeight="1">
      <c r="B48" s="45"/>
      <c r="C48" s="46" t="s">
        <v>144</v>
      </c>
      <c r="D48" s="46"/>
      <c r="E48" s="46"/>
      <c r="F48" s="46"/>
      <c r="G48" s="46"/>
      <c r="H48" s="347" t="s">
        <v>218</v>
      </c>
      <c r="I48" s="347"/>
      <c r="J48" s="46"/>
      <c r="K48" s="50"/>
    </row>
    <row r="49" spans="2:11" s="38" customFormat="1" ht="12.75" customHeight="1">
      <c r="B49" s="45"/>
      <c r="C49" s="46" t="s">
        <v>145</v>
      </c>
      <c r="D49" s="46"/>
      <c r="E49" s="46"/>
      <c r="F49" s="46"/>
      <c r="G49" s="46"/>
      <c r="H49" s="342" t="s">
        <v>219</v>
      </c>
      <c r="I49" s="342"/>
      <c r="J49" s="46"/>
      <c r="K49" s="50"/>
    </row>
    <row r="50" spans="2:11" s="38" customFormat="1" ht="12.75" customHeight="1">
      <c r="B50" s="45"/>
      <c r="C50" s="46" t="s">
        <v>140</v>
      </c>
      <c r="D50" s="46"/>
      <c r="E50" s="46"/>
      <c r="F50" s="46"/>
      <c r="G50" s="46"/>
      <c r="H50" s="342" t="s">
        <v>220</v>
      </c>
      <c r="I50" s="342"/>
      <c r="J50" s="46"/>
      <c r="K50" s="50"/>
    </row>
    <row r="51" spans="2:11" s="38" customFormat="1" ht="12.75" customHeight="1">
      <c r="B51" s="45"/>
      <c r="C51" s="46" t="s">
        <v>141</v>
      </c>
      <c r="D51" s="46"/>
      <c r="E51" s="46"/>
      <c r="F51" s="46"/>
      <c r="G51" s="46"/>
      <c r="H51" s="342" t="s">
        <v>220</v>
      </c>
      <c r="I51" s="342"/>
      <c r="J51" s="46"/>
      <c r="K51" s="50"/>
    </row>
    <row r="52" spans="2:11" s="39" customFormat="1" ht="12.75">
      <c r="B52" s="58"/>
      <c r="C52" s="59"/>
      <c r="D52" s="59"/>
      <c r="E52" s="59"/>
      <c r="F52" s="59"/>
      <c r="G52" s="59"/>
      <c r="H52" s="59"/>
      <c r="I52" s="59"/>
      <c r="J52" s="59"/>
      <c r="K52" s="60"/>
    </row>
    <row r="53" spans="2:11" s="40" customFormat="1" ht="12.75" customHeight="1">
      <c r="B53" s="67"/>
      <c r="C53" s="46" t="s">
        <v>223</v>
      </c>
      <c r="D53" s="46"/>
      <c r="E53" s="46"/>
      <c r="F53" s="46"/>
      <c r="G53" s="57" t="s">
        <v>142</v>
      </c>
      <c r="H53" s="343" t="s">
        <v>382</v>
      </c>
      <c r="I53" s="341"/>
      <c r="J53" s="68"/>
      <c r="K53" s="69"/>
    </row>
    <row r="54" spans="2:11" s="40" customFormat="1" ht="12.75" customHeight="1">
      <c r="B54" s="67"/>
      <c r="C54" s="46"/>
      <c r="D54" s="46"/>
      <c r="E54" s="46"/>
      <c r="F54" s="46"/>
      <c r="G54" s="57" t="s">
        <v>143</v>
      </c>
      <c r="H54" s="340" t="s">
        <v>383</v>
      </c>
      <c r="I54" s="341"/>
      <c r="J54" s="68"/>
      <c r="K54" s="69"/>
    </row>
    <row r="55" spans="2:11" s="40" customFormat="1" ht="7.5" customHeight="1">
      <c r="B55" s="67"/>
      <c r="C55" s="46"/>
      <c r="D55" s="46"/>
      <c r="E55" s="46"/>
      <c r="F55" s="46"/>
      <c r="G55" s="57"/>
      <c r="H55" s="57"/>
      <c r="I55" s="57"/>
      <c r="J55" s="68"/>
      <c r="K55" s="69"/>
    </row>
    <row r="56" spans="2:11" s="40" customFormat="1" ht="12.75" customHeight="1">
      <c r="B56" s="67"/>
      <c r="C56" s="46" t="s">
        <v>224</v>
      </c>
      <c r="D56" s="46"/>
      <c r="E56" s="46"/>
      <c r="F56" s="57"/>
      <c r="G56" s="46"/>
      <c r="H56" s="47" t="s">
        <v>390</v>
      </c>
      <c r="I56" s="47"/>
      <c r="J56" s="68"/>
      <c r="K56" s="69"/>
    </row>
    <row r="57" spans="2:11" ht="22.5" customHeight="1">
      <c r="B57" s="70"/>
      <c r="C57" s="71"/>
      <c r="D57" s="71"/>
      <c r="E57" s="71"/>
      <c r="F57" s="71"/>
      <c r="G57" s="71"/>
      <c r="H57" s="71"/>
      <c r="I57" s="71"/>
      <c r="J57" s="71"/>
      <c r="K57" s="72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I311"/>
  <sheetViews>
    <sheetView zoomScalePageLayoutView="0" workbookViewId="0" topLeftCell="A1">
      <selection activeCell="N261" sqref="N261"/>
    </sheetView>
  </sheetViews>
  <sheetFormatPr defaultColWidth="4.7109375" defaultRowHeight="12.75"/>
  <cols>
    <col min="1" max="1" width="4.00390625" style="0" customWidth="1"/>
    <col min="2" max="2" width="4.7109375" style="0" customWidth="1"/>
    <col min="3" max="3" width="8.57421875" style="0" customWidth="1"/>
    <col min="4" max="4" width="10.140625" style="0" customWidth="1"/>
    <col min="5" max="5" width="10.00390625" style="0" customWidth="1"/>
    <col min="6" max="8" width="10.421875" style="0" customWidth="1"/>
    <col min="9" max="9" width="9.8515625" style="0" customWidth="1"/>
    <col min="10" max="10" width="10.28125" style="0" customWidth="1"/>
    <col min="11" max="11" width="9.7109375" style="0" customWidth="1"/>
    <col min="12" max="12" width="7.7109375" style="0" customWidth="1"/>
    <col min="13" max="13" width="5.140625" style="0" customWidth="1"/>
    <col min="14" max="14" width="9.140625" style="0" customWidth="1"/>
    <col min="15" max="15" width="9.8515625" style="0" customWidth="1"/>
    <col min="16" max="16" width="9.00390625" style="0" customWidth="1"/>
    <col min="17" max="17" width="10.57421875" style="0" customWidth="1"/>
    <col min="18" max="18" width="13.00390625" style="0" customWidth="1"/>
    <col min="19" max="19" width="9.421875" style="0" customWidth="1"/>
    <col min="20" max="20" width="11.140625" style="0" customWidth="1"/>
    <col min="21" max="21" width="9.8515625" style="0" customWidth="1"/>
    <col min="22" max="22" width="9.57421875" style="0" customWidth="1"/>
    <col min="23" max="23" width="11.421875" style="0" customWidth="1"/>
    <col min="24" max="24" width="3.8515625" style="0" customWidth="1"/>
    <col min="25" max="25" width="5.140625" style="0" customWidth="1"/>
    <col min="26" max="27" width="9.140625" style="0" customWidth="1"/>
    <col min="28" max="28" width="9.7109375" style="0" customWidth="1"/>
    <col min="29" max="29" width="9.28125" style="0" customWidth="1"/>
    <col min="30" max="30" width="9.7109375" style="0" customWidth="1"/>
    <col min="31" max="31" width="9.28125" style="0" customWidth="1"/>
    <col min="32" max="32" width="12.00390625" style="0" customWidth="1"/>
    <col min="33" max="33" width="9.57421875" style="0" customWidth="1"/>
    <col min="34" max="34" width="9.140625" style="0" customWidth="1"/>
    <col min="35" max="35" width="7.57421875" style="0" customWidth="1"/>
    <col min="36" max="36" width="7.00390625" style="0" customWidth="1"/>
    <col min="37" max="37" width="9.8515625" style="0" customWidth="1"/>
    <col min="38" max="38" width="9.7109375" style="0" customWidth="1"/>
    <col min="39" max="40" width="9.8515625" style="0" customWidth="1"/>
    <col min="41" max="41" width="9.28125" style="0" customWidth="1"/>
    <col min="42" max="42" width="9.7109375" style="0" customWidth="1"/>
    <col min="43" max="43" width="11.57421875" style="0" customWidth="1"/>
    <col min="44" max="44" width="9.8515625" style="0" customWidth="1"/>
    <col min="45" max="45" width="14.8515625" style="0" customWidth="1"/>
    <col min="46" max="46" width="9.28125" style="0" customWidth="1"/>
  </cols>
  <sheetData>
    <row r="1" spans="1:87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15" customHeight="1">
      <c r="A2" s="29"/>
      <c r="B2" s="28"/>
      <c r="C2" s="28"/>
      <c r="D2" s="29"/>
      <c r="E2" s="208" t="s">
        <v>226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  <c r="Q2" s="208"/>
      <c r="R2" s="1"/>
      <c r="S2" s="1"/>
      <c r="T2" s="28"/>
      <c r="U2" s="28"/>
      <c r="V2" s="28"/>
      <c r="W2" s="28"/>
      <c r="X2" s="1"/>
      <c r="Y2" s="1"/>
      <c r="Z2" s="1"/>
      <c r="AA2" s="1"/>
      <c r="AB2" s="208"/>
      <c r="AC2" s="1"/>
      <c r="AD2" s="1"/>
      <c r="AE2" s="1"/>
      <c r="AF2" s="1"/>
      <c r="AG2" s="1"/>
      <c r="AH2" s="1"/>
      <c r="AI2" s="1"/>
      <c r="AJ2" s="1"/>
      <c r="AK2" s="1"/>
      <c r="AL2" s="1"/>
      <c r="AM2" s="208"/>
      <c r="AN2" s="1"/>
      <c r="AO2" s="1"/>
      <c r="AP2" s="1"/>
      <c r="AQ2" s="1"/>
      <c r="AR2" s="1"/>
      <c r="AS2" s="1"/>
      <c r="AT2" s="1"/>
      <c r="AU2" s="1"/>
      <c r="AV2" s="1"/>
      <c r="AW2" s="208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15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" customFormat="1" ht="15" customHeight="1">
      <c r="A4" s="29"/>
      <c r="B4" s="325"/>
      <c r="C4" s="326" t="s">
        <v>231</v>
      </c>
      <c r="D4" s="326"/>
      <c r="E4" s="326"/>
      <c r="F4" s="326"/>
      <c r="G4" s="326"/>
      <c r="H4" s="326"/>
      <c r="I4" s="326"/>
      <c r="J4" s="327"/>
      <c r="K4" s="234"/>
      <c r="L4" s="28"/>
      <c r="M4" s="28"/>
      <c r="N4" s="28"/>
      <c r="O4" s="416"/>
      <c r="P4" s="416"/>
      <c r="Q4" s="416"/>
      <c r="R4" s="416"/>
      <c r="S4" s="416"/>
      <c r="T4" s="416"/>
      <c r="U4" s="232"/>
      <c r="V4" s="232"/>
      <c r="W4" s="232"/>
      <c r="X4" s="1"/>
      <c r="Y4" s="1"/>
      <c r="Z4" s="209"/>
      <c r="AA4" s="28"/>
      <c r="AB4" s="28"/>
      <c r="AC4" s="28"/>
      <c r="AD4" s="28"/>
      <c r="AE4" s="28"/>
      <c r="AF4" s="226"/>
      <c r="AG4" s="209"/>
      <c r="AH4" s="1"/>
      <c r="AI4" s="1"/>
      <c r="AJ4" s="1"/>
      <c r="AK4" s="209"/>
      <c r="AL4" s="210"/>
      <c r="AM4" s="28"/>
      <c r="AN4" s="28"/>
      <c r="AO4" s="28"/>
      <c r="AP4" s="28"/>
      <c r="AQ4" s="28"/>
      <c r="AR4" s="28"/>
      <c r="AS4" s="28"/>
      <c r="AT4" s="1"/>
      <c r="AU4" s="213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</row>
    <row r="5" spans="1:87" s="182" customFormat="1" ht="15" customHeight="1">
      <c r="A5" s="29"/>
      <c r="B5" s="328"/>
      <c r="C5" s="234"/>
      <c r="D5" s="234" t="s">
        <v>238</v>
      </c>
      <c r="E5" s="234"/>
      <c r="F5" s="234"/>
      <c r="G5" s="234"/>
      <c r="H5" s="234"/>
      <c r="I5" s="234"/>
      <c r="J5" s="329"/>
      <c r="K5" s="234"/>
      <c r="L5" s="234"/>
      <c r="M5" s="28"/>
      <c r="N5" s="28"/>
      <c r="O5" s="416"/>
      <c r="P5" s="416"/>
      <c r="Q5" s="416"/>
      <c r="R5" s="416"/>
      <c r="S5" s="416"/>
      <c r="T5" s="416"/>
      <c r="U5" s="232"/>
      <c r="V5" s="232"/>
      <c r="W5" s="232"/>
      <c r="X5" s="1"/>
      <c r="Y5" s="1"/>
      <c r="Z5" s="28"/>
      <c r="AA5" s="28"/>
      <c r="AB5" s="210"/>
      <c r="AC5" s="28"/>
      <c r="AD5" s="28"/>
      <c r="AE5" s="28"/>
      <c r="AF5" s="226"/>
      <c r="AG5" s="209"/>
      <c r="AH5" s="1"/>
      <c r="AI5" s="1"/>
      <c r="AJ5" s="1"/>
      <c r="AK5" s="1"/>
      <c r="AL5" s="1"/>
      <c r="AM5" s="1"/>
      <c r="AN5" s="1"/>
      <c r="AO5" s="1"/>
      <c r="AP5" s="1"/>
      <c r="AQ5" s="212"/>
      <c r="AR5" s="213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</row>
    <row r="6" spans="1:87" s="182" customFormat="1" ht="15" customHeight="1">
      <c r="A6" s="29"/>
      <c r="B6" s="328"/>
      <c r="C6" s="234"/>
      <c r="D6" s="234" t="s">
        <v>242</v>
      </c>
      <c r="E6" s="234"/>
      <c r="F6" s="234"/>
      <c r="G6" s="234"/>
      <c r="H6" s="234"/>
      <c r="I6" s="234"/>
      <c r="J6" s="329"/>
      <c r="K6" s="234"/>
      <c r="L6" s="234"/>
      <c r="M6" s="28"/>
      <c r="N6" s="28"/>
      <c r="O6" s="224"/>
      <c r="P6" s="414"/>
      <c r="Q6" s="414"/>
      <c r="R6" s="414"/>
      <c r="S6" s="414"/>
      <c r="T6" s="414"/>
      <c r="U6" s="235"/>
      <c r="V6" s="235"/>
      <c r="W6" s="23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212"/>
      <c r="AR6" s="213"/>
      <c r="AS6" s="1"/>
      <c r="AT6" s="1"/>
      <c r="AU6" s="214"/>
      <c r="AV6" s="28"/>
      <c r="AW6" s="28"/>
      <c r="AX6" s="28"/>
      <c r="AY6" s="28"/>
      <c r="AZ6" s="28"/>
      <c r="BA6" s="28"/>
      <c r="BB6" s="28"/>
      <c r="BC6" s="28"/>
      <c r="BD6" s="1"/>
      <c r="BE6" s="1"/>
      <c r="BF6" s="1"/>
      <c r="BG6" s="1"/>
      <c r="BH6" s="1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</row>
    <row r="7" spans="1:87" s="182" customFormat="1" ht="15" customHeight="1">
      <c r="A7" s="29"/>
      <c r="B7" s="328"/>
      <c r="C7" s="234" t="s">
        <v>244</v>
      </c>
      <c r="D7" s="234"/>
      <c r="E7" s="234"/>
      <c r="F7" s="234"/>
      <c r="G7" s="234"/>
      <c r="H7" s="234"/>
      <c r="I7" s="234"/>
      <c r="J7" s="329"/>
      <c r="K7" s="234"/>
      <c r="L7" s="234"/>
      <c r="M7" s="28"/>
      <c r="N7" s="28"/>
      <c r="O7" s="232"/>
      <c r="P7" s="414"/>
      <c r="Q7" s="414"/>
      <c r="R7" s="414"/>
      <c r="S7" s="414"/>
      <c r="T7" s="414"/>
      <c r="U7" s="222"/>
      <c r="V7" s="222"/>
      <c r="W7" s="23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215"/>
      <c r="AR7" s="216"/>
      <c r="AS7" s="1"/>
      <c r="AT7" s="1"/>
      <c r="AU7" s="236"/>
      <c r="AV7" s="237"/>
      <c r="AW7" s="237"/>
      <c r="AX7" s="237"/>
      <c r="AY7" s="237"/>
      <c r="AZ7" s="237"/>
      <c r="BA7" s="237"/>
      <c r="BB7" s="237"/>
      <c r="BC7" s="237"/>
      <c r="BD7" s="237"/>
      <c r="BE7" s="1"/>
      <c r="BF7" s="1"/>
      <c r="BG7" s="1"/>
      <c r="BH7" s="1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</row>
    <row r="8" spans="1:87" s="182" customFormat="1" ht="15" customHeight="1">
      <c r="A8" s="29"/>
      <c r="B8" s="328"/>
      <c r="C8" s="234"/>
      <c r="D8" s="234"/>
      <c r="E8" s="234" t="s">
        <v>246</v>
      </c>
      <c r="F8" s="234"/>
      <c r="G8" s="234"/>
      <c r="H8" s="234"/>
      <c r="I8" s="234"/>
      <c r="J8" s="329"/>
      <c r="K8" s="234"/>
      <c r="L8" s="234"/>
      <c r="M8" s="28"/>
      <c r="N8" s="28"/>
      <c r="O8" s="232"/>
      <c r="P8" s="414"/>
      <c r="Q8" s="414"/>
      <c r="R8" s="414"/>
      <c r="S8" s="414"/>
      <c r="T8" s="414"/>
      <c r="U8" s="222"/>
      <c r="V8" s="222"/>
      <c r="W8" s="230"/>
      <c r="X8" s="1"/>
      <c r="Y8" s="1"/>
      <c r="Z8" s="217"/>
      <c r="AA8" s="218"/>
      <c r="AB8" s="219"/>
      <c r="AC8" s="219"/>
      <c r="AD8" s="219"/>
      <c r="AE8" s="28"/>
      <c r="AF8" s="28"/>
      <c r="AG8" s="28"/>
      <c r="AH8" s="28"/>
      <c r="AI8" s="1"/>
      <c r="AJ8" s="1"/>
      <c r="AK8" s="1"/>
      <c r="AL8" s="1"/>
      <c r="AM8" s="1"/>
      <c r="AN8" s="1"/>
      <c r="AO8" s="1"/>
      <c r="AP8" s="1"/>
      <c r="AQ8" s="212"/>
      <c r="AR8" s="213"/>
      <c r="AS8" s="1"/>
      <c r="AT8" s="1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1"/>
      <c r="BF8" s="1"/>
      <c r="BG8" s="1"/>
      <c r="BH8" s="1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</row>
    <row r="9" spans="1:87" s="182" customFormat="1" ht="15" customHeight="1">
      <c r="A9" s="29"/>
      <c r="B9" s="328"/>
      <c r="C9" s="234"/>
      <c r="D9" s="234"/>
      <c r="E9" s="234" t="s">
        <v>249</v>
      </c>
      <c r="F9" s="234"/>
      <c r="G9" s="234"/>
      <c r="H9" s="234"/>
      <c r="I9" s="234"/>
      <c r="J9" s="329"/>
      <c r="K9" s="234"/>
      <c r="L9" s="234"/>
      <c r="M9" s="28"/>
      <c r="N9" s="28"/>
      <c r="O9" s="222"/>
      <c r="P9" s="414"/>
      <c r="Q9" s="414"/>
      <c r="R9" s="414"/>
      <c r="S9" s="414"/>
      <c r="T9" s="414"/>
      <c r="U9" s="222"/>
      <c r="V9" s="222"/>
      <c r="W9" s="230"/>
      <c r="X9" s="1"/>
      <c r="Y9" s="1"/>
      <c r="Z9" s="28"/>
      <c r="AA9" s="28"/>
      <c r="AB9" s="28"/>
      <c r="AC9" s="28"/>
      <c r="AD9" s="28"/>
      <c r="AE9" s="28"/>
      <c r="AF9" s="28"/>
      <c r="AG9" s="28"/>
      <c r="AH9" s="28"/>
      <c r="AI9" s="1"/>
      <c r="AJ9" s="1"/>
      <c r="AK9" s="1"/>
      <c r="AL9" s="1"/>
      <c r="AM9" s="210"/>
      <c r="AN9" s="1"/>
      <c r="AO9" s="1"/>
      <c r="AP9" s="1"/>
      <c r="AQ9" s="212"/>
      <c r="AR9" s="213"/>
      <c r="AS9" s="1"/>
      <c r="AT9" s="1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1"/>
      <c r="BF9" s="1"/>
      <c r="BG9" s="1"/>
      <c r="BH9" s="1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</row>
    <row r="10" spans="1:87" s="182" customFormat="1" ht="15" customHeight="1">
      <c r="A10" s="29"/>
      <c r="B10" s="330"/>
      <c r="C10" s="331"/>
      <c r="D10" s="331"/>
      <c r="E10" s="331" t="s">
        <v>251</v>
      </c>
      <c r="F10" s="331"/>
      <c r="G10" s="331"/>
      <c r="H10" s="331"/>
      <c r="I10" s="331"/>
      <c r="J10" s="332"/>
      <c r="K10" s="234"/>
      <c r="L10" s="234"/>
      <c r="M10" s="28"/>
      <c r="N10" s="28"/>
      <c r="O10" s="238"/>
      <c r="P10" s="415"/>
      <c r="Q10" s="415"/>
      <c r="R10" s="415"/>
      <c r="S10" s="415"/>
      <c r="T10" s="415"/>
      <c r="U10" s="415"/>
      <c r="V10" s="415"/>
      <c r="W10" s="239"/>
      <c r="X10" s="1"/>
      <c r="Y10" s="1"/>
      <c r="Z10" s="209"/>
      <c r="AA10" s="28"/>
      <c r="AB10" s="28"/>
      <c r="AC10" s="28"/>
      <c r="AD10" s="28"/>
      <c r="AE10" s="28"/>
      <c r="AF10" s="28"/>
      <c r="AG10" s="28"/>
      <c r="AH10" s="28"/>
      <c r="AI10" s="1"/>
      <c r="AJ10" s="1"/>
      <c r="AK10" s="1"/>
      <c r="AL10" s="1"/>
      <c r="AM10" s="1"/>
      <c r="AN10" s="1"/>
      <c r="AO10" s="1"/>
      <c r="AP10" s="212"/>
      <c r="AQ10" s="1"/>
      <c r="AR10" s="1"/>
      <c r="AS10" s="1"/>
      <c r="AT10" s="1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1"/>
      <c r="BF10" s="1"/>
      <c r="BG10" s="1"/>
      <c r="BH10" s="1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</row>
    <row r="11" spans="1:87" s="182" customFormat="1" ht="15" customHeight="1">
      <c r="A11" s="2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3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"/>
      <c r="Y11" s="1"/>
      <c r="Z11" s="28"/>
      <c r="AA11" s="28"/>
      <c r="AB11" s="28"/>
      <c r="AC11" s="28"/>
      <c r="AD11" s="28"/>
      <c r="AE11" s="28"/>
      <c r="AF11" s="28"/>
      <c r="AG11" s="28"/>
      <c r="AH11" s="28"/>
      <c r="AI11" s="1"/>
      <c r="AJ11" s="1"/>
      <c r="AK11" s="1"/>
      <c r="AL11" s="1"/>
      <c r="AM11" s="1"/>
      <c r="AN11" s="1"/>
      <c r="AO11" s="1"/>
      <c r="AP11" s="212"/>
      <c r="AQ11" s="213"/>
      <c r="AR11" s="1"/>
      <c r="AS11" s="1"/>
      <c r="AT11" s="1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1"/>
      <c r="BF11" s="1"/>
      <c r="BG11" s="1"/>
      <c r="BH11" s="1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</row>
    <row r="12" spans="1:87" ht="15" customHeight="1">
      <c r="A12" s="29"/>
      <c r="B12" s="28"/>
      <c r="C12" s="218" t="s">
        <v>256</v>
      </c>
      <c r="D12" s="333"/>
      <c r="E12" s="333"/>
      <c r="F12" s="28"/>
      <c r="G12" s="28"/>
      <c r="H12" s="28"/>
      <c r="I12" s="28"/>
      <c r="J12" s="28"/>
      <c r="K12" s="28"/>
      <c r="L12" s="28"/>
      <c r="M12" s="28"/>
      <c r="N12" s="28"/>
      <c r="O12" s="213"/>
      <c r="P12" s="1"/>
      <c r="Q12" s="1"/>
      <c r="R12" s="1"/>
      <c r="S12" s="1"/>
      <c r="T12" s="1"/>
      <c r="U12" s="1"/>
      <c r="V12" s="1"/>
      <c r="W12" s="28"/>
      <c r="X12" s="1"/>
      <c r="Y12" s="1"/>
      <c r="Z12" s="209"/>
      <c r="AA12" s="28"/>
      <c r="AB12" s="28"/>
      <c r="AC12" s="28"/>
      <c r="AD12" s="28"/>
      <c r="AE12" s="28"/>
      <c r="AF12" s="28"/>
      <c r="AG12" s="28"/>
      <c r="AH12" s="28"/>
      <c r="AI12" s="1"/>
      <c r="AJ12" s="1"/>
      <c r="AK12" s="213"/>
      <c r="AL12" s="210"/>
      <c r="AM12" s="1"/>
      <c r="AN12" s="1"/>
      <c r="AO12" s="1"/>
      <c r="AP12" s="212"/>
      <c r="AQ12" s="213"/>
      <c r="AR12" s="1"/>
      <c r="AS12" s="1"/>
      <c r="AT12" s="1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15" customHeight="1">
      <c r="A13" s="2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  <c r="T13" s="1"/>
      <c r="U13" s="1"/>
      <c r="V13" s="1"/>
      <c r="W13" s="28"/>
      <c r="X13" s="1"/>
      <c r="Y13" s="1"/>
      <c r="Z13" s="220"/>
      <c r="AA13" s="28"/>
      <c r="AB13" s="28"/>
      <c r="AC13" s="28"/>
      <c r="AD13" s="28"/>
      <c r="AE13" s="28"/>
      <c r="AF13" s="28"/>
      <c r="AG13" s="28"/>
      <c r="AH13" s="28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15" customHeight="1">
      <c r="A14" s="29"/>
      <c r="B14" s="28"/>
      <c r="C14" s="209" t="s">
        <v>237</v>
      </c>
      <c r="D14" s="28" t="s">
        <v>259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  <c r="T14" s="1"/>
      <c r="U14" s="1"/>
      <c r="V14" s="1"/>
      <c r="W14" s="2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10"/>
      <c r="AN14" s="1"/>
      <c r="AO14" s="1"/>
      <c r="AP14" s="212"/>
      <c r="AQ14" s="212"/>
      <c r="AR14" s="213"/>
      <c r="AS14" s="1"/>
      <c r="AT14" s="1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15" customHeight="1">
      <c r="A15" s="29"/>
      <c r="B15" s="28"/>
      <c r="C15" s="209" t="s">
        <v>237</v>
      </c>
      <c r="D15" s="28" t="s">
        <v>260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210"/>
      <c r="R15" s="1"/>
      <c r="S15" s="1"/>
      <c r="T15" s="1"/>
      <c r="U15" s="212"/>
      <c r="V15" s="213"/>
      <c r="W15" s="1"/>
      <c r="X15" s="1"/>
      <c r="Y15" s="1"/>
      <c r="Z15" s="209"/>
      <c r="AA15" s="210"/>
      <c r="AB15" s="28"/>
      <c r="AC15" s="28"/>
      <c r="AD15" s="28"/>
      <c r="AE15" s="1"/>
      <c r="AF15" s="1"/>
      <c r="AG15" s="28"/>
      <c r="AH15" s="2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15" customHeight="1">
      <c r="A16" s="29"/>
      <c r="B16" s="28"/>
      <c r="C16" s="209" t="s">
        <v>237</v>
      </c>
      <c r="D16" s="28" t="s">
        <v>261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09"/>
      <c r="P16" s="210"/>
      <c r="Q16" s="28"/>
      <c r="R16" s="28"/>
      <c r="S16" s="28"/>
      <c r="T16" s="28"/>
      <c r="U16" s="28"/>
      <c r="V16" s="28"/>
      <c r="W16" s="1"/>
      <c r="X16" s="1"/>
      <c r="Y16" s="1"/>
      <c r="Z16" s="28"/>
      <c r="AA16" s="28"/>
      <c r="AB16" s="210"/>
      <c r="AC16" s="28"/>
      <c r="AD16" s="28"/>
      <c r="AE16" s="1"/>
      <c r="AF16" s="226"/>
      <c r="AG16" s="209"/>
      <c r="AH16" s="28"/>
      <c r="AI16" s="1"/>
      <c r="AJ16" s="1"/>
      <c r="AK16" s="1"/>
      <c r="AL16" s="1"/>
      <c r="AM16" s="1"/>
      <c r="AN16" s="1"/>
      <c r="AO16" s="1"/>
      <c r="AP16" s="212"/>
      <c r="AQ16" s="209"/>
      <c r="AR16" s="28"/>
      <c r="AS16" s="28"/>
      <c r="AT16" s="1"/>
      <c r="AU16" s="213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15" customHeight="1">
      <c r="A17" s="29"/>
      <c r="B17" s="28"/>
      <c r="C17" s="209" t="s">
        <v>237</v>
      </c>
      <c r="D17" s="28" t="s">
        <v>264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10"/>
      <c r="R17" s="28"/>
      <c r="S17" s="28"/>
      <c r="T17" s="28"/>
      <c r="U17" s="226"/>
      <c r="V17" s="209"/>
      <c r="W17" s="1"/>
      <c r="X17" s="1"/>
      <c r="Y17" s="1"/>
      <c r="Z17" s="213"/>
      <c r="AA17" s="210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12"/>
      <c r="AQ17" s="213"/>
      <c r="AR17" s="28"/>
      <c r="AS17" s="28"/>
      <c r="AT17" s="1"/>
      <c r="AU17" s="240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15" customHeight="1">
      <c r="A18" s="29"/>
      <c r="B18" s="28"/>
      <c r="C18" s="209" t="s">
        <v>237</v>
      </c>
      <c r="D18" s="28" t="s">
        <v>265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2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13"/>
      <c r="AL18" s="1"/>
      <c r="AM18" s="1"/>
      <c r="AN18" s="1"/>
      <c r="AO18" s="1"/>
      <c r="AP18" s="212"/>
      <c r="AQ18" s="209"/>
      <c r="AR18" s="28"/>
      <c r="AS18" s="28"/>
      <c r="AT18" s="1"/>
      <c r="AU18" s="213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15" customHeight="1">
      <c r="A19" s="29"/>
      <c r="B19" s="28"/>
      <c r="C19" s="28" t="s">
        <v>267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"/>
      <c r="Y19" s="1"/>
      <c r="Z19" s="1"/>
      <c r="AA19" s="1"/>
      <c r="AB19" s="1"/>
      <c r="AC19" s="1"/>
      <c r="AD19" s="1"/>
      <c r="AE19" s="1"/>
      <c r="AF19" s="212"/>
      <c r="AG19" s="213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15" customHeight="1">
      <c r="A20" s="29"/>
      <c r="B20" s="28"/>
      <c r="C20" s="209" t="s">
        <v>237</v>
      </c>
      <c r="D20" s="28" t="s">
        <v>269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"/>
      <c r="Y20" s="1"/>
      <c r="Z20" s="1"/>
      <c r="AA20" s="1"/>
      <c r="AB20" s="1"/>
      <c r="AC20" s="1"/>
      <c r="AD20" s="1"/>
      <c r="AE20" s="1"/>
      <c r="AF20" s="212"/>
      <c r="AG20" s="213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15" customHeight="1">
      <c r="A21" s="29"/>
      <c r="B21" s="28"/>
      <c r="C21" s="28" t="s">
        <v>271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9"/>
      <c r="P21" s="210"/>
      <c r="Q21" s="28"/>
      <c r="R21" s="28"/>
      <c r="S21" s="28"/>
      <c r="T21" s="28"/>
      <c r="U21" s="28"/>
      <c r="V21" s="28"/>
      <c r="W21" s="28"/>
      <c r="X21" s="1"/>
      <c r="Y21" s="1"/>
      <c r="Z21" s="1"/>
      <c r="AA21" s="1"/>
      <c r="AB21" s="210"/>
      <c r="AC21" s="1"/>
      <c r="AD21" s="1"/>
      <c r="AE21" s="1"/>
      <c r="AF21" s="212"/>
      <c r="AG21" s="213"/>
      <c r="AH21" s="1"/>
      <c r="AI21" s="1"/>
      <c r="AJ21" s="1"/>
      <c r="AK21" s="213"/>
      <c r="AL21" s="210"/>
      <c r="AM21" s="1"/>
      <c r="AN21" s="1"/>
      <c r="AO21" s="1"/>
      <c r="AP21" s="1"/>
      <c r="AQ21" s="212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15" customHeight="1">
      <c r="A22" s="29"/>
      <c r="B22" s="28"/>
      <c r="C22" s="28" t="s">
        <v>272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"/>
      <c r="Y22" s="1"/>
      <c r="Z22" s="213"/>
      <c r="AA22" s="210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10"/>
      <c r="AN22" s="1"/>
      <c r="AO22" s="1"/>
      <c r="AP22" s="1"/>
      <c r="AQ22" s="212"/>
      <c r="AR22" s="213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15" customHeight="1">
      <c r="A23" s="29"/>
      <c r="B23" s="28"/>
      <c r="C23" s="28"/>
      <c r="D23" s="28" t="s">
        <v>274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22"/>
      <c r="P23" s="222"/>
      <c r="Q23" s="222"/>
      <c r="R23" s="222"/>
      <c r="S23" s="222"/>
      <c r="T23" s="222"/>
      <c r="U23" s="222"/>
      <c r="V23" s="222"/>
      <c r="W23" s="222"/>
      <c r="X23" s="1"/>
      <c r="Y23" s="1"/>
      <c r="Z23" s="1"/>
      <c r="AA23" s="210"/>
      <c r="AB23" s="1"/>
      <c r="AC23" s="1"/>
      <c r="AD23" s="1"/>
      <c r="AE23" s="1"/>
      <c r="AF23" s="212"/>
      <c r="AG23" s="216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5" customHeight="1">
      <c r="A24" s="29"/>
      <c r="B24" s="28"/>
      <c r="C24" s="28"/>
      <c r="D24" s="28" t="s">
        <v>275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22"/>
      <c r="P24" s="222"/>
      <c r="Q24" s="222"/>
      <c r="R24" s="222"/>
      <c r="S24" s="222"/>
      <c r="T24" s="222"/>
      <c r="U24" s="222"/>
      <c r="V24" s="222"/>
      <c r="W24" s="222"/>
      <c r="X24" s="1"/>
      <c r="Y24" s="1"/>
      <c r="Z24" s="1"/>
      <c r="AA24" s="210"/>
      <c r="AB24" s="1"/>
      <c r="AC24" s="1"/>
      <c r="AD24" s="1"/>
      <c r="AE24" s="1"/>
      <c r="AF24" s="212"/>
      <c r="AG24" s="216"/>
      <c r="AH24" s="1"/>
      <c r="AI24" s="1"/>
      <c r="AJ24" s="1"/>
      <c r="AK24" s="1"/>
      <c r="AL24" s="1"/>
      <c r="AM24" s="1"/>
      <c r="AN24" s="1"/>
      <c r="AO24" s="1"/>
      <c r="AP24" s="1"/>
      <c r="AQ24" s="212"/>
      <c r="AR24" s="213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5" customHeight="1">
      <c r="A25" s="29"/>
      <c r="B25" s="28"/>
      <c r="C25" s="28"/>
      <c r="D25" s="220" t="s">
        <v>278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32"/>
      <c r="P25" s="222"/>
      <c r="Q25" s="222"/>
      <c r="R25" s="232"/>
      <c r="S25" s="224"/>
      <c r="T25" s="224"/>
      <c r="U25" s="224"/>
      <c r="V25" s="224"/>
      <c r="W25" s="224"/>
      <c r="X25" s="1"/>
      <c r="Y25" s="1"/>
      <c r="Z25" s="1"/>
      <c r="AA25" s="1"/>
      <c r="AB25" s="210"/>
      <c r="AC25" s="1"/>
      <c r="AD25" s="1"/>
      <c r="AE25" s="1"/>
      <c r="AF25" s="212"/>
      <c r="AG25" s="216"/>
      <c r="AH25" s="1"/>
      <c r="AI25" s="1"/>
      <c r="AJ25" s="1"/>
      <c r="AK25" s="1"/>
      <c r="AL25" s="1"/>
      <c r="AM25" s="1"/>
      <c r="AN25" s="1"/>
      <c r="AO25" s="1"/>
      <c r="AP25" s="1"/>
      <c r="AQ25" s="212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15" customHeight="1">
      <c r="A26" s="29"/>
      <c r="B26" s="28"/>
      <c r="C26" s="6" t="s">
        <v>237</v>
      </c>
      <c r="D26" s="220" t="s">
        <v>281</v>
      </c>
      <c r="E26" s="29"/>
      <c r="F26" s="29"/>
      <c r="G26" s="29"/>
      <c r="H26" s="29"/>
      <c r="I26" s="29"/>
      <c r="J26" s="29"/>
      <c r="K26" s="29"/>
      <c r="L26" s="28"/>
      <c r="M26" s="28"/>
      <c r="N26" s="28"/>
      <c r="O26" s="232"/>
      <c r="P26" s="222"/>
      <c r="Q26" s="222"/>
      <c r="R26" s="231"/>
      <c r="S26" s="231"/>
      <c r="T26" s="231"/>
      <c r="U26" s="231"/>
      <c r="V26" s="231"/>
      <c r="W26" s="231"/>
      <c r="X26" s="1"/>
      <c r="Y26" s="1"/>
      <c r="Z26" s="213"/>
      <c r="AA26" s="210"/>
      <c r="AB26" s="1"/>
      <c r="AC26" s="1"/>
      <c r="AD26" s="1"/>
      <c r="AE26" s="212"/>
      <c r="AF26" s="1"/>
      <c r="AG26" s="1"/>
      <c r="AH26" s="1"/>
      <c r="AI26" s="1"/>
      <c r="AJ26" s="1"/>
      <c r="AK26" s="213"/>
      <c r="AL26" s="1"/>
      <c r="AM26" s="1"/>
      <c r="AN26" s="1"/>
      <c r="AO26" s="1"/>
      <c r="AP26" s="1"/>
      <c r="AQ26" s="212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15" customHeight="1">
      <c r="A27" s="29"/>
      <c r="B27" s="28"/>
      <c r="C27" s="29"/>
      <c r="D27" s="220" t="s">
        <v>288</v>
      </c>
      <c r="E27" s="29"/>
      <c r="F27" s="29"/>
      <c r="G27" s="29"/>
      <c r="H27" s="29"/>
      <c r="I27" s="29"/>
      <c r="J27" s="29"/>
      <c r="K27" s="29"/>
      <c r="L27" s="28"/>
      <c r="M27" s="28"/>
      <c r="N27" s="28"/>
      <c r="O27" s="232"/>
      <c r="P27" s="222"/>
      <c r="Q27" s="222"/>
      <c r="R27" s="231"/>
      <c r="S27" s="231"/>
      <c r="T27" s="231"/>
      <c r="U27" s="231"/>
      <c r="V27" s="231"/>
      <c r="W27" s="231"/>
      <c r="X27" s="1"/>
      <c r="Y27" s="1"/>
      <c r="Z27" s="1"/>
      <c r="AA27" s="1"/>
      <c r="AB27" s="210"/>
      <c r="AC27" s="1"/>
      <c r="AD27" s="1"/>
      <c r="AE27" s="1"/>
      <c r="AF27" s="212"/>
      <c r="AG27" s="216"/>
      <c r="AH27" s="1"/>
      <c r="AI27" s="1"/>
      <c r="AJ27" s="1"/>
      <c r="AK27" s="1"/>
      <c r="AL27" s="1"/>
      <c r="AM27" s="1"/>
      <c r="AN27" s="1"/>
      <c r="AO27" s="1"/>
      <c r="AP27" s="1"/>
      <c r="AQ27" s="212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15" customHeight="1">
      <c r="A28" s="29"/>
      <c r="B28" s="28"/>
      <c r="C28" s="29"/>
      <c r="D28" s="220" t="s">
        <v>290</v>
      </c>
      <c r="E28" s="29"/>
      <c r="F28" s="29"/>
      <c r="G28" s="29"/>
      <c r="H28" s="29"/>
      <c r="I28" s="29"/>
      <c r="J28" s="29"/>
      <c r="K28" s="29"/>
      <c r="L28" s="28"/>
      <c r="M28" s="28"/>
      <c r="N28" s="28"/>
      <c r="O28" s="232"/>
      <c r="P28" s="241"/>
      <c r="Q28" s="222"/>
      <c r="R28" s="231"/>
      <c r="S28" s="231"/>
      <c r="T28" s="231"/>
      <c r="U28" s="231"/>
      <c r="V28" s="231"/>
      <c r="W28" s="231"/>
      <c r="X28" s="1"/>
      <c r="Y28" s="1"/>
      <c r="Z28" s="213"/>
      <c r="AA28" s="210"/>
      <c r="AB28" s="1"/>
      <c r="AC28" s="1"/>
      <c r="AD28" s="1"/>
      <c r="AE28" s="21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212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15" customHeight="1">
      <c r="A29" s="29"/>
      <c r="B29" s="28"/>
      <c r="C29" s="29"/>
      <c r="D29" s="220" t="s">
        <v>292</v>
      </c>
      <c r="E29" s="29"/>
      <c r="F29" s="29"/>
      <c r="G29" s="29"/>
      <c r="H29" s="29"/>
      <c r="I29" s="29"/>
      <c r="J29" s="29"/>
      <c r="K29" s="29"/>
      <c r="L29" s="28"/>
      <c r="M29" s="28"/>
      <c r="N29" s="28"/>
      <c r="O29" s="224"/>
      <c r="P29" s="241"/>
      <c r="Q29" s="222"/>
      <c r="R29" s="231"/>
      <c r="S29" s="231"/>
      <c r="T29" s="231"/>
      <c r="U29" s="231"/>
      <c r="V29" s="231"/>
      <c r="W29" s="231"/>
      <c r="X29" s="1"/>
      <c r="Y29" s="1"/>
      <c r="Z29" s="1"/>
      <c r="AA29" s="1"/>
      <c r="AB29" s="1"/>
      <c r="AC29" s="1"/>
      <c r="AD29" s="1"/>
      <c r="AE29" s="1"/>
      <c r="AF29" s="212"/>
      <c r="AG29" s="216"/>
      <c r="AH29" s="1"/>
      <c r="AI29" s="1"/>
      <c r="AJ29" s="1"/>
      <c r="AK29" s="213"/>
      <c r="AL29" s="210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15" customHeight="1">
      <c r="A30" s="29"/>
      <c r="B30" s="28"/>
      <c r="C30" s="29"/>
      <c r="D30" s="220" t="s">
        <v>294</v>
      </c>
      <c r="E30" s="29"/>
      <c r="F30" s="29"/>
      <c r="G30" s="29"/>
      <c r="H30" s="29"/>
      <c r="I30" s="29"/>
      <c r="J30" s="29"/>
      <c r="K30" s="29"/>
      <c r="L30" s="28"/>
      <c r="M30" s="28"/>
      <c r="N30" s="28"/>
      <c r="O30" s="232"/>
      <c r="P30" s="222"/>
      <c r="Q30" s="222"/>
      <c r="R30" s="231"/>
      <c r="S30" s="231"/>
      <c r="T30" s="231"/>
      <c r="U30" s="231"/>
      <c r="V30" s="231"/>
      <c r="W30" s="231"/>
      <c r="X30" s="1"/>
      <c r="Y30" s="1"/>
      <c r="Z30" s="1"/>
      <c r="AA30" s="1"/>
      <c r="AB30" s="1"/>
      <c r="AC30" s="1"/>
      <c r="AD30" s="1"/>
      <c r="AE30" s="1"/>
      <c r="AF30" s="212"/>
      <c r="AG30" s="213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15" customHeight="1">
      <c r="A31" s="29"/>
      <c r="B31" s="28"/>
      <c r="C31" s="28"/>
      <c r="D31" s="220" t="s">
        <v>296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22"/>
      <c r="P31" s="222"/>
      <c r="Q31" s="222"/>
      <c r="R31" s="231"/>
      <c r="S31" s="231"/>
      <c r="T31" s="231"/>
      <c r="U31" s="231"/>
      <c r="V31" s="231"/>
      <c r="W31" s="231"/>
      <c r="X31" s="1"/>
      <c r="Y31" s="1"/>
      <c r="Z31" s="1"/>
      <c r="AA31" s="1"/>
      <c r="AB31" s="210"/>
      <c r="AC31" s="1"/>
      <c r="AD31" s="1"/>
      <c r="AE31" s="1"/>
      <c r="AF31" s="212"/>
      <c r="AG31" s="216"/>
      <c r="AH31" s="1"/>
      <c r="AI31" s="1"/>
      <c r="AJ31" s="1"/>
      <c r="AK31" s="1"/>
      <c r="AL31" s="1"/>
      <c r="AM31" s="210"/>
      <c r="AN31" s="1"/>
      <c r="AO31" s="1"/>
      <c r="AP31" s="1"/>
      <c r="AQ31" s="212"/>
      <c r="AR31" s="213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15" customHeight="1">
      <c r="A32" s="29"/>
      <c r="B32" s="28"/>
      <c r="C32" s="209" t="s">
        <v>237</v>
      </c>
      <c r="D32" s="220" t="s">
        <v>388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22"/>
      <c r="P32" s="222"/>
      <c r="Q32" s="222"/>
      <c r="R32" s="231"/>
      <c r="S32" s="231"/>
      <c r="T32" s="231"/>
      <c r="U32" s="231"/>
      <c r="V32" s="231"/>
      <c r="W32" s="231"/>
      <c r="X32" s="1"/>
      <c r="Y32" s="1"/>
      <c r="Z32" s="22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13"/>
      <c r="AL32" s="21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ht="15" customHeight="1">
      <c r="A33" s="29"/>
      <c r="B33" s="28"/>
      <c r="C33" s="29" t="s">
        <v>299</v>
      </c>
      <c r="D33" s="29"/>
      <c r="E33" s="29"/>
      <c r="F33" s="29"/>
      <c r="G33" s="29"/>
      <c r="H33" s="29"/>
      <c r="I33" s="29"/>
      <c r="J33" s="29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1"/>
      <c r="Y33" s="1"/>
      <c r="Z33" s="1"/>
      <c r="AA33" s="1"/>
      <c r="AB33" s="210"/>
      <c r="AC33" s="1"/>
      <c r="AD33" s="1"/>
      <c r="AE33" s="1"/>
      <c r="AF33" s="212"/>
      <c r="AG33" s="216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ht="15" customHeight="1">
      <c r="A34" s="29"/>
      <c r="B34" s="28"/>
      <c r="C34" s="29" t="s">
        <v>389</v>
      </c>
      <c r="D34" s="29"/>
      <c r="E34" s="29"/>
      <c r="F34" s="29"/>
      <c r="G34" s="29"/>
      <c r="H34" s="29"/>
      <c r="I34" s="29"/>
      <c r="J34" s="29"/>
      <c r="K34" s="29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1"/>
      <c r="Y34" s="1"/>
      <c r="Z34" s="213"/>
      <c r="AA34" s="210"/>
      <c r="AB34" s="1"/>
      <c r="AC34" s="1"/>
      <c r="AD34" s="1"/>
      <c r="AE34" s="1"/>
      <c r="AF34" s="212"/>
      <c r="AG34" s="213"/>
      <c r="AH34" s="1"/>
      <c r="AI34" s="1"/>
      <c r="AJ34" s="1"/>
      <c r="AK34" s="1"/>
      <c r="AL34" s="1"/>
      <c r="AM34" s="210"/>
      <c r="AN34" s="1"/>
      <c r="AO34" s="1"/>
      <c r="AP34" s="1"/>
      <c r="AQ34" s="212"/>
      <c r="AR34" s="213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ht="15" customHeight="1">
      <c r="A35" s="29"/>
      <c r="B35" s="28"/>
      <c r="C35" s="6"/>
      <c r="D35" s="29"/>
      <c r="E35" s="29"/>
      <c r="F35" s="29"/>
      <c r="G35" s="29"/>
      <c r="H35" s="29"/>
      <c r="I35" s="29"/>
      <c r="J35" s="29"/>
      <c r="K35" s="29"/>
      <c r="L35" s="29"/>
      <c r="M35" s="28"/>
      <c r="N35" s="28"/>
      <c r="O35" s="209"/>
      <c r="P35" s="210"/>
      <c r="Q35" s="28"/>
      <c r="R35" s="28"/>
      <c r="S35" s="28"/>
      <c r="T35" s="28"/>
      <c r="U35" s="28"/>
      <c r="V35" s="28"/>
      <c r="W35" s="28"/>
      <c r="X35" s="1"/>
      <c r="Y35" s="1"/>
      <c r="Z35" s="1"/>
      <c r="AA35" s="1"/>
      <c r="AB35" s="1"/>
      <c r="AC35" s="1"/>
      <c r="AD35" s="1"/>
      <c r="AE35" s="1"/>
      <c r="AF35" s="212"/>
      <c r="AG35" s="21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ht="15" customHeight="1">
      <c r="A36" s="29"/>
      <c r="B36" s="28"/>
      <c r="C36" s="218" t="s">
        <v>302</v>
      </c>
      <c r="D36" s="28"/>
      <c r="E36" s="28"/>
      <c r="F36" s="28"/>
      <c r="G36" s="28"/>
      <c r="H36" s="28"/>
      <c r="I36" s="28"/>
      <c r="J36" s="28"/>
      <c r="K36" s="29"/>
      <c r="L36" s="29"/>
      <c r="M36" s="28"/>
      <c r="N36" s="28"/>
      <c r="O36" s="1"/>
      <c r="P36" s="1"/>
      <c r="Q36" s="210"/>
      <c r="R36" s="1"/>
      <c r="S36" s="1"/>
      <c r="T36" s="1"/>
      <c r="U36" s="212"/>
      <c r="V36" s="21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17"/>
      <c r="AL36" s="218"/>
      <c r="AM36" s="219"/>
      <c r="AN36" s="219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ht="15" customHeight="1">
      <c r="A37" s="2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09"/>
      <c r="P37" s="28"/>
      <c r="Q37" s="28"/>
      <c r="R37" s="28"/>
      <c r="S37" s="28"/>
      <c r="T37" s="28"/>
      <c r="U37" s="28"/>
      <c r="V37" s="28"/>
      <c r="W37" s="28"/>
      <c r="X37" s="1"/>
      <c r="Y37" s="1"/>
      <c r="Z37" s="1"/>
      <c r="AA37" s="1"/>
      <c r="AB37" s="1"/>
      <c r="AC37" s="1"/>
      <c r="AD37" s="1"/>
      <c r="AE37" s="1"/>
      <c r="AF37" s="212"/>
      <c r="AG37" s="213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ht="15" customHeight="1">
      <c r="A38" s="29"/>
      <c r="B38" s="28"/>
      <c r="C38" s="296">
        <v>2.1</v>
      </c>
      <c r="D38" s="225" t="s">
        <v>305</v>
      </c>
      <c r="E38" s="29"/>
      <c r="F38" s="29"/>
      <c r="G38" s="29"/>
      <c r="H38" s="29"/>
      <c r="I38" s="29"/>
      <c r="J38" s="29"/>
      <c r="K38" s="28"/>
      <c r="L38" s="28"/>
      <c r="M38" s="28"/>
      <c r="N38" s="28"/>
      <c r="O38" s="28"/>
      <c r="P38" s="28"/>
      <c r="Q38" s="210"/>
      <c r="R38" s="28"/>
      <c r="S38" s="28"/>
      <c r="T38" s="28"/>
      <c r="U38" s="226"/>
      <c r="V38" s="209"/>
      <c r="W38" s="28"/>
      <c r="X38" s="1"/>
      <c r="Y38" s="1"/>
      <c r="Z38" s="217"/>
      <c r="AA38" s="218"/>
      <c r="AB38" s="219"/>
      <c r="AC38" s="219"/>
      <c r="AD38" s="1"/>
      <c r="AE38" s="1"/>
      <c r="AF38" s="1"/>
      <c r="AG38" s="1"/>
      <c r="AH38" s="1"/>
      <c r="AI38" s="1"/>
      <c r="AJ38" s="1"/>
      <c r="AK38" s="213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ht="15" customHeight="1">
      <c r="A39" s="29"/>
      <c r="B39" s="28"/>
      <c r="C39" s="296"/>
      <c r="D39" s="225"/>
      <c r="E39" s="29"/>
      <c r="F39" s="29"/>
      <c r="G39" s="29"/>
      <c r="H39" s="29"/>
      <c r="I39" s="29"/>
      <c r="J39" s="29"/>
      <c r="K39" s="28"/>
      <c r="L39" s="28"/>
      <c r="M39" s="28"/>
      <c r="N39" s="28"/>
      <c r="O39" s="28"/>
      <c r="P39" s="28"/>
      <c r="Q39" s="210"/>
      <c r="R39" s="28"/>
      <c r="S39" s="28"/>
      <c r="T39" s="28"/>
      <c r="U39" s="226"/>
      <c r="V39" s="209"/>
      <c r="W39" s="28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ht="15" customHeight="1">
      <c r="A40" s="29"/>
      <c r="B40" s="28"/>
      <c r="C40" s="28" t="s">
        <v>311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227"/>
      <c r="R40" s="1"/>
      <c r="S40" s="1"/>
      <c r="T40" s="1"/>
      <c r="U40" s="242"/>
      <c r="V40" s="243"/>
      <c r="W40" s="1"/>
      <c r="X40" s="1"/>
      <c r="Y40" s="1"/>
      <c r="Z40" s="21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ht="15" customHeight="1">
      <c r="A41" s="2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"/>
      <c r="P41" s="1"/>
      <c r="Q41" s="227"/>
      <c r="R41" s="1"/>
      <c r="S41" s="1"/>
      <c r="T41" s="1"/>
      <c r="U41" s="242"/>
      <c r="V41" s="243"/>
      <c r="W41" s="1"/>
      <c r="X41" s="1"/>
      <c r="Y41" s="1"/>
      <c r="Z41" s="21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ht="15" customHeight="1">
      <c r="A42" s="29"/>
      <c r="B42" s="228" t="s">
        <v>146</v>
      </c>
      <c r="C42" s="297" t="s">
        <v>392</v>
      </c>
      <c r="E42" s="229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27"/>
      <c r="R42" s="28"/>
      <c r="S42" s="28"/>
      <c r="T42" s="28"/>
      <c r="U42" s="226"/>
      <c r="V42" s="209"/>
      <c r="W42" s="28"/>
      <c r="X42" s="1"/>
      <c r="Y42" s="1"/>
      <c r="Z42" s="213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22"/>
      <c r="AN42" s="222"/>
      <c r="AO42" s="222"/>
      <c r="AP42" s="222"/>
      <c r="AQ42" s="232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ht="15" customHeight="1">
      <c r="A43" s="29"/>
      <c r="B43" s="28"/>
      <c r="C43" s="28"/>
      <c r="D43" s="209"/>
      <c r="E43" s="298"/>
      <c r="F43" s="298"/>
      <c r="G43" s="298"/>
      <c r="H43" s="298"/>
      <c r="I43" s="298"/>
      <c r="J43" s="298"/>
      <c r="K43" s="28"/>
      <c r="L43" s="28"/>
      <c r="M43" s="28"/>
      <c r="N43" s="28"/>
      <c r="O43" s="209"/>
      <c r="P43" s="210"/>
      <c r="Q43" s="28"/>
      <c r="R43" s="28"/>
      <c r="S43" s="28"/>
      <c r="T43" s="28"/>
      <c r="U43" s="28"/>
      <c r="V43" s="209"/>
      <c r="W43" s="28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32"/>
      <c r="AN43" s="222"/>
      <c r="AO43" s="222"/>
      <c r="AP43" s="222"/>
      <c r="AQ43" s="230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ht="15" customHeight="1">
      <c r="A44" s="29"/>
      <c r="B44" s="28"/>
      <c r="C44" s="28" t="s">
        <v>30</v>
      </c>
      <c r="D44" s="28"/>
      <c r="E44" s="28"/>
      <c r="F44" s="28"/>
      <c r="G44" s="28"/>
      <c r="H44" s="29"/>
      <c r="I44" s="29"/>
      <c r="J44" s="29"/>
      <c r="K44" s="29"/>
      <c r="L44" s="28"/>
      <c r="M44" s="28"/>
      <c r="N44" s="28"/>
      <c r="O44" s="28"/>
      <c r="P44" s="28"/>
      <c r="Q44" s="227"/>
      <c r="R44" s="28"/>
      <c r="S44" s="28"/>
      <c r="T44" s="28"/>
      <c r="U44" s="226"/>
      <c r="V44" s="209"/>
      <c r="W44" s="28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32"/>
      <c r="AN44" s="222"/>
      <c r="AO44" s="222"/>
      <c r="AP44" s="222"/>
      <c r="AQ44" s="230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ht="15" customHeight="1">
      <c r="A45" s="29"/>
      <c r="B45" s="28"/>
      <c r="C45" s="28"/>
      <c r="D45" s="28"/>
      <c r="E45" s="28"/>
      <c r="F45" s="28"/>
      <c r="G45" s="28"/>
      <c r="H45" s="29"/>
      <c r="I45" s="29"/>
      <c r="J45" s="29"/>
      <c r="K45" s="29"/>
      <c r="L45" s="28"/>
      <c r="M45" s="28"/>
      <c r="N45" s="28"/>
      <c r="O45" s="28"/>
      <c r="P45" s="28"/>
      <c r="Q45" s="227"/>
      <c r="R45" s="28"/>
      <c r="S45" s="28"/>
      <c r="T45" s="28"/>
      <c r="U45" s="226"/>
      <c r="V45" s="209"/>
      <c r="W45" s="28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32"/>
      <c r="AN45" s="222"/>
      <c r="AO45" s="222"/>
      <c r="AP45" s="222"/>
      <c r="AQ45" s="230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ht="15" customHeight="1">
      <c r="A46" s="29"/>
      <c r="B46" s="419" t="s">
        <v>2</v>
      </c>
      <c r="C46" s="421" t="s">
        <v>232</v>
      </c>
      <c r="D46" s="422"/>
      <c r="E46" s="422"/>
      <c r="F46" s="422"/>
      <c r="G46" s="423"/>
      <c r="H46" s="251" t="s">
        <v>233</v>
      </c>
      <c r="I46" s="251" t="s">
        <v>234</v>
      </c>
      <c r="J46" s="251" t="s">
        <v>233</v>
      </c>
      <c r="K46" s="29"/>
      <c r="L46" s="28"/>
      <c r="M46" s="28"/>
      <c r="N46" s="28"/>
      <c r="O46" s="209"/>
      <c r="P46" s="210"/>
      <c r="Q46" s="28"/>
      <c r="R46" s="28"/>
      <c r="S46" s="28"/>
      <c r="T46" s="28"/>
      <c r="U46" s="28"/>
      <c r="V46" s="28"/>
      <c r="W46" s="28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32"/>
      <c r="AN46" s="222"/>
      <c r="AO46" s="222"/>
      <c r="AP46" s="222"/>
      <c r="AQ46" s="230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ht="15" customHeight="1">
      <c r="A47" s="29"/>
      <c r="B47" s="420"/>
      <c r="C47" s="424"/>
      <c r="D47" s="425"/>
      <c r="E47" s="425"/>
      <c r="F47" s="425"/>
      <c r="G47" s="426"/>
      <c r="H47" s="252" t="s">
        <v>239</v>
      </c>
      <c r="I47" s="252" t="s">
        <v>240</v>
      </c>
      <c r="J47" s="252" t="s">
        <v>235</v>
      </c>
      <c r="K47" s="29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32"/>
      <c r="AN47" s="222"/>
      <c r="AO47" s="222"/>
      <c r="AP47" s="222"/>
      <c r="AQ47" s="230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ht="15" customHeight="1">
      <c r="A48" s="29"/>
      <c r="B48" s="253">
        <v>1</v>
      </c>
      <c r="C48" s="427" t="s">
        <v>243</v>
      </c>
      <c r="D48" s="428"/>
      <c r="E48" s="428"/>
      <c r="F48" s="428"/>
      <c r="G48" s="429"/>
      <c r="H48" s="263"/>
      <c r="I48" s="263"/>
      <c r="J48" s="264">
        <v>325677</v>
      </c>
      <c r="K48" s="29"/>
      <c r="L48" s="28"/>
      <c r="M48" s="28"/>
      <c r="N48" s="28"/>
      <c r="O48" s="28"/>
      <c r="P48" s="28"/>
      <c r="Q48" s="210"/>
      <c r="R48" s="28"/>
      <c r="S48" s="28"/>
      <c r="T48" s="28"/>
      <c r="U48" s="226"/>
      <c r="V48" s="209"/>
      <c r="W48" s="28"/>
      <c r="X48" s="1"/>
      <c r="Y48" s="1"/>
      <c r="Z48" s="21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232"/>
      <c r="AN48" s="222"/>
      <c r="AO48" s="222"/>
      <c r="AP48" s="222"/>
      <c r="AQ48" s="230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ht="15" customHeight="1">
      <c r="A49" s="29"/>
      <c r="B49" s="254">
        <v>2</v>
      </c>
      <c r="C49" s="427" t="s">
        <v>245</v>
      </c>
      <c r="D49" s="428"/>
      <c r="E49" s="428"/>
      <c r="F49" s="428"/>
      <c r="G49" s="429"/>
      <c r="H49" s="265"/>
      <c r="I49" s="265"/>
      <c r="J49" s="264">
        <f>H49*I49</f>
        <v>0</v>
      </c>
      <c r="K49" s="29"/>
      <c r="L49" s="28"/>
      <c r="M49" s="28"/>
      <c r="N49" s="2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232"/>
      <c r="AN49" s="222"/>
      <c r="AO49" s="222"/>
      <c r="AP49" s="222"/>
      <c r="AQ49" s="230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ht="15" customHeight="1">
      <c r="A50" s="29"/>
      <c r="B50" s="254">
        <v>3</v>
      </c>
      <c r="C50" s="427" t="s">
        <v>247</v>
      </c>
      <c r="D50" s="428"/>
      <c r="E50" s="428"/>
      <c r="F50" s="428"/>
      <c r="G50" s="429"/>
      <c r="H50" s="265"/>
      <c r="I50" s="265"/>
      <c r="J50" s="264">
        <f>H50*I50</f>
        <v>0</v>
      </c>
      <c r="K50" s="29"/>
      <c r="L50" s="28"/>
      <c r="M50" s="28"/>
      <c r="N50" s="28"/>
      <c r="O50" s="214"/>
      <c r="P50" s="28"/>
      <c r="Q50" s="28"/>
      <c r="R50" s="28"/>
      <c r="S50" s="28"/>
      <c r="T50" s="28"/>
      <c r="U50" s="28"/>
      <c r="V50" s="28"/>
      <c r="W50" s="28"/>
      <c r="X50" s="1"/>
      <c r="Y50" s="1"/>
      <c r="Z50" s="209"/>
      <c r="AA50" s="28"/>
      <c r="AB50" s="28"/>
      <c r="AC50" s="28"/>
      <c r="AD50" s="28"/>
      <c r="AE50" s="28"/>
      <c r="AF50" s="28"/>
      <c r="AG50" s="28"/>
      <c r="AH50" s="2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2:87" s="29" customFormat="1" ht="15" customHeight="1">
      <c r="B51" s="265"/>
      <c r="C51" s="427"/>
      <c r="D51" s="428"/>
      <c r="E51" s="428"/>
      <c r="F51" s="428"/>
      <c r="G51" s="429"/>
      <c r="H51" s="265"/>
      <c r="I51" s="265"/>
      <c r="J51" s="264">
        <f>H51*I51</f>
        <v>0</v>
      </c>
      <c r="L51" s="28"/>
      <c r="M51" s="28"/>
      <c r="N51" s="28"/>
      <c r="O51" s="28"/>
      <c r="P51" s="28"/>
      <c r="Q51" s="28"/>
      <c r="R51" s="28"/>
      <c r="S51" s="28"/>
      <c r="T51" s="28"/>
      <c r="U51" s="226"/>
      <c r="V51" s="209"/>
      <c r="W51" s="28"/>
      <c r="X51" s="1"/>
      <c r="Y51" s="1"/>
      <c r="Z51" s="209"/>
      <c r="AA51" s="210"/>
      <c r="AB51" s="28"/>
      <c r="AC51" s="28"/>
      <c r="AD51" s="28"/>
      <c r="AE51" s="28"/>
      <c r="AF51" s="28"/>
      <c r="AG51" s="28"/>
      <c r="AH51" s="28"/>
      <c r="AI51" s="1"/>
      <c r="AJ51" s="1"/>
      <c r="AK51" s="218"/>
      <c r="AL51" s="28"/>
      <c r="AM51" s="28"/>
      <c r="AN51" s="28"/>
      <c r="AO51" s="28"/>
      <c r="AP51" s="28"/>
      <c r="AQ51" s="28"/>
      <c r="AR51" s="28"/>
      <c r="AS51" s="2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28"/>
      <c r="BF51" s="1"/>
      <c r="BG51" s="1"/>
      <c r="BH51" s="1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</row>
    <row r="52" spans="2:87" s="29" customFormat="1" ht="15" customHeight="1">
      <c r="B52" s="268"/>
      <c r="C52" s="417" t="s">
        <v>252</v>
      </c>
      <c r="D52" s="417"/>
      <c r="E52" s="417"/>
      <c r="F52" s="417"/>
      <c r="G52" s="417"/>
      <c r="H52" s="417"/>
      <c r="I52" s="418"/>
      <c r="J52" s="269">
        <f>SUM(J48:J51)</f>
        <v>325677</v>
      </c>
      <c r="L52" s="28"/>
      <c r="M52" s="28"/>
      <c r="N52" s="28"/>
      <c r="O52" s="209"/>
      <c r="P52" s="28"/>
      <c r="Q52" s="28"/>
      <c r="R52" s="28"/>
      <c r="S52" s="28"/>
      <c r="T52" s="28"/>
      <c r="U52" s="226"/>
      <c r="V52" s="209"/>
      <c r="W52" s="28"/>
      <c r="X52" s="1"/>
      <c r="Y52" s="1"/>
      <c r="Z52" s="1"/>
      <c r="AA52" s="1"/>
      <c r="AB52" s="1"/>
      <c r="AC52" s="1"/>
      <c r="AD52" s="1"/>
      <c r="AE52" s="1"/>
      <c r="AF52" s="212"/>
      <c r="AG52" s="213"/>
      <c r="AH52" s="1"/>
      <c r="AI52" s="1"/>
      <c r="AJ52" s="1"/>
      <c r="AK52" s="28"/>
      <c r="AL52" s="28"/>
      <c r="AM52" s="28"/>
      <c r="AN52" s="28"/>
      <c r="AO52" s="28"/>
      <c r="AP52" s="28"/>
      <c r="AQ52" s="28"/>
      <c r="AR52" s="28"/>
      <c r="AS52" s="28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</row>
    <row r="53" spans="2:87" s="29" customFormat="1" ht="15" customHeight="1">
      <c r="B53" s="232"/>
      <c r="C53" s="221"/>
      <c r="D53" s="224"/>
      <c r="E53" s="232"/>
      <c r="F53" s="314"/>
      <c r="G53" s="232"/>
      <c r="H53" s="235"/>
      <c r="I53" s="235"/>
      <c r="J53" s="230"/>
      <c r="L53" s="28"/>
      <c r="M53" s="28"/>
      <c r="N53" s="28"/>
      <c r="O53" s="209"/>
      <c r="P53" s="28"/>
      <c r="Q53" s="28"/>
      <c r="R53" s="28"/>
      <c r="S53" s="28"/>
      <c r="T53" s="28"/>
      <c r="U53" s="226"/>
      <c r="V53" s="209"/>
      <c r="W53" s="28"/>
      <c r="X53" s="1"/>
      <c r="Y53" s="1"/>
      <c r="Z53" s="1"/>
      <c r="AA53" s="1"/>
      <c r="AB53" s="1"/>
      <c r="AC53" s="1"/>
      <c r="AD53" s="1"/>
      <c r="AE53" s="1"/>
      <c r="AF53" s="212"/>
      <c r="AG53" s="213"/>
      <c r="AH53" s="1"/>
      <c r="AI53" s="1"/>
      <c r="AJ53" s="1"/>
      <c r="AK53" s="28"/>
      <c r="AL53" s="28"/>
      <c r="AM53" s="28"/>
      <c r="AN53" s="28"/>
      <c r="AO53" s="28"/>
      <c r="AP53" s="28"/>
      <c r="AQ53" s="28"/>
      <c r="AR53" s="28"/>
      <c r="AS53" s="28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</row>
    <row r="54" spans="2:87" s="29" customFormat="1" ht="15" customHeight="1">
      <c r="B54" s="232"/>
      <c r="C54" s="221"/>
      <c r="D54" s="208" t="s">
        <v>227</v>
      </c>
      <c r="G54" s="28"/>
      <c r="H54" s="28"/>
      <c r="I54" s="235"/>
      <c r="J54" s="230"/>
      <c r="L54" s="28"/>
      <c r="M54" s="28"/>
      <c r="N54" s="28"/>
      <c r="O54" s="209"/>
      <c r="P54" s="28"/>
      <c r="Q54" s="28"/>
      <c r="R54" s="28"/>
      <c r="S54" s="28"/>
      <c r="T54" s="28"/>
      <c r="U54" s="226"/>
      <c r="V54" s="209"/>
      <c r="W54" s="28"/>
      <c r="X54" s="1"/>
      <c r="Y54" s="1"/>
      <c r="Z54" s="1"/>
      <c r="AA54" s="1"/>
      <c r="AB54" s="1"/>
      <c r="AC54" s="1"/>
      <c r="AD54" s="1"/>
      <c r="AE54" s="1"/>
      <c r="AF54" s="212"/>
      <c r="AG54" s="213"/>
      <c r="AH54" s="1"/>
      <c r="AI54" s="1"/>
      <c r="AJ54" s="1"/>
      <c r="AK54" s="28"/>
      <c r="AL54" s="28"/>
      <c r="AM54" s="28"/>
      <c r="AN54" s="28"/>
      <c r="AO54" s="28"/>
      <c r="AP54" s="28"/>
      <c r="AQ54" s="28"/>
      <c r="AR54" s="28"/>
      <c r="AS54" s="28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</row>
    <row r="55" spans="2:87" s="29" customFormat="1" ht="15" customHeight="1">
      <c r="B55" s="28"/>
      <c r="C55" s="28"/>
      <c r="D55" s="222"/>
      <c r="E55" s="28"/>
      <c r="F55" s="28"/>
      <c r="G55" s="28"/>
      <c r="H55" s="222"/>
      <c r="I55" s="222"/>
      <c r="J55" s="230"/>
      <c r="L55" s="28"/>
      <c r="N55" s="28"/>
      <c r="O55" s="28"/>
      <c r="P55" s="28"/>
      <c r="Q55" s="28"/>
      <c r="R55" s="28"/>
      <c r="S55" s="28"/>
      <c r="V55" s="209"/>
      <c r="W55" s="28"/>
      <c r="X55" s="1"/>
      <c r="Y55" s="1"/>
      <c r="Z55" s="1"/>
      <c r="AA55" s="1"/>
      <c r="AB55" s="1"/>
      <c r="AC55" s="1"/>
      <c r="AD55" s="1"/>
      <c r="AE55" s="1"/>
      <c r="AF55" s="212"/>
      <c r="AG55" s="213"/>
      <c r="AH55" s="1"/>
      <c r="AI55" s="1"/>
      <c r="AJ55" s="1"/>
      <c r="AK55" s="28"/>
      <c r="AL55" s="28"/>
      <c r="AM55" s="28"/>
      <c r="AN55" s="28"/>
      <c r="AO55" s="28"/>
      <c r="AP55" s="28"/>
      <c r="AQ55" s="28"/>
      <c r="AR55" s="28"/>
      <c r="AS55" s="2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</row>
    <row r="56" spans="2:87" s="29" customFormat="1" ht="15" customHeight="1">
      <c r="B56" s="28"/>
      <c r="C56" s="209" t="s">
        <v>29</v>
      </c>
      <c r="E56" s="298"/>
      <c r="F56" s="298"/>
      <c r="G56" s="298"/>
      <c r="H56" s="298"/>
      <c r="I56" s="298"/>
      <c r="J56" s="298"/>
      <c r="L56" s="28"/>
      <c r="N56" s="232"/>
      <c r="O56" s="334"/>
      <c r="P56" s="335"/>
      <c r="Q56" s="335"/>
      <c r="R56" s="335"/>
      <c r="S56" s="28"/>
      <c r="V56" s="213"/>
      <c r="W56" s="1"/>
      <c r="X56" s="1"/>
      <c r="Y56" s="1"/>
      <c r="Z56" s="1"/>
      <c r="AA56" s="1"/>
      <c r="AB56" s="210"/>
      <c r="AC56" s="1"/>
      <c r="AD56" s="28"/>
      <c r="AE56" s="1"/>
      <c r="AF56" s="226"/>
      <c r="AG56" s="209"/>
      <c r="AH56" s="1"/>
      <c r="AI56" s="1"/>
      <c r="AJ56" s="1"/>
      <c r="AK56" s="209"/>
      <c r="AL56" s="28"/>
      <c r="AM56" s="28"/>
      <c r="AN56" s="28"/>
      <c r="AO56" s="28"/>
      <c r="AP56" s="28"/>
      <c r="AQ56" s="28"/>
      <c r="AR56" s="28"/>
      <c r="AS56" s="28"/>
      <c r="AT56" s="1"/>
      <c r="AU56" s="1"/>
      <c r="AV56" s="1"/>
      <c r="AW56" s="1"/>
      <c r="AX56" s="1"/>
      <c r="AY56" s="1"/>
      <c r="AZ56" s="1"/>
      <c r="BA56" s="28"/>
      <c r="BB56" s="28"/>
      <c r="BC56" s="28"/>
      <c r="BD56" s="1"/>
      <c r="BE56" s="1"/>
      <c r="BF56" s="244"/>
      <c r="BG56" s="1"/>
      <c r="BH56" s="1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</row>
    <row r="57" spans="2:87" s="29" customFormat="1" ht="15" customHeight="1">
      <c r="B57" s="28"/>
      <c r="C57" s="209"/>
      <c r="E57" s="298"/>
      <c r="F57" s="298"/>
      <c r="G57" s="298"/>
      <c r="H57" s="298"/>
      <c r="I57" s="298"/>
      <c r="J57" s="298"/>
      <c r="L57" s="28"/>
      <c r="N57" s="232"/>
      <c r="O57" s="334"/>
      <c r="P57" s="335"/>
      <c r="Q57" s="335"/>
      <c r="R57" s="335"/>
      <c r="S57" s="28"/>
      <c r="V57" s="213"/>
      <c r="W57" s="1"/>
      <c r="X57" s="1"/>
      <c r="Y57" s="1"/>
      <c r="Z57" s="1"/>
      <c r="AA57" s="1"/>
      <c r="AB57" s="210"/>
      <c r="AC57" s="1"/>
      <c r="AD57" s="28"/>
      <c r="AE57" s="1"/>
      <c r="AF57" s="226"/>
      <c r="AG57" s="209"/>
      <c r="AH57" s="1"/>
      <c r="AI57" s="1"/>
      <c r="AJ57" s="1"/>
      <c r="AK57" s="209"/>
      <c r="AL57" s="28"/>
      <c r="AM57" s="28"/>
      <c r="AN57" s="28"/>
      <c r="AO57" s="28"/>
      <c r="AP57" s="28"/>
      <c r="AQ57" s="28"/>
      <c r="AR57" s="28"/>
      <c r="AS57" s="28"/>
      <c r="AT57" s="1"/>
      <c r="AU57" s="1"/>
      <c r="AV57" s="1"/>
      <c r="AW57" s="1"/>
      <c r="AX57" s="1"/>
      <c r="AY57" s="1"/>
      <c r="AZ57" s="1"/>
      <c r="BA57" s="28"/>
      <c r="BB57" s="28"/>
      <c r="BC57" s="28"/>
      <c r="BD57" s="1"/>
      <c r="BE57" s="1"/>
      <c r="BF57" s="244"/>
      <c r="BG57" s="1"/>
      <c r="BH57" s="1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</row>
    <row r="58" spans="2:87" s="29" customFormat="1" ht="15" customHeight="1">
      <c r="B58" s="245"/>
      <c r="C58" s="247"/>
      <c r="D58" s="248"/>
      <c r="E58" s="245"/>
      <c r="F58" s="247"/>
      <c r="G58" s="248"/>
      <c r="H58" s="251" t="s">
        <v>233</v>
      </c>
      <c r="I58" s="251" t="s">
        <v>234</v>
      </c>
      <c r="J58" s="251" t="s">
        <v>233</v>
      </c>
      <c r="L58" s="28"/>
      <c r="N58" s="232"/>
      <c r="O58" s="334"/>
      <c r="P58" s="335"/>
      <c r="Q58" s="335"/>
      <c r="R58" s="335"/>
      <c r="S58" s="28"/>
      <c r="V58" s="213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28"/>
      <c r="BC58" s="28"/>
      <c r="BD58" s="1"/>
      <c r="BE58" s="1"/>
      <c r="BF58" s="1"/>
      <c r="BG58" s="1"/>
      <c r="BH58" s="1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</row>
    <row r="59" spans="1:87" s="29" customFormat="1" ht="15" customHeight="1">
      <c r="A59" s="28"/>
      <c r="B59" s="246" t="s">
        <v>2</v>
      </c>
      <c r="C59" s="249" t="s">
        <v>320</v>
      </c>
      <c r="D59" s="250"/>
      <c r="E59" s="246" t="s">
        <v>321</v>
      </c>
      <c r="F59" s="249" t="s">
        <v>322</v>
      </c>
      <c r="G59" s="250"/>
      <c r="H59" s="252" t="s">
        <v>239</v>
      </c>
      <c r="I59" s="252" t="s">
        <v>240</v>
      </c>
      <c r="J59" s="252" t="s">
        <v>235</v>
      </c>
      <c r="N59" s="232"/>
      <c r="O59" s="334"/>
      <c r="P59" s="335"/>
      <c r="Q59" s="335"/>
      <c r="R59" s="335"/>
      <c r="S59" s="28"/>
      <c r="V59" s="28"/>
      <c r="W59" s="28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8"/>
      <c r="AL59" s="28"/>
      <c r="AM59" s="28"/>
      <c r="AN59" s="28"/>
      <c r="AO59" s="28"/>
      <c r="AP59" s="28"/>
      <c r="AQ59" s="28"/>
      <c r="AR59" s="28"/>
      <c r="AS59" s="28"/>
      <c r="AT59" s="1"/>
      <c r="AU59" s="1"/>
      <c r="AV59" s="1"/>
      <c r="AW59" s="1"/>
      <c r="AX59" s="1"/>
      <c r="AY59" s="1"/>
      <c r="AZ59" s="1"/>
      <c r="BA59" s="28"/>
      <c r="BB59" s="28"/>
      <c r="BC59" s="28"/>
      <c r="BD59" s="1"/>
      <c r="BE59" s="1"/>
      <c r="BF59" s="1"/>
      <c r="BG59" s="1"/>
      <c r="BH59" s="1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</row>
    <row r="60" spans="1:87" s="29" customFormat="1" ht="15" customHeight="1">
      <c r="A60" s="28"/>
      <c r="B60" s="253">
        <v>1</v>
      </c>
      <c r="C60" s="255" t="s">
        <v>348</v>
      </c>
      <c r="D60" s="256"/>
      <c r="E60" s="254" t="s">
        <v>349</v>
      </c>
      <c r="F60" s="260">
        <v>77908</v>
      </c>
      <c r="G60" s="261"/>
      <c r="H60" s="263"/>
      <c r="I60" s="263"/>
      <c r="J60" s="264">
        <v>176606.59</v>
      </c>
      <c r="N60" s="232"/>
      <c r="O60" s="334"/>
      <c r="P60" s="335"/>
      <c r="Q60" s="335"/>
      <c r="R60" s="335"/>
      <c r="S60" s="28"/>
      <c r="V60" s="28"/>
      <c r="W60" s="28"/>
      <c r="X60" s="1"/>
      <c r="Y60" s="1"/>
      <c r="Z60" s="1"/>
      <c r="AA60" s="1"/>
      <c r="AB60" s="1"/>
      <c r="AC60" s="1"/>
      <c r="AD60" s="1"/>
      <c r="AE60" s="1"/>
      <c r="AF60" s="212"/>
      <c r="AG60" s="213"/>
      <c r="AH60" s="1"/>
      <c r="AI60" s="1"/>
      <c r="AJ60" s="1"/>
      <c r="AK60" s="28"/>
      <c r="AL60" s="28"/>
      <c r="AM60" s="28"/>
      <c r="AN60" s="28"/>
      <c r="AO60" s="28"/>
      <c r="AP60" s="28"/>
      <c r="AQ60" s="28"/>
      <c r="AR60" s="28"/>
      <c r="AS60" s="28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</row>
    <row r="61" spans="1:87" ht="15" customHeight="1">
      <c r="A61" s="28"/>
      <c r="B61" s="254">
        <v>2</v>
      </c>
      <c r="C61" s="257" t="s">
        <v>348</v>
      </c>
      <c r="D61" s="258"/>
      <c r="E61" s="254" t="s">
        <v>350</v>
      </c>
      <c r="F61" s="260">
        <v>227070</v>
      </c>
      <c r="G61" s="261"/>
      <c r="H61" s="265">
        <v>-35.93</v>
      </c>
      <c r="I61" s="265">
        <v>139.59</v>
      </c>
      <c r="J61" s="264">
        <f>H61*I61</f>
        <v>-5015.4687</v>
      </c>
      <c r="K61" s="29"/>
      <c r="L61" s="28"/>
      <c r="N61" s="232"/>
      <c r="O61" s="334"/>
      <c r="P61" s="335"/>
      <c r="Q61" s="335"/>
      <c r="R61" s="335"/>
      <c r="S61" s="1"/>
      <c r="V61" s="209"/>
      <c r="W61" s="28"/>
      <c r="X61" s="1"/>
      <c r="Y61" s="1"/>
      <c r="Z61" s="1"/>
      <c r="AA61" s="1"/>
      <c r="AB61" s="1"/>
      <c r="AC61" s="1"/>
      <c r="AD61" s="1"/>
      <c r="AE61" s="1"/>
      <c r="AF61" s="212"/>
      <c r="AG61" s="21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ht="15" customHeight="1">
      <c r="A62" s="28"/>
      <c r="B62" s="254">
        <v>3</v>
      </c>
      <c r="C62" s="255" t="s">
        <v>351</v>
      </c>
      <c r="D62" s="256"/>
      <c r="E62" s="254" t="s">
        <v>349</v>
      </c>
      <c r="F62" s="260">
        <v>509197241</v>
      </c>
      <c r="G62" s="261"/>
      <c r="H62" s="265"/>
      <c r="I62" s="265"/>
      <c r="J62" s="264">
        <v>1624253.49</v>
      </c>
      <c r="K62" s="29"/>
      <c r="L62" s="28"/>
      <c r="N62" s="232"/>
      <c r="O62" s="334"/>
      <c r="P62" s="335"/>
      <c r="Q62" s="335"/>
      <c r="R62" s="335"/>
      <c r="S62" s="1"/>
      <c r="V62" s="209"/>
      <c r="W62" s="28"/>
      <c r="X62" s="1"/>
      <c r="Y62" s="1"/>
      <c r="Z62" s="1"/>
      <c r="AA62" s="1"/>
      <c r="AB62" s="1"/>
      <c r="AC62" s="1"/>
      <c r="AD62" s="1"/>
      <c r="AE62" s="1"/>
      <c r="AF62" s="215"/>
      <c r="AG62" s="21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1:57" ht="15" customHeight="1">
      <c r="A63" s="28"/>
      <c r="B63" s="254">
        <v>4</v>
      </c>
      <c r="C63" s="257" t="s">
        <v>351</v>
      </c>
      <c r="D63" s="258"/>
      <c r="E63" s="254" t="s">
        <v>350</v>
      </c>
      <c r="F63" s="260">
        <v>509197241</v>
      </c>
      <c r="G63" s="261"/>
      <c r="H63" s="265">
        <v>49.04</v>
      </c>
      <c r="I63" s="265">
        <v>139.59</v>
      </c>
      <c r="J63" s="264">
        <f>H63*I63</f>
        <v>6845.4936</v>
      </c>
      <c r="K63" s="29"/>
      <c r="L63" s="28"/>
      <c r="N63" s="232"/>
      <c r="O63" s="334"/>
      <c r="P63" s="335"/>
      <c r="Q63" s="335"/>
      <c r="R63" s="335"/>
      <c r="S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2"/>
      <c r="AG63" s="213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" customHeight="1">
      <c r="A64" s="28"/>
      <c r="B64" s="254">
        <v>5</v>
      </c>
      <c r="C64" s="257" t="s">
        <v>352</v>
      </c>
      <c r="D64" s="258"/>
      <c r="E64" s="254" t="s">
        <v>349</v>
      </c>
      <c r="F64" s="260" t="s">
        <v>354</v>
      </c>
      <c r="G64" s="261"/>
      <c r="H64" s="265"/>
      <c r="I64" s="265"/>
      <c r="J64" s="264">
        <v>15215220.99</v>
      </c>
      <c r="K64" s="29"/>
      <c r="L64" s="28"/>
      <c r="N64" s="334"/>
      <c r="O64" s="232"/>
      <c r="P64" s="336"/>
      <c r="Q64" s="336"/>
      <c r="R64" s="337"/>
      <c r="S64" s="1"/>
      <c r="V64" s="28"/>
      <c r="W64" s="28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" customHeight="1">
      <c r="A65" s="28"/>
      <c r="B65" s="254">
        <v>6</v>
      </c>
      <c r="C65" s="309" t="s">
        <v>352</v>
      </c>
      <c r="D65" s="310"/>
      <c r="E65" s="254" t="s">
        <v>350</v>
      </c>
      <c r="F65" s="312" t="s">
        <v>353</v>
      </c>
      <c r="G65" s="251"/>
      <c r="H65" s="263">
        <v>1780.82</v>
      </c>
      <c r="I65" s="263">
        <v>139.59</v>
      </c>
      <c r="J65" s="264">
        <f>H65*I65</f>
        <v>248584.6638</v>
      </c>
      <c r="K65" s="29"/>
      <c r="L65" s="28"/>
      <c r="N65" s="232"/>
      <c r="O65" s="334"/>
      <c r="P65" s="335"/>
      <c r="Q65" s="335"/>
      <c r="R65" s="335"/>
      <c r="S65" s="1"/>
      <c r="V65" s="1"/>
      <c r="W65" s="1"/>
      <c r="X65" s="1"/>
      <c r="Y65" s="1"/>
      <c r="Z65" s="1"/>
      <c r="AA65" s="1"/>
      <c r="AB65" s="210"/>
      <c r="AC65" s="1"/>
      <c r="AD65" s="1"/>
      <c r="AE65" s="1"/>
      <c r="AF65" s="212"/>
      <c r="AG65" s="213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25" ht="15" customHeight="1">
      <c r="A66" s="28"/>
      <c r="B66" s="278">
        <v>7</v>
      </c>
      <c r="C66" s="257" t="s">
        <v>371</v>
      </c>
      <c r="D66" s="259"/>
      <c r="E66" s="308" t="s">
        <v>349</v>
      </c>
      <c r="F66" s="313" t="s">
        <v>372</v>
      </c>
      <c r="G66" s="262"/>
      <c r="H66" s="261"/>
      <c r="I66" s="263"/>
      <c r="J66" s="264">
        <v>437760.2</v>
      </c>
      <c r="K66" s="29"/>
      <c r="L66" s="28"/>
      <c r="N66" s="334"/>
      <c r="O66" s="232"/>
      <c r="P66" s="336"/>
      <c r="Q66" s="336"/>
      <c r="R66" s="337"/>
      <c r="S66" s="1"/>
      <c r="V66" s="1"/>
      <c r="W66" s="1"/>
      <c r="X66" s="1"/>
      <c r="Y66" s="1"/>
    </row>
    <row r="67" spans="1:19" ht="15" customHeight="1">
      <c r="A67" s="28"/>
      <c r="B67" s="254">
        <v>8</v>
      </c>
      <c r="C67" s="257" t="s">
        <v>374</v>
      </c>
      <c r="D67" s="259"/>
      <c r="E67" s="254" t="s">
        <v>349</v>
      </c>
      <c r="F67" s="313" t="s">
        <v>375</v>
      </c>
      <c r="G67" s="262"/>
      <c r="H67" s="263"/>
      <c r="I67" s="263"/>
      <c r="J67" s="264">
        <v>955.01</v>
      </c>
      <c r="K67" s="29"/>
      <c r="L67" s="29"/>
      <c r="N67" s="1"/>
      <c r="O67" s="1"/>
      <c r="P67" s="1"/>
      <c r="Q67" s="1"/>
      <c r="R67" s="1"/>
      <c r="S67" s="1"/>
    </row>
    <row r="68" spans="1:19" ht="15" customHeight="1">
      <c r="A68" s="28"/>
      <c r="B68" s="299"/>
      <c r="C68" s="311"/>
      <c r="D68" s="275" t="s">
        <v>75</v>
      </c>
      <c r="E68" s="300"/>
      <c r="F68" s="311"/>
      <c r="G68" s="311"/>
      <c r="H68" s="266"/>
      <c r="I68" s="267"/>
      <c r="J68" s="264">
        <f>SUM(J60:J67)</f>
        <v>17705210.968700003</v>
      </c>
      <c r="K68" s="29"/>
      <c r="L68" s="29"/>
      <c r="M68" s="29"/>
      <c r="N68" s="28"/>
      <c r="O68" s="1"/>
      <c r="P68" s="1"/>
      <c r="Q68" s="1"/>
      <c r="R68" s="1"/>
      <c r="S68" s="1"/>
    </row>
    <row r="69" spans="1:19" ht="15" customHeight="1">
      <c r="A69" s="28"/>
      <c r="B69" s="28"/>
      <c r="C69" s="28"/>
      <c r="D69" s="222"/>
      <c r="E69" s="28"/>
      <c r="F69" s="28"/>
      <c r="G69" s="28"/>
      <c r="H69" s="222"/>
      <c r="I69" s="222"/>
      <c r="J69" s="230"/>
      <c r="K69" s="29"/>
      <c r="L69" s="29"/>
      <c r="M69" s="29"/>
      <c r="N69" s="28"/>
      <c r="O69" s="1"/>
      <c r="P69" s="1"/>
      <c r="Q69" s="1"/>
      <c r="R69" s="1"/>
      <c r="S69" s="1"/>
    </row>
    <row r="70" spans="1:19" ht="15" customHeight="1">
      <c r="A70" s="28"/>
      <c r="B70" s="6" t="s">
        <v>146</v>
      </c>
      <c r="C70" s="29" t="s">
        <v>393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8"/>
      <c r="O70" s="1"/>
      <c r="P70" s="1"/>
      <c r="Q70" s="1"/>
      <c r="R70" s="1"/>
      <c r="S70" s="1"/>
    </row>
    <row r="71" spans="1:14" ht="15" customHeight="1">
      <c r="A71" s="28"/>
      <c r="B71" s="6"/>
      <c r="C71" s="29" t="s">
        <v>394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" customHeight="1">
      <c r="A72" s="28"/>
      <c r="B72" s="6"/>
      <c r="C72" s="29"/>
      <c r="D72" s="295" t="s">
        <v>262</v>
      </c>
      <c r="E72" s="28"/>
      <c r="F72" s="28"/>
      <c r="G72" s="28"/>
      <c r="H72" s="211">
        <v>14288834</v>
      </c>
      <c r="I72" s="6" t="s">
        <v>235</v>
      </c>
      <c r="J72" s="29"/>
      <c r="K72" s="29"/>
      <c r="L72" s="29"/>
      <c r="M72" s="29"/>
      <c r="N72" s="29"/>
    </row>
    <row r="73" spans="1:14" ht="15" customHeight="1">
      <c r="A73" s="28"/>
      <c r="B73" s="6"/>
      <c r="C73" s="29"/>
      <c r="D73" s="295"/>
      <c r="E73" s="28"/>
      <c r="F73" s="28"/>
      <c r="G73" s="28"/>
      <c r="H73" s="211"/>
      <c r="I73" s="6"/>
      <c r="J73" s="29"/>
      <c r="K73" s="29"/>
      <c r="L73" s="29"/>
      <c r="M73" s="29"/>
      <c r="N73" s="29"/>
    </row>
    <row r="74" spans="1:14" ht="15" customHeight="1">
      <c r="A74" s="28"/>
      <c r="B74" s="6" t="s">
        <v>146</v>
      </c>
      <c r="C74" s="29" t="s">
        <v>395</v>
      </c>
      <c r="D74" s="295"/>
      <c r="E74" s="28"/>
      <c r="F74" s="28"/>
      <c r="G74" s="28"/>
      <c r="H74" s="211"/>
      <c r="I74" s="6"/>
      <c r="J74" s="29"/>
      <c r="K74" s="29"/>
      <c r="L74" s="29"/>
      <c r="M74" s="29"/>
      <c r="N74" s="29"/>
    </row>
    <row r="75" spans="1:14" ht="15" customHeight="1">
      <c r="A75" s="28"/>
      <c r="B75" s="6"/>
      <c r="C75" s="29"/>
      <c r="D75" s="295" t="s">
        <v>262</v>
      </c>
      <c r="E75" s="28"/>
      <c r="F75" s="28"/>
      <c r="G75" s="28"/>
      <c r="H75" s="211">
        <v>260237</v>
      </c>
      <c r="I75" s="6" t="s">
        <v>235</v>
      </c>
      <c r="J75" s="29"/>
      <c r="K75" s="29"/>
      <c r="L75" s="29"/>
      <c r="M75" s="29"/>
      <c r="N75" s="29"/>
    </row>
    <row r="76" spans="1:14" ht="15" customHeight="1">
      <c r="A76" s="28"/>
      <c r="B76" s="6"/>
      <c r="C76" s="29"/>
      <c r="D76" s="295"/>
      <c r="E76" s="28"/>
      <c r="F76" s="28"/>
      <c r="G76" s="28"/>
      <c r="H76" s="211"/>
      <c r="I76" s="6"/>
      <c r="J76" s="29"/>
      <c r="K76" s="29"/>
      <c r="L76" s="29"/>
      <c r="M76" s="29"/>
      <c r="N76" s="29"/>
    </row>
    <row r="77" spans="1:14" ht="15" customHeight="1">
      <c r="A77" s="28"/>
      <c r="B77" s="209" t="s">
        <v>146</v>
      </c>
      <c r="C77" s="295" t="s">
        <v>396</v>
      </c>
      <c r="D77" s="28"/>
      <c r="E77" s="28"/>
      <c r="F77" s="28"/>
      <c r="G77" s="28"/>
      <c r="H77" s="29"/>
      <c r="I77" s="29"/>
      <c r="J77" s="29"/>
      <c r="K77" s="29"/>
      <c r="L77" s="29"/>
      <c r="M77" s="29"/>
      <c r="N77" s="29"/>
    </row>
    <row r="78" spans="1:14" ht="15" customHeight="1">
      <c r="A78" s="28"/>
      <c r="B78" s="28"/>
      <c r="C78" s="28"/>
      <c r="D78" s="295" t="s">
        <v>262</v>
      </c>
      <c r="E78" s="28"/>
      <c r="F78" s="28"/>
      <c r="G78" s="28"/>
      <c r="H78" s="211">
        <v>1923156</v>
      </c>
      <c r="I78" s="6" t="s">
        <v>235</v>
      </c>
      <c r="J78" s="29"/>
      <c r="K78" s="29"/>
      <c r="L78" s="29"/>
      <c r="M78" s="29"/>
      <c r="N78" s="29"/>
    </row>
    <row r="79" spans="1:14" ht="15" customHeight="1">
      <c r="A79" s="28"/>
      <c r="B79" s="28"/>
      <c r="C79" s="28"/>
      <c r="D79" s="295"/>
      <c r="E79" s="28"/>
      <c r="F79" s="28"/>
      <c r="G79" s="28"/>
      <c r="H79" s="211"/>
      <c r="I79" s="6"/>
      <c r="J79" s="29"/>
      <c r="K79" s="29"/>
      <c r="L79" s="29"/>
      <c r="M79" s="29"/>
      <c r="N79" s="29"/>
    </row>
    <row r="80" spans="1:14" ht="15" customHeight="1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5" customHeight="1">
      <c r="A81" s="28"/>
      <c r="B81" s="28" t="s">
        <v>270</v>
      </c>
      <c r="C81" s="28"/>
      <c r="D81" s="28"/>
      <c r="E81" s="28"/>
      <c r="F81" s="28"/>
      <c r="G81" s="28"/>
      <c r="H81" s="29"/>
      <c r="I81" s="29"/>
      <c r="J81" s="29"/>
      <c r="K81" s="29"/>
      <c r="L81" s="29"/>
      <c r="M81" s="29"/>
      <c r="N81" s="29"/>
    </row>
    <row r="82" spans="1:14" ht="15" customHeight="1">
      <c r="A82" s="28"/>
      <c r="B82" s="28"/>
      <c r="C82" s="28"/>
      <c r="D82" s="28"/>
      <c r="E82" s="28"/>
      <c r="F82" s="28"/>
      <c r="G82" s="28"/>
      <c r="H82" s="29"/>
      <c r="I82" s="29"/>
      <c r="J82" s="29"/>
      <c r="K82" s="29"/>
      <c r="L82" s="29"/>
      <c r="M82" s="29"/>
      <c r="N82" s="29"/>
    </row>
    <row r="83" spans="1:14" ht="15" customHeight="1">
      <c r="A83" s="28"/>
      <c r="B83" s="209" t="s">
        <v>146</v>
      </c>
      <c r="C83" s="295" t="s">
        <v>273</v>
      </c>
      <c r="D83" s="28"/>
      <c r="E83" s="28"/>
      <c r="F83" s="28"/>
      <c r="G83" s="28"/>
      <c r="H83" s="29"/>
      <c r="I83" s="29"/>
      <c r="J83" s="29"/>
      <c r="K83" s="29"/>
      <c r="L83" s="29"/>
      <c r="M83" s="29"/>
      <c r="N83" s="29"/>
    </row>
    <row r="84" spans="1:14" ht="1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  <c r="K84" s="29"/>
      <c r="L84" s="29"/>
      <c r="M84" s="29"/>
      <c r="N84" s="29"/>
    </row>
    <row r="85" spans="1:14" ht="15" customHeight="1">
      <c r="A85" s="28"/>
      <c r="B85" s="222"/>
      <c r="C85" s="222" t="s">
        <v>276</v>
      </c>
      <c r="E85" s="222"/>
      <c r="F85" s="222"/>
      <c r="G85" s="222"/>
      <c r="H85" s="223"/>
      <c r="I85" s="223"/>
      <c r="J85" s="223"/>
      <c r="K85" s="29"/>
      <c r="L85" s="29"/>
      <c r="M85" s="29"/>
      <c r="N85" s="29"/>
    </row>
    <row r="86" spans="1:14" ht="15" customHeight="1">
      <c r="A86" s="28"/>
      <c r="B86" s="222"/>
      <c r="C86" s="222"/>
      <c r="D86" s="222"/>
      <c r="E86" s="222"/>
      <c r="F86" s="222"/>
      <c r="G86" s="222"/>
      <c r="H86" s="223"/>
      <c r="I86" s="223"/>
      <c r="J86" s="223"/>
      <c r="K86" s="29"/>
      <c r="L86" s="29"/>
      <c r="M86" s="29"/>
      <c r="N86" s="29"/>
    </row>
    <row r="87" spans="1:20" ht="15" customHeight="1">
      <c r="A87" s="28"/>
      <c r="B87" s="270"/>
      <c r="C87" s="271"/>
      <c r="D87" s="272"/>
      <c r="E87" s="274" t="s">
        <v>279</v>
      </c>
      <c r="F87" s="266"/>
      <c r="G87" s="267"/>
      <c r="H87" s="274" t="s">
        <v>280</v>
      </c>
      <c r="I87" s="266"/>
      <c r="J87" s="267"/>
      <c r="K87" s="29"/>
      <c r="L87" s="29"/>
      <c r="M87" s="29"/>
      <c r="N87" s="28"/>
      <c r="O87" s="1"/>
      <c r="P87" s="1"/>
      <c r="Q87" s="1"/>
      <c r="R87" s="1"/>
      <c r="S87" s="1"/>
      <c r="T87" s="1"/>
    </row>
    <row r="88" spans="1:20" ht="15" customHeight="1">
      <c r="A88" s="28"/>
      <c r="B88" s="252" t="s">
        <v>282</v>
      </c>
      <c r="C88" s="273" t="s">
        <v>90</v>
      </c>
      <c r="D88" s="275"/>
      <c r="E88" s="254" t="s">
        <v>283</v>
      </c>
      <c r="F88" s="253" t="s">
        <v>284</v>
      </c>
      <c r="G88" s="253" t="s">
        <v>285</v>
      </c>
      <c r="H88" s="253" t="s">
        <v>283</v>
      </c>
      <c r="I88" s="253" t="s">
        <v>284</v>
      </c>
      <c r="J88" s="253" t="s">
        <v>285</v>
      </c>
      <c r="K88" s="29"/>
      <c r="L88" s="29"/>
      <c r="M88" s="29"/>
      <c r="N88" s="28"/>
      <c r="O88" s="1"/>
      <c r="P88" s="1"/>
      <c r="Q88" s="1"/>
      <c r="R88" s="1"/>
      <c r="S88" s="1"/>
      <c r="T88" s="1"/>
    </row>
    <row r="89" spans="1:20" ht="15" customHeight="1">
      <c r="A89" s="28"/>
      <c r="B89" s="254">
        <v>1</v>
      </c>
      <c r="C89" s="274" t="s">
        <v>5</v>
      </c>
      <c r="D89" s="267"/>
      <c r="E89" s="276">
        <v>1251403</v>
      </c>
      <c r="F89" s="276">
        <v>62569</v>
      </c>
      <c r="G89" s="276">
        <f>E89-F89</f>
        <v>1188834</v>
      </c>
      <c r="H89" s="276">
        <v>1317265</v>
      </c>
      <c r="I89" s="276">
        <v>65862</v>
      </c>
      <c r="J89" s="276">
        <f>H89-I89</f>
        <v>1251403</v>
      </c>
      <c r="K89" s="29"/>
      <c r="L89" s="29"/>
      <c r="M89" s="29"/>
      <c r="N89" s="231"/>
      <c r="O89" s="231"/>
      <c r="P89" s="231"/>
      <c r="Q89" s="231"/>
      <c r="R89" s="231"/>
      <c r="S89" s="231"/>
      <c r="T89" s="1"/>
    </row>
    <row r="90" spans="1:20" ht="15" customHeight="1">
      <c r="A90" s="28"/>
      <c r="B90" s="254">
        <v>2</v>
      </c>
      <c r="C90" s="274" t="s">
        <v>291</v>
      </c>
      <c r="D90" s="267"/>
      <c r="E90" s="276">
        <v>266238</v>
      </c>
      <c r="F90" s="276">
        <v>13311</v>
      </c>
      <c r="G90" s="276">
        <f>E90-F90</f>
        <v>252927</v>
      </c>
      <c r="H90" s="276">
        <v>280250</v>
      </c>
      <c r="I90" s="276">
        <v>14012</v>
      </c>
      <c r="J90" s="276">
        <f>H90-I90</f>
        <v>266238</v>
      </c>
      <c r="K90" s="29"/>
      <c r="L90" s="29"/>
      <c r="M90" s="29"/>
      <c r="N90" s="231"/>
      <c r="O90" s="231"/>
      <c r="P90" s="231"/>
      <c r="Q90" s="231"/>
      <c r="R90" s="231"/>
      <c r="S90" s="231"/>
      <c r="T90" s="1"/>
    </row>
    <row r="91" spans="1:20" ht="15" customHeight="1">
      <c r="A91" s="28"/>
      <c r="B91" s="254">
        <v>3</v>
      </c>
      <c r="C91" s="277" t="s">
        <v>293</v>
      </c>
      <c r="D91" s="267"/>
      <c r="E91" s="276"/>
      <c r="F91" s="276"/>
      <c r="G91" s="276">
        <f>E91-F91</f>
        <v>0</v>
      </c>
      <c r="H91" s="276">
        <v>0</v>
      </c>
      <c r="I91" s="276">
        <v>0</v>
      </c>
      <c r="J91" s="276">
        <f>H91-I91</f>
        <v>0</v>
      </c>
      <c r="K91" s="29"/>
      <c r="L91" s="29"/>
      <c r="M91" s="29"/>
      <c r="N91" s="231"/>
      <c r="O91" s="231"/>
      <c r="P91" s="231"/>
      <c r="Q91" s="231"/>
      <c r="R91" s="231"/>
      <c r="S91" s="231"/>
      <c r="T91" s="1"/>
    </row>
    <row r="92" spans="1:20" ht="15" customHeight="1">
      <c r="A92" s="28"/>
      <c r="B92" s="253">
        <v>4</v>
      </c>
      <c r="C92" s="277" t="s">
        <v>295</v>
      </c>
      <c r="D92" s="267"/>
      <c r="E92" s="276">
        <v>6905686</v>
      </c>
      <c r="F92" s="276">
        <v>981136</v>
      </c>
      <c r="G92" s="276">
        <f>E92-F92</f>
        <v>5924550</v>
      </c>
      <c r="H92" s="276">
        <v>8132106</v>
      </c>
      <c r="I92" s="276">
        <v>1226420</v>
      </c>
      <c r="J92" s="276">
        <f>H92-I92</f>
        <v>6905686</v>
      </c>
      <c r="K92" s="29"/>
      <c r="L92" s="29"/>
      <c r="M92" s="29"/>
      <c r="N92" s="231"/>
      <c r="O92" s="231"/>
      <c r="P92" s="231"/>
      <c r="Q92" s="231"/>
      <c r="R92" s="231"/>
      <c r="S92" s="231"/>
      <c r="T92" s="1"/>
    </row>
    <row r="93" spans="1:20" ht="15" customHeight="1">
      <c r="A93" s="28"/>
      <c r="B93" s="254">
        <v>5</v>
      </c>
      <c r="C93" s="274" t="s">
        <v>345</v>
      </c>
      <c r="D93" s="267"/>
      <c r="E93" s="276">
        <v>27723</v>
      </c>
      <c r="F93" s="276">
        <v>6930</v>
      </c>
      <c r="G93" s="276">
        <f>E93-F93</f>
        <v>20793</v>
      </c>
      <c r="H93" s="276">
        <v>35896</v>
      </c>
      <c r="I93" s="276">
        <v>8173</v>
      </c>
      <c r="J93" s="276">
        <f>H93-I93</f>
        <v>27723</v>
      </c>
      <c r="K93" s="29"/>
      <c r="L93" s="29"/>
      <c r="M93" s="29"/>
      <c r="N93" s="231"/>
      <c r="O93" s="231"/>
      <c r="P93" s="231"/>
      <c r="Q93" s="231"/>
      <c r="R93" s="231"/>
      <c r="S93" s="231"/>
      <c r="T93" s="1"/>
    </row>
    <row r="94" spans="1:20" ht="15" customHeight="1">
      <c r="A94" s="28"/>
      <c r="B94" s="274"/>
      <c r="C94" s="266" t="s">
        <v>297</v>
      </c>
      <c r="D94" s="267"/>
      <c r="E94" s="276">
        <f aca="true" t="shared" si="0" ref="E94:J94">SUM(E89:E93)</f>
        <v>8451050</v>
      </c>
      <c r="F94" s="276">
        <f t="shared" si="0"/>
        <v>1063946</v>
      </c>
      <c r="G94" s="276">
        <f t="shared" si="0"/>
        <v>7387104</v>
      </c>
      <c r="H94" s="276">
        <f t="shared" si="0"/>
        <v>9765517</v>
      </c>
      <c r="I94" s="276">
        <f t="shared" si="0"/>
        <v>1314467</v>
      </c>
      <c r="J94" s="276">
        <f t="shared" si="0"/>
        <v>8451050</v>
      </c>
      <c r="K94" s="29"/>
      <c r="L94" s="29"/>
      <c r="M94" s="29"/>
      <c r="N94" s="231"/>
      <c r="O94" s="231"/>
      <c r="P94" s="231"/>
      <c r="Q94" s="231"/>
      <c r="R94" s="231"/>
      <c r="S94" s="231"/>
      <c r="T94" s="1"/>
    </row>
    <row r="95" spans="1:20" ht="15" customHeight="1">
      <c r="A95" s="28"/>
      <c r="B95" s="222"/>
      <c r="C95" s="222"/>
      <c r="D95" s="222"/>
      <c r="E95" s="231"/>
      <c r="F95" s="231"/>
      <c r="G95" s="231"/>
      <c r="H95" s="231"/>
      <c r="I95" s="231"/>
      <c r="J95" s="231"/>
      <c r="K95" s="29"/>
      <c r="L95" s="29"/>
      <c r="M95" s="29"/>
      <c r="N95" s="28"/>
      <c r="O95" s="1"/>
      <c r="P95" s="1"/>
      <c r="Q95" s="1"/>
      <c r="R95" s="1"/>
      <c r="S95" s="1"/>
      <c r="T95" s="1"/>
    </row>
    <row r="96" spans="1:20" ht="15" customHeight="1">
      <c r="A96" s="28"/>
      <c r="J96" s="29"/>
      <c r="K96" s="29"/>
      <c r="L96" s="29"/>
      <c r="M96" s="29"/>
      <c r="N96" s="28"/>
      <c r="O96" s="1"/>
      <c r="P96" s="1"/>
      <c r="Q96" s="1"/>
      <c r="R96" s="1"/>
      <c r="S96" s="1"/>
      <c r="T96" s="1"/>
    </row>
    <row r="97" spans="1:20" ht="15" customHeight="1">
      <c r="A97" s="28"/>
      <c r="B97" s="28" t="s">
        <v>301</v>
      </c>
      <c r="C97" s="28"/>
      <c r="D97" s="28"/>
      <c r="E97" s="28"/>
      <c r="F97" s="28"/>
      <c r="G97" s="28"/>
      <c r="H97" s="29"/>
      <c r="I97" s="29"/>
      <c r="J97" s="29"/>
      <c r="K97" s="29"/>
      <c r="L97" s="29"/>
      <c r="M97" s="29"/>
      <c r="N97" s="28"/>
      <c r="O97" s="1"/>
      <c r="P97" s="1"/>
      <c r="Q97" s="1"/>
      <c r="R97" s="1"/>
      <c r="S97" s="1"/>
      <c r="T97" s="1"/>
    </row>
    <row r="98" spans="1:20" ht="15" customHeight="1">
      <c r="A98" s="28"/>
      <c r="B98" s="28"/>
      <c r="C98" s="28"/>
      <c r="D98" s="28"/>
      <c r="E98" s="28"/>
      <c r="F98" s="28"/>
      <c r="G98" s="28"/>
      <c r="H98" s="29"/>
      <c r="I98" s="29"/>
      <c r="J98" s="29"/>
      <c r="K98" s="29"/>
      <c r="L98" s="29"/>
      <c r="M98" s="29"/>
      <c r="N98" s="28"/>
      <c r="O98" s="1"/>
      <c r="P98" s="1"/>
      <c r="Q98" s="1"/>
      <c r="R98" s="1"/>
      <c r="S98" s="1"/>
      <c r="T98" s="1"/>
    </row>
    <row r="99" spans="1:14" ht="15" customHeight="1">
      <c r="A99" s="28"/>
      <c r="B99" s="209" t="s">
        <v>146</v>
      </c>
      <c r="C99" s="295" t="s">
        <v>397</v>
      </c>
      <c r="D99" s="28"/>
      <c r="E99" s="28"/>
      <c r="F99" s="28"/>
      <c r="G99" s="28"/>
      <c r="H99" s="29"/>
      <c r="I99" s="29"/>
      <c r="J99" s="29"/>
      <c r="K99" s="29"/>
      <c r="L99" s="29"/>
      <c r="M99" s="29"/>
      <c r="N99" s="29"/>
    </row>
    <row r="100" spans="1:14" ht="15" customHeight="1">
      <c r="A100" s="28"/>
      <c r="B100" s="29"/>
      <c r="C100" s="29"/>
      <c r="D100" s="294" t="s">
        <v>250</v>
      </c>
      <c r="E100" s="29"/>
      <c r="F100" s="29"/>
      <c r="G100" s="29"/>
      <c r="H100" s="211">
        <v>4916341</v>
      </c>
      <c r="I100" s="6" t="s">
        <v>235</v>
      </c>
      <c r="J100" s="29"/>
      <c r="K100" s="29"/>
      <c r="L100" s="29"/>
      <c r="M100" s="29"/>
      <c r="N100" s="29"/>
    </row>
    <row r="101" spans="1:14" ht="15" customHeight="1">
      <c r="A101" s="28"/>
      <c r="B101" s="29"/>
      <c r="C101" s="29"/>
      <c r="D101" s="294"/>
      <c r="E101" s="29"/>
      <c r="F101" s="29"/>
      <c r="G101" s="29"/>
      <c r="H101" s="211"/>
      <c r="I101" s="6"/>
      <c r="J101" s="29"/>
      <c r="K101" s="29"/>
      <c r="L101" s="29"/>
      <c r="M101" s="29"/>
      <c r="N101" s="29"/>
    </row>
    <row r="102" spans="1:14" ht="15" customHeight="1">
      <c r="A102" s="28"/>
      <c r="B102" s="29"/>
      <c r="C102" s="29"/>
      <c r="D102" s="294"/>
      <c r="E102" s="29"/>
      <c r="F102" s="29"/>
      <c r="G102" s="29"/>
      <c r="H102" s="211"/>
      <c r="I102" s="6"/>
      <c r="J102" s="29"/>
      <c r="K102" s="29"/>
      <c r="L102" s="29"/>
      <c r="M102" s="29"/>
      <c r="N102" s="29"/>
    </row>
    <row r="103" spans="1:14" ht="15" customHeight="1">
      <c r="A103" s="28"/>
      <c r="B103" s="29"/>
      <c r="C103" s="29"/>
      <c r="D103" s="294"/>
      <c r="E103" s="29"/>
      <c r="F103" s="29"/>
      <c r="G103" s="29"/>
      <c r="H103" s="211"/>
      <c r="I103" s="6"/>
      <c r="J103" s="29"/>
      <c r="K103" s="29"/>
      <c r="L103" s="29"/>
      <c r="M103" s="29"/>
      <c r="N103" s="29"/>
    </row>
    <row r="104" spans="1:14" ht="15" customHeight="1">
      <c r="A104" s="28"/>
      <c r="B104" s="29"/>
      <c r="C104" s="29"/>
      <c r="D104" s="294"/>
      <c r="E104" s="29"/>
      <c r="F104" s="29"/>
      <c r="G104" s="29"/>
      <c r="H104" s="211"/>
      <c r="I104" s="6"/>
      <c r="J104" s="29"/>
      <c r="K104" s="29"/>
      <c r="L104" s="29"/>
      <c r="M104" s="29"/>
      <c r="N104" s="29"/>
    </row>
    <row r="105" spans="1:14" ht="15" customHeight="1">
      <c r="A105" s="28"/>
      <c r="B105" s="29"/>
      <c r="C105" s="29"/>
      <c r="D105" s="294"/>
      <c r="E105" s="29"/>
      <c r="F105" s="29"/>
      <c r="G105" s="29"/>
      <c r="H105" s="211"/>
      <c r="I105" s="6"/>
      <c r="J105" s="29"/>
      <c r="K105" s="29"/>
      <c r="L105" s="29"/>
      <c r="M105" s="29"/>
      <c r="N105" s="29"/>
    </row>
    <row r="106" spans="1:12" ht="15" customHeight="1">
      <c r="A106" s="28"/>
      <c r="D106" s="208" t="s">
        <v>228</v>
      </c>
      <c r="K106" s="29"/>
      <c r="L106" s="29"/>
    </row>
    <row r="107" spans="1:14" ht="15" customHeight="1">
      <c r="A107" s="28"/>
      <c r="J107" s="29"/>
      <c r="K107" s="29"/>
      <c r="L107" s="29"/>
      <c r="M107" s="29"/>
      <c r="N107" s="29"/>
    </row>
    <row r="108" spans="1:14" ht="15" customHeight="1">
      <c r="A108" s="28"/>
      <c r="B108" s="209" t="s">
        <v>146</v>
      </c>
      <c r="C108" s="28" t="s">
        <v>306</v>
      </c>
      <c r="D108" s="28"/>
      <c r="E108" s="28"/>
      <c r="F108" s="28"/>
      <c r="G108" s="28"/>
      <c r="H108" s="29"/>
      <c r="I108" s="29"/>
      <c r="J108" s="29"/>
      <c r="K108" s="29"/>
      <c r="L108" s="29"/>
      <c r="M108" s="29"/>
      <c r="N108" s="29"/>
    </row>
    <row r="109" spans="1:14" ht="15" customHeight="1">
      <c r="A109" s="28"/>
      <c r="B109" s="28"/>
      <c r="C109" s="28"/>
      <c r="D109" s="295" t="s">
        <v>308</v>
      </c>
      <c r="E109" s="28"/>
      <c r="F109" s="28"/>
      <c r="G109" s="28"/>
      <c r="H109" s="211">
        <v>54963</v>
      </c>
      <c r="I109" s="6" t="s">
        <v>235</v>
      </c>
      <c r="J109" s="29"/>
      <c r="K109" s="29"/>
      <c r="L109" s="29"/>
      <c r="M109" s="29"/>
      <c r="N109" s="29"/>
    </row>
    <row r="110" spans="1:14" ht="15" customHeight="1">
      <c r="A110" s="28"/>
      <c r="B110" s="28"/>
      <c r="C110" s="28"/>
      <c r="D110" s="295" t="s">
        <v>312</v>
      </c>
      <c r="E110" s="28"/>
      <c r="F110" s="28"/>
      <c r="G110" s="28"/>
      <c r="H110" s="226">
        <v>13700</v>
      </c>
      <c r="I110" s="209" t="s">
        <v>235</v>
      </c>
      <c r="J110" s="29"/>
      <c r="K110" s="29"/>
      <c r="L110" s="29"/>
      <c r="M110" s="29"/>
      <c r="N110" s="29"/>
    </row>
    <row r="111" spans="1:14" ht="15" customHeight="1">
      <c r="A111" s="28"/>
      <c r="B111" s="28"/>
      <c r="C111" s="28"/>
      <c r="D111" s="295" t="s">
        <v>398</v>
      </c>
      <c r="E111" s="28"/>
      <c r="F111" s="28"/>
      <c r="G111" s="28"/>
      <c r="H111" s="281">
        <v>128736</v>
      </c>
      <c r="I111" s="282" t="s">
        <v>235</v>
      </c>
      <c r="J111" s="29"/>
      <c r="K111" s="29"/>
      <c r="L111" s="29"/>
      <c r="M111" s="29"/>
      <c r="N111" s="29"/>
    </row>
    <row r="112" spans="1:14" ht="15" customHeight="1">
      <c r="A112" s="28"/>
      <c r="B112" s="28"/>
      <c r="C112" s="28"/>
      <c r="D112" s="301" t="s">
        <v>241</v>
      </c>
      <c r="E112" s="28"/>
      <c r="F112" s="28"/>
      <c r="G112" s="28"/>
      <c r="H112" s="211">
        <f>H109+H110+H111</f>
        <v>197399</v>
      </c>
      <c r="I112" s="6" t="s">
        <v>235</v>
      </c>
      <c r="J112" s="29"/>
      <c r="K112" s="29"/>
      <c r="L112" s="29"/>
      <c r="M112" s="29"/>
      <c r="N112" s="29"/>
    </row>
    <row r="113" spans="1:14" ht="15" customHeight="1">
      <c r="A113" s="28"/>
      <c r="J113" s="29"/>
      <c r="K113" s="29"/>
      <c r="L113" s="29"/>
      <c r="M113" s="29"/>
      <c r="N113" s="29"/>
    </row>
    <row r="114" spans="1:14" ht="15" customHeight="1">
      <c r="A114" s="28"/>
      <c r="B114" s="209" t="s">
        <v>146</v>
      </c>
      <c r="C114" s="295" t="s">
        <v>355</v>
      </c>
      <c r="D114" s="28"/>
      <c r="E114" s="28"/>
      <c r="F114" s="28"/>
      <c r="G114" s="28"/>
      <c r="H114" s="29"/>
      <c r="I114" s="29"/>
      <c r="J114" s="29"/>
      <c r="K114" s="29"/>
      <c r="L114" s="29"/>
      <c r="M114" s="29"/>
      <c r="N114" s="29"/>
    </row>
    <row r="115" spans="1:13" ht="15" customHeight="1">
      <c r="A115" s="28"/>
      <c r="B115" s="29" t="s">
        <v>323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4" ht="15" customHeight="1">
      <c r="A116" s="28"/>
      <c r="B116" s="29"/>
      <c r="C116" s="29"/>
      <c r="D116" s="294" t="s">
        <v>241</v>
      </c>
      <c r="E116" s="29"/>
      <c r="F116" s="29"/>
      <c r="G116" s="29"/>
      <c r="H116" s="211">
        <v>25000000</v>
      </c>
      <c r="I116" s="6" t="s">
        <v>235</v>
      </c>
      <c r="J116" s="29"/>
      <c r="K116" s="29"/>
      <c r="L116" s="29"/>
      <c r="M116" s="29"/>
      <c r="N116" s="29"/>
    </row>
    <row r="117" spans="1:14" ht="15" customHeight="1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ht="15" customHeight="1">
      <c r="A118" s="28"/>
      <c r="B118" s="214" t="s">
        <v>325</v>
      </c>
      <c r="C118" s="28"/>
      <c r="D118" s="28"/>
      <c r="E118" s="28"/>
      <c r="F118" s="28"/>
      <c r="G118" s="28"/>
      <c r="H118" s="29"/>
      <c r="I118" s="29"/>
      <c r="J118" s="29"/>
      <c r="K118" s="29"/>
      <c r="L118" s="29"/>
      <c r="M118" s="29"/>
      <c r="N118" s="29"/>
    </row>
    <row r="119" spans="1:14" ht="15" customHeight="1">
      <c r="A119" s="28"/>
      <c r="B119" s="28"/>
      <c r="C119" s="28"/>
      <c r="D119" s="28"/>
      <c r="E119" s="28"/>
      <c r="F119" s="28"/>
      <c r="G119" s="28"/>
      <c r="H119" s="211"/>
      <c r="I119" s="6"/>
      <c r="J119" s="29"/>
      <c r="K119" s="29"/>
      <c r="L119" s="29"/>
      <c r="M119" s="29"/>
      <c r="N119" s="29"/>
    </row>
    <row r="120" spans="1:14" ht="15" customHeight="1">
      <c r="A120" s="28"/>
      <c r="B120" s="209" t="s">
        <v>146</v>
      </c>
      <c r="C120" s="28" t="s">
        <v>362</v>
      </c>
      <c r="D120" s="28"/>
      <c r="E120" s="28"/>
      <c r="F120" s="28"/>
      <c r="G120" s="28"/>
      <c r="H120" s="211">
        <v>100000</v>
      </c>
      <c r="I120" s="6" t="s">
        <v>235</v>
      </c>
      <c r="J120" s="29"/>
      <c r="K120" s="29"/>
      <c r="L120" s="29"/>
      <c r="M120" s="29"/>
      <c r="N120" s="29"/>
    </row>
    <row r="121" spans="1:14" ht="15" customHeight="1">
      <c r="A121" s="28"/>
      <c r="B121" s="6" t="s">
        <v>146</v>
      </c>
      <c r="C121" s="29" t="s">
        <v>328</v>
      </c>
      <c r="D121" s="29"/>
      <c r="E121" s="29"/>
      <c r="F121" s="29"/>
      <c r="G121" s="29"/>
      <c r="H121" s="211">
        <v>4645351</v>
      </c>
      <c r="I121" s="6" t="s">
        <v>235</v>
      </c>
      <c r="J121" s="29"/>
      <c r="K121" s="29"/>
      <c r="L121" s="29"/>
      <c r="M121" s="29"/>
      <c r="N121" s="29"/>
    </row>
    <row r="122" spans="1:14" ht="15" customHeight="1">
      <c r="A122" s="29"/>
      <c r="B122" s="209" t="s">
        <v>146</v>
      </c>
      <c r="C122" s="28" t="s">
        <v>363</v>
      </c>
      <c r="D122" s="28"/>
      <c r="E122" s="28"/>
      <c r="F122" s="28"/>
      <c r="G122" s="28"/>
      <c r="H122" s="281">
        <v>7031128</v>
      </c>
      <c r="I122" s="282" t="s">
        <v>235</v>
      </c>
      <c r="J122" s="29"/>
      <c r="K122" s="29"/>
      <c r="L122" s="29"/>
      <c r="M122" s="29"/>
      <c r="N122" s="29"/>
    </row>
    <row r="123" spans="1:14" ht="15" customHeight="1">
      <c r="A123" s="29"/>
      <c r="B123" s="29"/>
      <c r="C123" s="29"/>
      <c r="D123" s="294" t="s">
        <v>241</v>
      </c>
      <c r="E123" s="28"/>
      <c r="F123" s="28"/>
      <c r="G123" s="28"/>
      <c r="H123" s="211">
        <f>H120+H121+H122</f>
        <v>11776479</v>
      </c>
      <c r="I123" s="6" t="s">
        <v>235</v>
      </c>
      <c r="J123" s="29"/>
      <c r="K123" s="29"/>
      <c r="L123" s="29"/>
      <c r="M123" s="29"/>
      <c r="N123" s="29"/>
    </row>
    <row r="124" spans="1:14" ht="1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ht="1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14" ht="15" customHeight="1">
      <c r="A126" s="29"/>
      <c r="B126" s="302">
        <v>2.2</v>
      </c>
      <c r="C126" s="218" t="s">
        <v>248</v>
      </c>
      <c r="D126" s="303"/>
      <c r="E126" s="303"/>
      <c r="F126" s="303"/>
      <c r="G126" s="28"/>
      <c r="H126" s="29"/>
      <c r="I126" s="29"/>
      <c r="J126" s="29"/>
      <c r="K126" s="29"/>
      <c r="L126" s="29"/>
      <c r="M126" s="29"/>
      <c r="N126" s="29"/>
    </row>
    <row r="127" spans="1:14" ht="15" customHeight="1">
      <c r="A127" s="29"/>
      <c r="B127" s="28"/>
      <c r="C127" s="28"/>
      <c r="D127" s="28"/>
      <c r="E127" s="28"/>
      <c r="F127" s="28"/>
      <c r="G127" s="28"/>
      <c r="H127" s="29"/>
      <c r="I127" s="29"/>
      <c r="J127" s="29"/>
      <c r="K127" s="29"/>
      <c r="L127" s="29"/>
      <c r="M127" s="29"/>
      <c r="N127" s="29"/>
    </row>
    <row r="128" spans="1:14" ht="15" customHeight="1">
      <c r="A128" s="29"/>
      <c r="B128" s="209" t="s">
        <v>237</v>
      </c>
      <c r="C128" s="28" t="s">
        <v>253</v>
      </c>
      <c r="D128" s="28"/>
      <c r="E128" s="28"/>
      <c r="F128" s="28"/>
      <c r="G128" s="28"/>
      <c r="H128" s="29"/>
      <c r="I128" s="29"/>
      <c r="J128" s="29"/>
      <c r="K128" s="29"/>
      <c r="L128" s="29"/>
      <c r="M128" s="29"/>
      <c r="N128" s="29"/>
    </row>
    <row r="129" spans="1:14" ht="15" customHeight="1">
      <c r="A129" s="29"/>
      <c r="B129" s="28" t="s">
        <v>255</v>
      </c>
      <c r="C129" s="28"/>
      <c r="D129" s="28"/>
      <c r="E129" s="28"/>
      <c r="F129" s="28"/>
      <c r="G129" s="28"/>
      <c r="H129" s="29"/>
      <c r="I129" s="29"/>
      <c r="J129" s="29"/>
      <c r="K129" s="29"/>
      <c r="L129" s="29"/>
      <c r="M129" s="29"/>
      <c r="N129" s="29"/>
    </row>
    <row r="130" spans="1:14" ht="15" customHeight="1">
      <c r="A130" s="29"/>
      <c r="B130" s="209" t="s">
        <v>237</v>
      </c>
      <c r="C130" s="28" t="s">
        <v>257</v>
      </c>
      <c r="D130" s="28"/>
      <c r="E130" s="28"/>
      <c r="F130" s="28"/>
      <c r="G130" s="28"/>
      <c r="H130" s="29"/>
      <c r="I130" s="29"/>
      <c r="J130" s="29"/>
      <c r="K130" s="29"/>
      <c r="L130" s="29"/>
      <c r="M130" s="29"/>
      <c r="N130" s="29"/>
    </row>
    <row r="131" spans="1:14" ht="15" customHeight="1">
      <c r="A131" s="29"/>
      <c r="B131" s="220" t="s">
        <v>258</v>
      </c>
      <c r="C131" s="28"/>
      <c r="D131" s="28"/>
      <c r="E131" s="28"/>
      <c r="F131" s="28"/>
      <c r="G131" s="28"/>
      <c r="H131" s="29"/>
      <c r="I131" s="29"/>
      <c r="J131" s="29"/>
      <c r="K131" s="29"/>
      <c r="L131" s="29"/>
      <c r="M131" s="29"/>
      <c r="N131" s="29"/>
    </row>
    <row r="132" spans="1:14" ht="1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 ht="15" customHeight="1">
      <c r="A133" s="29"/>
      <c r="B133" s="209" t="s">
        <v>146</v>
      </c>
      <c r="C133" s="295" t="s">
        <v>346</v>
      </c>
      <c r="D133" s="28"/>
      <c r="E133" s="28"/>
      <c r="F133" s="28"/>
      <c r="G133" s="29"/>
      <c r="H133" s="29"/>
      <c r="I133" s="29"/>
      <c r="J133" s="29"/>
      <c r="K133" s="29"/>
      <c r="L133" s="29"/>
      <c r="M133" s="29"/>
      <c r="N133" s="29"/>
    </row>
    <row r="134" spans="1:14" ht="15" customHeight="1">
      <c r="A134" s="29"/>
      <c r="B134" s="209"/>
      <c r="C134" s="295"/>
      <c r="D134" s="28" t="s">
        <v>391</v>
      </c>
      <c r="E134" s="28"/>
      <c r="F134" s="28"/>
      <c r="G134" s="29"/>
      <c r="H134" s="211">
        <v>19900</v>
      </c>
      <c r="I134" s="6" t="s">
        <v>235</v>
      </c>
      <c r="J134" s="29"/>
      <c r="K134" s="29"/>
      <c r="L134" s="29"/>
      <c r="M134" s="29"/>
      <c r="N134" s="29"/>
    </row>
    <row r="135" spans="1:14" ht="15" customHeight="1">
      <c r="A135" s="29"/>
      <c r="B135" s="209"/>
      <c r="C135" s="295"/>
      <c r="D135" s="28" t="s">
        <v>399</v>
      </c>
      <c r="E135" s="28"/>
      <c r="F135" s="28"/>
      <c r="G135" s="29"/>
      <c r="H135" s="281">
        <v>49169584</v>
      </c>
      <c r="I135" s="282" t="s">
        <v>235</v>
      </c>
      <c r="J135" s="29"/>
      <c r="K135" s="29"/>
      <c r="L135" s="29"/>
      <c r="M135" s="29"/>
      <c r="N135" s="29"/>
    </row>
    <row r="136" spans="1:14" ht="15" customHeight="1">
      <c r="A136" s="29"/>
      <c r="B136" s="28"/>
      <c r="C136" s="28"/>
      <c r="D136" s="295" t="s">
        <v>262</v>
      </c>
      <c r="E136" s="28"/>
      <c r="F136" s="28"/>
      <c r="G136" s="29"/>
      <c r="H136" s="211">
        <f>H134+H135</f>
        <v>49189484</v>
      </c>
      <c r="I136" s="6" t="s">
        <v>235</v>
      </c>
      <c r="J136" s="29"/>
      <c r="K136" s="29"/>
      <c r="L136" s="29"/>
      <c r="M136" s="29"/>
      <c r="N136" s="29"/>
    </row>
    <row r="137" spans="1:14" ht="1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4" ht="15" customHeight="1">
      <c r="A138" s="29"/>
      <c r="B138" s="6" t="s">
        <v>146</v>
      </c>
      <c r="C138" s="294" t="s">
        <v>364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1:14" ht="15" customHeight="1">
      <c r="A139" s="29"/>
      <c r="B139" s="338" t="s">
        <v>412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1:14" ht="15" customHeight="1">
      <c r="A140" s="29"/>
      <c r="B140" s="29"/>
      <c r="C140" s="29" t="s">
        <v>400</v>
      </c>
      <c r="E140" s="29"/>
      <c r="F140" s="29"/>
      <c r="G140" s="29"/>
      <c r="H140" s="211">
        <v>3349420</v>
      </c>
      <c r="I140" s="6" t="s">
        <v>235</v>
      </c>
      <c r="J140" s="29"/>
      <c r="K140" s="29"/>
      <c r="L140" s="29"/>
      <c r="M140" s="29"/>
      <c r="N140" s="29"/>
    </row>
    <row r="141" spans="1:14" ht="15" customHeight="1">
      <c r="A141" s="29"/>
      <c r="B141" s="29"/>
      <c r="C141" s="29" t="s">
        <v>401</v>
      </c>
      <c r="E141" s="29"/>
      <c r="F141" s="29"/>
      <c r="G141" s="29"/>
      <c r="H141" s="211">
        <v>22153622</v>
      </c>
      <c r="I141" s="6" t="s">
        <v>235</v>
      </c>
      <c r="J141" s="29"/>
      <c r="K141" s="29"/>
      <c r="L141" s="29"/>
      <c r="M141" s="29"/>
      <c r="N141" s="29"/>
    </row>
    <row r="142" spans="1:14" ht="15" customHeight="1">
      <c r="A142" s="29"/>
      <c r="B142" s="29"/>
      <c r="C142" s="29" t="s">
        <v>402</v>
      </c>
      <c r="E142" s="29"/>
      <c r="F142" s="29"/>
      <c r="G142" s="29"/>
      <c r="H142" s="281">
        <v>1923156</v>
      </c>
      <c r="I142" s="282" t="s">
        <v>235</v>
      </c>
      <c r="J142" s="29"/>
      <c r="K142" s="29"/>
      <c r="L142" s="29"/>
      <c r="M142" s="29"/>
      <c r="N142" s="29"/>
    </row>
    <row r="143" spans="1:14" ht="15" customHeight="1">
      <c r="A143" s="29"/>
      <c r="B143" s="29"/>
      <c r="C143" s="29"/>
      <c r="D143" s="294" t="s">
        <v>250</v>
      </c>
      <c r="E143" s="29"/>
      <c r="F143" s="29"/>
      <c r="G143" s="29"/>
      <c r="H143" s="226">
        <f>H140+H141-H142</f>
        <v>23579886</v>
      </c>
      <c r="I143" s="209" t="s">
        <v>235</v>
      </c>
      <c r="J143" s="28"/>
      <c r="K143" s="29"/>
      <c r="L143" s="29"/>
      <c r="M143" s="29"/>
      <c r="N143" s="29"/>
    </row>
    <row r="144" spans="1:14" ht="1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4" ht="15" customHeight="1">
      <c r="A145" s="29"/>
      <c r="B145" s="6" t="s">
        <v>146</v>
      </c>
      <c r="C145" s="294" t="s">
        <v>365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1:14" ht="15" customHeight="1">
      <c r="A146" s="29"/>
      <c r="B146" s="29"/>
      <c r="C146" s="294" t="s">
        <v>366</v>
      </c>
      <c r="D146" s="29"/>
      <c r="E146" s="29"/>
      <c r="F146" s="29"/>
      <c r="G146" s="29"/>
      <c r="H146" s="211">
        <v>1786500</v>
      </c>
      <c r="I146" s="243" t="s">
        <v>235</v>
      </c>
      <c r="J146" s="29"/>
      <c r="K146" s="29"/>
      <c r="L146" s="29"/>
      <c r="M146" s="29"/>
      <c r="N146" s="29"/>
    </row>
    <row r="147" spans="1:14" ht="15" customHeight="1">
      <c r="A147" s="29"/>
      <c r="B147" s="29"/>
      <c r="C147" s="294" t="s">
        <v>367</v>
      </c>
      <c r="D147" s="29"/>
      <c r="E147" s="29"/>
      <c r="F147" s="29"/>
      <c r="G147" s="29"/>
      <c r="H147" s="281">
        <v>298345</v>
      </c>
      <c r="I147" s="280" t="s">
        <v>235</v>
      </c>
      <c r="J147" s="29"/>
      <c r="K147" s="29"/>
      <c r="L147" s="29"/>
      <c r="M147" s="29"/>
      <c r="N147" s="29"/>
    </row>
    <row r="148" spans="1:14" ht="15" customHeight="1">
      <c r="A148" s="29"/>
      <c r="B148" s="29"/>
      <c r="C148" s="29"/>
      <c r="D148" s="294" t="s">
        <v>250</v>
      </c>
      <c r="E148" s="29"/>
      <c r="F148" s="29"/>
      <c r="G148" s="29"/>
      <c r="H148" s="211">
        <f>SUM(H146:H147)</f>
        <v>2084845</v>
      </c>
      <c r="I148" s="243" t="s">
        <v>235</v>
      </c>
      <c r="J148" s="29"/>
      <c r="K148" s="29"/>
      <c r="L148" s="29"/>
      <c r="M148" s="29"/>
      <c r="N148" s="29"/>
    </row>
    <row r="149" spans="1:14" ht="1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1:14" ht="15" customHeight="1">
      <c r="A150" s="29"/>
      <c r="B150" s="6" t="s">
        <v>146</v>
      </c>
      <c r="C150" s="294" t="s">
        <v>286</v>
      </c>
      <c r="D150" s="29"/>
      <c r="E150" s="29"/>
      <c r="F150" s="29"/>
      <c r="G150" s="211"/>
      <c r="H150" s="29"/>
      <c r="I150" s="29"/>
      <c r="J150" s="29"/>
      <c r="K150" s="29"/>
      <c r="L150" s="29"/>
      <c r="M150" s="29"/>
      <c r="N150" s="29"/>
    </row>
    <row r="151" spans="1:14" ht="15" customHeight="1">
      <c r="A151" s="29"/>
      <c r="B151" s="29"/>
      <c r="C151" s="29"/>
      <c r="D151" s="294" t="s">
        <v>250</v>
      </c>
      <c r="E151" s="29"/>
      <c r="F151" s="29"/>
      <c r="G151" s="29"/>
      <c r="H151" s="211">
        <v>1063946</v>
      </c>
      <c r="I151" s="243" t="s">
        <v>235</v>
      </c>
      <c r="J151" s="29"/>
      <c r="K151" s="29"/>
      <c r="L151" s="29"/>
      <c r="M151" s="29"/>
      <c r="N151" s="29"/>
    </row>
    <row r="152" spans="1:14" ht="1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</row>
    <row r="153" spans="1:14" ht="15" customHeight="1">
      <c r="A153" s="29"/>
      <c r="B153" s="6" t="s">
        <v>146</v>
      </c>
      <c r="C153" s="294" t="s">
        <v>403</v>
      </c>
      <c r="D153" s="29"/>
      <c r="E153" s="29"/>
      <c r="F153" s="29"/>
      <c r="G153" s="211"/>
      <c r="H153" s="29"/>
      <c r="I153" s="29"/>
      <c r="J153" s="29"/>
      <c r="K153" s="29"/>
      <c r="L153" s="29"/>
      <c r="M153" s="29"/>
      <c r="N153" s="29"/>
    </row>
    <row r="154" spans="1:14" ht="15" customHeight="1">
      <c r="A154" s="29"/>
      <c r="B154" s="29"/>
      <c r="C154" s="29"/>
      <c r="D154" s="294" t="s">
        <v>262</v>
      </c>
      <c r="E154" s="29"/>
      <c r="F154" s="29"/>
      <c r="G154" s="29"/>
      <c r="H154" s="211">
        <v>14648899</v>
      </c>
      <c r="I154" s="243" t="s">
        <v>235</v>
      </c>
      <c r="J154" s="29"/>
      <c r="K154" s="29"/>
      <c r="L154" s="29"/>
      <c r="M154" s="29"/>
      <c r="N154" s="29"/>
    </row>
    <row r="155" spans="1:14" ht="15" customHeight="1">
      <c r="A155" s="29"/>
      <c r="B155" s="29"/>
      <c r="C155" s="29"/>
      <c r="D155" s="294"/>
      <c r="E155" s="29"/>
      <c r="F155" s="29"/>
      <c r="G155" s="29"/>
      <c r="H155" s="211"/>
      <c r="I155" s="243"/>
      <c r="J155" s="29"/>
      <c r="K155" s="29"/>
      <c r="L155" s="29"/>
      <c r="M155" s="29"/>
      <c r="N155" s="29"/>
    </row>
    <row r="156" spans="1:14" ht="1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</row>
    <row r="157" spans="1:14" ht="15" customHeight="1">
      <c r="A157" s="29"/>
      <c r="J157" s="29"/>
      <c r="K157" s="29"/>
      <c r="L157" s="29"/>
      <c r="M157" s="29"/>
      <c r="N157" s="29"/>
    </row>
    <row r="158" spans="1:13" ht="15" customHeight="1">
      <c r="A158" s="29"/>
      <c r="D158" s="208" t="s">
        <v>229</v>
      </c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1:14" ht="15" customHeight="1">
      <c r="A159" s="29"/>
      <c r="J159" s="29"/>
      <c r="K159" s="29"/>
      <c r="L159" s="29"/>
      <c r="M159" s="29"/>
      <c r="N159" s="29"/>
    </row>
    <row r="160" spans="1:14" ht="15" customHeight="1">
      <c r="A160" s="29"/>
      <c r="J160" s="29"/>
      <c r="K160" s="29"/>
      <c r="L160" s="29"/>
      <c r="M160" s="29"/>
      <c r="N160" s="29"/>
    </row>
    <row r="161" spans="1:14" ht="15" customHeight="1">
      <c r="A161" s="29"/>
      <c r="B161" s="224" t="s">
        <v>146</v>
      </c>
      <c r="C161" s="29" t="s">
        <v>298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1:14" ht="15" customHeight="1">
      <c r="A162" s="29"/>
      <c r="B162" s="29"/>
      <c r="C162" s="29"/>
      <c r="D162" s="294" t="s">
        <v>262</v>
      </c>
      <c r="E162" s="29"/>
      <c r="F162" s="29"/>
      <c r="G162" s="29"/>
      <c r="H162" s="211">
        <v>457</v>
      </c>
      <c r="I162" s="243" t="s">
        <v>235</v>
      </c>
      <c r="J162" s="29"/>
      <c r="K162" s="29"/>
      <c r="L162" s="29"/>
      <c r="M162" s="29"/>
      <c r="N162" s="29"/>
    </row>
    <row r="163" spans="1:14" ht="15" customHeight="1">
      <c r="A163" s="29"/>
      <c r="B163" s="29"/>
      <c r="C163" s="29"/>
      <c r="D163" s="294"/>
      <c r="E163" s="29"/>
      <c r="F163" s="29"/>
      <c r="G163" s="29"/>
      <c r="H163" s="211"/>
      <c r="I163" s="243"/>
      <c r="J163" s="29"/>
      <c r="K163" s="29"/>
      <c r="L163" s="29"/>
      <c r="M163" s="29"/>
      <c r="N163" s="29"/>
    </row>
    <row r="164" spans="1:14" ht="15" customHeight="1">
      <c r="A164" s="29"/>
      <c r="B164" s="29"/>
      <c r="C164" s="29"/>
      <c r="D164" s="294"/>
      <c r="E164" s="29"/>
      <c r="F164" s="29"/>
      <c r="G164" s="29"/>
      <c r="H164" s="211"/>
      <c r="I164" s="243"/>
      <c r="J164" s="29"/>
      <c r="K164" s="29"/>
      <c r="L164" s="29"/>
      <c r="M164" s="29"/>
      <c r="N164" s="29"/>
    </row>
    <row r="165" spans="1:14" ht="15" customHeight="1">
      <c r="A165" s="29"/>
      <c r="B165" s="6" t="s">
        <v>146</v>
      </c>
      <c r="C165" s="294" t="s">
        <v>376</v>
      </c>
      <c r="D165" s="294"/>
      <c r="E165" s="29"/>
      <c r="F165" s="29"/>
      <c r="G165" s="29"/>
      <c r="H165" s="211">
        <v>7812365</v>
      </c>
      <c r="I165" s="243" t="s">
        <v>235</v>
      </c>
      <c r="J165" s="29"/>
      <c r="K165" s="29"/>
      <c r="L165" s="29"/>
      <c r="M165" s="29"/>
      <c r="N165" s="29"/>
    </row>
    <row r="166" spans="1:14" ht="15" customHeight="1">
      <c r="A166" s="29"/>
      <c r="B166" s="6" t="s">
        <v>146</v>
      </c>
      <c r="C166" s="294" t="s">
        <v>377</v>
      </c>
      <c r="D166" s="294"/>
      <c r="E166" s="29"/>
      <c r="F166" s="29"/>
      <c r="G166" s="29"/>
      <c r="H166" s="211">
        <v>781237</v>
      </c>
      <c r="I166" s="243" t="s">
        <v>235</v>
      </c>
      <c r="J166" s="29"/>
      <c r="K166" s="29"/>
      <c r="L166" s="29"/>
      <c r="M166" s="29"/>
      <c r="N166" s="29"/>
    </row>
    <row r="167" spans="1:14" ht="15" customHeight="1">
      <c r="A167" s="29"/>
      <c r="B167" s="6" t="s">
        <v>146</v>
      </c>
      <c r="C167" s="294" t="s">
        <v>404</v>
      </c>
      <c r="D167" s="29"/>
      <c r="E167" s="29"/>
      <c r="F167" s="29"/>
      <c r="G167" s="29"/>
      <c r="H167" s="211">
        <f>H165-H166</f>
        <v>7031128</v>
      </c>
      <c r="I167" s="243" t="s">
        <v>235</v>
      </c>
      <c r="J167" s="29"/>
      <c r="K167" s="29"/>
      <c r="L167" s="29"/>
      <c r="M167" s="29"/>
      <c r="N167" s="29"/>
    </row>
    <row r="168" spans="1:14" ht="15" customHeight="1">
      <c r="A168" s="29"/>
      <c r="B168" s="6"/>
      <c r="C168" s="294"/>
      <c r="D168" s="29"/>
      <c r="E168" s="29"/>
      <c r="F168" s="29"/>
      <c r="G168" s="29"/>
      <c r="H168" s="211"/>
      <c r="I168" s="243"/>
      <c r="J168" s="29"/>
      <c r="K168" s="29"/>
      <c r="L168" s="29"/>
      <c r="M168" s="29"/>
      <c r="N168" s="29"/>
    </row>
    <row r="169" spans="1:14" ht="1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1:14" ht="15" customHeight="1">
      <c r="A170" s="29"/>
      <c r="B170" s="296">
        <v>2.3</v>
      </c>
      <c r="C170" s="225" t="s">
        <v>304</v>
      </c>
      <c r="D170" s="286"/>
      <c r="E170" s="286"/>
      <c r="F170" s="29"/>
      <c r="G170" s="29"/>
      <c r="H170" s="29"/>
      <c r="I170" s="29"/>
      <c r="J170" s="29"/>
      <c r="K170" s="29"/>
      <c r="L170" s="29"/>
      <c r="M170" s="29"/>
      <c r="N170" s="29"/>
    </row>
    <row r="171" spans="1:14" ht="1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</row>
    <row r="172" spans="1:14" ht="15" customHeight="1">
      <c r="A172" s="29"/>
      <c r="B172" s="6" t="s">
        <v>237</v>
      </c>
      <c r="C172" s="29" t="s">
        <v>309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1:14" ht="15" customHeight="1">
      <c r="A173" s="29"/>
      <c r="B173" s="6" t="s">
        <v>237</v>
      </c>
      <c r="C173" s="29" t="s">
        <v>313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</row>
    <row r="174" spans="1:14" ht="15" customHeight="1">
      <c r="A174" s="29"/>
      <c r="B174" s="29" t="s">
        <v>314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</row>
    <row r="175" spans="1:14" ht="1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1:14" ht="1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1:14" ht="15" customHeight="1">
      <c r="A177" s="29"/>
      <c r="B177" s="29" t="s">
        <v>316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</row>
    <row r="178" spans="1:14" ht="1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</row>
    <row r="179" spans="1:14" ht="15" customHeight="1">
      <c r="A179" s="29"/>
      <c r="B179" s="6" t="s">
        <v>237</v>
      </c>
      <c r="C179" s="29" t="s">
        <v>319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</row>
    <row r="180" spans="1:14" ht="15" customHeight="1">
      <c r="A180" s="29"/>
      <c r="B180" s="29" t="s">
        <v>324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1:14" ht="15" customHeight="1">
      <c r="A181" s="29"/>
      <c r="B181" s="209"/>
      <c r="C181" s="28"/>
      <c r="D181" s="28"/>
      <c r="E181" s="28"/>
      <c r="F181" s="28"/>
      <c r="G181" s="28"/>
      <c r="H181" s="29"/>
      <c r="I181" s="29"/>
      <c r="J181" s="29"/>
      <c r="K181" s="29"/>
      <c r="L181" s="29"/>
      <c r="M181" s="29"/>
      <c r="N181" s="29"/>
    </row>
    <row r="182" spans="1:14" ht="15" customHeight="1">
      <c r="A182" s="29"/>
      <c r="B182" s="209" t="s">
        <v>146</v>
      </c>
      <c r="C182" s="295" t="s">
        <v>347</v>
      </c>
      <c r="D182" s="28"/>
      <c r="E182" s="28"/>
      <c r="F182" s="28"/>
      <c r="G182" s="28"/>
      <c r="H182" s="29"/>
      <c r="I182" s="29"/>
      <c r="J182" s="29"/>
      <c r="K182" s="29"/>
      <c r="L182" s="29"/>
      <c r="M182" s="29"/>
      <c r="N182" s="29"/>
    </row>
    <row r="183" spans="1:14" ht="15" customHeight="1">
      <c r="A183" s="29"/>
      <c r="B183" s="29"/>
      <c r="C183" s="29"/>
      <c r="D183" s="295" t="s">
        <v>250</v>
      </c>
      <c r="E183" s="29"/>
      <c r="F183" s="28"/>
      <c r="G183" s="29"/>
      <c r="H183" s="226">
        <v>49436008</v>
      </c>
      <c r="I183" s="6" t="s">
        <v>235</v>
      </c>
      <c r="J183" s="29"/>
      <c r="K183" s="29"/>
      <c r="L183" s="29"/>
      <c r="M183" s="29"/>
      <c r="N183" s="29"/>
    </row>
    <row r="184" spans="1:14" ht="15" customHeight="1">
      <c r="A184" s="29"/>
      <c r="B184" s="29"/>
      <c r="C184" s="29" t="s">
        <v>378</v>
      </c>
      <c r="D184" s="295"/>
      <c r="E184" s="29"/>
      <c r="F184" s="28"/>
      <c r="G184" s="29"/>
      <c r="H184" s="226"/>
      <c r="I184" s="6"/>
      <c r="J184" s="29"/>
      <c r="K184" s="29"/>
      <c r="L184" s="29"/>
      <c r="M184" s="29"/>
      <c r="N184" s="29"/>
    </row>
    <row r="185" spans="1:14" ht="1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</row>
    <row r="186" spans="1:14" ht="15" customHeight="1">
      <c r="A186" s="29"/>
      <c r="B186" s="209" t="s">
        <v>146</v>
      </c>
      <c r="C186" s="295" t="s">
        <v>236</v>
      </c>
      <c r="D186" s="28"/>
      <c r="E186" s="28"/>
      <c r="F186" s="28"/>
      <c r="G186" s="28"/>
      <c r="H186" s="28"/>
      <c r="I186" s="28"/>
      <c r="J186" s="29"/>
      <c r="K186" s="29"/>
      <c r="L186" s="29"/>
      <c r="M186" s="29"/>
      <c r="N186" s="29"/>
    </row>
    <row r="187" spans="1:14" ht="15" customHeight="1">
      <c r="A187" s="29"/>
      <c r="B187" s="29"/>
      <c r="C187" s="29"/>
      <c r="D187" s="294" t="s">
        <v>250</v>
      </c>
      <c r="E187" s="29"/>
      <c r="F187" s="29"/>
      <c r="G187" s="29"/>
      <c r="H187" s="226">
        <v>41812965</v>
      </c>
      <c r="I187" s="209" t="s">
        <v>235</v>
      </c>
      <c r="J187" s="29"/>
      <c r="K187" s="29"/>
      <c r="L187" s="29"/>
      <c r="M187" s="29"/>
      <c r="N187" s="29"/>
    </row>
    <row r="188" spans="1:14" ht="15" customHeight="1">
      <c r="A188" s="29"/>
      <c r="B188" s="29"/>
      <c r="C188" s="29" t="s">
        <v>254</v>
      </c>
      <c r="D188" s="29"/>
      <c r="E188" s="29"/>
      <c r="F188" s="29"/>
      <c r="G188" s="29"/>
      <c r="H188" s="226"/>
      <c r="I188" s="209"/>
      <c r="J188" s="29"/>
      <c r="K188" s="29"/>
      <c r="L188" s="29"/>
      <c r="M188" s="29"/>
      <c r="N188" s="29"/>
    </row>
    <row r="189" spans="1:14" ht="15" customHeight="1">
      <c r="A189" s="29"/>
      <c r="B189" s="29"/>
      <c r="C189" s="29"/>
      <c r="D189" s="294"/>
      <c r="E189" s="29"/>
      <c r="F189" s="29"/>
      <c r="G189" s="29"/>
      <c r="H189" s="226"/>
      <c r="I189" s="209"/>
      <c r="J189" s="29"/>
      <c r="K189" s="29"/>
      <c r="L189" s="29"/>
      <c r="M189" s="29"/>
      <c r="N189" s="29"/>
    </row>
    <row r="190" spans="1:14" ht="15" customHeight="1">
      <c r="A190" s="29"/>
      <c r="B190" s="6" t="s">
        <v>146</v>
      </c>
      <c r="C190" s="29" t="s">
        <v>405</v>
      </c>
      <c r="D190" s="29"/>
      <c r="E190" s="29"/>
      <c r="F190" s="29"/>
      <c r="G190" s="211"/>
      <c r="H190" s="29"/>
      <c r="I190" s="29"/>
      <c r="J190" s="29"/>
      <c r="K190" s="29"/>
      <c r="L190" s="29"/>
      <c r="M190" s="29"/>
      <c r="N190" s="29"/>
    </row>
    <row r="191" spans="1:14" ht="15" customHeight="1">
      <c r="A191" s="29"/>
      <c r="B191" s="29"/>
      <c r="C191" s="29"/>
      <c r="D191" s="294" t="s">
        <v>250</v>
      </c>
      <c r="E191" s="29"/>
      <c r="F191" s="29"/>
      <c r="G191" s="211"/>
      <c r="H191" s="211">
        <v>154241</v>
      </c>
      <c r="I191" s="6" t="s">
        <v>235</v>
      </c>
      <c r="J191" s="29"/>
      <c r="K191" s="29"/>
      <c r="L191" s="29"/>
      <c r="M191" s="29"/>
      <c r="N191" s="29"/>
    </row>
    <row r="192" spans="1:14" ht="15" customHeight="1">
      <c r="A192" s="29"/>
      <c r="B192" s="29"/>
      <c r="C192" s="29"/>
      <c r="D192" s="294"/>
      <c r="E192" s="29"/>
      <c r="F192" s="29"/>
      <c r="G192" s="211"/>
      <c r="H192" s="211"/>
      <c r="I192" s="6"/>
      <c r="J192" s="29"/>
      <c r="K192" s="29"/>
      <c r="L192" s="29"/>
      <c r="M192" s="29"/>
      <c r="N192" s="29"/>
    </row>
    <row r="193" spans="1:14" ht="15" customHeight="1">
      <c r="A193" s="29"/>
      <c r="B193" s="6" t="s">
        <v>146</v>
      </c>
      <c r="C193" s="294" t="s">
        <v>368</v>
      </c>
      <c r="D193" s="29"/>
      <c r="E193" s="29"/>
      <c r="F193" s="29"/>
      <c r="G193" s="211"/>
      <c r="H193" s="6"/>
      <c r="I193" s="29"/>
      <c r="J193" s="29"/>
      <c r="K193" s="29"/>
      <c r="L193" s="29"/>
      <c r="M193" s="29"/>
      <c r="N193" s="29"/>
    </row>
    <row r="194" spans="1:14" ht="15" customHeight="1">
      <c r="A194" s="29"/>
      <c r="B194" s="29" t="s">
        <v>406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1:14" ht="15" customHeight="1">
      <c r="A195" s="28"/>
      <c r="B195" s="28"/>
      <c r="C195" s="28"/>
      <c r="D195" s="294" t="s">
        <v>250</v>
      </c>
      <c r="E195" s="29"/>
      <c r="F195" s="29"/>
      <c r="G195" s="211"/>
      <c r="H195" s="211">
        <v>240559</v>
      </c>
      <c r="I195" s="6" t="s">
        <v>235</v>
      </c>
      <c r="J195" s="28"/>
      <c r="K195" s="28"/>
      <c r="L195" s="29"/>
      <c r="M195" s="29"/>
      <c r="N195" s="29"/>
    </row>
    <row r="196" spans="1:14" ht="15" customHeight="1">
      <c r="A196" s="28"/>
      <c r="B196" s="28"/>
      <c r="C196" s="28"/>
      <c r="D196" s="28"/>
      <c r="E196" s="28"/>
      <c r="F196" s="28"/>
      <c r="G196" s="28"/>
      <c r="H196" s="226"/>
      <c r="I196" s="209"/>
      <c r="J196" s="28"/>
      <c r="K196" s="28"/>
      <c r="L196" s="29"/>
      <c r="M196" s="29"/>
      <c r="N196" s="29"/>
    </row>
    <row r="197" spans="1:14" ht="15" customHeight="1">
      <c r="A197" s="29"/>
      <c r="B197" s="29"/>
      <c r="C197" s="29"/>
      <c r="J197" s="29"/>
      <c r="K197" s="29"/>
      <c r="L197" s="29"/>
      <c r="M197" s="29"/>
      <c r="N197" s="29"/>
    </row>
    <row r="198" spans="1:14" ht="15" customHeight="1">
      <c r="A198" s="29"/>
      <c r="B198" s="29" t="s">
        <v>263</v>
      </c>
      <c r="C198" s="29"/>
      <c r="D198" s="29"/>
      <c r="E198" s="29"/>
      <c r="F198" s="29"/>
      <c r="G198" s="211"/>
      <c r="H198" s="209"/>
      <c r="I198" s="29"/>
      <c r="J198" s="29"/>
      <c r="K198" s="29"/>
      <c r="L198" s="29"/>
      <c r="M198" s="29"/>
      <c r="N198" s="29"/>
    </row>
    <row r="199" spans="1:14" ht="15" customHeight="1">
      <c r="A199" s="29"/>
      <c r="B199" s="29"/>
      <c r="C199" s="29"/>
      <c r="D199" s="29"/>
      <c r="E199" s="29"/>
      <c r="F199" s="29"/>
      <c r="G199" s="211"/>
      <c r="H199" s="6"/>
      <c r="I199" s="29"/>
      <c r="J199" s="29"/>
      <c r="K199" s="29"/>
      <c r="L199" s="29"/>
      <c r="M199" s="29"/>
      <c r="N199" s="29"/>
    </row>
    <row r="200" spans="1:14" ht="15" customHeight="1">
      <c r="A200" s="29"/>
      <c r="B200" s="6" t="s">
        <v>237</v>
      </c>
      <c r="C200" s="29" t="s">
        <v>266</v>
      </c>
      <c r="D200" s="29"/>
      <c r="E200" s="29"/>
      <c r="F200" s="29"/>
      <c r="G200" s="211"/>
      <c r="H200" s="6"/>
      <c r="I200" s="29"/>
      <c r="J200" s="29"/>
      <c r="K200" s="29"/>
      <c r="L200" s="29"/>
      <c r="M200" s="29"/>
      <c r="N200" s="29"/>
    </row>
    <row r="201" spans="1:14" ht="15" customHeight="1">
      <c r="A201" s="29"/>
      <c r="B201" s="29" t="s">
        <v>268</v>
      </c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</row>
    <row r="202" spans="1:14" ht="14.2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1:14" ht="1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</row>
    <row r="204" spans="1:14" ht="15" customHeight="1">
      <c r="A204" s="29"/>
      <c r="B204" s="6" t="s">
        <v>146</v>
      </c>
      <c r="C204" s="294" t="s">
        <v>369</v>
      </c>
      <c r="D204" s="29"/>
      <c r="E204" s="29"/>
      <c r="F204" s="29"/>
      <c r="G204" s="29"/>
      <c r="H204" s="211"/>
      <c r="I204" s="29"/>
      <c r="J204" s="29"/>
      <c r="K204" s="29"/>
      <c r="L204" s="29"/>
      <c r="M204" s="29"/>
      <c r="N204" s="29"/>
    </row>
    <row r="205" spans="1:14" ht="15" customHeight="1">
      <c r="A205" s="29"/>
      <c r="B205" s="29"/>
      <c r="C205" s="29"/>
      <c r="D205" s="294" t="s">
        <v>250</v>
      </c>
      <c r="E205" s="29"/>
      <c r="F205" s="29"/>
      <c r="G205" s="29"/>
      <c r="H205" s="211">
        <v>457</v>
      </c>
      <c r="I205" s="6" t="s">
        <v>235</v>
      </c>
      <c r="J205" s="29"/>
      <c r="K205" s="29"/>
      <c r="L205" s="29"/>
      <c r="M205" s="29"/>
      <c r="N205" s="29"/>
    </row>
    <row r="206" spans="1:14" ht="15" customHeight="1">
      <c r="A206" s="29"/>
      <c r="B206" s="29"/>
      <c r="C206" s="29"/>
      <c r="D206" s="294"/>
      <c r="E206" s="29"/>
      <c r="F206" s="29"/>
      <c r="G206" s="29"/>
      <c r="H206" s="211"/>
      <c r="I206" s="6"/>
      <c r="J206" s="29"/>
      <c r="K206" s="29"/>
      <c r="L206" s="29"/>
      <c r="M206" s="29"/>
      <c r="N206" s="29"/>
    </row>
    <row r="207" spans="1:14" ht="1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</row>
    <row r="208" spans="1:14" ht="15" customHeight="1">
      <c r="A208" s="29"/>
      <c r="K208" s="29"/>
      <c r="L208" s="29"/>
      <c r="M208" s="29"/>
      <c r="N208" s="29"/>
    </row>
    <row r="209" spans="1:14" ht="15" customHeight="1">
      <c r="A209" s="29"/>
      <c r="K209" s="29"/>
      <c r="L209" s="29"/>
      <c r="M209" s="29"/>
      <c r="N209" s="29"/>
    </row>
    <row r="210" spans="1:12" ht="15" customHeight="1">
      <c r="A210" s="29"/>
      <c r="D210" s="208" t="s">
        <v>230</v>
      </c>
      <c r="E210" s="29"/>
      <c r="F210" s="29"/>
      <c r="G210" s="29"/>
      <c r="H210" s="29"/>
      <c r="I210" s="29"/>
      <c r="K210" s="29"/>
      <c r="L210" s="29"/>
    </row>
    <row r="211" spans="1:14" ht="15" customHeight="1">
      <c r="A211" s="29"/>
      <c r="B211" s="29"/>
      <c r="C211" s="29"/>
      <c r="D211" s="29"/>
      <c r="E211" s="29"/>
      <c r="F211" s="29"/>
      <c r="G211" s="29"/>
      <c r="H211" s="211"/>
      <c r="I211" s="29"/>
      <c r="J211" s="29"/>
      <c r="K211" s="29"/>
      <c r="L211" s="29"/>
      <c r="M211" s="29"/>
      <c r="N211" s="29"/>
    </row>
    <row r="212" spans="1:14" ht="1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 ht="15" customHeight="1">
      <c r="A213" s="29"/>
      <c r="B213" s="29" t="s">
        <v>277</v>
      </c>
      <c r="C213" s="29"/>
      <c r="D213" s="29"/>
      <c r="E213" s="29"/>
      <c r="F213" s="29"/>
      <c r="G213" s="29"/>
      <c r="H213" s="211"/>
      <c r="I213" s="6"/>
      <c r="J213" s="29"/>
      <c r="K213" s="29"/>
      <c r="L213" s="29"/>
      <c r="M213" s="29"/>
      <c r="N213" s="29"/>
    </row>
    <row r="214" spans="1:14" ht="15" customHeight="1">
      <c r="A214" s="29"/>
      <c r="B214" s="29"/>
      <c r="C214" s="29"/>
      <c r="D214" s="29"/>
      <c r="E214" s="29"/>
      <c r="F214" s="29"/>
      <c r="G214" s="29"/>
      <c r="H214" s="211"/>
      <c r="I214" s="29"/>
      <c r="J214" s="29"/>
      <c r="K214" s="29"/>
      <c r="L214" s="29"/>
      <c r="M214" s="29"/>
      <c r="N214" s="29"/>
    </row>
    <row r="215" spans="1:14" ht="15" customHeight="1">
      <c r="A215" s="29"/>
      <c r="B215" s="6" t="s">
        <v>237</v>
      </c>
      <c r="C215" s="29" t="s">
        <v>287</v>
      </c>
      <c r="D215" s="29"/>
      <c r="E215" s="29"/>
      <c r="F215" s="29"/>
      <c r="G215" s="29"/>
      <c r="H215" s="211"/>
      <c r="I215" s="29"/>
      <c r="J215" s="29"/>
      <c r="K215" s="29"/>
      <c r="L215" s="29"/>
      <c r="M215" s="29"/>
      <c r="N215" s="29"/>
    </row>
    <row r="216" spans="1:14" ht="15" customHeight="1">
      <c r="A216" s="29"/>
      <c r="B216" s="29" t="s">
        <v>289</v>
      </c>
      <c r="C216" s="29"/>
      <c r="D216" s="29"/>
      <c r="E216" s="29"/>
      <c r="F216" s="29"/>
      <c r="G216" s="29"/>
      <c r="H216" s="211"/>
      <c r="I216" s="29"/>
      <c r="J216" s="29"/>
      <c r="K216" s="29"/>
      <c r="L216" s="29"/>
      <c r="M216" s="29"/>
      <c r="N216" s="29"/>
    </row>
    <row r="217" spans="1:14" ht="15" customHeight="1">
      <c r="A217" s="29"/>
      <c r="B217" s="29"/>
      <c r="C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</row>
    <row r="218" spans="1:14" ht="15" customHeight="1">
      <c r="A218" s="29"/>
      <c r="B218" s="6" t="s">
        <v>146</v>
      </c>
      <c r="C218" s="294" t="s">
        <v>407</v>
      </c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ht="15" customHeight="1">
      <c r="A219" s="29"/>
      <c r="B219" s="29" t="s">
        <v>408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</row>
    <row r="220" spans="1:14" ht="15" customHeight="1">
      <c r="A220" s="29"/>
      <c r="B220" s="29"/>
      <c r="C220" s="29"/>
      <c r="D220" s="294" t="s">
        <v>250</v>
      </c>
      <c r="E220" s="29"/>
      <c r="F220" s="29"/>
      <c r="G220" s="29"/>
      <c r="H220" s="211">
        <v>8000000</v>
      </c>
      <c r="I220" s="6" t="s">
        <v>235</v>
      </c>
      <c r="J220" s="29"/>
      <c r="K220" s="29"/>
      <c r="L220" s="29"/>
      <c r="M220" s="29"/>
      <c r="N220" s="29"/>
    </row>
    <row r="221" spans="1:14" ht="15" customHeight="1">
      <c r="A221" s="29"/>
      <c r="B221" s="29"/>
      <c r="C221" s="29"/>
      <c r="D221" s="294"/>
      <c r="E221" s="29"/>
      <c r="F221" s="29"/>
      <c r="G221" s="29"/>
      <c r="H221" s="211"/>
      <c r="I221" s="6"/>
      <c r="J221" s="29"/>
      <c r="K221" s="29"/>
      <c r="L221" s="29"/>
      <c r="M221" s="29"/>
      <c r="N221" s="29"/>
    </row>
    <row r="222" spans="1:14" ht="15" customHeight="1">
      <c r="A222" s="29"/>
      <c r="B222" s="6" t="s">
        <v>237</v>
      </c>
      <c r="C222" s="294" t="s">
        <v>370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14" ht="15" customHeight="1">
      <c r="A223" s="29"/>
      <c r="B223" s="29" t="s">
        <v>300</v>
      </c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1:14" ht="15" customHeight="1">
      <c r="A224" s="29"/>
      <c r="B224" s="29"/>
      <c r="C224" s="29"/>
      <c r="D224" s="294" t="s">
        <v>250</v>
      </c>
      <c r="E224" s="29"/>
      <c r="F224" s="29"/>
      <c r="G224" s="29"/>
      <c r="H224" s="211">
        <v>18030888</v>
      </c>
      <c r="I224" s="6" t="s">
        <v>235</v>
      </c>
      <c r="J224" s="29"/>
      <c r="K224" s="29"/>
      <c r="L224" s="29"/>
      <c r="M224" s="29"/>
      <c r="N224" s="29"/>
    </row>
    <row r="225" spans="1:14" ht="15" customHeight="1">
      <c r="A225" s="29"/>
      <c r="K225" s="29"/>
      <c r="L225" s="29"/>
      <c r="M225" s="29"/>
      <c r="N225" s="29"/>
    </row>
    <row r="226" spans="1:14" ht="15" customHeight="1">
      <c r="A226" s="29"/>
      <c r="K226" s="29"/>
      <c r="L226" s="29"/>
      <c r="M226" s="29"/>
      <c r="N226" s="29"/>
    </row>
    <row r="227" spans="1:14" ht="15" customHeight="1">
      <c r="A227" s="29"/>
      <c r="B227" s="296">
        <v>2.4</v>
      </c>
      <c r="C227" s="225" t="s">
        <v>303</v>
      </c>
      <c r="D227" s="286"/>
      <c r="E227" s="286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" customHeight="1">
      <c r="A229" s="29"/>
      <c r="B229" s="6" t="s">
        <v>237</v>
      </c>
      <c r="C229" s="29" t="s">
        <v>307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15" customHeight="1">
      <c r="A230" s="29"/>
      <c r="B230" s="29" t="s">
        <v>310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15" customHeight="1">
      <c r="A232" s="29"/>
      <c r="B232" s="29"/>
      <c r="C232" s="29"/>
      <c r="D232" s="274"/>
      <c r="E232" s="266"/>
      <c r="F232" s="266"/>
      <c r="G232" s="266"/>
      <c r="H232" s="254" t="s">
        <v>315</v>
      </c>
      <c r="I232" s="29"/>
      <c r="J232" s="29"/>
      <c r="K232" s="29"/>
      <c r="L232" s="29"/>
      <c r="M232" s="29"/>
      <c r="N232" s="29"/>
    </row>
    <row r="233" spans="1:14" ht="15" customHeight="1">
      <c r="A233" s="29"/>
      <c r="B233" s="29"/>
      <c r="C233" s="29"/>
      <c r="D233" s="254">
        <v>1</v>
      </c>
      <c r="E233" s="274" t="s">
        <v>409</v>
      </c>
      <c r="F233" s="266"/>
      <c r="G233" s="267"/>
      <c r="H233" s="264">
        <v>121248</v>
      </c>
      <c r="I233" s="29"/>
      <c r="J233" s="29"/>
      <c r="K233" s="29"/>
      <c r="L233" s="29"/>
      <c r="M233" s="29"/>
      <c r="N233" s="29"/>
    </row>
    <row r="234" spans="1:14" ht="15" customHeight="1">
      <c r="A234" s="29"/>
      <c r="B234" s="29"/>
      <c r="C234" s="29"/>
      <c r="D234" s="254">
        <v>2</v>
      </c>
      <c r="E234" s="274" t="s">
        <v>317</v>
      </c>
      <c r="F234" s="266"/>
      <c r="G234" s="267"/>
      <c r="H234" s="264">
        <v>100000</v>
      </c>
      <c r="I234" s="29"/>
      <c r="J234" s="29"/>
      <c r="K234" s="29"/>
      <c r="L234" s="29"/>
      <c r="M234" s="29"/>
      <c r="N234" s="29"/>
    </row>
    <row r="235" spans="1:14" ht="15" customHeight="1">
      <c r="A235" s="29"/>
      <c r="B235" s="29"/>
      <c r="C235" s="29"/>
      <c r="D235" s="254">
        <v>3</v>
      </c>
      <c r="E235" s="274" t="s">
        <v>318</v>
      </c>
      <c r="F235" s="266"/>
      <c r="G235" s="267"/>
      <c r="H235" s="264">
        <v>0</v>
      </c>
      <c r="I235" s="29"/>
      <c r="J235" s="29"/>
      <c r="K235" s="29"/>
      <c r="L235" s="29"/>
      <c r="M235" s="29"/>
      <c r="N235" s="29"/>
    </row>
    <row r="236" spans="1:14" ht="15" customHeight="1">
      <c r="A236" s="29"/>
      <c r="B236" s="29"/>
      <c r="C236" s="29"/>
      <c r="D236" s="254">
        <v>4</v>
      </c>
      <c r="E236" s="274" t="s">
        <v>379</v>
      </c>
      <c r="F236" s="266"/>
      <c r="G236" s="267"/>
      <c r="H236" s="264">
        <v>4524103</v>
      </c>
      <c r="I236" s="29"/>
      <c r="J236" s="29"/>
      <c r="K236" s="29"/>
      <c r="L236" s="29"/>
      <c r="M236" s="29"/>
      <c r="N236" s="29"/>
    </row>
    <row r="237" spans="1:14" ht="15" customHeight="1">
      <c r="A237" s="29"/>
      <c r="B237" s="29"/>
      <c r="C237" s="29"/>
      <c r="D237" s="254">
        <v>5</v>
      </c>
      <c r="E237" s="274" t="s">
        <v>411</v>
      </c>
      <c r="F237" s="266"/>
      <c r="G237" s="267"/>
      <c r="H237" s="264">
        <v>7031128</v>
      </c>
      <c r="I237" s="29"/>
      <c r="J237" s="29"/>
      <c r="K237" s="29"/>
      <c r="L237" s="29"/>
      <c r="M237" s="29"/>
      <c r="N237" s="29"/>
    </row>
    <row r="238" spans="1:14" ht="15" customHeight="1">
      <c r="A238" s="29"/>
      <c r="B238" s="29"/>
      <c r="C238" s="29"/>
      <c r="D238" s="278"/>
      <c r="E238" s="266" t="s">
        <v>410</v>
      </c>
      <c r="F238" s="266"/>
      <c r="G238" s="267"/>
      <c r="H238" s="264">
        <f>SUM(H233:H237)</f>
        <v>11776479</v>
      </c>
      <c r="I238" s="29"/>
      <c r="J238" s="29"/>
      <c r="K238" s="29"/>
      <c r="L238" s="29"/>
      <c r="M238" s="29"/>
      <c r="N238" s="29"/>
    </row>
    <row r="239" spans="1:14" ht="15" customHeight="1">
      <c r="A239" s="29"/>
      <c r="J239" s="29"/>
      <c r="K239" s="29"/>
      <c r="L239" s="29"/>
      <c r="M239" s="29"/>
      <c r="N239" s="29"/>
    </row>
    <row r="240" spans="1:14" ht="15" customHeight="1">
      <c r="A240" s="29"/>
      <c r="J240" s="29"/>
      <c r="K240" s="29"/>
      <c r="L240" s="29"/>
      <c r="M240" s="29"/>
      <c r="N240" s="29"/>
    </row>
    <row r="241" spans="1:14" ht="15" customHeight="1">
      <c r="A241" s="29"/>
      <c r="B241" s="218" t="s">
        <v>326</v>
      </c>
      <c r="C241" s="28"/>
      <c r="D241" s="28"/>
      <c r="E241" s="28"/>
      <c r="F241" s="28"/>
      <c r="G241" s="28"/>
      <c r="H241" s="29"/>
      <c r="I241" s="29"/>
      <c r="J241" s="29"/>
      <c r="K241" s="29"/>
      <c r="L241" s="29"/>
      <c r="M241" s="29"/>
      <c r="N241" s="29"/>
    </row>
    <row r="242" spans="1:14" ht="15" customHeight="1">
      <c r="A242" s="29"/>
      <c r="B242" s="28"/>
      <c r="C242" s="28"/>
      <c r="D242" s="28"/>
      <c r="E242" s="28"/>
      <c r="F242" s="28"/>
      <c r="G242" s="28"/>
      <c r="H242" s="29"/>
      <c r="I242" s="29"/>
      <c r="J242" s="29"/>
      <c r="K242" s="29"/>
      <c r="L242" s="29"/>
      <c r="M242" s="29"/>
      <c r="N242" s="29"/>
    </row>
    <row r="243" spans="1:14" ht="15" customHeight="1">
      <c r="A243" s="29"/>
      <c r="B243" s="209" t="s">
        <v>237</v>
      </c>
      <c r="C243" s="28" t="s">
        <v>335</v>
      </c>
      <c r="D243" s="28"/>
      <c r="E243" s="28"/>
      <c r="F243" s="28"/>
      <c r="G243" s="28"/>
      <c r="H243" s="29"/>
      <c r="I243" s="29"/>
      <c r="J243" s="29"/>
      <c r="K243" s="29"/>
      <c r="L243" s="29"/>
      <c r="M243" s="29"/>
      <c r="N243" s="29"/>
    </row>
    <row r="244" spans="1:14" ht="15" customHeight="1">
      <c r="A244" s="29"/>
      <c r="B244" s="29" t="s">
        <v>336</v>
      </c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1:14" ht="15" customHeight="1">
      <c r="A245" s="29"/>
      <c r="B245" s="283" t="s">
        <v>337</v>
      </c>
      <c r="C245" s="283"/>
      <c r="D245" s="283"/>
      <c r="E245" s="283"/>
      <c r="F245" s="283"/>
      <c r="G245" s="283"/>
      <c r="H245" s="283"/>
      <c r="I245" s="283"/>
      <c r="J245" s="29"/>
      <c r="K245" s="29"/>
      <c r="L245" s="29"/>
      <c r="M245" s="29"/>
      <c r="N245" s="29"/>
    </row>
    <row r="246" spans="1:14" ht="15" customHeight="1">
      <c r="A246" s="29"/>
      <c r="B246" s="283"/>
      <c r="C246" s="283"/>
      <c r="D246" s="283"/>
      <c r="E246" s="283"/>
      <c r="F246" s="283"/>
      <c r="G246" s="283"/>
      <c r="H246" s="283"/>
      <c r="I246" s="283"/>
      <c r="J246" s="283"/>
      <c r="K246" s="29"/>
      <c r="L246" s="29"/>
      <c r="M246" s="29"/>
      <c r="N246" s="29"/>
    </row>
    <row r="247" spans="1:14" ht="15" customHeight="1">
      <c r="A247" s="29"/>
      <c r="B247" s="6" t="s">
        <v>237</v>
      </c>
      <c r="C247" s="283" t="s">
        <v>339</v>
      </c>
      <c r="D247" s="283"/>
      <c r="E247" s="283"/>
      <c r="F247" s="283"/>
      <c r="G247" s="283"/>
      <c r="H247" s="283"/>
      <c r="I247" s="283"/>
      <c r="J247" s="283"/>
      <c r="K247" s="29"/>
      <c r="L247" s="29"/>
      <c r="M247" s="29"/>
      <c r="N247" s="29"/>
    </row>
    <row r="248" spans="1:14" ht="15" customHeight="1">
      <c r="A248" s="29"/>
      <c r="B248" s="214" t="s">
        <v>338</v>
      </c>
      <c r="C248" s="214"/>
      <c r="D248" s="214"/>
      <c r="E248" s="214"/>
      <c r="F248" s="214"/>
      <c r="G248" s="214"/>
      <c r="H248" s="283"/>
      <c r="I248" s="283"/>
      <c r="J248" s="283"/>
      <c r="K248" s="283"/>
      <c r="L248" s="29"/>
      <c r="M248" s="29"/>
      <c r="N248" s="29"/>
    </row>
    <row r="249" spans="1:14" ht="15" customHeight="1">
      <c r="A249" s="29"/>
      <c r="B249" s="214"/>
      <c r="C249" s="214"/>
      <c r="D249" s="214"/>
      <c r="E249" s="214"/>
      <c r="F249" s="214"/>
      <c r="G249" s="214"/>
      <c r="H249" s="283"/>
      <c r="I249" s="283"/>
      <c r="J249" s="283"/>
      <c r="K249" s="283"/>
      <c r="L249" s="29"/>
      <c r="M249" s="29"/>
      <c r="N249" s="29"/>
    </row>
    <row r="250" spans="1:14" ht="15" customHeight="1">
      <c r="A250" s="29"/>
      <c r="B250" s="4" t="s">
        <v>237</v>
      </c>
      <c r="C250" s="304" t="s">
        <v>340</v>
      </c>
      <c r="D250" s="304"/>
      <c r="E250" s="304"/>
      <c r="F250" s="304"/>
      <c r="G250" s="304"/>
      <c r="H250" s="304"/>
      <c r="I250" s="304"/>
      <c r="J250" s="283"/>
      <c r="K250" s="283"/>
      <c r="L250" s="29"/>
      <c r="M250" s="29"/>
      <c r="N250" s="29"/>
    </row>
    <row r="251" spans="1:14" ht="15" customHeight="1">
      <c r="A251" s="29"/>
      <c r="B251" s="304" t="s">
        <v>341</v>
      </c>
      <c r="C251" s="304"/>
      <c r="D251" s="304"/>
      <c r="E251" s="304"/>
      <c r="F251" s="304"/>
      <c r="G251" s="304"/>
      <c r="H251" s="304"/>
      <c r="I251" s="304"/>
      <c r="J251" s="304"/>
      <c r="K251" s="304"/>
      <c r="L251" s="29"/>
      <c r="M251" s="29"/>
      <c r="N251" s="29"/>
    </row>
    <row r="252" spans="1:14" ht="15" customHeight="1">
      <c r="A252" s="29"/>
      <c r="B252" s="304"/>
      <c r="C252" s="304"/>
      <c r="D252" s="304"/>
      <c r="E252" s="304"/>
      <c r="F252" s="304"/>
      <c r="G252" s="304"/>
      <c r="H252" s="304"/>
      <c r="I252" s="304"/>
      <c r="J252" s="304"/>
      <c r="K252" s="304"/>
      <c r="L252" s="29"/>
      <c r="M252" s="29"/>
      <c r="N252" s="29"/>
    </row>
    <row r="253" spans="1:14" ht="15" customHeight="1">
      <c r="A253" s="29"/>
      <c r="B253" s="4" t="s">
        <v>237</v>
      </c>
      <c r="C253" s="304" t="s">
        <v>342</v>
      </c>
      <c r="D253" s="304"/>
      <c r="E253" s="304"/>
      <c r="F253" s="304"/>
      <c r="G253" s="304"/>
      <c r="H253" s="304"/>
      <c r="I253" s="304"/>
      <c r="J253" s="304"/>
      <c r="K253" s="304"/>
      <c r="L253" s="29"/>
      <c r="M253" s="29"/>
      <c r="N253" s="29"/>
    </row>
    <row r="254" spans="1:14" ht="15" customHeight="1">
      <c r="A254" s="29"/>
      <c r="B254" s="304" t="s">
        <v>343</v>
      </c>
      <c r="C254" s="304"/>
      <c r="D254" s="304"/>
      <c r="E254" s="304"/>
      <c r="F254" s="304"/>
      <c r="G254" s="304"/>
      <c r="H254" s="304"/>
      <c r="I254" s="304"/>
      <c r="J254" s="304"/>
      <c r="K254" s="304"/>
      <c r="L254" s="29"/>
      <c r="M254" s="29"/>
      <c r="N254" s="29"/>
    </row>
    <row r="255" spans="1:14" ht="1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304"/>
      <c r="K255" s="38"/>
      <c r="L255" s="29"/>
      <c r="M255" s="29"/>
      <c r="N255" s="29"/>
    </row>
    <row r="256" spans="1:21" ht="1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38"/>
      <c r="L256" s="29"/>
      <c r="M256" s="29"/>
      <c r="N256" s="29"/>
      <c r="P256" s="2"/>
      <c r="Q256" s="2"/>
      <c r="R256" s="2"/>
      <c r="S256" s="2"/>
      <c r="T256" s="2"/>
      <c r="U256" s="2"/>
    </row>
    <row r="257" spans="1:21" ht="15" customHeight="1">
      <c r="A257" s="29"/>
      <c r="B257" s="29"/>
      <c r="C257" s="29" t="s">
        <v>356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P257" s="182"/>
      <c r="Q257" s="182"/>
      <c r="R257" s="182"/>
      <c r="S257" s="182"/>
      <c r="T257" s="182"/>
      <c r="U257" s="182"/>
    </row>
    <row r="258" spans="1:21" ht="15" customHeight="1">
      <c r="A258" s="29"/>
      <c r="B258" s="29"/>
      <c r="C258" s="29" t="s">
        <v>357</v>
      </c>
      <c r="D258" s="29"/>
      <c r="E258" s="29"/>
      <c r="F258" s="29"/>
      <c r="G258" s="29"/>
      <c r="H258" s="29"/>
      <c r="I258" s="209" t="s">
        <v>327</v>
      </c>
      <c r="J258" s="29"/>
      <c r="K258" s="29"/>
      <c r="L258" s="29"/>
      <c r="M258" s="29"/>
      <c r="N258" s="29"/>
      <c r="P258" s="182"/>
      <c r="Q258" s="182"/>
      <c r="R258" s="182"/>
      <c r="S258" s="182"/>
      <c r="T258" s="182"/>
      <c r="U258" s="182"/>
    </row>
    <row r="259" spans="1:21" ht="15" customHeight="1">
      <c r="A259" s="29"/>
      <c r="B259" s="29"/>
      <c r="C259" s="29"/>
      <c r="D259" s="29"/>
      <c r="E259" s="29"/>
      <c r="F259" s="29"/>
      <c r="G259" s="29"/>
      <c r="H259" s="29"/>
      <c r="I259" s="6"/>
      <c r="J259" s="29"/>
      <c r="K259" s="29"/>
      <c r="L259" s="29"/>
      <c r="M259" s="29"/>
      <c r="N259" s="29"/>
      <c r="P259" s="182"/>
      <c r="Q259" s="182"/>
      <c r="R259" s="182"/>
      <c r="S259" s="182"/>
      <c r="T259" s="182"/>
      <c r="U259" s="182"/>
    </row>
    <row r="260" spans="1:21" ht="15" customHeight="1">
      <c r="A260" s="29"/>
      <c r="B260" s="29"/>
      <c r="C260" s="339" t="s">
        <v>358</v>
      </c>
      <c r="D260" s="29"/>
      <c r="E260" s="29"/>
      <c r="F260" s="29"/>
      <c r="G260" s="29"/>
      <c r="H260" s="29"/>
      <c r="I260" s="279" t="s">
        <v>344</v>
      </c>
      <c r="J260" s="29"/>
      <c r="K260" s="29"/>
      <c r="L260" s="29"/>
      <c r="M260" s="29"/>
      <c r="N260" s="29"/>
      <c r="P260" s="182"/>
      <c r="Q260" s="182"/>
      <c r="R260" s="182"/>
      <c r="S260" s="182"/>
      <c r="T260" s="182"/>
      <c r="U260" s="182"/>
    </row>
    <row r="261" spans="1:21" ht="1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P261" s="182"/>
      <c r="Q261" s="182"/>
      <c r="R261" s="182"/>
      <c r="S261" s="182"/>
      <c r="T261" s="182"/>
      <c r="U261" s="182"/>
    </row>
    <row r="262" spans="1:21" ht="15" customHeight="1">
      <c r="A262" s="29"/>
      <c r="B262" s="29"/>
      <c r="C262" s="29"/>
      <c r="D262" s="29"/>
      <c r="E262" s="29"/>
      <c r="F262" s="29"/>
      <c r="G262" s="29"/>
      <c r="H262" s="29"/>
      <c r="J262" s="29"/>
      <c r="K262" s="29"/>
      <c r="L262" s="29"/>
      <c r="M262" s="29"/>
      <c r="N262" s="29"/>
      <c r="P262" s="182"/>
      <c r="Q262" s="182"/>
      <c r="R262" s="182"/>
      <c r="S262" s="182"/>
      <c r="T262" s="182"/>
      <c r="U262" s="182"/>
    </row>
    <row r="263" spans="1:21" ht="15" customHeight="1">
      <c r="A263" s="29"/>
      <c r="B263" s="29"/>
      <c r="C263" s="29"/>
      <c r="D263" s="29"/>
      <c r="E263" s="29"/>
      <c r="F263" s="29"/>
      <c r="G263" s="29"/>
      <c r="H263" s="29"/>
      <c r="J263" s="29"/>
      <c r="K263" s="29"/>
      <c r="L263" s="29"/>
      <c r="M263" s="29"/>
      <c r="N263" s="29"/>
      <c r="P263" s="182"/>
      <c r="Q263" s="182"/>
      <c r="R263" s="182"/>
      <c r="S263" s="182"/>
      <c r="T263" s="182"/>
      <c r="U263" s="182"/>
    </row>
    <row r="264" spans="1:21" ht="15" customHeight="1">
      <c r="A264" s="29"/>
      <c r="B264" s="29"/>
      <c r="C264" s="29"/>
      <c r="D264" s="29"/>
      <c r="E264" s="29"/>
      <c r="F264" s="29"/>
      <c r="G264" s="29"/>
      <c r="H264" s="29"/>
      <c r="J264" s="29"/>
      <c r="K264" s="29"/>
      <c r="L264" s="29"/>
      <c r="M264" s="29"/>
      <c r="N264" s="29"/>
      <c r="P264" s="182"/>
      <c r="Q264" s="182"/>
      <c r="R264" s="182"/>
      <c r="S264" s="182"/>
      <c r="T264" s="182"/>
      <c r="U264" s="182"/>
    </row>
    <row r="265" spans="1:14" ht="15" customHeight="1">
      <c r="A265" s="29"/>
      <c r="K265" s="29"/>
      <c r="L265" s="29"/>
      <c r="M265" s="29"/>
      <c r="N265" s="29"/>
    </row>
    <row r="266" spans="1:14" ht="15" customHeight="1">
      <c r="A266" s="29"/>
      <c r="K266" s="29"/>
      <c r="L266" s="29"/>
      <c r="M266" s="29"/>
      <c r="N266" s="29"/>
    </row>
    <row r="267" spans="1:14" ht="1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</row>
    <row r="268" spans="1:14" ht="1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1:14" ht="1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</row>
    <row r="270" spans="1:14" ht="1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10:14" ht="15" customHeight="1">
      <c r="J271" s="29"/>
      <c r="K271" s="29"/>
      <c r="L271" s="29"/>
      <c r="M271" s="29"/>
      <c r="N271" s="29"/>
    </row>
    <row r="272" spans="11:14" ht="15" customHeight="1">
      <c r="K272" s="29"/>
      <c r="L272" s="29"/>
      <c r="M272" s="29"/>
      <c r="N272" s="29"/>
    </row>
    <row r="273" spans="11:14" ht="15" customHeight="1">
      <c r="K273" s="29"/>
      <c r="L273" s="29"/>
      <c r="M273" s="29"/>
      <c r="N273" s="29"/>
    </row>
    <row r="274" spans="11:14" ht="15" customHeight="1">
      <c r="K274" s="29"/>
      <c r="L274" s="29"/>
      <c r="M274" s="29"/>
      <c r="N274" s="29"/>
    </row>
    <row r="275" spans="11:14" ht="15" customHeight="1">
      <c r="K275" s="29"/>
      <c r="L275" s="29"/>
      <c r="M275" s="29"/>
      <c r="N275" s="29"/>
    </row>
    <row r="276" spans="11:14" ht="15" customHeight="1">
      <c r="K276" s="29"/>
      <c r="L276" s="29"/>
      <c r="M276" s="29"/>
      <c r="N276" s="29"/>
    </row>
    <row r="277" spans="11:14" ht="15" customHeight="1">
      <c r="K277" s="29"/>
      <c r="L277" s="29"/>
      <c r="M277" s="29"/>
      <c r="N277" s="29"/>
    </row>
    <row r="278" spans="11:14" ht="15" customHeight="1">
      <c r="K278" s="29"/>
      <c r="L278" s="29"/>
      <c r="M278" s="29"/>
      <c r="N278" s="29"/>
    </row>
    <row r="279" spans="12:14" ht="15" customHeight="1">
      <c r="L279" s="29"/>
      <c r="M279" s="29"/>
      <c r="N279" s="29"/>
    </row>
    <row r="280" spans="12:14" ht="15" customHeight="1">
      <c r="L280" s="29"/>
      <c r="M280" s="29"/>
      <c r="N280" s="29"/>
    </row>
    <row r="281" spans="12:14" ht="15" customHeight="1">
      <c r="L281" s="29"/>
      <c r="M281" s="29"/>
      <c r="N281" s="29"/>
    </row>
    <row r="282" spans="12:14" ht="15" customHeight="1">
      <c r="L282" s="29"/>
      <c r="M282" s="29"/>
      <c r="N282" s="29"/>
    </row>
    <row r="283" spans="12:14" ht="15" customHeight="1">
      <c r="L283" s="29"/>
      <c r="M283" s="29"/>
      <c r="N283" s="29"/>
    </row>
    <row r="284" spans="12:14" ht="15" customHeight="1">
      <c r="L284" s="29"/>
      <c r="M284" s="29"/>
      <c r="N284" s="29"/>
    </row>
    <row r="285" spans="12:14" ht="15" customHeight="1">
      <c r="L285" s="29"/>
      <c r="M285" s="29"/>
      <c r="N285" s="29"/>
    </row>
    <row r="286" spans="12:14" ht="15" customHeight="1">
      <c r="L286" s="29"/>
      <c r="M286" s="29"/>
      <c r="N286" s="29"/>
    </row>
    <row r="287" ht="15" customHeight="1"/>
    <row r="288" ht="15" customHeight="1"/>
    <row r="289" ht="15" customHeight="1"/>
    <row r="290" spans="8:9" ht="15" customHeight="1">
      <c r="H290" s="29"/>
      <c r="I290" s="29"/>
    </row>
    <row r="291" spans="9:10" ht="15" customHeight="1">
      <c r="I291" s="29"/>
      <c r="J291" s="29"/>
    </row>
    <row r="292" ht="15" customHeight="1">
      <c r="J292" s="29"/>
    </row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spans="16:21" ht="15" customHeight="1">
      <c r="P308" s="29"/>
      <c r="Q308" s="29"/>
      <c r="R308" s="29"/>
      <c r="S308" s="29"/>
      <c r="T308" s="29"/>
      <c r="U308" s="29"/>
    </row>
    <row r="309" spans="16:21" ht="15" customHeight="1">
      <c r="P309" s="29"/>
      <c r="Q309" s="29"/>
      <c r="R309" s="29"/>
      <c r="S309" s="29"/>
      <c r="T309" s="29"/>
      <c r="U309" s="29"/>
    </row>
    <row r="310" spans="16:21" ht="15" customHeight="1">
      <c r="P310" s="29"/>
      <c r="Q310" s="29"/>
      <c r="R310" s="29"/>
      <c r="S310" s="29"/>
      <c r="T310" s="29"/>
      <c r="U310" s="29"/>
    </row>
    <row r="311" spans="16:21" ht="15" customHeight="1">
      <c r="P311" s="29"/>
      <c r="Q311" s="29"/>
      <c r="R311" s="29"/>
      <c r="S311" s="29"/>
      <c r="T311" s="29"/>
      <c r="U311" s="29"/>
    </row>
  </sheetData>
  <sheetProtection/>
  <mergeCells count="14">
    <mergeCell ref="C52:I52"/>
    <mergeCell ref="B46:B47"/>
    <mergeCell ref="C46:G47"/>
    <mergeCell ref="C48:G48"/>
    <mergeCell ref="C49:G49"/>
    <mergeCell ref="C50:G50"/>
    <mergeCell ref="C51:G51"/>
    <mergeCell ref="P8:T8"/>
    <mergeCell ref="P9:T9"/>
    <mergeCell ref="P10:V10"/>
    <mergeCell ref="O4:O5"/>
    <mergeCell ref="P4:T5"/>
    <mergeCell ref="P6:T6"/>
    <mergeCell ref="P7:T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10.00390625" style="109" customWidth="1"/>
    <col min="2" max="2" width="3.7109375" style="111" customWidth="1"/>
    <col min="3" max="3" width="2.7109375" style="111" customWidth="1"/>
    <col min="4" max="4" width="4.00390625" style="111" customWidth="1"/>
    <col min="5" max="5" width="40.57421875" style="109" customWidth="1"/>
    <col min="6" max="6" width="8.28125" style="109" customWidth="1"/>
    <col min="7" max="8" width="15.7109375" style="112" customWidth="1"/>
    <col min="9" max="9" width="1.421875" style="109" customWidth="1"/>
    <col min="10" max="16384" width="9.140625" style="109" customWidth="1"/>
  </cols>
  <sheetData>
    <row r="1" spans="2:8" s="37" customFormat="1" ht="17.25" customHeight="1">
      <c r="B1" s="73"/>
      <c r="C1" s="73"/>
      <c r="D1" s="73"/>
      <c r="G1" s="74"/>
      <c r="H1" s="74"/>
    </row>
    <row r="2" spans="2:8" s="78" customFormat="1" ht="18">
      <c r="B2" s="75"/>
      <c r="C2" s="76"/>
      <c r="D2" s="76"/>
      <c r="E2" s="77"/>
      <c r="G2" s="353"/>
      <c r="H2" s="353"/>
    </row>
    <row r="3" spans="2:8" s="78" customFormat="1" ht="9" customHeight="1">
      <c r="B3" s="75"/>
      <c r="C3" s="76"/>
      <c r="D3" s="76"/>
      <c r="E3" s="77"/>
      <c r="G3" s="79"/>
      <c r="H3" s="79"/>
    </row>
    <row r="4" spans="2:8" s="80" customFormat="1" ht="18" customHeight="1">
      <c r="B4" s="354" t="s">
        <v>384</v>
      </c>
      <c r="C4" s="354"/>
      <c r="D4" s="354"/>
      <c r="E4" s="354"/>
      <c r="F4" s="354"/>
      <c r="G4" s="354"/>
      <c r="H4" s="354"/>
    </row>
    <row r="5" spans="2:8" s="41" customFormat="1" ht="6.75" customHeight="1">
      <c r="B5" s="81"/>
      <c r="C5" s="81"/>
      <c r="D5" s="81"/>
      <c r="G5" s="82"/>
      <c r="H5" s="82"/>
    </row>
    <row r="6" spans="2:8" s="41" customFormat="1" ht="12" customHeight="1">
      <c r="B6" s="348" t="s">
        <v>2</v>
      </c>
      <c r="C6" s="355" t="s">
        <v>8</v>
      </c>
      <c r="D6" s="356"/>
      <c r="E6" s="357"/>
      <c r="F6" s="348" t="s">
        <v>9</v>
      </c>
      <c r="G6" s="83" t="s">
        <v>187</v>
      </c>
      <c r="H6" s="83" t="s">
        <v>187</v>
      </c>
    </row>
    <row r="7" spans="2:8" s="41" customFormat="1" ht="12" customHeight="1">
      <c r="B7" s="349"/>
      <c r="C7" s="358"/>
      <c r="D7" s="359"/>
      <c r="E7" s="360"/>
      <c r="F7" s="349"/>
      <c r="G7" s="84" t="s">
        <v>188</v>
      </c>
      <c r="H7" s="85" t="s">
        <v>211</v>
      </c>
    </row>
    <row r="8" spans="2:8" s="90" customFormat="1" ht="24.75" customHeight="1">
      <c r="B8" s="86" t="s">
        <v>3</v>
      </c>
      <c r="C8" s="350" t="s">
        <v>212</v>
      </c>
      <c r="D8" s="351"/>
      <c r="E8" s="352"/>
      <c r="F8" s="88"/>
      <c r="G8" s="185">
        <f>G9+G12+G13+G21+G29+G30+G31</f>
        <v>34503115</v>
      </c>
      <c r="H8" s="185">
        <f>H9+H12+H13+H21+H29+H30+H31</f>
        <v>14668754</v>
      </c>
    </row>
    <row r="9" spans="2:8" s="90" customFormat="1" ht="16.5" customHeight="1">
      <c r="B9" s="91"/>
      <c r="C9" s="87">
        <v>1</v>
      </c>
      <c r="D9" s="92" t="s">
        <v>10</v>
      </c>
      <c r="E9" s="93"/>
      <c r="F9" s="94"/>
      <c r="G9" s="186">
        <f>G10+G11</f>
        <v>18030888</v>
      </c>
      <c r="H9" s="186">
        <f>H10+H11</f>
        <v>2802188</v>
      </c>
    </row>
    <row r="10" spans="2:8" s="99" customFormat="1" ht="16.5" customHeight="1">
      <c r="B10" s="91"/>
      <c r="C10" s="87"/>
      <c r="D10" s="95" t="s">
        <v>146</v>
      </c>
      <c r="E10" s="96" t="s">
        <v>29</v>
      </c>
      <c r="F10" s="97"/>
      <c r="G10" s="285">
        <v>17705211</v>
      </c>
      <c r="H10" s="187">
        <v>2755375</v>
      </c>
    </row>
    <row r="11" spans="2:8" s="99" customFormat="1" ht="16.5" customHeight="1">
      <c r="B11" s="100"/>
      <c r="C11" s="87"/>
      <c r="D11" s="95" t="s">
        <v>146</v>
      </c>
      <c r="E11" s="96" t="s">
        <v>30</v>
      </c>
      <c r="F11" s="97"/>
      <c r="G11" s="285">
        <v>325677</v>
      </c>
      <c r="H11" s="285">
        <v>46813</v>
      </c>
    </row>
    <row r="12" spans="2:8" s="90" customFormat="1" ht="16.5" customHeight="1">
      <c r="B12" s="100"/>
      <c r="C12" s="87">
        <v>2</v>
      </c>
      <c r="D12" s="92" t="s">
        <v>191</v>
      </c>
      <c r="E12" s="93"/>
      <c r="F12" s="94"/>
      <c r="G12" s="186">
        <v>0</v>
      </c>
      <c r="H12" s="186">
        <v>0</v>
      </c>
    </row>
    <row r="13" spans="2:8" s="90" customFormat="1" ht="16.5" customHeight="1">
      <c r="B13" s="91"/>
      <c r="C13" s="87">
        <v>3</v>
      </c>
      <c r="D13" s="92" t="s">
        <v>192</v>
      </c>
      <c r="E13" s="93"/>
      <c r="F13" s="94"/>
      <c r="G13" s="186">
        <f>G14+G15+G16+G17+G18+G19+G20</f>
        <v>14549071</v>
      </c>
      <c r="H13" s="186">
        <f>H14+H15+H16+H17+H18+H19+H20</f>
        <v>8517146</v>
      </c>
    </row>
    <row r="14" spans="2:8" s="99" customFormat="1" ht="16.5" customHeight="1">
      <c r="B14" s="91"/>
      <c r="C14" s="101"/>
      <c r="D14" s="95" t="s">
        <v>146</v>
      </c>
      <c r="E14" s="96" t="s">
        <v>193</v>
      </c>
      <c r="F14" s="97"/>
      <c r="G14" s="285">
        <v>14288834</v>
      </c>
      <c r="H14" s="187">
        <v>4701441</v>
      </c>
    </row>
    <row r="15" spans="2:8" s="99" customFormat="1" ht="16.5" customHeight="1">
      <c r="B15" s="100"/>
      <c r="C15" s="102"/>
      <c r="D15" s="103" t="s">
        <v>146</v>
      </c>
      <c r="E15" s="96" t="s">
        <v>147</v>
      </c>
      <c r="F15" s="97"/>
      <c r="G15" s="187">
        <v>0</v>
      </c>
      <c r="H15" s="187">
        <v>0</v>
      </c>
    </row>
    <row r="16" spans="2:8" s="99" customFormat="1" ht="16.5" customHeight="1">
      <c r="B16" s="100"/>
      <c r="C16" s="102"/>
      <c r="D16" s="103" t="s">
        <v>146</v>
      </c>
      <c r="E16" s="96" t="s">
        <v>148</v>
      </c>
      <c r="F16" s="97"/>
      <c r="G16" s="187">
        <v>0</v>
      </c>
      <c r="H16" s="187">
        <v>256509</v>
      </c>
    </row>
    <row r="17" spans="2:8" s="99" customFormat="1" ht="16.5" customHeight="1">
      <c r="B17" s="100"/>
      <c r="C17" s="102"/>
      <c r="D17" s="103" t="s">
        <v>146</v>
      </c>
      <c r="E17" s="96" t="s">
        <v>149</v>
      </c>
      <c r="F17" s="97"/>
      <c r="G17" s="187">
        <v>260237</v>
      </c>
      <c r="H17" s="187">
        <v>3559196</v>
      </c>
    </row>
    <row r="18" spans="2:8" s="99" customFormat="1" ht="16.5" customHeight="1">
      <c r="B18" s="100"/>
      <c r="C18" s="102"/>
      <c r="D18" s="103" t="s">
        <v>146</v>
      </c>
      <c r="E18" s="96" t="s">
        <v>152</v>
      </c>
      <c r="F18" s="97"/>
      <c r="G18" s="187">
        <v>0</v>
      </c>
      <c r="H18" s="187">
        <v>0</v>
      </c>
    </row>
    <row r="19" spans="2:8" s="99" customFormat="1" ht="16.5" customHeight="1">
      <c r="B19" s="100"/>
      <c r="C19" s="102"/>
      <c r="D19" s="103" t="s">
        <v>146</v>
      </c>
      <c r="E19" s="96"/>
      <c r="F19" s="97"/>
      <c r="G19" s="187">
        <v>0</v>
      </c>
      <c r="H19" s="187">
        <v>0</v>
      </c>
    </row>
    <row r="20" spans="2:8" s="99" customFormat="1" ht="16.5" customHeight="1">
      <c r="B20" s="100"/>
      <c r="C20" s="102"/>
      <c r="D20" s="103" t="s">
        <v>146</v>
      </c>
      <c r="E20" s="96"/>
      <c r="F20" s="97"/>
      <c r="G20" s="187">
        <v>0</v>
      </c>
      <c r="H20" s="187">
        <v>0</v>
      </c>
    </row>
    <row r="21" spans="2:8" s="90" customFormat="1" ht="16.5" customHeight="1">
      <c r="B21" s="100"/>
      <c r="C21" s="87">
        <v>4</v>
      </c>
      <c r="D21" s="92" t="s">
        <v>11</v>
      </c>
      <c r="E21" s="93"/>
      <c r="F21" s="94"/>
      <c r="G21" s="186">
        <f>G22+G23+G24+G25+G26+G27</f>
        <v>1923156</v>
      </c>
      <c r="H21" s="186">
        <f>H22+H23+H24+H25+H26+H27</f>
        <v>3349420</v>
      </c>
    </row>
    <row r="22" spans="2:8" s="99" customFormat="1" ht="16.5" customHeight="1">
      <c r="B22" s="91"/>
      <c r="C22" s="101"/>
      <c r="D22" s="95" t="s">
        <v>146</v>
      </c>
      <c r="E22" s="96" t="s">
        <v>12</v>
      </c>
      <c r="F22" s="97"/>
      <c r="G22" s="187">
        <v>0</v>
      </c>
      <c r="H22" s="187">
        <v>0</v>
      </c>
    </row>
    <row r="23" spans="2:8" s="99" customFormat="1" ht="16.5" customHeight="1">
      <c r="B23" s="100"/>
      <c r="C23" s="102"/>
      <c r="D23" s="103" t="s">
        <v>146</v>
      </c>
      <c r="E23" s="96" t="s">
        <v>151</v>
      </c>
      <c r="F23" s="97"/>
      <c r="G23" s="187">
        <v>0</v>
      </c>
      <c r="H23" s="187">
        <v>0</v>
      </c>
    </row>
    <row r="24" spans="2:8" s="99" customFormat="1" ht="16.5" customHeight="1">
      <c r="B24" s="100"/>
      <c r="C24" s="102"/>
      <c r="D24" s="103" t="s">
        <v>146</v>
      </c>
      <c r="E24" s="96" t="s">
        <v>13</v>
      </c>
      <c r="F24" s="97"/>
      <c r="G24" s="187">
        <v>0</v>
      </c>
      <c r="H24" s="187">
        <v>0</v>
      </c>
    </row>
    <row r="25" spans="2:8" s="99" customFormat="1" ht="16.5" customHeight="1">
      <c r="B25" s="100"/>
      <c r="C25" s="102"/>
      <c r="D25" s="103" t="s">
        <v>146</v>
      </c>
      <c r="E25" s="96" t="s">
        <v>194</v>
      </c>
      <c r="F25" s="97"/>
      <c r="G25" s="187">
        <v>0</v>
      </c>
      <c r="H25" s="187">
        <v>0</v>
      </c>
    </row>
    <row r="26" spans="2:8" s="99" customFormat="1" ht="16.5" customHeight="1">
      <c r="B26" s="100"/>
      <c r="C26" s="102"/>
      <c r="D26" s="103" t="s">
        <v>146</v>
      </c>
      <c r="E26" s="96" t="s">
        <v>14</v>
      </c>
      <c r="F26" s="97"/>
      <c r="G26" s="187">
        <v>1923156</v>
      </c>
      <c r="H26" s="187">
        <v>3349420</v>
      </c>
    </row>
    <row r="27" spans="2:8" s="99" customFormat="1" ht="16.5" customHeight="1">
      <c r="B27" s="100"/>
      <c r="C27" s="102"/>
      <c r="D27" s="103" t="s">
        <v>146</v>
      </c>
      <c r="E27" s="96" t="s">
        <v>15</v>
      </c>
      <c r="F27" s="97"/>
      <c r="G27" s="187">
        <v>0</v>
      </c>
      <c r="H27" s="187">
        <v>0</v>
      </c>
    </row>
    <row r="28" spans="2:8" s="99" customFormat="1" ht="16.5" customHeight="1">
      <c r="B28" s="100"/>
      <c r="C28" s="102"/>
      <c r="D28" s="103" t="s">
        <v>146</v>
      </c>
      <c r="E28" s="96"/>
      <c r="F28" s="97"/>
      <c r="G28" s="187">
        <v>0</v>
      </c>
      <c r="H28" s="187">
        <v>0</v>
      </c>
    </row>
    <row r="29" spans="2:8" s="90" customFormat="1" ht="16.5" customHeight="1">
      <c r="B29" s="100"/>
      <c r="C29" s="87">
        <v>5</v>
      </c>
      <c r="D29" s="92" t="s">
        <v>195</v>
      </c>
      <c r="E29" s="93"/>
      <c r="F29" s="94"/>
      <c r="G29" s="186">
        <v>0</v>
      </c>
      <c r="H29" s="186">
        <v>0</v>
      </c>
    </row>
    <row r="30" spans="2:8" s="90" customFormat="1" ht="16.5" customHeight="1">
      <c r="B30" s="91"/>
      <c r="C30" s="87">
        <v>6</v>
      </c>
      <c r="D30" s="92" t="s">
        <v>196</v>
      </c>
      <c r="E30" s="93"/>
      <c r="F30" s="94"/>
      <c r="G30" s="186">
        <v>0</v>
      </c>
      <c r="H30" s="186">
        <v>0</v>
      </c>
    </row>
    <row r="31" spans="2:8" s="90" customFormat="1" ht="16.5" customHeight="1">
      <c r="B31" s="91"/>
      <c r="C31" s="87">
        <v>7</v>
      </c>
      <c r="D31" s="92" t="s">
        <v>16</v>
      </c>
      <c r="E31" s="93"/>
      <c r="F31" s="94"/>
      <c r="G31" s="186"/>
      <c r="H31" s="186"/>
    </row>
    <row r="32" spans="2:8" s="90" customFormat="1" ht="16.5" customHeight="1">
      <c r="B32" s="91"/>
      <c r="C32" s="87"/>
      <c r="D32" s="95" t="s">
        <v>146</v>
      </c>
      <c r="E32" s="93" t="s">
        <v>197</v>
      </c>
      <c r="F32" s="94"/>
      <c r="G32" s="186">
        <v>0</v>
      </c>
      <c r="H32" s="186">
        <v>0</v>
      </c>
    </row>
    <row r="33" spans="2:8" s="90" customFormat="1" ht="16.5" customHeight="1">
      <c r="B33" s="91"/>
      <c r="C33" s="87"/>
      <c r="D33" s="95" t="s">
        <v>146</v>
      </c>
      <c r="E33" s="93"/>
      <c r="F33" s="94"/>
      <c r="G33" s="186"/>
      <c r="H33" s="186"/>
    </row>
    <row r="34" spans="2:8" s="90" customFormat="1" ht="24.75" customHeight="1">
      <c r="B34" s="104" t="s">
        <v>4</v>
      </c>
      <c r="C34" s="350" t="s">
        <v>17</v>
      </c>
      <c r="D34" s="351"/>
      <c r="E34" s="352"/>
      <c r="F34" s="94"/>
      <c r="G34" s="185">
        <f>G35+G36+G41+G42+G43+G44</f>
        <v>7387104</v>
      </c>
      <c r="H34" s="185">
        <f>H35+H36+H41+H42+H43+H44</f>
        <v>8451050</v>
      </c>
    </row>
    <row r="35" spans="2:8" s="90" customFormat="1" ht="16.5" customHeight="1">
      <c r="B35" s="91"/>
      <c r="C35" s="87">
        <v>1</v>
      </c>
      <c r="D35" s="92" t="s">
        <v>18</v>
      </c>
      <c r="E35" s="93"/>
      <c r="F35" s="94"/>
      <c r="G35" s="186">
        <v>0</v>
      </c>
      <c r="H35" s="186">
        <v>0</v>
      </c>
    </row>
    <row r="36" spans="2:8" s="90" customFormat="1" ht="16.5" customHeight="1">
      <c r="B36" s="91"/>
      <c r="C36" s="87">
        <v>2</v>
      </c>
      <c r="D36" s="92" t="s">
        <v>19</v>
      </c>
      <c r="E36" s="105"/>
      <c r="F36" s="94"/>
      <c r="G36" s="186">
        <f>G37+G38+G39+G40</f>
        <v>7387104</v>
      </c>
      <c r="H36" s="186">
        <f>H37+H38+H39+H40</f>
        <v>8451050</v>
      </c>
    </row>
    <row r="37" spans="2:8" s="99" customFormat="1" ht="16.5" customHeight="1">
      <c r="B37" s="91"/>
      <c r="C37" s="101"/>
      <c r="D37" s="95" t="s">
        <v>146</v>
      </c>
      <c r="E37" s="96" t="s">
        <v>24</v>
      </c>
      <c r="F37" s="97"/>
      <c r="G37" s="187">
        <v>0</v>
      </c>
      <c r="H37" s="187">
        <v>0</v>
      </c>
    </row>
    <row r="38" spans="2:8" s="99" customFormat="1" ht="16.5" customHeight="1">
      <c r="B38" s="100"/>
      <c r="C38" s="102"/>
      <c r="D38" s="103" t="s">
        <v>146</v>
      </c>
      <c r="E38" s="96" t="s">
        <v>5</v>
      </c>
      <c r="F38" s="97"/>
      <c r="G38" s="187">
        <v>1188834</v>
      </c>
      <c r="H38" s="187">
        <v>1251403</v>
      </c>
    </row>
    <row r="39" spans="2:8" s="99" customFormat="1" ht="16.5" customHeight="1">
      <c r="B39" s="100"/>
      <c r="C39" s="102"/>
      <c r="D39" s="103" t="s">
        <v>146</v>
      </c>
      <c r="E39" s="96" t="s">
        <v>150</v>
      </c>
      <c r="F39" s="97"/>
      <c r="G39" s="187">
        <v>252927</v>
      </c>
      <c r="H39" s="187">
        <v>266238</v>
      </c>
    </row>
    <row r="40" spans="2:8" s="99" customFormat="1" ht="16.5" customHeight="1">
      <c r="B40" s="100"/>
      <c r="C40" s="102"/>
      <c r="D40" s="103" t="s">
        <v>146</v>
      </c>
      <c r="E40" s="96" t="s">
        <v>159</v>
      </c>
      <c r="F40" s="97"/>
      <c r="G40" s="187">
        <v>5945343</v>
      </c>
      <c r="H40" s="187">
        <v>6933409</v>
      </c>
    </row>
    <row r="41" spans="2:8" s="90" customFormat="1" ht="16.5" customHeight="1">
      <c r="B41" s="100"/>
      <c r="C41" s="87">
        <v>3</v>
      </c>
      <c r="D41" s="92" t="s">
        <v>20</v>
      </c>
      <c r="E41" s="93"/>
      <c r="F41" s="94"/>
      <c r="G41" s="186">
        <v>0</v>
      </c>
      <c r="H41" s="186">
        <v>0</v>
      </c>
    </row>
    <row r="42" spans="2:8" s="90" customFormat="1" ht="16.5" customHeight="1">
      <c r="B42" s="91"/>
      <c r="C42" s="87">
        <v>4</v>
      </c>
      <c r="D42" s="92" t="s">
        <v>21</v>
      </c>
      <c r="E42" s="93"/>
      <c r="F42" s="94"/>
      <c r="G42" s="186">
        <v>0</v>
      </c>
      <c r="H42" s="186">
        <v>0</v>
      </c>
    </row>
    <row r="43" spans="2:8" s="90" customFormat="1" ht="16.5" customHeight="1">
      <c r="B43" s="91"/>
      <c r="C43" s="87">
        <v>5</v>
      </c>
      <c r="D43" s="92" t="s">
        <v>22</v>
      </c>
      <c r="E43" s="93"/>
      <c r="F43" s="94"/>
      <c r="G43" s="186">
        <v>0</v>
      </c>
      <c r="H43" s="186">
        <v>0</v>
      </c>
    </row>
    <row r="44" spans="2:8" s="90" customFormat="1" ht="16.5" customHeight="1">
      <c r="B44" s="91"/>
      <c r="C44" s="87">
        <v>6</v>
      </c>
      <c r="D44" s="92" t="s">
        <v>23</v>
      </c>
      <c r="E44" s="93"/>
      <c r="F44" s="94"/>
      <c r="G44" s="186">
        <v>0</v>
      </c>
      <c r="H44" s="186">
        <v>0</v>
      </c>
    </row>
    <row r="45" spans="2:8" s="90" customFormat="1" ht="30" customHeight="1">
      <c r="B45" s="94"/>
      <c r="C45" s="350" t="s">
        <v>52</v>
      </c>
      <c r="D45" s="351"/>
      <c r="E45" s="352"/>
      <c r="F45" s="94"/>
      <c r="G45" s="185">
        <f>G8+G34</f>
        <v>41890219</v>
      </c>
      <c r="H45" s="185">
        <f>H8+H34</f>
        <v>23119804</v>
      </c>
    </row>
    <row r="46" spans="2:8" s="90" customFormat="1" ht="9.75" customHeight="1">
      <c r="B46" s="106"/>
      <c r="C46" s="106"/>
      <c r="D46" s="106"/>
      <c r="E46" s="106"/>
      <c r="F46" s="107"/>
      <c r="G46" s="188"/>
      <c r="H46" s="188"/>
    </row>
    <row r="47" spans="2:8" s="90" customFormat="1" ht="15.75" customHeight="1">
      <c r="B47" s="106"/>
      <c r="C47" s="106"/>
      <c r="D47" s="106"/>
      <c r="E47" s="106"/>
      <c r="F47" s="107"/>
      <c r="G47" s="188"/>
      <c r="H47" s="188"/>
    </row>
    <row r="48" spans="7:8" ht="12.75">
      <c r="G48" s="189"/>
      <c r="H48" s="189"/>
    </row>
  </sheetData>
  <sheetProtection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0.140625" style="109" customWidth="1"/>
    <col min="2" max="2" width="3.7109375" style="111" customWidth="1"/>
    <col min="3" max="3" width="2.7109375" style="111" customWidth="1"/>
    <col min="4" max="4" width="4.00390625" style="111" customWidth="1"/>
    <col min="5" max="5" width="40.57421875" style="109" customWidth="1"/>
    <col min="6" max="6" width="8.28125" style="109" customWidth="1"/>
    <col min="7" max="8" width="15.7109375" style="112" customWidth="1"/>
    <col min="9" max="9" width="1.421875" style="109" customWidth="1"/>
    <col min="10" max="16384" width="9.140625" style="109" customWidth="1"/>
  </cols>
  <sheetData>
    <row r="2" spans="2:8" s="78" customFormat="1" ht="18">
      <c r="B2" s="75"/>
      <c r="C2" s="76"/>
      <c r="D2" s="76"/>
      <c r="E2" s="77"/>
      <c r="G2" s="353"/>
      <c r="H2" s="353"/>
    </row>
    <row r="3" spans="2:8" s="78" customFormat="1" ht="6" customHeight="1">
      <c r="B3" s="75"/>
      <c r="C3" s="76"/>
      <c r="D3" s="76"/>
      <c r="E3" s="77"/>
      <c r="G3" s="79"/>
      <c r="H3" s="79"/>
    </row>
    <row r="4" spans="2:8" s="113" customFormat="1" ht="18" customHeight="1">
      <c r="B4" s="354" t="s">
        <v>384</v>
      </c>
      <c r="C4" s="354"/>
      <c r="D4" s="354"/>
      <c r="E4" s="354"/>
      <c r="F4" s="354"/>
      <c r="G4" s="354"/>
      <c r="H4" s="354"/>
    </row>
    <row r="5" spans="2:8" s="39" customFormat="1" ht="6.75" customHeight="1">
      <c r="B5" s="114"/>
      <c r="C5" s="114"/>
      <c r="D5" s="114"/>
      <c r="G5" s="115"/>
      <c r="H5" s="115"/>
    </row>
    <row r="6" spans="2:8" s="113" customFormat="1" ht="15.75" customHeight="1">
      <c r="B6" s="361" t="s">
        <v>2</v>
      </c>
      <c r="C6" s="363" t="s">
        <v>48</v>
      </c>
      <c r="D6" s="364"/>
      <c r="E6" s="365"/>
      <c r="F6" s="361" t="s">
        <v>9</v>
      </c>
      <c r="G6" s="116" t="s">
        <v>187</v>
      </c>
      <c r="H6" s="116" t="s">
        <v>187</v>
      </c>
    </row>
    <row r="7" spans="2:8" s="113" customFormat="1" ht="15.75" customHeight="1">
      <c r="B7" s="362"/>
      <c r="C7" s="366"/>
      <c r="D7" s="367"/>
      <c r="E7" s="368"/>
      <c r="F7" s="362"/>
      <c r="G7" s="117" t="s">
        <v>188</v>
      </c>
      <c r="H7" s="118" t="s">
        <v>211</v>
      </c>
    </row>
    <row r="8" spans="2:8" s="90" customFormat="1" ht="24.75" customHeight="1">
      <c r="B8" s="104" t="s">
        <v>3</v>
      </c>
      <c r="C8" s="350" t="s">
        <v>189</v>
      </c>
      <c r="D8" s="351"/>
      <c r="E8" s="352"/>
      <c r="F8" s="94"/>
      <c r="G8" s="185">
        <f>G9+G10+G13+G24+G25</f>
        <v>5113740</v>
      </c>
      <c r="H8" s="185">
        <f>H9+H10+H13+H24+H25</f>
        <v>1374453</v>
      </c>
    </row>
    <row r="9" spans="2:8" s="90" customFormat="1" ht="15.75" customHeight="1">
      <c r="B9" s="91"/>
      <c r="C9" s="87">
        <v>1</v>
      </c>
      <c r="D9" s="92" t="s">
        <v>25</v>
      </c>
      <c r="E9" s="93"/>
      <c r="F9" s="94"/>
      <c r="G9" s="186">
        <v>0</v>
      </c>
      <c r="H9" s="186">
        <v>0</v>
      </c>
    </row>
    <row r="10" spans="2:8" s="90" customFormat="1" ht="15.75" customHeight="1">
      <c r="B10" s="91"/>
      <c r="C10" s="87">
        <v>2</v>
      </c>
      <c r="D10" s="92" t="s">
        <v>26</v>
      </c>
      <c r="E10" s="93"/>
      <c r="F10" s="94"/>
      <c r="G10" s="186">
        <v>0</v>
      </c>
      <c r="H10" s="186">
        <v>0</v>
      </c>
    </row>
    <row r="11" spans="2:8" s="99" customFormat="1" ht="15.75" customHeight="1">
      <c r="B11" s="91"/>
      <c r="C11" s="101"/>
      <c r="D11" s="95" t="s">
        <v>146</v>
      </c>
      <c r="E11" s="96" t="s">
        <v>153</v>
      </c>
      <c r="F11" s="97"/>
      <c r="G11" s="187">
        <v>0</v>
      </c>
      <c r="H11" s="187">
        <v>0</v>
      </c>
    </row>
    <row r="12" spans="2:8" s="99" customFormat="1" ht="15.75" customHeight="1">
      <c r="B12" s="100"/>
      <c r="C12" s="102"/>
      <c r="D12" s="103" t="s">
        <v>146</v>
      </c>
      <c r="E12" s="96" t="s">
        <v>190</v>
      </c>
      <c r="F12" s="97"/>
      <c r="G12" s="187">
        <v>0</v>
      </c>
      <c r="H12" s="187">
        <v>0</v>
      </c>
    </row>
    <row r="13" spans="2:8" s="90" customFormat="1" ht="15.75" customHeight="1">
      <c r="B13" s="100"/>
      <c r="C13" s="87">
        <v>3</v>
      </c>
      <c r="D13" s="92" t="s">
        <v>27</v>
      </c>
      <c r="E13" s="93"/>
      <c r="F13" s="94"/>
      <c r="G13" s="186">
        <f>G14+G15+G16+G17+G18+G19+G20+G21+G22+G23</f>
        <v>5113740</v>
      </c>
      <c r="H13" s="186">
        <f>H14+H15+H16+H17+H18+H19+H20+H21+H22+H23</f>
        <v>1374453</v>
      </c>
    </row>
    <row r="14" spans="2:8" s="99" customFormat="1" ht="15.75" customHeight="1">
      <c r="B14" s="91"/>
      <c r="C14" s="101"/>
      <c r="D14" s="95" t="s">
        <v>146</v>
      </c>
      <c r="E14" s="96" t="s">
        <v>198</v>
      </c>
      <c r="F14" s="97"/>
      <c r="G14" s="285">
        <v>4916341</v>
      </c>
      <c r="H14" s="187">
        <v>1327530</v>
      </c>
    </row>
    <row r="15" spans="2:8" s="99" customFormat="1" ht="15.75" customHeight="1">
      <c r="B15" s="100"/>
      <c r="C15" s="102"/>
      <c r="D15" s="103" t="s">
        <v>146</v>
      </c>
      <c r="E15" s="96" t="s">
        <v>199</v>
      </c>
      <c r="F15" s="97"/>
      <c r="G15" s="187">
        <v>0</v>
      </c>
      <c r="H15" s="187">
        <v>0</v>
      </c>
    </row>
    <row r="16" spans="2:8" s="99" customFormat="1" ht="15.75" customHeight="1">
      <c r="B16" s="100"/>
      <c r="C16" s="102"/>
      <c r="D16" s="103" t="s">
        <v>146</v>
      </c>
      <c r="E16" s="96" t="s">
        <v>154</v>
      </c>
      <c r="F16" s="97"/>
      <c r="G16" s="187">
        <v>54963</v>
      </c>
      <c r="H16" s="187">
        <v>38223</v>
      </c>
    </row>
    <row r="17" spans="2:8" s="99" customFormat="1" ht="15.75" customHeight="1">
      <c r="B17" s="100"/>
      <c r="C17" s="102"/>
      <c r="D17" s="103" t="s">
        <v>146</v>
      </c>
      <c r="E17" s="96" t="s">
        <v>155</v>
      </c>
      <c r="F17" s="97"/>
      <c r="G17" s="187">
        <v>13700</v>
      </c>
      <c r="H17" s="187">
        <v>8700</v>
      </c>
    </row>
    <row r="18" spans="2:8" s="99" customFormat="1" ht="15.75" customHeight="1">
      <c r="B18" s="100"/>
      <c r="C18" s="102"/>
      <c r="D18" s="103" t="s">
        <v>146</v>
      </c>
      <c r="E18" s="96" t="s">
        <v>156</v>
      </c>
      <c r="F18" s="97"/>
      <c r="G18" s="285">
        <v>128736</v>
      </c>
      <c r="H18" s="285">
        <v>0</v>
      </c>
    </row>
    <row r="19" spans="2:8" s="99" customFormat="1" ht="15.75" customHeight="1">
      <c r="B19" s="100"/>
      <c r="C19" s="102"/>
      <c r="D19" s="103" t="s">
        <v>146</v>
      </c>
      <c r="E19" s="96" t="s">
        <v>157</v>
      </c>
      <c r="F19" s="97"/>
      <c r="G19" s="187">
        <v>0</v>
      </c>
      <c r="H19" s="187">
        <v>0</v>
      </c>
    </row>
    <row r="20" spans="2:8" s="99" customFormat="1" ht="15.75" customHeight="1">
      <c r="B20" s="100"/>
      <c r="C20" s="102"/>
      <c r="D20" s="103" t="s">
        <v>146</v>
      </c>
      <c r="E20" s="96" t="s">
        <v>158</v>
      </c>
      <c r="F20" s="97"/>
      <c r="G20" s="187">
        <v>0</v>
      </c>
      <c r="H20" s="187">
        <v>0</v>
      </c>
    </row>
    <row r="21" spans="2:8" s="99" customFormat="1" ht="15.75" customHeight="1">
      <c r="B21" s="100"/>
      <c r="C21" s="102"/>
      <c r="D21" s="103" t="s">
        <v>146</v>
      </c>
      <c r="E21" s="96" t="s">
        <v>152</v>
      </c>
      <c r="F21" s="97"/>
      <c r="G21" s="187">
        <v>0</v>
      </c>
      <c r="H21" s="187">
        <v>0</v>
      </c>
    </row>
    <row r="22" spans="2:8" s="99" customFormat="1" ht="15.75" customHeight="1">
      <c r="B22" s="100"/>
      <c r="C22" s="102"/>
      <c r="D22" s="103" t="s">
        <v>146</v>
      </c>
      <c r="E22" s="96" t="s">
        <v>161</v>
      </c>
      <c r="F22" s="97"/>
      <c r="G22" s="187">
        <v>0</v>
      </c>
      <c r="H22" s="187">
        <v>0</v>
      </c>
    </row>
    <row r="23" spans="2:8" s="99" customFormat="1" ht="15.75" customHeight="1">
      <c r="B23" s="100"/>
      <c r="C23" s="102"/>
      <c r="D23" s="103" t="s">
        <v>146</v>
      </c>
      <c r="E23" s="96" t="s">
        <v>160</v>
      </c>
      <c r="F23" s="97"/>
      <c r="G23" s="187">
        <v>0</v>
      </c>
      <c r="H23" s="187">
        <v>0</v>
      </c>
    </row>
    <row r="24" spans="2:8" s="90" customFormat="1" ht="15.75" customHeight="1">
      <c r="B24" s="100"/>
      <c r="C24" s="87">
        <v>4</v>
      </c>
      <c r="D24" s="92" t="s">
        <v>28</v>
      </c>
      <c r="E24" s="93"/>
      <c r="F24" s="94"/>
      <c r="G24" s="186">
        <v>0</v>
      </c>
      <c r="H24" s="186">
        <v>0</v>
      </c>
    </row>
    <row r="25" spans="2:8" s="90" customFormat="1" ht="15.75" customHeight="1">
      <c r="B25" s="91"/>
      <c r="C25" s="87">
        <v>5</v>
      </c>
      <c r="D25" s="92" t="s">
        <v>201</v>
      </c>
      <c r="E25" s="93"/>
      <c r="F25" s="94"/>
      <c r="G25" s="186">
        <v>0</v>
      </c>
      <c r="H25" s="186">
        <v>0</v>
      </c>
    </row>
    <row r="26" spans="2:8" s="90" customFormat="1" ht="24.75" customHeight="1">
      <c r="B26" s="104" t="s">
        <v>4</v>
      </c>
      <c r="C26" s="350" t="s">
        <v>49</v>
      </c>
      <c r="D26" s="351"/>
      <c r="E26" s="352"/>
      <c r="F26" s="94"/>
      <c r="G26" s="185">
        <f>G27+G30+G31+G32</f>
        <v>25000000</v>
      </c>
      <c r="H26" s="185">
        <f>H27+H30+H31+H32</f>
        <v>17000000</v>
      </c>
    </row>
    <row r="27" spans="2:8" s="90" customFormat="1" ht="15.75" customHeight="1">
      <c r="B27" s="91"/>
      <c r="C27" s="87">
        <v>1</v>
      </c>
      <c r="D27" s="92" t="s">
        <v>33</v>
      </c>
      <c r="E27" s="105"/>
      <c r="F27" s="94"/>
      <c r="G27" s="186">
        <f>G28+G29</f>
        <v>25000000</v>
      </c>
      <c r="H27" s="186">
        <f>H28+H29</f>
        <v>17000000</v>
      </c>
    </row>
    <row r="28" spans="2:8" s="99" customFormat="1" ht="15.75" customHeight="1">
      <c r="B28" s="91"/>
      <c r="C28" s="101"/>
      <c r="D28" s="95" t="s">
        <v>146</v>
      </c>
      <c r="E28" s="96" t="s">
        <v>34</v>
      </c>
      <c r="F28" s="97"/>
      <c r="G28" s="187">
        <v>25000000</v>
      </c>
      <c r="H28" s="187">
        <v>17000000</v>
      </c>
    </row>
    <row r="29" spans="2:8" s="99" customFormat="1" ht="15.75" customHeight="1">
      <c r="B29" s="100"/>
      <c r="C29" s="102"/>
      <c r="D29" s="103" t="s">
        <v>146</v>
      </c>
      <c r="E29" s="96" t="s">
        <v>31</v>
      </c>
      <c r="F29" s="97"/>
      <c r="G29" s="187">
        <v>0</v>
      </c>
      <c r="H29" s="187">
        <v>0</v>
      </c>
    </row>
    <row r="30" spans="2:8" s="90" customFormat="1" ht="15.75" customHeight="1">
      <c r="B30" s="100"/>
      <c r="C30" s="87">
        <v>2</v>
      </c>
      <c r="D30" s="92" t="s">
        <v>35</v>
      </c>
      <c r="E30" s="93"/>
      <c r="F30" s="94"/>
      <c r="G30" s="186">
        <v>0</v>
      </c>
      <c r="H30" s="186">
        <v>0</v>
      </c>
    </row>
    <row r="31" spans="2:8" s="90" customFormat="1" ht="15.75" customHeight="1">
      <c r="B31" s="91"/>
      <c r="C31" s="87">
        <v>3</v>
      </c>
      <c r="D31" s="92" t="s">
        <v>28</v>
      </c>
      <c r="E31" s="93"/>
      <c r="F31" s="94"/>
      <c r="G31" s="186">
        <v>0</v>
      </c>
      <c r="H31" s="186">
        <v>0</v>
      </c>
    </row>
    <row r="32" spans="2:8" s="90" customFormat="1" ht="15.75" customHeight="1">
      <c r="B32" s="91"/>
      <c r="C32" s="87">
        <v>4</v>
      </c>
      <c r="D32" s="92" t="s">
        <v>36</v>
      </c>
      <c r="E32" s="93"/>
      <c r="F32" s="94"/>
      <c r="G32" s="186">
        <v>0</v>
      </c>
      <c r="H32" s="186">
        <v>0</v>
      </c>
    </row>
    <row r="33" spans="2:8" s="90" customFormat="1" ht="24.75" customHeight="1">
      <c r="B33" s="91"/>
      <c r="C33" s="350" t="s">
        <v>51</v>
      </c>
      <c r="D33" s="351"/>
      <c r="E33" s="352"/>
      <c r="F33" s="94"/>
      <c r="G33" s="186">
        <f>G8+G26</f>
        <v>30113740</v>
      </c>
      <c r="H33" s="186">
        <f>H8+H26</f>
        <v>18374453</v>
      </c>
    </row>
    <row r="34" spans="2:8" s="90" customFormat="1" ht="24.75" customHeight="1">
      <c r="B34" s="104" t="s">
        <v>37</v>
      </c>
      <c r="C34" s="350" t="s">
        <v>38</v>
      </c>
      <c r="D34" s="351"/>
      <c r="E34" s="352"/>
      <c r="F34" s="94"/>
      <c r="G34" s="185">
        <f>G35+G36+G37+G38+G39+G40+G41+G42+G43+G44</f>
        <v>11776479</v>
      </c>
      <c r="H34" s="185">
        <f>H35+H36+H37+H38+H39+H40+H41+H42+H43+H44</f>
        <v>4745351</v>
      </c>
    </row>
    <row r="35" spans="2:8" s="90" customFormat="1" ht="15.75" customHeight="1">
      <c r="B35" s="91"/>
      <c r="C35" s="87">
        <v>1</v>
      </c>
      <c r="D35" s="92" t="s">
        <v>39</v>
      </c>
      <c r="E35" s="93"/>
      <c r="F35" s="94"/>
      <c r="G35" s="186">
        <v>0</v>
      </c>
      <c r="H35" s="186">
        <v>0</v>
      </c>
    </row>
    <row r="36" spans="2:8" s="90" customFormat="1" ht="15.75" customHeight="1">
      <c r="B36" s="91"/>
      <c r="C36" s="119">
        <v>2</v>
      </c>
      <c r="D36" s="92" t="s">
        <v>40</v>
      </c>
      <c r="E36" s="93"/>
      <c r="F36" s="94"/>
      <c r="G36" s="186">
        <v>0</v>
      </c>
      <c r="H36" s="186">
        <v>0</v>
      </c>
    </row>
    <row r="37" spans="2:8" s="90" customFormat="1" ht="15.75" customHeight="1">
      <c r="B37" s="91"/>
      <c r="C37" s="87">
        <v>3</v>
      </c>
      <c r="D37" s="92" t="s">
        <v>41</v>
      </c>
      <c r="E37" s="93"/>
      <c r="F37" s="94"/>
      <c r="G37" s="186">
        <v>100000</v>
      </c>
      <c r="H37" s="186">
        <v>100000</v>
      </c>
    </row>
    <row r="38" spans="2:8" s="90" customFormat="1" ht="15.75" customHeight="1">
      <c r="B38" s="91"/>
      <c r="C38" s="119">
        <v>4</v>
      </c>
      <c r="D38" s="92" t="s">
        <v>42</v>
      </c>
      <c r="E38" s="93"/>
      <c r="F38" s="94"/>
      <c r="G38" s="186">
        <v>0</v>
      </c>
      <c r="H38" s="186">
        <v>0</v>
      </c>
    </row>
    <row r="39" spans="2:8" s="90" customFormat="1" ht="15.75" customHeight="1">
      <c r="B39" s="91"/>
      <c r="C39" s="87">
        <v>5</v>
      </c>
      <c r="D39" s="92" t="s">
        <v>162</v>
      </c>
      <c r="E39" s="93"/>
      <c r="F39" s="94"/>
      <c r="G39" s="186">
        <v>0</v>
      </c>
      <c r="H39" s="186">
        <v>0</v>
      </c>
    </row>
    <row r="40" spans="2:8" s="90" customFormat="1" ht="15.75" customHeight="1">
      <c r="B40" s="91"/>
      <c r="C40" s="119">
        <v>6</v>
      </c>
      <c r="D40" s="92" t="s">
        <v>43</v>
      </c>
      <c r="E40" s="93"/>
      <c r="F40" s="94"/>
      <c r="G40" s="186">
        <v>0</v>
      </c>
      <c r="H40" s="186">
        <v>0</v>
      </c>
    </row>
    <row r="41" spans="2:8" s="90" customFormat="1" ht="15.75" customHeight="1">
      <c r="B41" s="91"/>
      <c r="C41" s="87">
        <v>7</v>
      </c>
      <c r="D41" s="92" t="s">
        <v>44</v>
      </c>
      <c r="E41" s="93"/>
      <c r="F41" s="94"/>
      <c r="G41" s="186">
        <v>0</v>
      </c>
      <c r="H41" s="186">
        <v>0</v>
      </c>
    </row>
    <row r="42" spans="2:8" s="90" customFormat="1" ht="15.75" customHeight="1">
      <c r="B42" s="91"/>
      <c r="C42" s="119">
        <v>8</v>
      </c>
      <c r="D42" s="92" t="s">
        <v>45</v>
      </c>
      <c r="E42" s="93"/>
      <c r="F42" s="94"/>
      <c r="G42" s="186">
        <v>0</v>
      </c>
      <c r="H42" s="186">
        <v>0</v>
      </c>
    </row>
    <row r="43" spans="2:8" s="90" customFormat="1" ht="15.75" customHeight="1">
      <c r="B43" s="91"/>
      <c r="C43" s="87">
        <v>9</v>
      </c>
      <c r="D43" s="92" t="s">
        <v>46</v>
      </c>
      <c r="E43" s="93"/>
      <c r="F43" s="94"/>
      <c r="G43" s="186">
        <f>H43+H44</f>
        <v>4645351</v>
      </c>
      <c r="H43" s="186">
        <v>121248</v>
      </c>
    </row>
    <row r="44" spans="2:8" s="90" customFormat="1" ht="15.75" customHeight="1">
      <c r="B44" s="91"/>
      <c r="C44" s="119">
        <v>10</v>
      </c>
      <c r="D44" s="92" t="s">
        <v>47</v>
      </c>
      <c r="E44" s="93"/>
      <c r="F44" s="94"/>
      <c r="G44" s="285">
        <v>7031128</v>
      </c>
      <c r="H44" s="285">
        <v>4524103</v>
      </c>
    </row>
    <row r="45" spans="2:8" s="90" customFormat="1" ht="24.75" customHeight="1">
      <c r="B45" s="91"/>
      <c r="C45" s="350" t="s">
        <v>50</v>
      </c>
      <c r="D45" s="351"/>
      <c r="E45" s="352"/>
      <c r="F45" s="94"/>
      <c r="G45" s="185">
        <f>G8+G26+G34</f>
        <v>41890219</v>
      </c>
      <c r="H45" s="185">
        <f>H8+H26+H34</f>
        <v>23119804</v>
      </c>
    </row>
    <row r="46" spans="2:8" s="90" customFormat="1" ht="15.75" customHeight="1">
      <c r="B46" s="106"/>
      <c r="C46" s="106"/>
      <c r="D46" s="120"/>
      <c r="E46" s="107"/>
      <c r="F46" s="107"/>
      <c r="G46" s="188"/>
      <c r="H46" s="188"/>
    </row>
    <row r="47" spans="2:8" s="90" customFormat="1" ht="15.75" customHeight="1">
      <c r="B47" s="106"/>
      <c r="C47" s="106"/>
      <c r="D47" s="120"/>
      <c r="E47" s="107"/>
      <c r="F47" s="107"/>
      <c r="G47" s="188"/>
      <c r="H47" s="188"/>
    </row>
    <row r="48" spans="2:8" s="90" customFormat="1" ht="15.75" customHeight="1">
      <c r="B48" s="106"/>
      <c r="C48" s="106"/>
      <c r="D48" s="120"/>
      <c r="E48" s="107"/>
      <c r="F48" s="107"/>
      <c r="G48" s="188"/>
      <c r="H48" s="188"/>
    </row>
    <row r="49" spans="2:8" s="90" customFormat="1" ht="15.75" customHeight="1">
      <c r="B49" s="106"/>
      <c r="C49" s="106"/>
      <c r="D49" s="120"/>
      <c r="E49" s="107"/>
      <c r="F49" s="107"/>
      <c r="G49" s="108"/>
      <c r="H49" s="108"/>
    </row>
    <row r="50" spans="2:8" s="90" customFormat="1" ht="15.75" customHeight="1">
      <c r="B50" s="106"/>
      <c r="C50" s="106"/>
      <c r="D50" s="120"/>
      <c r="E50" s="107"/>
      <c r="F50" s="107"/>
      <c r="G50" s="108"/>
      <c r="H50" s="108"/>
    </row>
    <row r="51" spans="2:8" s="90" customFormat="1" ht="15.75" customHeight="1">
      <c r="B51" s="106"/>
      <c r="C51" s="106"/>
      <c r="D51" s="120"/>
      <c r="E51" s="107"/>
      <c r="F51" s="107"/>
      <c r="G51" s="108"/>
      <c r="H51" s="108"/>
    </row>
    <row r="52" spans="2:8" s="90" customFormat="1" ht="15.75" customHeight="1">
      <c r="B52" s="106"/>
      <c r="C52" s="106"/>
      <c r="D52" s="120"/>
      <c r="E52" s="107"/>
      <c r="F52" s="107"/>
      <c r="G52" s="108"/>
      <c r="H52" s="108"/>
    </row>
    <row r="53" spans="2:8" s="90" customFormat="1" ht="15.75" customHeight="1">
      <c r="B53" s="106"/>
      <c r="C53" s="106"/>
      <c r="D53" s="120"/>
      <c r="E53" s="107"/>
      <c r="F53" s="107"/>
      <c r="G53" s="108"/>
      <c r="H53" s="108"/>
    </row>
    <row r="54" spans="2:8" s="90" customFormat="1" ht="15.75" customHeight="1">
      <c r="B54" s="106"/>
      <c r="C54" s="106"/>
      <c r="D54" s="120"/>
      <c r="E54" s="107"/>
      <c r="F54" s="107"/>
      <c r="G54" s="108"/>
      <c r="H54" s="108"/>
    </row>
    <row r="55" spans="2:8" s="90" customFormat="1" ht="15.75" customHeight="1">
      <c r="B55" s="106"/>
      <c r="C55" s="106"/>
      <c r="D55" s="106"/>
      <c r="E55" s="106"/>
      <c r="F55" s="107"/>
      <c r="G55" s="108"/>
      <c r="H55" s="108"/>
    </row>
    <row r="56" spans="2:8" ht="12.75">
      <c r="B56" s="121"/>
      <c r="C56" s="121"/>
      <c r="D56" s="122"/>
      <c r="E56" s="123"/>
      <c r="F56" s="123"/>
      <c r="G56" s="124"/>
      <c r="H56" s="124"/>
    </row>
  </sheetData>
  <sheetProtection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2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10.140625" style="39" customWidth="1"/>
    <col min="2" max="2" width="3.7109375" style="114" customWidth="1"/>
    <col min="3" max="3" width="5.28125" style="114" customWidth="1"/>
    <col min="4" max="4" width="2.7109375" style="114" customWidth="1"/>
    <col min="5" max="5" width="51.7109375" style="39" customWidth="1"/>
    <col min="6" max="6" width="14.8515625" style="115" customWidth="1"/>
    <col min="7" max="7" width="14.00390625" style="115" customWidth="1"/>
    <col min="8" max="8" width="1.421875" style="39" customWidth="1"/>
    <col min="9" max="9" width="9.140625" style="39" customWidth="1"/>
    <col min="10" max="10" width="10.28125" style="128" customWidth="1"/>
    <col min="11" max="11" width="14.140625" style="39" customWidth="1"/>
    <col min="12" max="12" width="4.140625" style="39" customWidth="1"/>
    <col min="13" max="13" width="14.421875" style="39" customWidth="1"/>
    <col min="14" max="14" width="10.140625" style="39" bestFit="1" customWidth="1"/>
    <col min="15" max="17" width="9.140625" style="39" customWidth="1"/>
    <col min="18" max="18" width="10.140625" style="39" bestFit="1" customWidth="1"/>
    <col min="19" max="16384" width="9.140625" style="39" customWidth="1"/>
  </cols>
  <sheetData>
    <row r="2" spans="2:10" s="113" customFormat="1" ht="18">
      <c r="B2" s="75"/>
      <c r="C2" s="75"/>
      <c r="D2" s="76"/>
      <c r="E2" s="77"/>
      <c r="F2" s="78"/>
      <c r="G2" s="125"/>
      <c r="H2" s="78"/>
      <c r="I2" s="78"/>
      <c r="J2" s="126"/>
    </row>
    <row r="3" spans="2:10" s="113" customFormat="1" ht="7.5" customHeight="1">
      <c r="B3" s="75"/>
      <c r="C3" s="75"/>
      <c r="D3" s="76"/>
      <c r="E3" s="77"/>
      <c r="F3" s="79"/>
      <c r="G3" s="125"/>
      <c r="H3" s="78"/>
      <c r="I3" s="78"/>
      <c r="J3" s="126"/>
    </row>
    <row r="4" spans="2:18" s="113" customFormat="1" ht="29.25" customHeight="1">
      <c r="B4" s="369" t="s">
        <v>380</v>
      </c>
      <c r="C4" s="369"/>
      <c r="D4" s="369"/>
      <c r="E4" s="369"/>
      <c r="F4" s="369"/>
      <c r="G4" s="369"/>
      <c r="H4" s="127"/>
      <c r="I4" s="316"/>
      <c r="J4" s="126"/>
      <c r="K4" s="138"/>
      <c r="L4" s="138"/>
      <c r="M4" s="138"/>
      <c r="N4" s="138"/>
      <c r="O4" s="229"/>
      <c r="P4" s="138"/>
      <c r="Q4" s="138"/>
      <c r="R4" s="138"/>
    </row>
    <row r="5" spans="2:18" s="113" customFormat="1" ht="18.75" customHeight="1">
      <c r="B5" s="370" t="s">
        <v>176</v>
      </c>
      <c r="C5" s="370"/>
      <c r="D5" s="370"/>
      <c r="E5" s="370"/>
      <c r="F5" s="370"/>
      <c r="G5" s="370"/>
      <c r="H5" s="80"/>
      <c r="I5" s="80"/>
      <c r="J5" s="126"/>
      <c r="K5" s="138"/>
      <c r="L5" s="138"/>
      <c r="M5" s="138"/>
      <c r="N5" s="138"/>
      <c r="O5" s="290"/>
      <c r="P5" s="138"/>
      <c r="Q5" s="138"/>
      <c r="R5" s="138"/>
    </row>
    <row r="6" spans="11:18" ht="7.5" customHeight="1">
      <c r="K6" s="59"/>
      <c r="L6" s="59"/>
      <c r="M6" s="59"/>
      <c r="N6" s="59"/>
      <c r="O6" s="290"/>
      <c r="P6" s="59"/>
      <c r="Q6" s="59"/>
      <c r="R6" s="59"/>
    </row>
    <row r="7" spans="2:18" s="113" customFormat="1" ht="15.75" customHeight="1">
      <c r="B7" s="371" t="s">
        <v>2</v>
      </c>
      <c r="C7" s="373" t="s">
        <v>178</v>
      </c>
      <c r="D7" s="374"/>
      <c r="E7" s="375"/>
      <c r="F7" s="129" t="s">
        <v>187</v>
      </c>
      <c r="G7" s="129" t="s">
        <v>187</v>
      </c>
      <c r="H7" s="90"/>
      <c r="I7" s="90"/>
      <c r="J7" s="126"/>
      <c r="K7" s="139"/>
      <c r="L7" s="138"/>
      <c r="M7" s="139"/>
      <c r="N7" s="138"/>
      <c r="O7" s="138"/>
      <c r="P7" s="138"/>
      <c r="Q7" s="138"/>
      <c r="R7" s="139"/>
    </row>
    <row r="8" spans="2:18" s="113" customFormat="1" ht="15.75" customHeight="1">
      <c r="B8" s="372"/>
      <c r="C8" s="376"/>
      <c r="D8" s="377"/>
      <c r="E8" s="378"/>
      <c r="F8" s="130" t="s">
        <v>188</v>
      </c>
      <c r="G8" s="131" t="s">
        <v>211</v>
      </c>
      <c r="H8" s="90"/>
      <c r="I8" s="90"/>
      <c r="J8" s="126"/>
      <c r="K8" s="139"/>
      <c r="L8" s="138"/>
      <c r="M8" s="139"/>
      <c r="N8" s="138"/>
      <c r="O8" s="138"/>
      <c r="P8" s="138"/>
      <c r="Q8" s="138"/>
      <c r="R8" s="139"/>
    </row>
    <row r="9" spans="2:18" s="113" customFormat="1" ht="24.75" customHeight="1">
      <c r="B9" s="132">
        <v>1</v>
      </c>
      <c r="C9" s="379" t="s">
        <v>53</v>
      </c>
      <c r="D9" s="380"/>
      <c r="E9" s="381"/>
      <c r="F9" s="190">
        <v>49189484</v>
      </c>
      <c r="G9" s="190">
        <v>35181487</v>
      </c>
      <c r="J9" s="126"/>
      <c r="K9" s="317"/>
      <c r="L9" s="138"/>
      <c r="M9" s="139"/>
      <c r="N9" s="229"/>
      <c r="O9" s="138"/>
      <c r="P9" s="138"/>
      <c r="Q9" s="138"/>
      <c r="R9" s="139"/>
    </row>
    <row r="10" spans="2:18" s="113" customFormat="1" ht="24.75" customHeight="1">
      <c r="B10" s="132">
        <v>2</v>
      </c>
      <c r="C10" s="379" t="s">
        <v>54</v>
      </c>
      <c r="D10" s="380"/>
      <c r="E10" s="381"/>
      <c r="F10" s="190">
        <v>0</v>
      </c>
      <c r="G10" s="190">
        <v>0</v>
      </c>
      <c r="I10" s="287"/>
      <c r="J10" s="288"/>
      <c r="K10" s="317"/>
      <c r="L10" s="289"/>
      <c r="M10" s="289"/>
      <c r="N10" s="293"/>
      <c r="O10" s="138"/>
      <c r="P10" s="287"/>
      <c r="Q10" s="287"/>
      <c r="R10" s="139"/>
    </row>
    <row r="11" spans="2:18" s="113" customFormat="1" ht="24.75" customHeight="1">
      <c r="B11" s="110">
        <v>3</v>
      </c>
      <c r="C11" s="379" t="s">
        <v>202</v>
      </c>
      <c r="D11" s="380"/>
      <c r="E11" s="381"/>
      <c r="F11" s="305">
        <v>0</v>
      </c>
      <c r="G11" s="305">
        <v>0</v>
      </c>
      <c r="I11" s="287"/>
      <c r="J11" s="288"/>
      <c r="K11" s="317"/>
      <c r="L11" s="289"/>
      <c r="M11" s="289"/>
      <c r="N11" s="293"/>
      <c r="O11" s="138"/>
      <c r="P11" s="289"/>
      <c r="Q11" s="287"/>
      <c r="R11" s="139"/>
    </row>
    <row r="12" spans="2:18" s="113" customFormat="1" ht="24.75" customHeight="1">
      <c r="B12" s="110">
        <v>4</v>
      </c>
      <c r="C12" s="379" t="s">
        <v>163</v>
      </c>
      <c r="D12" s="380"/>
      <c r="E12" s="381"/>
      <c r="F12" s="305">
        <v>-23579886</v>
      </c>
      <c r="G12" s="305">
        <v>-26705902</v>
      </c>
      <c r="I12" s="287"/>
      <c r="J12" s="287"/>
      <c r="K12" s="317"/>
      <c r="L12" s="289"/>
      <c r="M12" s="138"/>
      <c r="N12" s="138"/>
      <c r="O12" s="138"/>
      <c r="P12" s="290"/>
      <c r="Q12" s="287"/>
      <c r="R12" s="139"/>
    </row>
    <row r="13" spans="2:18" s="113" customFormat="1" ht="24.75" customHeight="1">
      <c r="B13" s="110">
        <v>5</v>
      </c>
      <c r="C13" s="379" t="s">
        <v>164</v>
      </c>
      <c r="D13" s="380"/>
      <c r="E13" s="381"/>
      <c r="F13" s="305">
        <f>F14+F15</f>
        <v>-2084845</v>
      </c>
      <c r="G13" s="305">
        <f>G14+G15</f>
        <v>-1731828</v>
      </c>
      <c r="I13" s="287"/>
      <c r="J13" s="288"/>
      <c r="K13" s="317"/>
      <c r="L13" s="289"/>
      <c r="M13" s="138"/>
      <c r="N13" s="138"/>
      <c r="O13" s="138"/>
      <c r="P13" s="287"/>
      <c r="Q13" s="287"/>
      <c r="R13" s="139"/>
    </row>
    <row r="14" spans="2:18" s="113" customFormat="1" ht="24.75" customHeight="1">
      <c r="B14" s="110"/>
      <c r="C14" s="133"/>
      <c r="D14" s="382" t="s">
        <v>165</v>
      </c>
      <c r="E14" s="383"/>
      <c r="F14" s="306">
        <v>-1786500</v>
      </c>
      <c r="G14" s="306">
        <v>-1484000</v>
      </c>
      <c r="H14" s="99"/>
      <c r="I14" s="287"/>
      <c r="J14" s="287"/>
      <c r="K14" s="318"/>
      <c r="L14" s="289"/>
      <c r="M14" s="293"/>
      <c r="N14" s="293"/>
      <c r="O14" s="287"/>
      <c r="P14" s="287"/>
      <c r="Q14" s="287"/>
      <c r="R14" s="139"/>
    </row>
    <row r="15" spans="2:18" s="113" customFormat="1" ht="24.75" customHeight="1">
      <c r="B15" s="110"/>
      <c r="C15" s="133"/>
      <c r="D15" s="382" t="s">
        <v>166</v>
      </c>
      <c r="E15" s="383"/>
      <c r="F15" s="306">
        <v>-298345</v>
      </c>
      <c r="G15" s="306">
        <v>-247828</v>
      </c>
      <c r="H15" s="99"/>
      <c r="I15" s="287"/>
      <c r="J15" s="287"/>
      <c r="K15" s="318"/>
      <c r="L15" s="289"/>
      <c r="M15" s="293"/>
      <c r="N15" s="293"/>
      <c r="O15" s="287"/>
      <c r="P15" s="287"/>
      <c r="Q15" s="287"/>
      <c r="R15" s="139"/>
    </row>
    <row r="16" spans="2:18" s="113" customFormat="1" ht="24.75" customHeight="1">
      <c r="B16" s="132">
        <v>6</v>
      </c>
      <c r="C16" s="379" t="s">
        <v>167</v>
      </c>
      <c r="D16" s="380"/>
      <c r="E16" s="381"/>
      <c r="F16" s="190">
        <v>-1063946</v>
      </c>
      <c r="G16" s="190">
        <v>-1314467</v>
      </c>
      <c r="I16" s="287"/>
      <c r="J16" s="287"/>
      <c r="K16" s="317"/>
      <c r="L16" s="287"/>
      <c r="M16" s="293"/>
      <c r="N16" s="293"/>
      <c r="O16" s="290"/>
      <c r="P16" s="287"/>
      <c r="Q16" s="287"/>
      <c r="R16" s="139"/>
    </row>
    <row r="17" spans="2:18" s="113" customFormat="1" ht="24.75" customHeight="1">
      <c r="B17" s="132">
        <v>7</v>
      </c>
      <c r="C17" s="379" t="s">
        <v>168</v>
      </c>
      <c r="D17" s="380"/>
      <c r="E17" s="381"/>
      <c r="F17" s="190">
        <v>-14648899</v>
      </c>
      <c r="G17" s="190">
        <v>-430558</v>
      </c>
      <c r="I17" s="291"/>
      <c r="J17" s="320"/>
      <c r="K17" s="317"/>
      <c r="L17" s="289"/>
      <c r="M17" s="293"/>
      <c r="N17" s="290"/>
      <c r="O17" s="287"/>
      <c r="P17" s="287"/>
      <c r="Q17" s="287"/>
      <c r="R17" s="139"/>
    </row>
    <row r="18" spans="2:18" s="113" customFormat="1" ht="39.75" customHeight="1">
      <c r="B18" s="132">
        <v>8</v>
      </c>
      <c r="C18" s="350" t="s">
        <v>169</v>
      </c>
      <c r="D18" s="351"/>
      <c r="E18" s="352"/>
      <c r="F18" s="190">
        <f>F17+F16+F13+F12</f>
        <v>-41377576</v>
      </c>
      <c r="G18" s="190">
        <f>G17+G16+G13+G12</f>
        <v>-30182755</v>
      </c>
      <c r="H18" s="90"/>
      <c r="I18" s="291"/>
      <c r="J18" s="288"/>
      <c r="K18" s="317"/>
      <c r="L18" s="289"/>
      <c r="M18" s="293"/>
      <c r="N18" s="289"/>
      <c r="O18" s="287"/>
      <c r="P18" s="287"/>
      <c r="Q18" s="287"/>
      <c r="R18" s="139"/>
    </row>
    <row r="19" spans="2:18" s="113" customFormat="1" ht="39.75" customHeight="1">
      <c r="B19" s="132">
        <v>9</v>
      </c>
      <c r="C19" s="384" t="s">
        <v>170</v>
      </c>
      <c r="D19" s="385"/>
      <c r="E19" s="386"/>
      <c r="F19" s="307">
        <f>F9+F18</f>
        <v>7811908</v>
      </c>
      <c r="G19" s="307">
        <f>G9+G18</f>
        <v>4998732</v>
      </c>
      <c r="H19" s="90"/>
      <c r="I19" s="287"/>
      <c r="J19" s="287"/>
      <c r="K19" s="319"/>
      <c r="L19" s="287"/>
      <c r="M19" s="289"/>
      <c r="N19" s="290"/>
      <c r="O19" s="287"/>
      <c r="P19" s="287"/>
      <c r="Q19" s="287"/>
      <c r="R19" s="139"/>
    </row>
    <row r="20" spans="2:18" s="113" customFormat="1" ht="24.75" customHeight="1">
      <c r="B20" s="132">
        <v>10</v>
      </c>
      <c r="C20" s="379" t="s">
        <v>55</v>
      </c>
      <c r="D20" s="380"/>
      <c r="E20" s="381"/>
      <c r="F20" s="190">
        <v>0</v>
      </c>
      <c r="G20" s="190">
        <v>0</v>
      </c>
      <c r="I20" s="287"/>
      <c r="J20" s="287"/>
      <c r="K20" s="317"/>
      <c r="L20" s="289"/>
      <c r="M20" s="139"/>
      <c r="N20" s="229"/>
      <c r="O20" s="138"/>
      <c r="P20" s="287"/>
      <c r="Q20" s="287"/>
      <c r="R20" s="139"/>
    </row>
    <row r="21" spans="2:18" s="113" customFormat="1" ht="24.75" customHeight="1">
      <c r="B21" s="132">
        <v>11</v>
      </c>
      <c r="C21" s="379" t="s">
        <v>171</v>
      </c>
      <c r="D21" s="380"/>
      <c r="E21" s="381"/>
      <c r="F21" s="190">
        <v>0</v>
      </c>
      <c r="G21" s="190">
        <v>0</v>
      </c>
      <c r="I21" s="287"/>
      <c r="J21" s="287"/>
      <c r="K21" s="317"/>
      <c r="L21" s="287"/>
      <c r="M21" s="293"/>
      <c r="N21" s="290"/>
      <c r="O21" s="287"/>
      <c r="P21" s="287"/>
      <c r="Q21" s="287"/>
      <c r="R21" s="139"/>
    </row>
    <row r="22" spans="2:18" s="113" customFormat="1" ht="24.75" customHeight="1">
      <c r="B22" s="132">
        <v>12</v>
      </c>
      <c r="C22" s="379" t="s">
        <v>56</v>
      </c>
      <c r="D22" s="380"/>
      <c r="E22" s="381"/>
      <c r="F22" s="190">
        <f>F23+F24+F25+F26</f>
        <v>457</v>
      </c>
      <c r="G22" s="190">
        <f>G23+G24+G25+G26</f>
        <v>28049</v>
      </c>
      <c r="I22" s="287"/>
      <c r="J22" s="288"/>
      <c r="K22" s="317"/>
      <c r="L22" s="289"/>
      <c r="M22" s="293"/>
      <c r="N22" s="290"/>
      <c r="O22" s="287"/>
      <c r="P22" s="287"/>
      <c r="Q22" s="287"/>
      <c r="R22" s="139"/>
    </row>
    <row r="23" spans="2:18" s="113" customFormat="1" ht="24.75" customHeight="1">
      <c r="B23" s="132"/>
      <c r="C23" s="136">
        <v>121</v>
      </c>
      <c r="D23" s="382" t="s">
        <v>57</v>
      </c>
      <c r="E23" s="383"/>
      <c r="F23" s="190">
        <v>0</v>
      </c>
      <c r="G23" s="190">
        <v>0</v>
      </c>
      <c r="H23" s="99"/>
      <c r="I23" s="287"/>
      <c r="J23" s="288"/>
      <c r="K23" s="317"/>
      <c r="L23" s="289"/>
      <c r="M23" s="293"/>
      <c r="N23" s="290"/>
      <c r="O23" s="287"/>
      <c r="P23" s="287"/>
      <c r="Q23" s="287"/>
      <c r="R23" s="139"/>
    </row>
    <row r="24" spans="2:18" s="113" customFormat="1" ht="24.75" customHeight="1">
      <c r="B24" s="132"/>
      <c r="C24" s="133">
        <v>122</v>
      </c>
      <c r="D24" s="382" t="s">
        <v>172</v>
      </c>
      <c r="E24" s="383"/>
      <c r="F24" s="190">
        <v>457</v>
      </c>
      <c r="G24" s="190">
        <v>28049</v>
      </c>
      <c r="H24" s="99"/>
      <c r="I24" s="287"/>
      <c r="J24" s="288"/>
      <c r="K24" s="317"/>
      <c r="L24" s="289"/>
      <c r="M24" s="293"/>
      <c r="N24" s="293"/>
      <c r="O24" s="287"/>
      <c r="P24" s="287"/>
      <c r="Q24" s="287"/>
      <c r="R24" s="139"/>
    </row>
    <row r="25" spans="2:18" s="113" customFormat="1" ht="24.75" customHeight="1">
      <c r="B25" s="132"/>
      <c r="C25" s="133">
        <v>123</v>
      </c>
      <c r="D25" s="382" t="s">
        <v>58</v>
      </c>
      <c r="E25" s="383"/>
      <c r="F25" s="190">
        <v>0</v>
      </c>
      <c r="G25" s="190">
        <v>0</v>
      </c>
      <c r="H25" s="99"/>
      <c r="I25" s="292"/>
      <c r="J25" s="288"/>
      <c r="K25" s="317"/>
      <c r="L25" s="293"/>
      <c r="M25" s="289"/>
      <c r="N25" s="293"/>
      <c r="O25" s="287"/>
      <c r="P25" s="287"/>
      <c r="Q25" s="287"/>
      <c r="R25" s="139"/>
    </row>
    <row r="26" spans="2:18" s="113" customFormat="1" ht="24.75" customHeight="1">
      <c r="B26" s="132"/>
      <c r="C26" s="133">
        <v>124</v>
      </c>
      <c r="D26" s="382" t="s">
        <v>59</v>
      </c>
      <c r="E26" s="383"/>
      <c r="F26" s="190">
        <v>0</v>
      </c>
      <c r="G26" s="190">
        <v>0</v>
      </c>
      <c r="H26" s="99"/>
      <c r="I26" s="291"/>
      <c r="J26" s="288"/>
      <c r="K26" s="317"/>
      <c r="L26" s="287"/>
      <c r="M26" s="289"/>
      <c r="N26" s="287"/>
      <c r="O26" s="287"/>
      <c r="P26" s="287"/>
      <c r="Q26" s="287"/>
      <c r="R26" s="139"/>
    </row>
    <row r="27" spans="2:18" s="113" customFormat="1" ht="39.75" customHeight="1">
      <c r="B27" s="132">
        <v>13</v>
      </c>
      <c r="C27" s="384" t="s">
        <v>60</v>
      </c>
      <c r="D27" s="385"/>
      <c r="E27" s="386"/>
      <c r="F27" s="190">
        <f>F20+F21+F22</f>
        <v>457</v>
      </c>
      <c r="G27" s="190">
        <f>G20+G21+G22</f>
        <v>28049</v>
      </c>
      <c r="H27" s="90"/>
      <c r="I27" s="292"/>
      <c r="J27" s="288"/>
      <c r="K27" s="317"/>
      <c r="L27" s="287"/>
      <c r="M27" s="293"/>
      <c r="N27" s="287"/>
      <c r="O27" s="287"/>
      <c r="P27" s="287"/>
      <c r="Q27" s="287"/>
      <c r="R27" s="139"/>
    </row>
    <row r="28" spans="2:18" s="113" customFormat="1" ht="39.75" customHeight="1">
      <c r="B28" s="132">
        <v>14</v>
      </c>
      <c r="C28" s="384" t="s">
        <v>174</v>
      </c>
      <c r="D28" s="385"/>
      <c r="E28" s="386"/>
      <c r="F28" s="307">
        <f>F19+F27</f>
        <v>7812365</v>
      </c>
      <c r="G28" s="307">
        <f>G19+G27</f>
        <v>5026781</v>
      </c>
      <c r="H28" s="90"/>
      <c r="I28" s="292"/>
      <c r="J28" s="288"/>
      <c r="K28" s="319"/>
      <c r="L28" s="287"/>
      <c r="M28" s="293"/>
      <c r="N28" s="287"/>
      <c r="O28" s="287"/>
      <c r="P28" s="287"/>
      <c r="Q28" s="287"/>
      <c r="R28" s="138"/>
    </row>
    <row r="29" spans="2:17" s="113" customFormat="1" ht="24.75" customHeight="1">
      <c r="B29" s="132">
        <v>15</v>
      </c>
      <c r="C29" s="379" t="s">
        <v>61</v>
      </c>
      <c r="D29" s="380"/>
      <c r="E29" s="381"/>
      <c r="F29" s="190">
        <f>-F28*10/100</f>
        <v>-781236.5</v>
      </c>
      <c r="G29" s="190">
        <f>-G28*10/100</f>
        <v>-502678.1</v>
      </c>
      <c r="I29" s="287"/>
      <c r="L29" s="287"/>
      <c r="M29" s="322"/>
      <c r="N29" s="323"/>
      <c r="O29" s="287"/>
      <c r="P29" s="287"/>
      <c r="Q29" s="287"/>
    </row>
    <row r="30" spans="2:17" s="113" customFormat="1" ht="39.75" customHeight="1">
      <c r="B30" s="132">
        <v>16</v>
      </c>
      <c r="C30" s="384" t="s">
        <v>175</v>
      </c>
      <c r="D30" s="385"/>
      <c r="E30" s="386"/>
      <c r="F30" s="307">
        <v>7031128</v>
      </c>
      <c r="G30" s="307">
        <f>G28+G29</f>
        <v>4524102.9</v>
      </c>
      <c r="H30" s="90"/>
      <c r="I30" s="292"/>
      <c r="L30" s="287"/>
      <c r="M30" s="322"/>
      <c r="N30" s="323"/>
      <c r="O30" s="287"/>
      <c r="P30" s="287"/>
      <c r="Q30" s="287"/>
    </row>
    <row r="31" spans="2:17" s="113" customFormat="1" ht="24.75" customHeight="1">
      <c r="B31" s="132">
        <v>17</v>
      </c>
      <c r="C31" s="379" t="s">
        <v>173</v>
      </c>
      <c r="D31" s="380"/>
      <c r="E31" s="381"/>
      <c r="F31" s="315"/>
      <c r="G31" s="190"/>
      <c r="I31" s="287"/>
      <c r="J31" s="288"/>
      <c r="L31" s="287"/>
      <c r="M31" s="322"/>
      <c r="N31" s="290"/>
      <c r="O31" s="287"/>
      <c r="P31" s="287"/>
      <c r="Q31" s="287"/>
    </row>
    <row r="32" spans="2:17" s="113" customFormat="1" ht="15.75" customHeight="1">
      <c r="B32" s="137"/>
      <c r="C32" s="137"/>
      <c r="D32" s="137"/>
      <c r="E32" s="138"/>
      <c r="F32" s="284"/>
      <c r="G32" s="191"/>
      <c r="I32" s="287"/>
      <c r="J32" s="288"/>
      <c r="K32" s="289"/>
      <c r="L32" s="287"/>
      <c r="M32" s="293"/>
      <c r="N32" s="287"/>
      <c r="O32" s="287"/>
      <c r="P32" s="287"/>
      <c r="Q32" s="287"/>
    </row>
    <row r="33" spans="2:17" s="113" customFormat="1" ht="15.75" customHeight="1">
      <c r="B33" s="137"/>
      <c r="C33" s="137"/>
      <c r="D33" s="137"/>
      <c r="E33" s="138"/>
      <c r="F33" s="284"/>
      <c r="G33" s="191"/>
      <c r="I33" s="287"/>
      <c r="J33" s="288"/>
      <c r="K33" s="289"/>
      <c r="L33" s="287"/>
      <c r="M33" s="289"/>
      <c r="N33" s="287"/>
      <c r="O33" s="287"/>
      <c r="P33" s="287"/>
      <c r="Q33" s="287"/>
    </row>
    <row r="34" spans="2:17" s="113" customFormat="1" ht="15.75" customHeight="1">
      <c r="B34" s="137"/>
      <c r="C34" s="137"/>
      <c r="D34" s="137"/>
      <c r="E34" s="138"/>
      <c r="F34" s="284"/>
      <c r="G34" s="192"/>
      <c r="I34" s="287"/>
      <c r="J34" s="288"/>
      <c r="K34" s="289"/>
      <c r="L34" s="287"/>
      <c r="M34" s="289"/>
      <c r="N34" s="287"/>
      <c r="O34" s="287"/>
      <c r="P34" s="287"/>
      <c r="Q34" s="287"/>
    </row>
    <row r="35" spans="2:16" s="113" customFormat="1" ht="15.75" customHeight="1">
      <c r="B35" s="137"/>
      <c r="C35" s="137"/>
      <c r="D35" s="137"/>
      <c r="E35" s="138"/>
      <c r="F35" s="191"/>
      <c r="G35" s="192"/>
      <c r="J35" s="126"/>
      <c r="K35" s="155"/>
      <c r="L35" s="138"/>
      <c r="M35" s="139"/>
      <c r="N35" s="138"/>
      <c r="O35" s="138"/>
      <c r="P35" s="138"/>
    </row>
    <row r="36" spans="2:16" s="113" customFormat="1" ht="15.75" customHeight="1">
      <c r="B36" s="137"/>
      <c r="C36" s="137"/>
      <c r="D36" s="137"/>
      <c r="E36" s="138"/>
      <c r="F36" s="191"/>
      <c r="G36" s="192"/>
      <c r="J36" s="126"/>
      <c r="L36" s="138"/>
      <c r="M36" s="139"/>
      <c r="N36" s="138"/>
      <c r="O36" s="138"/>
      <c r="P36" s="138"/>
    </row>
    <row r="37" spans="2:13" s="113" customFormat="1" ht="15.75" customHeight="1">
      <c r="B37" s="137"/>
      <c r="C37" s="137"/>
      <c r="D37" s="137"/>
      <c r="E37" s="138"/>
      <c r="F37" s="191"/>
      <c r="G37" s="192"/>
      <c r="J37" s="126"/>
      <c r="M37" s="155"/>
    </row>
    <row r="38" spans="2:13" s="113" customFormat="1" ht="15.75" customHeight="1">
      <c r="B38" s="137"/>
      <c r="C38" s="137"/>
      <c r="D38" s="137"/>
      <c r="E38" s="138"/>
      <c r="F38" s="183"/>
      <c r="G38" s="139"/>
      <c r="J38" s="126"/>
      <c r="M38" s="155"/>
    </row>
    <row r="39" spans="2:13" s="113" customFormat="1" ht="15.75" customHeight="1">
      <c r="B39" s="137"/>
      <c r="C39" s="137"/>
      <c r="D39" s="137"/>
      <c r="E39" s="138"/>
      <c r="F39" s="183"/>
      <c r="G39" s="139"/>
      <c r="J39" s="126"/>
      <c r="M39" s="155"/>
    </row>
    <row r="40" spans="2:13" s="113" customFormat="1" ht="15.75" customHeight="1">
      <c r="B40" s="137"/>
      <c r="C40" s="137"/>
      <c r="D40" s="137"/>
      <c r="E40" s="138"/>
      <c r="F40" s="139"/>
      <c r="G40" s="139"/>
      <c r="J40" s="126"/>
      <c r="M40" s="155"/>
    </row>
    <row r="41" spans="2:10" s="113" customFormat="1" ht="15.75" customHeight="1">
      <c r="B41" s="137"/>
      <c r="C41" s="137"/>
      <c r="D41" s="137"/>
      <c r="E41" s="137"/>
      <c r="F41" s="139"/>
      <c r="G41" s="139"/>
      <c r="J41" s="126"/>
    </row>
    <row r="42" spans="2:7" ht="12.75">
      <c r="B42" s="140"/>
      <c r="C42" s="140"/>
      <c r="D42" s="140"/>
      <c r="E42" s="59"/>
      <c r="F42" s="141"/>
      <c r="G42" s="141"/>
    </row>
  </sheetData>
  <sheetProtection/>
  <mergeCells count="27">
    <mergeCell ref="C29:E29"/>
    <mergeCell ref="C30:E30"/>
    <mergeCell ref="C31:E31"/>
    <mergeCell ref="D23:E23"/>
    <mergeCell ref="D24:E24"/>
    <mergeCell ref="D25:E25"/>
    <mergeCell ref="D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D14:E14"/>
    <mergeCell ref="D15:E15"/>
    <mergeCell ref="C16:E16"/>
    <mergeCell ref="B4:G4"/>
    <mergeCell ref="B5:G5"/>
    <mergeCell ref="B7:B8"/>
    <mergeCell ref="C7:E8"/>
    <mergeCell ref="C9:E9"/>
    <mergeCell ref="C10:E1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0.7109375" style="39" customWidth="1"/>
    <col min="2" max="2" width="3.7109375" style="114" customWidth="1"/>
    <col min="3" max="3" width="4.140625" style="39" customWidth="1"/>
    <col min="4" max="4" width="3.28125" style="39" customWidth="1"/>
    <col min="5" max="5" width="51.7109375" style="39" customWidth="1"/>
    <col min="6" max="7" width="14.57421875" style="115" customWidth="1"/>
    <col min="8" max="8" width="1.421875" style="39" customWidth="1"/>
    <col min="9" max="9" width="4.140625" style="39" customWidth="1"/>
    <col min="10" max="10" width="15.7109375" style="128" customWidth="1"/>
    <col min="11" max="16384" width="9.140625" style="39" customWidth="1"/>
  </cols>
  <sheetData>
    <row r="2" spans="2:10" s="113" customFormat="1" ht="18">
      <c r="B2" s="75"/>
      <c r="C2" s="77"/>
      <c r="D2" s="77"/>
      <c r="E2" s="77"/>
      <c r="F2" s="79"/>
      <c r="G2" s="125"/>
      <c r="H2" s="78"/>
      <c r="I2" s="78"/>
      <c r="J2" s="126"/>
    </row>
    <row r="3" spans="2:10" s="113" customFormat="1" ht="6.75" customHeight="1">
      <c r="B3" s="75"/>
      <c r="C3" s="77"/>
      <c r="D3" s="77"/>
      <c r="E3" s="77"/>
      <c r="F3" s="79"/>
      <c r="G3" s="125"/>
      <c r="H3" s="78"/>
      <c r="I3" s="78"/>
      <c r="J3" s="126"/>
    </row>
    <row r="4" spans="2:10" s="113" customFormat="1" ht="30" customHeight="1">
      <c r="B4" s="387" t="s">
        <v>214</v>
      </c>
      <c r="C4" s="387"/>
      <c r="D4" s="387"/>
      <c r="E4" s="387"/>
      <c r="F4" s="387"/>
      <c r="G4" s="387"/>
      <c r="H4" s="127"/>
      <c r="I4" s="127"/>
      <c r="J4" s="126"/>
    </row>
    <row r="5" spans="2:10" s="113" customFormat="1" ht="20.25" customHeight="1">
      <c r="B5" s="370" t="s">
        <v>177</v>
      </c>
      <c r="C5" s="370"/>
      <c r="D5" s="370"/>
      <c r="E5" s="370"/>
      <c r="F5" s="370"/>
      <c r="G5" s="370"/>
      <c r="H5" s="142"/>
      <c r="I5" s="142"/>
      <c r="J5" s="126"/>
    </row>
    <row r="6" ht="6.75" customHeight="1"/>
    <row r="7" spans="2:10" s="113" customFormat="1" ht="20.25" customHeight="1">
      <c r="B7" s="361" t="s">
        <v>2</v>
      </c>
      <c r="C7" s="373" t="s">
        <v>178</v>
      </c>
      <c r="D7" s="374"/>
      <c r="E7" s="375"/>
      <c r="F7" s="129" t="s">
        <v>187</v>
      </c>
      <c r="G7" s="129" t="s">
        <v>187</v>
      </c>
      <c r="H7" s="90"/>
      <c r="I7" s="90"/>
      <c r="J7" s="126"/>
    </row>
    <row r="8" spans="2:10" s="113" customFormat="1" ht="20.25" customHeight="1">
      <c r="B8" s="362"/>
      <c r="C8" s="376"/>
      <c r="D8" s="377"/>
      <c r="E8" s="378"/>
      <c r="F8" s="130" t="s">
        <v>188</v>
      </c>
      <c r="G8" s="131" t="s">
        <v>211</v>
      </c>
      <c r="H8" s="90"/>
      <c r="I8" s="90"/>
      <c r="J8" s="126"/>
    </row>
    <row r="9" spans="2:10" s="113" customFormat="1" ht="24.75" customHeight="1">
      <c r="B9" s="132">
        <v>1</v>
      </c>
      <c r="C9" s="143" t="s">
        <v>53</v>
      </c>
      <c r="D9" s="144"/>
      <c r="E9" s="145"/>
      <c r="F9" s="134"/>
      <c r="G9" s="134"/>
      <c r="J9" s="126"/>
    </row>
    <row r="10" spans="2:10" s="113" customFormat="1" ht="24.75" customHeight="1">
      <c r="B10" s="132">
        <v>2</v>
      </c>
      <c r="C10" s="143" t="s">
        <v>203</v>
      </c>
      <c r="D10" s="144"/>
      <c r="E10" s="145"/>
      <c r="F10" s="134"/>
      <c r="G10" s="134"/>
      <c r="J10" s="126"/>
    </row>
    <row r="11" spans="2:10" s="113" customFormat="1" ht="40.5" customHeight="1">
      <c r="B11" s="132">
        <v>3</v>
      </c>
      <c r="C11" s="146" t="s">
        <v>179</v>
      </c>
      <c r="D11" s="147"/>
      <c r="E11" s="105"/>
      <c r="F11" s="89"/>
      <c r="G11" s="89"/>
      <c r="H11" s="90"/>
      <c r="I11" s="90"/>
      <c r="J11" s="126"/>
    </row>
    <row r="12" spans="2:10" s="113" customFormat="1" ht="24.75" customHeight="1">
      <c r="B12" s="132">
        <v>4</v>
      </c>
      <c r="C12" s="148" t="s">
        <v>180</v>
      </c>
      <c r="D12" s="149"/>
      <c r="E12" s="150"/>
      <c r="F12" s="134"/>
      <c r="G12" s="134"/>
      <c r="J12" s="126"/>
    </row>
    <row r="13" spans="2:10" s="113" customFormat="1" ht="24.75" customHeight="1">
      <c r="B13" s="132">
        <v>5</v>
      </c>
      <c r="C13" s="143" t="s">
        <v>181</v>
      </c>
      <c r="D13" s="144"/>
      <c r="E13" s="145"/>
      <c r="F13" s="134"/>
      <c r="G13" s="134"/>
      <c r="J13" s="126"/>
    </row>
    <row r="14" spans="2:10" s="113" customFormat="1" ht="24.75" customHeight="1">
      <c r="B14" s="132">
        <v>6</v>
      </c>
      <c r="C14" s="143" t="s">
        <v>182</v>
      </c>
      <c r="D14" s="151"/>
      <c r="E14" s="96"/>
      <c r="F14" s="98"/>
      <c r="G14" s="98"/>
      <c r="H14" s="99"/>
      <c r="I14" s="99"/>
      <c r="J14" s="126"/>
    </row>
    <row r="15" spans="2:10" s="113" customFormat="1" ht="24.75" customHeight="1">
      <c r="B15" s="132">
        <v>7</v>
      </c>
      <c r="C15" s="143" t="s">
        <v>204</v>
      </c>
      <c r="D15" s="144"/>
      <c r="E15" s="145"/>
      <c r="F15" s="134"/>
      <c r="G15" s="134"/>
      <c r="J15" s="126"/>
    </row>
    <row r="16" spans="2:10" s="113" customFormat="1" ht="24.75" customHeight="1">
      <c r="B16" s="132">
        <v>8</v>
      </c>
      <c r="C16" s="143" t="s">
        <v>183</v>
      </c>
      <c r="D16" s="144"/>
      <c r="E16" s="145"/>
      <c r="F16" s="134"/>
      <c r="G16" s="134"/>
      <c r="J16" s="126"/>
    </row>
    <row r="17" spans="2:10" s="113" customFormat="1" ht="24.75" customHeight="1">
      <c r="B17" s="132">
        <v>9</v>
      </c>
      <c r="C17" s="143" t="s">
        <v>171</v>
      </c>
      <c r="D17" s="144"/>
      <c r="E17" s="145"/>
      <c r="F17" s="134"/>
      <c r="G17" s="134"/>
      <c r="J17" s="126"/>
    </row>
    <row r="18" spans="2:10" s="113" customFormat="1" ht="24.75" customHeight="1">
      <c r="B18" s="132">
        <v>10</v>
      </c>
      <c r="C18" s="143" t="s">
        <v>55</v>
      </c>
      <c r="D18" s="144"/>
      <c r="E18" s="145"/>
      <c r="F18" s="134"/>
      <c r="G18" s="134"/>
      <c r="J18" s="126"/>
    </row>
    <row r="19" spans="2:10" s="113" customFormat="1" ht="24.75" customHeight="1">
      <c r="B19" s="132">
        <v>11</v>
      </c>
      <c r="C19" s="143" t="s">
        <v>184</v>
      </c>
      <c r="D19" s="144"/>
      <c r="E19" s="145"/>
      <c r="F19" s="134"/>
      <c r="G19" s="134"/>
      <c r="J19" s="126"/>
    </row>
    <row r="20" spans="2:10" s="113" customFormat="1" ht="24.75" customHeight="1">
      <c r="B20" s="132"/>
      <c r="C20" s="143">
        <v>111</v>
      </c>
      <c r="D20" s="382" t="s">
        <v>57</v>
      </c>
      <c r="E20" s="383"/>
      <c r="F20" s="98"/>
      <c r="G20" s="98"/>
      <c r="H20" s="99"/>
      <c r="I20" s="99"/>
      <c r="J20" s="126"/>
    </row>
    <row r="21" spans="2:10" s="113" customFormat="1" ht="24.75" customHeight="1">
      <c r="B21" s="132"/>
      <c r="C21" s="143">
        <v>112</v>
      </c>
      <c r="D21" s="382" t="s">
        <v>172</v>
      </c>
      <c r="E21" s="383"/>
      <c r="F21" s="98"/>
      <c r="G21" s="98"/>
      <c r="H21" s="99"/>
      <c r="I21" s="99"/>
      <c r="J21" s="126"/>
    </row>
    <row r="22" spans="2:10" s="113" customFormat="1" ht="24.75" customHeight="1">
      <c r="B22" s="132"/>
      <c r="C22" s="143">
        <v>113</v>
      </c>
      <c r="D22" s="382" t="s">
        <v>58</v>
      </c>
      <c r="E22" s="383"/>
      <c r="F22" s="98"/>
      <c r="G22" s="98"/>
      <c r="H22" s="99"/>
      <c r="I22" s="99"/>
      <c r="J22" s="126"/>
    </row>
    <row r="23" spans="2:10" s="113" customFormat="1" ht="24.75" customHeight="1">
      <c r="B23" s="132"/>
      <c r="C23" s="143">
        <v>114</v>
      </c>
      <c r="D23" s="382" t="s">
        <v>59</v>
      </c>
      <c r="E23" s="383"/>
      <c r="F23" s="98"/>
      <c r="G23" s="98"/>
      <c r="H23" s="99"/>
      <c r="I23" s="99"/>
      <c r="J23" s="126"/>
    </row>
    <row r="24" spans="2:10" s="113" customFormat="1" ht="39.75" customHeight="1">
      <c r="B24" s="132">
        <v>12</v>
      </c>
      <c r="C24" s="384" t="s">
        <v>60</v>
      </c>
      <c r="D24" s="385"/>
      <c r="E24" s="386"/>
      <c r="F24" s="89"/>
      <c r="G24" s="89"/>
      <c r="H24" s="90"/>
      <c r="I24" s="90"/>
      <c r="J24" s="126"/>
    </row>
    <row r="25" spans="2:10" s="113" customFormat="1" ht="39.75" customHeight="1">
      <c r="B25" s="132">
        <v>13</v>
      </c>
      <c r="C25" s="384" t="s">
        <v>186</v>
      </c>
      <c r="D25" s="385"/>
      <c r="E25" s="386"/>
      <c r="F25" s="89"/>
      <c r="G25" s="89"/>
      <c r="H25" s="90"/>
      <c r="I25" s="90"/>
      <c r="J25" s="126"/>
    </row>
    <row r="26" spans="2:10" s="113" customFormat="1" ht="24.75" customHeight="1">
      <c r="B26" s="132">
        <v>14</v>
      </c>
      <c r="C26" s="379" t="s">
        <v>61</v>
      </c>
      <c r="D26" s="380"/>
      <c r="E26" s="381"/>
      <c r="F26" s="134"/>
      <c r="G26" s="134"/>
      <c r="J26" s="126"/>
    </row>
    <row r="27" spans="2:10" s="113" customFormat="1" ht="39.75" customHeight="1">
      <c r="B27" s="132">
        <v>15</v>
      </c>
      <c r="C27" s="384" t="s">
        <v>185</v>
      </c>
      <c r="D27" s="385"/>
      <c r="E27" s="386"/>
      <c r="F27" s="89"/>
      <c r="G27" s="89"/>
      <c r="H27" s="90"/>
      <c r="I27" s="90"/>
      <c r="J27" s="126"/>
    </row>
    <row r="28" spans="2:10" s="113" customFormat="1" ht="24.75" customHeight="1">
      <c r="B28" s="132">
        <v>16</v>
      </c>
      <c r="C28" s="379" t="s">
        <v>173</v>
      </c>
      <c r="D28" s="380"/>
      <c r="E28" s="381"/>
      <c r="F28" s="134"/>
      <c r="G28" s="134"/>
      <c r="J28" s="126"/>
    </row>
    <row r="29" spans="2:10" s="113" customFormat="1" ht="15.75" customHeight="1">
      <c r="B29" s="137"/>
      <c r="C29" s="138"/>
      <c r="D29" s="138"/>
      <c r="E29" s="138"/>
      <c r="F29" s="139"/>
      <c r="G29" s="139"/>
      <c r="J29" s="126"/>
    </row>
    <row r="30" spans="2:10" s="113" customFormat="1" ht="15.75" customHeight="1">
      <c r="B30" s="137"/>
      <c r="C30" s="138"/>
      <c r="D30" s="138"/>
      <c r="E30" s="138"/>
      <c r="F30" s="139"/>
      <c r="G30" s="139"/>
      <c r="J30" s="126"/>
    </row>
    <row r="31" spans="2:10" s="113" customFormat="1" ht="15.75" customHeight="1">
      <c r="B31" s="137"/>
      <c r="C31" s="138"/>
      <c r="D31" s="138"/>
      <c r="E31" s="138"/>
      <c r="F31" s="139"/>
      <c r="G31" s="139"/>
      <c r="J31" s="126"/>
    </row>
    <row r="32" spans="2:10" s="113" customFormat="1" ht="15.75" customHeight="1">
      <c r="B32" s="137"/>
      <c r="C32" s="138"/>
      <c r="D32" s="138"/>
      <c r="E32" s="138"/>
      <c r="F32" s="139"/>
      <c r="G32" s="139"/>
      <c r="J32" s="126"/>
    </row>
    <row r="33" spans="2:10" s="113" customFormat="1" ht="15.75" customHeight="1">
      <c r="B33" s="137"/>
      <c r="C33" s="138"/>
      <c r="D33" s="138"/>
      <c r="E33" s="138"/>
      <c r="F33" s="139"/>
      <c r="G33" s="139"/>
      <c r="J33" s="126"/>
    </row>
    <row r="34" spans="2:10" s="113" customFormat="1" ht="15.75" customHeight="1">
      <c r="B34" s="137"/>
      <c r="C34" s="138"/>
      <c r="D34" s="138"/>
      <c r="E34" s="138"/>
      <c r="F34" s="139"/>
      <c r="G34" s="139"/>
      <c r="J34" s="126"/>
    </row>
    <row r="35" spans="2:10" s="113" customFormat="1" ht="15.75" customHeight="1">
      <c r="B35" s="137"/>
      <c r="C35" s="138"/>
      <c r="D35" s="138"/>
      <c r="E35" s="138"/>
      <c r="F35" s="139"/>
      <c r="G35" s="139"/>
      <c r="J35" s="126"/>
    </row>
    <row r="36" spans="2:10" s="113" customFormat="1" ht="15.75" customHeight="1">
      <c r="B36" s="137"/>
      <c r="C36" s="138"/>
      <c r="D36" s="138"/>
      <c r="E36" s="138"/>
      <c r="F36" s="139"/>
      <c r="G36" s="139"/>
      <c r="J36" s="126"/>
    </row>
    <row r="37" spans="2:10" s="113" customFormat="1" ht="15.75" customHeight="1">
      <c r="B37" s="137"/>
      <c r="C37" s="138"/>
      <c r="D37" s="138"/>
      <c r="E37" s="138"/>
      <c r="F37" s="139"/>
      <c r="G37" s="139"/>
      <c r="J37" s="126"/>
    </row>
    <row r="38" spans="2:10" s="113" customFormat="1" ht="15.75" customHeight="1">
      <c r="B38" s="137"/>
      <c r="C38" s="137"/>
      <c r="D38" s="137"/>
      <c r="E38" s="137"/>
      <c r="F38" s="139"/>
      <c r="G38" s="139"/>
      <c r="J38" s="126"/>
    </row>
    <row r="39" spans="2:7" ht="12.75">
      <c r="B39" s="140"/>
      <c r="C39" s="59"/>
      <c r="D39" s="59"/>
      <c r="E39" s="59"/>
      <c r="F39" s="141"/>
      <c r="G39" s="141"/>
    </row>
  </sheetData>
  <sheetProtection/>
  <mergeCells count="13">
    <mergeCell ref="C28:E28"/>
    <mergeCell ref="C24:E24"/>
    <mergeCell ref="C25:E25"/>
    <mergeCell ref="C26:E26"/>
    <mergeCell ref="C27:E27"/>
    <mergeCell ref="B7:B8"/>
    <mergeCell ref="B4:G4"/>
    <mergeCell ref="B5:G5"/>
    <mergeCell ref="D23:E23"/>
    <mergeCell ref="C7:E8"/>
    <mergeCell ref="D20:E20"/>
    <mergeCell ref="D21:E21"/>
    <mergeCell ref="D22:E2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0.140625" style="109" customWidth="1"/>
    <col min="2" max="2" width="3.7109375" style="111" customWidth="1"/>
    <col min="3" max="3" width="5.7109375" style="111" customWidth="1"/>
    <col min="4" max="4" width="52.7109375" style="111" customWidth="1"/>
    <col min="5" max="5" width="15.28125" style="112" customWidth="1"/>
    <col min="6" max="6" width="13.7109375" style="112" customWidth="1"/>
    <col min="7" max="7" width="1.421875" style="109" customWidth="1"/>
    <col min="8" max="16384" width="9.140625" style="109" customWidth="1"/>
  </cols>
  <sheetData>
    <row r="2" spans="2:6" s="113" customFormat="1" ht="15">
      <c r="B2" s="75"/>
      <c r="C2" s="75"/>
      <c r="D2" s="75"/>
      <c r="E2" s="152"/>
      <c r="F2" s="152"/>
    </row>
    <row r="3" spans="2:6" s="113" customFormat="1" ht="15">
      <c r="B3" s="75"/>
      <c r="C3" s="75"/>
      <c r="D3" s="75"/>
      <c r="E3" s="152"/>
      <c r="F3" s="153"/>
    </row>
    <row r="4" spans="2:6" s="113" customFormat="1" ht="8.25" customHeight="1">
      <c r="B4" s="75"/>
      <c r="C4" s="75"/>
      <c r="D4" s="75"/>
      <c r="E4" s="154"/>
      <c r="F4" s="155"/>
    </row>
    <row r="5" spans="2:6" s="127" customFormat="1" ht="18" customHeight="1">
      <c r="B5" s="387" t="s">
        <v>385</v>
      </c>
      <c r="C5" s="387"/>
      <c r="D5" s="387"/>
      <c r="E5" s="387"/>
      <c r="F5" s="387"/>
    </row>
    <row r="6" spans="2:6" s="158" customFormat="1" ht="28.5" customHeight="1">
      <c r="B6" s="156"/>
      <c r="C6" s="156"/>
      <c r="D6" s="156"/>
      <c r="E6" s="157"/>
      <c r="F6" s="157"/>
    </row>
    <row r="7" spans="2:6" s="160" customFormat="1" ht="21" customHeight="1">
      <c r="B7" s="371" t="s">
        <v>2</v>
      </c>
      <c r="C7" s="373" t="s">
        <v>106</v>
      </c>
      <c r="D7" s="375"/>
      <c r="E7" s="159" t="s">
        <v>187</v>
      </c>
      <c r="F7" s="129" t="s">
        <v>187</v>
      </c>
    </row>
    <row r="8" spans="2:6" s="160" customFormat="1" ht="21" customHeight="1">
      <c r="B8" s="372"/>
      <c r="C8" s="376"/>
      <c r="D8" s="378"/>
      <c r="E8" s="131" t="s">
        <v>188</v>
      </c>
      <c r="F8" s="131" t="s">
        <v>211</v>
      </c>
    </row>
    <row r="9" spans="2:6" s="90" customFormat="1" ht="34.5" customHeight="1">
      <c r="B9" s="91"/>
      <c r="C9" s="384" t="s">
        <v>101</v>
      </c>
      <c r="D9" s="386"/>
      <c r="E9" s="186"/>
      <c r="F9" s="186"/>
    </row>
    <row r="10" spans="2:6" s="90" customFormat="1" ht="24.75" customHeight="1">
      <c r="B10" s="91"/>
      <c r="C10" s="95"/>
      <c r="D10" s="161" t="s">
        <v>132</v>
      </c>
      <c r="E10" s="186">
        <v>49436008</v>
      </c>
      <c r="F10" s="186">
        <v>40571944</v>
      </c>
    </row>
    <row r="11" spans="2:6" s="90" customFormat="1" ht="24.75" customHeight="1">
      <c r="B11" s="91"/>
      <c r="C11" s="95"/>
      <c r="D11" s="161" t="s">
        <v>200</v>
      </c>
      <c r="E11" s="186">
        <v>-41812965</v>
      </c>
      <c r="F11" s="186">
        <v>-28821165</v>
      </c>
    </row>
    <row r="12" spans="2:6" s="90" customFormat="1" ht="24.75" customHeight="1">
      <c r="B12" s="91"/>
      <c r="C12" s="95"/>
      <c r="D12" s="161" t="s">
        <v>102</v>
      </c>
      <c r="E12" s="186">
        <v>0</v>
      </c>
      <c r="F12" s="186">
        <v>0</v>
      </c>
    </row>
    <row r="13" spans="2:6" s="90" customFormat="1" ht="24.75" customHeight="1">
      <c r="B13" s="91"/>
      <c r="C13" s="95"/>
      <c r="D13" s="161" t="s">
        <v>103</v>
      </c>
      <c r="E13" s="186">
        <v>-154241</v>
      </c>
      <c r="F13" s="186">
        <v>-120241</v>
      </c>
    </row>
    <row r="14" spans="2:6" s="90" customFormat="1" ht="24.75" customHeight="1">
      <c r="B14" s="91"/>
      <c r="C14" s="95"/>
      <c r="D14" s="161" t="s">
        <v>104</v>
      </c>
      <c r="E14" s="186">
        <v>-240559</v>
      </c>
      <c r="F14" s="186">
        <v>-240000</v>
      </c>
    </row>
    <row r="15" spans="2:6" s="99" customFormat="1" ht="24.75" customHeight="1">
      <c r="B15" s="91"/>
      <c r="C15" s="95"/>
      <c r="D15" s="151" t="s">
        <v>105</v>
      </c>
      <c r="E15" s="187">
        <f>E10+E11+E12+E13+E14</f>
        <v>7228243</v>
      </c>
      <c r="F15" s="187">
        <f>F10+F11+F12+F13+F14</f>
        <v>11390538</v>
      </c>
    </row>
    <row r="16" spans="2:6" s="90" customFormat="1" ht="34.5" customHeight="1">
      <c r="B16" s="100"/>
      <c r="C16" s="384" t="s">
        <v>107</v>
      </c>
      <c r="D16" s="386"/>
      <c r="E16" s="186"/>
      <c r="F16" s="186"/>
    </row>
    <row r="17" spans="2:6" s="90" customFormat="1" ht="24.75" customHeight="1">
      <c r="B17" s="91"/>
      <c r="C17" s="95"/>
      <c r="D17" s="161" t="s">
        <v>133</v>
      </c>
      <c r="E17" s="186">
        <v>0</v>
      </c>
      <c r="F17" s="186">
        <v>0</v>
      </c>
    </row>
    <row r="18" spans="2:6" s="90" customFormat="1" ht="24.75" customHeight="1">
      <c r="B18" s="91"/>
      <c r="C18" s="95"/>
      <c r="D18" s="161" t="s">
        <v>109</v>
      </c>
      <c r="E18" s="186">
        <v>0</v>
      </c>
      <c r="F18" s="186">
        <v>-72000</v>
      </c>
    </row>
    <row r="19" spans="2:6" s="90" customFormat="1" ht="24.75" customHeight="1">
      <c r="B19" s="91"/>
      <c r="C19" s="95"/>
      <c r="D19" s="161" t="s">
        <v>110</v>
      </c>
      <c r="E19" s="186">
        <v>0</v>
      </c>
      <c r="F19" s="186">
        <v>0</v>
      </c>
    </row>
    <row r="20" spans="2:6" s="90" customFormat="1" ht="24.75" customHeight="1">
      <c r="B20" s="91"/>
      <c r="C20" s="95"/>
      <c r="D20" s="161" t="s">
        <v>111</v>
      </c>
      <c r="E20" s="186">
        <v>457</v>
      </c>
      <c r="F20" s="186">
        <v>28049</v>
      </c>
    </row>
    <row r="21" spans="2:6" s="90" customFormat="1" ht="24.75" customHeight="1">
      <c r="B21" s="91"/>
      <c r="C21" s="95"/>
      <c r="D21" s="161" t="s">
        <v>112</v>
      </c>
      <c r="E21" s="186">
        <v>0</v>
      </c>
      <c r="F21" s="186">
        <v>0</v>
      </c>
    </row>
    <row r="22" spans="2:6" s="99" customFormat="1" ht="24.75" customHeight="1">
      <c r="B22" s="91"/>
      <c r="C22" s="95"/>
      <c r="D22" s="151" t="s">
        <v>113</v>
      </c>
      <c r="E22" s="187">
        <f>E17+E18+E19+E20+E21</f>
        <v>457</v>
      </c>
      <c r="F22" s="187">
        <f>F17+F18+F19+F20+F21</f>
        <v>-43951</v>
      </c>
    </row>
    <row r="23" spans="2:6" s="90" customFormat="1" ht="34.5" customHeight="1">
      <c r="B23" s="100"/>
      <c r="C23" s="384" t="s">
        <v>114</v>
      </c>
      <c r="D23" s="386"/>
      <c r="E23" s="186"/>
      <c r="F23" s="186"/>
    </row>
    <row r="24" spans="2:6" s="90" customFormat="1" ht="24.75" customHeight="1">
      <c r="B24" s="91"/>
      <c r="C24" s="95"/>
      <c r="D24" s="161" t="s">
        <v>121</v>
      </c>
      <c r="E24" s="186">
        <v>0</v>
      </c>
      <c r="F24" s="186">
        <v>0</v>
      </c>
    </row>
    <row r="25" spans="2:6" s="90" customFormat="1" ht="24.75" customHeight="1">
      <c r="B25" s="91"/>
      <c r="C25" s="95"/>
      <c r="D25" s="161" t="s">
        <v>115</v>
      </c>
      <c r="E25" s="186">
        <v>8000000</v>
      </c>
      <c r="F25" s="186">
        <v>-20000000</v>
      </c>
    </row>
    <row r="26" spans="2:6" s="90" customFormat="1" ht="24.75" customHeight="1">
      <c r="B26" s="91"/>
      <c r="C26" s="95"/>
      <c r="D26" s="161" t="s">
        <v>205</v>
      </c>
      <c r="E26" s="186">
        <v>0</v>
      </c>
      <c r="F26" s="186">
        <v>0</v>
      </c>
    </row>
    <row r="27" spans="2:6" s="90" customFormat="1" ht="24.75" customHeight="1">
      <c r="B27" s="91"/>
      <c r="C27" s="95"/>
      <c r="D27" s="161" t="s">
        <v>117</v>
      </c>
      <c r="E27" s="186">
        <v>0</v>
      </c>
      <c r="F27" s="186">
        <v>0</v>
      </c>
    </row>
    <row r="28" spans="2:6" s="99" customFormat="1" ht="24.75" customHeight="1">
      <c r="B28" s="91"/>
      <c r="C28" s="95"/>
      <c r="D28" s="151" t="s">
        <v>206</v>
      </c>
      <c r="E28" s="187">
        <f>E24+E25+E26+E27</f>
        <v>8000000</v>
      </c>
      <c r="F28" s="187">
        <f>F24+F25+F26+F27</f>
        <v>-20000000</v>
      </c>
    </row>
    <row r="29" spans="2:6" s="90" customFormat="1" ht="34.5" customHeight="1">
      <c r="B29" s="100"/>
      <c r="C29" s="384" t="s">
        <v>118</v>
      </c>
      <c r="D29" s="386"/>
      <c r="E29" s="285">
        <f>E15+E22+E28</f>
        <v>15228700</v>
      </c>
      <c r="F29" s="285">
        <f>F15+F22+F28</f>
        <v>-8653413</v>
      </c>
    </row>
    <row r="30" spans="2:6" s="90" customFormat="1" ht="34.5" customHeight="1">
      <c r="B30" s="91"/>
      <c r="C30" s="384" t="s">
        <v>119</v>
      </c>
      <c r="D30" s="386"/>
      <c r="E30" s="186">
        <f>F31</f>
        <v>2802188</v>
      </c>
      <c r="F30" s="186">
        <v>11455601</v>
      </c>
    </row>
    <row r="31" spans="2:6" s="90" customFormat="1" ht="34.5" customHeight="1">
      <c r="B31" s="91"/>
      <c r="C31" s="384" t="s">
        <v>120</v>
      </c>
      <c r="D31" s="386"/>
      <c r="E31" s="185">
        <f>E29+E30</f>
        <v>18030888</v>
      </c>
      <c r="F31" s="185">
        <f>F29+F30</f>
        <v>2802188</v>
      </c>
    </row>
    <row r="32" spans="2:6" s="90" customFormat="1" ht="15.75" customHeight="1">
      <c r="B32" s="106"/>
      <c r="C32" s="106"/>
      <c r="D32" s="106"/>
      <c r="E32" s="324"/>
      <c r="F32" s="188"/>
    </row>
    <row r="33" spans="2:6" s="90" customFormat="1" ht="15.75" customHeight="1">
      <c r="B33" s="106"/>
      <c r="C33" s="106"/>
      <c r="D33" s="106"/>
      <c r="E33" s="188"/>
      <c r="F33" s="188"/>
    </row>
    <row r="34" spans="2:6" s="90" customFormat="1" ht="15.75" customHeight="1">
      <c r="B34" s="106"/>
      <c r="C34" s="106"/>
      <c r="D34" s="106"/>
      <c r="E34" s="188"/>
      <c r="F34" s="188"/>
    </row>
    <row r="35" spans="2:6" s="90" customFormat="1" ht="15.75" customHeight="1">
      <c r="B35" s="106"/>
      <c r="C35" s="106"/>
      <c r="D35" s="106"/>
      <c r="E35" s="108"/>
      <c r="F35" s="108"/>
    </row>
    <row r="36" spans="2:6" s="90" customFormat="1" ht="15.75" customHeight="1">
      <c r="B36" s="106"/>
      <c r="C36" s="106"/>
      <c r="D36" s="106"/>
      <c r="E36" s="108"/>
      <c r="F36" s="108"/>
    </row>
    <row r="37" spans="2:6" s="90" customFormat="1" ht="15.75" customHeight="1">
      <c r="B37" s="106"/>
      <c r="C37" s="106"/>
      <c r="D37" s="106"/>
      <c r="E37" s="108"/>
      <c r="F37" s="108"/>
    </row>
    <row r="38" spans="2:6" ht="12.75">
      <c r="B38" s="121"/>
      <c r="C38" s="121"/>
      <c r="D38" s="121"/>
      <c r="E38" s="124"/>
      <c r="F38" s="124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9.140625" style="109" customWidth="1"/>
    <col min="2" max="3" width="3.7109375" style="111" customWidth="1"/>
    <col min="4" max="4" width="3.57421875" style="111" customWidth="1"/>
    <col min="5" max="5" width="44.421875" style="109" customWidth="1"/>
    <col min="6" max="7" width="15.421875" style="112" customWidth="1"/>
    <col min="8" max="8" width="1.421875" style="109" customWidth="1"/>
    <col min="9" max="16384" width="9.140625" style="109" customWidth="1"/>
  </cols>
  <sheetData>
    <row r="2" spans="2:7" s="78" customFormat="1" ht="18">
      <c r="B2" s="75"/>
      <c r="C2" s="75"/>
      <c r="D2" s="76"/>
      <c r="E2" s="77"/>
      <c r="G2" s="125"/>
    </row>
    <row r="3" spans="2:7" s="78" customFormat="1" ht="7.5" customHeight="1">
      <c r="B3" s="75"/>
      <c r="C3" s="75"/>
      <c r="D3" s="76"/>
      <c r="E3" s="77"/>
      <c r="F3" s="162"/>
      <c r="G3" s="163"/>
    </row>
    <row r="4" spans="2:7" s="78" customFormat="1" ht="8.25" customHeight="1">
      <c r="B4" s="75"/>
      <c r="C4" s="75"/>
      <c r="D4" s="76"/>
      <c r="E4" s="77"/>
      <c r="F4" s="79"/>
      <c r="G4" s="125"/>
    </row>
    <row r="5" spans="2:7" s="127" customFormat="1" ht="18" customHeight="1">
      <c r="B5" s="387" t="s">
        <v>215</v>
      </c>
      <c r="C5" s="387"/>
      <c r="D5" s="387"/>
      <c r="E5" s="387"/>
      <c r="F5" s="387"/>
      <c r="G5" s="387"/>
    </row>
    <row r="6" spans="2:7" s="158" customFormat="1" ht="6.75" customHeight="1">
      <c r="B6" s="156"/>
      <c r="C6" s="156"/>
      <c r="D6" s="156"/>
      <c r="F6" s="157"/>
      <c r="G6" s="157"/>
    </row>
    <row r="7" spans="2:7" s="90" customFormat="1" ht="15.75" customHeight="1">
      <c r="B7" s="392" t="s">
        <v>2</v>
      </c>
      <c r="C7" s="373" t="s">
        <v>122</v>
      </c>
      <c r="D7" s="374"/>
      <c r="E7" s="375"/>
      <c r="F7" s="164" t="s">
        <v>187</v>
      </c>
      <c r="G7" s="164" t="s">
        <v>187</v>
      </c>
    </row>
    <row r="8" spans="2:7" s="90" customFormat="1" ht="15.75" customHeight="1">
      <c r="B8" s="391"/>
      <c r="C8" s="376"/>
      <c r="D8" s="377"/>
      <c r="E8" s="378"/>
      <c r="F8" s="166" t="s">
        <v>188</v>
      </c>
      <c r="G8" s="167" t="s">
        <v>211</v>
      </c>
    </row>
    <row r="9" spans="2:7" s="90" customFormat="1" ht="24.75" customHeight="1">
      <c r="B9" s="91"/>
      <c r="C9" s="146" t="s">
        <v>100</v>
      </c>
      <c r="D9" s="147"/>
      <c r="E9" s="105"/>
      <c r="F9" s="89"/>
      <c r="G9" s="89"/>
    </row>
    <row r="10" spans="2:7" s="90" customFormat="1" ht="19.5" customHeight="1">
      <c r="B10" s="91"/>
      <c r="C10" s="146"/>
      <c r="D10" s="93" t="s">
        <v>123</v>
      </c>
      <c r="E10" s="93"/>
      <c r="F10" s="89"/>
      <c r="G10" s="89">
        <v>0</v>
      </c>
    </row>
    <row r="11" spans="2:7" s="90" customFormat="1" ht="19.5" customHeight="1">
      <c r="B11" s="91"/>
      <c r="C11" s="168"/>
      <c r="D11" s="169" t="s">
        <v>124</v>
      </c>
      <c r="F11" s="89"/>
      <c r="G11" s="89"/>
    </row>
    <row r="12" spans="2:7" s="90" customFormat="1" ht="19.5" customHeight="1">
      <c r="B12" s="91"/>
      <c r="C12" s="146"/>
      <c r="D12" s="147"/>
      <c r="E12" s="170" t="s">
        <v>135</v>
      </c>
      <c r="F12" s="89"/>
      <c r="G12" s="89"/>
    </row>
    <row r="13" spans="2:7" s="90" customFormat="1" ht="19.5" customHeight="1">
      <c r="B13" s="91"/>
      <c r="C13" s="146"/>
      <c r="D13" s="147"/>
      <c r="E13" s="170" t="s">
        <v>136</v>
      </c>
      <c r="F13" s="89"/>
      <c r="G13" s="89"/>
    </row>
    <row r="14" spans="2:7" s="90" customFormat="1" ht="19.5" customHeight="1">
      <c r="B14" s="91"/>
      <c r="C14" s="146"/>
      <c r="D14" s="147"/>
      <c r="E14" s="170" t="s">
        <v>137</v>
      </c>
      <c r="F14" s="89"/>
      <c r="G14" s="89"/>
    </row>
    <row r="15" spans="2:7" s="90" customFormat="1" ht="19.5" customHeight="1">
      <c r="B15" s="91"/>
      <c r="C15" s="146"/>
      <c r="D15" s="147"/>
      <c r="E15" s="170" t="s">
        <v>138</v>
      </c>
      <c r="F15" s="89"/>
      <c r="G15" s="89"/>
    </row>
    <row r="16" spans="2:7" s="107" customFormat="1" ht="19.5" customHeight="1">
      <c r="B16" s="393"/>
      <c r="C16" s="373"/>
      <c r="D16" s="171" t="s">
        <v>125</v>
      </c>
      <c r="F16" s="388"/>
      <c r="G16" s="388"/>
    </row>
    <row r="17" spans="2:7" s="107" customFormat="1" ht="19.5" customHeight="1">
      <c r="B17" s="394"/>
      <c r="C17" s="376"/>
      <c r="D17" s="172" t="s">
        <v>126</v>
      </c>
      <c r="F17" s="389"/>
      <c r="G17" s="389"/>
    </row>
    <row r="18" spans="2:7" s="90" customFormat="1" ht="19.5" customHeight="1">
      <c r="B18" s="165"/>
      <c r="C18" s="146"/>
      <c r="D18" s="93" t="s">
        <v>127</v>
      </c>
      <c r="E18" s="93"/>
      <c r="F18" s="173"/>
      <c r="G18" s="173"/>
    </row>
    <row r="19" spans="2:7" s="90" customFormat="1" ht="19.5" customHeight="1">
      <c r="B19" s="390"/>
      <c r="C19" s="373"/>
      <c r="D19" s="171" t="s">
        <v>128</v>
      </c>
      <c r="E19" s="171"/>
      <c r="F19" s="388"/>
      <c r="G19" s="388"/>
    </row>
    <row r="20" spans="2:7" s="90" customFormat="1" ht="19.5" customHeight="1">
      <c r="B20" s="391"/>
      <c r="C20" s="376"/>
      <c r="D20" s="169" t="s">
        <v>129</v>
      </c>
      <c r="E20" s="169"/>
      <c r="F20" s="389"/>
      <c r="G20" s="389"/>
    </row>
    <row r="21" spans="2:7" s="90" customFormat="1" ht="19.5" customHeight="1">
      <c r="B21" s="91"/>
      <c r="C21" s="146"/>
      <c r="D21" s="93" t="s">
        <v>130</v>
      </c>
      <c r="E21" s="93"/>
      <c r="F21" s="174"/>
      <c r="G21" s="174"/>
    </row>
    <row r="22" spans="2:7" s="90" customFormat="1" ht="19.5" customHeight="1">
      <c r="B22" s="91"/>
      <c r="C22" s="146"/>
      <c r="D22" s="93" t="s">
        <v>103</v>
      </c>
      <c r="E22" s="93"/>
      <c r="F22" s="89"/>
      <c r="G22" s="89"/>
    </row>
    <row r="23" spans="2:7" s="90" customFormat="1" ht="19.5" customHeight="1">
      <c r="B23" s="91"/>
      <c r="C23" s="146"/>
      <c r="D23" s="93" t="s">
        <v>104</v>
      </c>
      <c r="E23" s="93"/>
      <c r="F23" s="89"/>
      <c r="G23" s="89"/>
    </row>
    <row r="24" spans="2:7" s="99" customFormat="1" ht="19.5" customHeight="1">
      <c r="B24" s="91"/>
      <c r="C24" s="146"/>
      <c r="D24" s="96" t="s">
        <v>131</v>
      </c>
      <c r="E24" s="175"/>
      <c r="F24" s="98"/>
      <c r="G24" s="98"/>
    </row>
    <row r="25" spans="2:7" s="90" customFormat="1" ht="24.75" customHeight="1">
      <c r="B25" s="100"/>
      <c r="C25" s="176" t="s">
        <v>107</v>
      </c>
      <c r="D25" s="147"/>
      <c r="E25" s="93"/>
      <c r="F25" s="89"/>
      <c r="G25" s="89"/>
    </row>
    <row r="26" spans="2:7" s="90" customFormat="1" ht="19.5" customHeight="1">
      <c r="B26" s="91"/>
      <c r="C26" s="146"/>
      <c r="D26" s="93" t="s">
        <v>108</v>
      </c>
      <c r="E26" s="93"/>
      <c r="F26" s="89"/>
      <c r="G26" s="89"/>
    </row>
    <row r="27" spans="2:7" s="90" customFormat="1" ht="19.5" customHeight="1">
      <c r="B27" s="91"/>
      <c r="C27" s="146"/>
      <c r="D27" s="93" t="s">
        <v>109</v>
      </c>
      <c r="E27" s="93"/>
      <c r="F27" s="89"/>
      <c r="G27" s="89"/>
    </row>
    <row r="28" spans="2:7" s="90" customFormat="1" ht="19.5" customHeight="1">
      <c r="B28" s="91"/>
      <c r="C28" s="135"/>
      <c r="D28" s="93" t="s">
        <v>110</v>
      </c>
      <c r="E28" s="93"/>
      <c r="F28" s="89"/>
      <c r="G28" s="89"/>
    </row>
    <row r="29" spans="2:7" s="90" customFormat="1" ht="19.5" customHeight="1">
      <c r="B29" s="91"/>
      <c r="C29" s="101"/>
      <c r="D29" s="93" t="s">
        <v>111</v>
      </c>
      <c r="E29" s="93"/>
      <c r="F29" s="89"/>
      <c r="G29" s="89"/>
    </row>
    <row r="30" spans="2:7" s="90" customFormat="1" ht="19.5" customHeight="1">
      <c r="B30" s="91"/>
      <c r="C30" s="101"/>
      <c r="D30" s="93" t="s">
        <v>112</v>
      </c>
      <c r="E30" s="93"/>
      <c r="F30" s="89"/>
      <c r="G30" s="89"/>
    </row>
    <row r="31" spans="2:7" s="99" customFormat="1" ht="19.5" customHeight="1">
      <c r="B31" s="91"/>
      <c r="C31" s="101"/>
      <c r="D31" s="96" t="s">
        <v>113</v>
      </c>
      <c r="E31" s="175"/>
      <c r="F31" s="98"/>
      <c r="G31" s="98"/>
    </row>
    <row r="32" spans="2:7" s="90" customFormat="1" ht="24.75" customHeight="1">
      <c r="B32" s="100"/>
      <c r="C32" s="146" t="s">
        <v>114</v>
      </c>
      <c r="D32" s="177"/>
      <c r="E32" s="93"/>
      <c r="F32" s="89"/>
      <c r="G32" s="89"/>
    </row>
    <row r="33" spans="2:7" s="90" customFormat="1" ht="19.5" customHeight="1">
      <c r="B33" s="91"/>
      <c r="C33" s="101"/>
      <c r="D33" s="93" t="s">
        <v>121</v>
      </c>
      <c r="E33" s="93"/>
      <c r="F33" s="89"/>
      <c r="G33" s="89"/>
    </row>
    <row r="34" spans="2:7" s="90" customFormat="1" ht="19.5" customHeight="1">
      <c r="B34" s="91"/>
      <c r="C34" s="101"/>
      <c r="D34" s="93" t="s">
        <v>115</v>
      </c>
      <c r="E34" s="93"/>
      <c r="F34" s="89"/>
      <c r="G34" s="89"/>
    </row>
    <row r="35" spans="2:7" s="90" customFormat="1" ht="19.5" customHeight="1">
      <c r="B35" s="91"/>
      <c r="C35" s="101"/>
      <c r="D35" s="93" t="s">
        <v>116</v>
      </c>
      <c r="E35" s="93"/>
      <c r="F35" s="89"/>
      <c r="G35" s="89"/>
    </row>
    <row r="36" spans="2:7" s="90" customFormat="1" ht="19.5" customHeight="1">
      <c r="B36" s="91"/>
      <c r="C36" s="101"/>
      <c r="D36" s="93" t="s">
        <v>117</v>
      </c>
      <c r="E36" s="93"/>
      <c r="F36" s="89"/>
      <c r="G36" s="89"/>
    </row>
    <row r="37" spans="2:7" s="99" customFormat="1" ht="19.5" customHeight="1">
      <c r="B37" s="91"/>
      <c r="C37" s="101"/>
      <c r="D37" s="96" t="s">
        <v>134</v>
      </c>
      <c r="E37" s="175"/>
      <c r="F37" s="98"/>
      <c r="G37" s="98"/>
    </row>
    <row r="38" spans="2:7" ht="25.5" customHeight="1">
      <c r="B38" s="178"/>
      <c r="C38" s="176" t="s">
        <v>118</v>
      </c>
      <c r="D38" s="179"/>
      <c r="E38" s="180"/>
      <c r="F38" s="181"/>
      <c r="G38" s="181"/>
    </row>
    <row r="39" spans="2:7" ht="25.5" customHeight="1">
      <c r="B39" s="179"/>
      <c r="C39" s="176" t="s">
        <v>119</v>
      </c>
      <c r="D39" s="179"/>
      <c r="E39" s="180"/>
      <c r="F39" s="181"/>
      <c r="G39" s="181"/>
    </row>
    <row r="40" spans="2:7" ht="25.5" customHeight="1">
      <c r="B40" s="179"/>
      <c r="C40" s="176" t="s">
        <v>120</v>
      </c>
      <c r="D40" s="179"/>
      <c r="E40" s="180"/>
      <c r="F40" s="181"/>
      <c r="G40" s="181"/>
    </row>
  </sheetData>
  <sheetProtection/>
  <mergeCells count="11">
    <mergeCell ref="B16:B17"/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N30" sqref="N30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8.57421875" style="0" customWidth="1"/>
    <col min="4" max="4" width="8.00390625" style="0" customWidth="1"/>
    <col min="5" max="5" width="8.8515625" style="0" customWidth="1"/>
    <col min="6" max="6" width="11.28125" style="0" customWidth="1"/>
    <col min="7" max="7" width="19.8515625" style="0" customWidth="1"/>
    <col min="8" max="8" width="12.57421875" style="0" customWidth="1"/>
    <col min="9" max="9" width="11.421875" style="0" customWidth="1"/>
    <col min="10" max="10" width="10.8515625" style="0" customWidth="1"/>
    <col min="11" max="11" width="11.140625" style="0" customWidth="1"/>
    <col min="12" max="12" width="2.7109375" style="0" customWidth="1"/>
  </cols>
  <sheetData>
    <row r="2" ht="15">
      <c r="B2" s="3"/>
    </row>
    <row r="3" ht="6.75" customHeight="1"/>
    <row r="4" spans="1:11" ht="25.5" customHeight="1">
      <c r="A4" s="404" t="s">
        <v>386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ht="6.75" customHeight="1"/>
    <row r="6" spans="2:10" ht="12.75" customHeight="1">
      <c r="B6" s="18" t="s">
        <v>64</v>
      </c>
      <c r="H6" s="4"/>
      <c r="I6" s="4"/>
      <c r="J6" s="4"/>
    </row>
    <row r="7" ht="6.75" customHeight="1" thickBot="1"/>
    <row r="8" spans="1:11" s="6" customFormat="1" ht="24.75" customHeight="1" thickTop="1">
      <c r="A8" s="405" t="s">
        <v>2</v>
      </c>
      <c r="B8" s="407" t="s">
        <v>90</v>
      </c>
      <c r="C8" s="409" t="s">
        <v>79</v>
      </c>
      <c r="D8" s="410"/>
      <c r="E8" s="410"/>
      <c r="F8" s="410"/>
      <c r="G8" s="410"/>
      <c r="H8" s="410"/>
      <c r="I8" s="411"/>
      <c r="J8" s="22" t="s">
        <v>76</v>
      </c>
      <c r="K8" s="5"/>
    </row>
    <row r="9" spans="1:11" s="6" customFormat="1" ht="24.75" customHeight="1">
      <c r="A9" s="406"/>
      <c r="B9" s="408"/>
      <c r="C9" s="19" t="s">
        <v>62</v>
      </c>
      <c r="D9" s="19" t="s">
        <v>71</v>
      </c>
      <c r="E9" s="21" t="s">
        <v>69</v>
      </c>
      <c r="F9" s="21" t="s">
        <v>63</v>
      </c>
      <c r="G9" s="21" t="s">
        <v>67</v>
      </c>
      <c r="H9" s="19" t="s">
        <v>73</v>
      </c>
      <c r="I9" s="23" t="s">
        <v>75</v>
      </c>
      <c r="J9" s="23" t="s">
        <v>77</v>
      </c>
      <c r="K9" s="20" t="s">
        <v>75</v>
      </c>
    </row>
    <row r="10" spans="1:11" s="6" customFormat="1" ht="24.75" customHeight="1">
      <c r="A10" s="406"/>
      <c r="B10" s="408"/>
      <c r="C10" s="19" t="s">
        <v>72</v>
      </c>
      <c r="D10" s="19" t="s">
        <v>66</v>
      </c>
      <c r="E10" s="21" t="s">
        <v>70</v>
      </c>
      <c r="F10" s="21" t="s">
        <v>360</v>
      </c>
      <c r="G10" s="19" t="s">
        <v>68</v>
      </c>
      <c r="H10" s="19" t="s">
        <v>74</v>
      </c>
      <c r="I10" s="23"/>
      <c r="J10" s="23" t="s">
        <v>78</v>
      </c>
      <c r="K10" s="20"/>
    </row>
    <row r="11" spans="1:11" s="11" customFormat="1" ht="24.75" customHeight="1">
      <c r="A11" s="34" t="s">
        <v>3</v>
      </c>
      <c r="B11" s="33" t="s">
        <v>361</v>
      </c>
      <c r="C11" s="199">
        <v>100000</v>
      </c>
      <c r="D11" s="199">
        <v>0</v>
      </c>
      <c r="E11" s="199">
        <v>0</v>
      </c>
      <c r="F11" s="199">
        <v>0</v>
      </c>
      <c r="G11" s="199">
        <v>0</v>
      </c>
      <c r="H11" s="199">
        <v>121248</v>
      </c>
      <c r="I11" s="200">
        <f>C11+D11+E11+F11+G11+H11</f>
        <v>221248</v>
      </c>
      <c r="J11" s="200">
        <v>0</v>
      </c>
      <c r="K11" s="201">
        <f>I11</f>
        <v>221248</v>
      </c>
    </row>
    <row r="12" spans="1:11" s="11" customFormat="1" ht="15.75" customHeight="1">
      <c r="A12" s="7" t="s">
        <v>208</v>
      </c>
      <c r="B12" s="8" t="s">
        <v>82</v>
      </c>
      <c r="C12" s="193"/>
      <c r="D12" s="193"/>
      <c r="E12" s="193"/>
      <c r="F12" s="193"/>
      <c r="G12" s="193"/>
      <c r="H12" s="193"/>
      <c r="I12" s="194"/>
      <c r="J12" s="194"/>
      <c r="K12" s="195"/>
    </row>
    <row r="13" spans="1:11" s="11" customFormat="1" ht="15.75" customHeight="1">
      <c r="A13" s="34" t="s">
        <v>209</v>
      </c>
      <c r="B13" s="33" t="s">
        <v>65</v>
      </c>
      <c r="C13" s="193"/>
      <c r="D13" s="193"/>
      <c r="E13" s="193"/>
      <c r="F13" s="193"/>
      <c r="G13" s="193"/>
      <c r="H13" s="193"/>
      <c r="I13" s="194"/>
      <c r="J13" s="194"/>
      <c r="K13" s="195"/>
    </row>
    <row r="14" spans="1:11" s="11" customFormat="1" ht="15.75" customHeight="1">
      <c r="A14" s="395">
        <v>1</v>
      </c>
      <c r="B14" s="12" t="s">
        <v>80</v>
      </c>
      <c r="C14" s="400"/>
      <c r="D14" s="400"/>
      <c r="E14" s="400"/>
      <c r="F14" s="400"/>
      <c r="G14" s="400"/>
      <c r="H14" s="400"/>
      <c r="I14" s="400"/>
      <c r="J14" s="400"/>
      <c r="K14" s="398"/>
    </row>
    <row r="15" spans="1:11" s="11" customFormat="1" ht="15.75" customHeight="1">
      <c r="A15" s="396"/>
      <c r="B15" s="24" t="s">
        <v>207</v>
      </c>
      <c r="C15" s="402"/>
      <c r="D15" s="402"/>
      <c r="E15" s="402"/>
      <c r="F15" s="402"/>
      <c r="G15" s="402"/>
      <c r="H15" s="402"/>
      <c r="I15" s="402"/>
      <c r="J15" s="402"/>
      <c r="K15" s="399"/>
    </row>
    <row r="16" spans="1:11" s="11" customFormat="1" ht="15.75" customHeight="1">
      <c r="A16" s="395">
        <v>2</v>
      </c>
      <c r="B16" s="25" t="s">
        <v>83</v>
      </c>
      <c r="C16" s="400"/>
      <c r="D16" s="400"/>
      <c r="E16" s="400"/>
      <c r="F16" s="400"/>
      <c r="G16" s="400"/>
      <c r="H16" s="400"/>
      <c r="I16" s="400"/>
      <c r="J16" s="400"/>
      <c r="K16" s="398"/>
    </row>
    <row r="17" spans="1:11" s="11" customFormat="1" ht="15.75" customHeight="1">
      <c r="A17" s="397"/>
      <c r="B17" s="26" t="s">
        <v>84</v>
      </c>
      <c r="C17" s="401"/>
      <c r="D17" s="401"/>
      <c r="E17" s="401"/>
      <c r="F17" s="401"/>
      <c r="G17" s="401"/>
      <c r="H17" s="401"/>
      <c r="I17" s="401"/>
      <c r="J17" s="401"/>
      <c r="K17" s="403"/>
    </row>
    <row r="18" spans="1:11" s="11" customFormat="1" ht="15.75" customHeight="1">
      <c r="A18" s="396"/>
      <c r="B18" s="27" t="s">
        <v>85</v>
      </c>
      <c r="C18" s="402"/>
      <c r="D18" s="402"/>
      <c r="E18" s="402"/>
      <c r="F18" s="402"/>
      <c r="G18" s="402"/>
      <c r="H18" s="402"/>
      <c r="I18" s="402"/>
      <c r="J18" s="402"/>
      <c r="K18" s="399"/>
    </row>
    <row r="19" spans="1:11" s="11" customFormat="1" ht="15.75" customHeight="1">
      <c r="A19" s="7">
        <v>3</v>
      </c>
      <c r="B19" s="12" t="s">
        <v>86</v>
      </c>
      <c r="C19" s="196"/>
      <c r="D19" s="196"/>
      <c r="E19" s="196"/>
      <c r="F19" s="196"/>
      <c r="G19" s="196"/>
      <c r="H19" s="196">
        <v>4524103</v>
      </c>
      <c r="I19" s="197">
        <v>4524103</v>
      </c>
      <c r="J19" s="197"/>
      <c r="K19" s="198">
        <v>4524103</v>
      </c>
    </row>
    <row r="20" spans="1:11" s="11" customFormat="1" ht="15.75" customHeight="1">
      <c r="A20" s="7">
        <v>4</v>
      </c>
      <c r="B20" s="12" t="s">
        <v>87</v>
      </c>
      <c r="C20" s="196"/>
      <c r="D20" s="196"/>
      <c r="E20" s="196"/>
      <c r="F20" s="196"/>
      <c r="G20" s="196"/>
      <c r="H20" s="196"/>
      <c r="I20" s="197"/>
      <c r="J20" s="197"/>
      <c r="K20" s="198"/>
    </row>
    <row r="21" spans="1:11" s="11" customFormat="1" ht="15.75" customHeight="1">
      <c r="A21" s="395">
        <v>5</v>
      </c>
      <c r="B21" s="25" t="s">
        <v>88</v>
      </c>
      <c r="C21" s="400"/>
      <c r="D21" s="400"/>
      <c r="E21" s="400"/>
      <c r="F21" s="400"/>
      <c r="G21" s="400"/>
      <c r="H21" s="400"/>
      <c r="I21" s="400"/>
      <c r="J21" s="400"/>
      <c r="K21" s="398"/>
    </row>
    <row r="22" spans="1:11" s="11" customFormat="1" ht="15.75" customHeight="1">
      <c r="A22" s="396"/>
      <c r="B22" s="27" t="s">
        <v>89</v>
      </c>
      <c r="C22" s="402"/>
      <c r="D22" s="402"/>
      <c r="E22" s="402"/>
      <c r="F22" s="402"/>
      <c r="G22" s="402"/>
      <c r="H22" s="402"/>
      <c r="I22" s="402"/>
      <c r="J22" s="402"/>
      <c r="K22" s="399"/>
    </row>
    <row r="23" spans="1:11" s="11" customFormat="1" ht="15.75" customHeight="1">
      <c r="A23" s="7">
        <v>6</v>
      </c>
      <c r="B23" s="12" t="s">
        <v>91</v>
      </c>
      <c r="C23" s="196"/>
      <c r="D23" s="196"/>
      <c r="E23" s="196"/>
      <c r="F23" s="196"/>
      <c r="G23" s="196"/>
      <c r="H23" s="196"/>
      <c r="I23" s="197"/>
      <c r="J23" s="197"/>
      <c r="K23" s="198"/>
    </row>
    <row r="24" spans="1:11" s="11" customFormat="1" ht="24.75" customHeight="1">
      <c r="A24" s="34" t="s">
        <v>4</v>
      </c>
      <c r="B24" s="33" t="s">
        <v>373</v>
      </c>
      <c r="C24" s="202">
        <f aca="true" t="shared" si="0" ref="C24:K24">SUM(C11:C23)</f>
        <v>100000</v>
      </c>
      <c r="D24" s="202">
        <f t="shared" si="0"/>
        <v>0</v>
      </c>
      <c r="E24" s="202">
        <f t="shared" si="0"/>
        <v>0</v>
      </c>
      <c r="F24" s="202">
        <f t="shared" si="0"/>
        <v>0</v>
      </c>
      <c r="G24" s="202">
        <f t="shared" si="0"/>
        <v>0</v>
      </c>
      <c r="H24" s="202">
        <f t="shared" si="0"/>
        <v>4645351</v>
      </c>
      <c r="I24" s="203">
        <f t="shared" si="0"/>
        <v>4745351</v>
      </c>
      <c r="J24" s="203">
        <f t="shared" si="0"/>
        <v>0</v>
      </c>
      <c r="K24" s="204">
        <f t="shared" si="0"/>
        <v>4745351</v>
      </c>
    </row>
    <row r="25" spans="1:11" s="11" customFormat="1" ht="15.75" customHeight="1">
      <c r="A25" s="395">
        <v>1</v>
      </c>
      <c r="B25" s="12" t="s">
        <v>80</v>
      </c>
      <c r="C25" s="400"/>
      <c r="D25" s="400"/>
      <c r="E25" s="400"/>
      <c r="F25" s="400"/>
      <c r="G25" s="400"/>
      <c r="H25" s="400"/>
      <c r="I25" s="400"/>
      <c r="J25" s="400"/>
      <c r="K25" s="398"/>
    </row>
    <row r="26" spans="1:11" s="11" customFormat="1" ht="15.75" customHeight="1">
      <c r="A26" s="396"/>
      <c r="B26" s="24" t="s">
        <v>81</v>
      </c>
      <c r="C26" s="402"/>
      <c r="D26" s="402"/>
      <c r="E26" s="402"/>
      <c r="F26" s="402"/>
      <c r="G26" s="402"/>
      <c r="H26" s="402"/>
      <c r="I26" s="402"/>
      <c r="J26" s="402"/>
      <c r="K26" s="399"/>
    </row>
    <row r="27" spans="1:11" s="11" customFormat="1" ht="15.75" customHeight="1">
      <c r="A27" s="395">
        <v>2</v>
      </c>
      <c r="B27" s="25" t="s">
        <v>83</v>
      </c>
      <c r="C27" s="400"/>
      <c r="D27" s="400"/>
      <c r="E27" s="400"/>
      <c r="F27" s="400"/>
      <c r="G27" s="400"/>
      <c r="H27" s="400"/>
      <c r="I27" s="400"/>
      <c r="J27" s="400"/>
      <c r="K27" s="398"/>
    </row>
    <row r="28" spans="1:11" s="11" customFormat="1" ht="15.75" customHeight="1">
      <c r="A28" s="397"/>
      <c r="B28" s="26" t="s">
        <v>84</v>
      </c>
      <c r="C28" s="401"/>
      <c r="D28" s="401"/>
      <c r="E28" s="401"/>
      <c r="F28" s="401"/>
      <c r="G28" s="401"/>
      <c r="H28" s="401"/>
      <c r="I28" s="401"/>
      <c r="J28" s="401"/>
      <c r="K28" s="403"/>
    </row>
    <row r="29" spans="1:11" s="11" customFormat="1" ht="15.75" customHeight="1">
      <c r="A29" s="396"/>
      <c r="B29" s="27" t="s">
        <v>85</v>
      </c>
      <c r="C29" s="402"/>
      <c r="D29" s="402"/>
      <c r="E29" s="402"/>
      <c r="F29" s="402"/>
      <c r="G29" s="402"/>
      <c r="H29" s="402"/>
      <c r="I29" s="402"/>
      <c r="J29" s="402"/>
      <c r="K29" s="399"/>
    </row>
    <row r="30" spans="1:11" s="11" customFormat="1" ht="15.75" customHeight="1">
      <c r="A30" s="7">
        <v>3</v>
      </c>
      <c r="B30" s="12" t="s">
        <v>92</v>
      </c>
      <c r="C30" s="196"/>
      <c r="D30" s="196"/>
      <c r="E30" s="196"/>
      <c r="F30" s="196"/>
      <c r="G30" s="196"/>
      <c r="H30" s="196">
        <v>7031128</v>
      </c>
      <c r="I30" s="197">
        <v>7031128</v>
      </c>
      <c r="J30" s="197">
        <v>0</v>
      </c>
      <c r="K30" s="198">
        <v>7031128</v>
      </c>
    </row>
    <row r="31" spans="1:11" s="11" customFormat="1" ht="15.75" customHeight="1">
      <c r="A31" s="7">
        <v>4</v>
      </c>
      <c r="B31" s="12" t="s">
        <v>87</v>
      </c>
      <c r="C31" s="196"/>
      <c r="D31" s="196"/>
      <c r="E31" s="196"/>
      <c r="F31" s="196"/>
      <c r="G31" s="196"/>
      <c r="H31" s="196"/>
      <c r="I31" s="197"/>
      <c r="J31" s="197"/>
      <c r="K31" s="198"/>
    </row>
    <row r="32" spans="1:11" s="11" customFormat="1" ht="15.75" customHeight="1">
      <c r="A32" s="7">
        <v>5</v>
      </c>
      <c r="B32" s="12" t="s">
        <v>91</v>
      </c>
      <c r="C32" s="196"/>
      <c r="D32" s="196"/>
      <c r="E32" s="196"/>
      <c r="F32" s="196"/>
      <c r="G32" s="196"/>
      <c r="H32" s="196"/>
      <c r="I32" s="197"/>
      <c r="J32" s="197"/>
      <c r="K32" s="198"/>
    </row>
    <row r="33" spans="1:11" s="11" customFormat="1" ht="15.75" customHeight="1">
      <c r="A33" s="7">
        <v>6</v>
      </c>
      <c r="B33" s="12" t="s">
        <v>210</v>
      </c>
      <c r="C33" s="196"/>
      <c r="D33" s="196"/>
      <c r="E33" s="196"/>
      <c r="F33" s="196"/>
      <c r="G33" s="196"/>
      <c r="H33" s="196"/>
      <c r="I33" s="197"/>
      <c r="J33" s="197"/>
      <c r="K33" s="198"/>
    </row>
    <row r="34" spans="1:11" s="11" customFormat="1" ht="24.75" customHeight="1" thickBot="1">
      <c r="A34" s="35" t="s">
        <v>37</v>
      </c>
      <c r="B34" s="36" t="s">
        <v>387</v>
      </c>
      <c r="C34" s="205">
        <f aca="true" t="shared" si="1" ref="C34:K34">SUM(C24:C33)</f>
        <v>100000</v>
      </c>
      <c r="D34" s="205">
        <f t="shared" si="1"/>
        <v>0</v>
      </c>
      <c r="E34" s="205">
        <f t="shared" si="1"/>
        <v>0</v>
      </c>
      <c r="F34" s="205">
        <f t="shared" si="1"/>
        <v>0</v>
      </c>
      <c r="G34" s="205">
        <f t="shared" si="1"/>
        <v>0</v>
      </c>
      <c r="H34" s="205">
        <f t="shared" si="1"/>
        <v>11676479</v>
      </c>
      <c r="I34" s="206">
        <f t="shared" si="1"/>
        <v>11776479</v>
      </c>
      <c r="J34" s="206">
        <f t="shared" si="1"/>
        <v>0</v>
      </c>
      <c r="K34" s="207">
        <f t="shared" si="1"/>
        <v>11776479</v>
      </c>
    </row>
    <row r="35" ht="13.5" customHeight="1" thickTop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54">
    <mergeCell ref="A4:K4"/>
    <mergeCell ref="A8:A10"/>
    <mergeCell ref="B8:B10"/>
    <mergeCell ref="C8:I8"/>
    <mergeCell ref="A14:A15"/>
    <mergeCell ref="C14:C15"/>
    <mergeCell ref="D14:D15"/>
    <mergeCell ref="E14:E15"/>
    <mergeCell ref="F14:F15"/>
    <mergeCell ref="G14:G15"/>
    <mergeCell ref="K14:K15"/>
    <mergeCell ref="H14:H15"/>
    <mergeCell ref="I14:I15"/>
    <mergeCell ref="J14:J15"/>
    <mergeCell ref="A16:A18"/>
    <mergeCell ref="C16:C18"/>
    <mergeCell ref="K16:K18"/>
    <mergeCell ref="D16:D18"/>
    <mergeCell ref="E16:E18"/>
    <mergeCell ref="F16:F18"/>
    <mergeCell ref="G16:G18"/>
    <mergeCell ref="H16:H18"/>
    <mergeCell ref="I16:I18"/>
    <mergeCell ref="J16:J18"/>
    <mergeCell ref="A21:A22"/>
    <mergeCell ref="C21:C22"/>
    <mergeCell ref="K21:K22"/>
    <mergeCell ref="D21:D22"/>
    <mergeCell ref="E21:E22"/>
    <mergeCell ref="F21:F22"/>
    <mergeCell ref="G21:G22"/>
    <mergeCell ref="H21:H22"/>
    <mergeCell ref="I21:I22"/>
    <mergeCell ref="J21:J22"/>
    <mergeCell ref="C25:C26"/>
    <mergeCell ref="D25:D26"/>
    <mergeCell ref="E25:E26"/>
    <mergeCell ref="F25:F26"/>
    <mergeCell ref="J27:J29"/>
    <mergeCell ref="K27:K29"/>
    <mergeCell ref="G25:G26"/>
    <mergeCell ref="H25:H26"/>
    <mergeCell ref="I25:I26"/>
    <mergeCell ref="J25:J26"/>
    <mergeCell ref="A25:A26"/>
    <mergeCell ref="A27:A29"/>
    <mergeCell ref="K25:K26"/>
    <mergeCell ref="C27:C29"/>
    <mergeCell ref="D27:D29"/>
    <mergeCell ref="E27:E29"/>
    <mergeCell ref="F27:F29"/>
    <mergeCell ref="G27:G29"/>
    <mergeCell ref="H27:H29"/>
    <mergeCell ref="I27:I29"/>
  </mergeCells>
  <printOptions horizontalCentered="1"/>
  <pageMargins left="0" right="0" top="0.31496062992125984" bottom="0.31496062992125984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C16" sqref="C16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3"/>
    </row>
    <row r="3" ht="6.75" customHeight="1"/>
    <row r="4" spans="1:8" ht="25.5" customHeight="1">
      <c r="A4" s="404" t="s">
        <v>216</v>
      </c>
      <c r="B4" s="404"/>
      <c r="C4" s="404"/>
      <c r="D4" s="404"/>
      <c r="E4" s="404"/>
      <c r="F4" s="404"/>
      <c r="G4" s="404"/>
      <c r="H4" s="404"/>
    </row>
    <row r="5" ht="6.75" customHeight="1"/>
    <row r="6" spans="2:7" ht="12.75" customHeight="1">
      <c r="B6" s="18" t="s">
        <v>93</v>
      </c>
      <c r="G6" s="4"/>
    </row>
    <row r="7" ht="6.75" customHeight="1" thickBot="1"/>
    <row r="8" spans="1:8" s="6" customFormat="1" ht="24.75" customHeight="1" thickTop="1">
      <c r="A8" s="412"/>
      <c r="B8" s="413"/>
      <c r="C8" s="30" t="s">
        <v>41</v>
      </c>
      <c r="D8" s="30" t="s">
        <v>42</v>
      </c>
      <c r="E8" s="31" t="s">
        <v>95</v>
      </c>
      <c r="F8" s="31" t="s">
        <v>94</v>
      </c>
      <c r="G8" s="30" t="s">
        <v>96</v>
      </c>
      <c r="H8" s="32" t="s">
        <v>75</v>
      </c>
    </row>
    <row r="9" spans="1:8" s="11" customFormat="1" ht="30" customHeight="1">
      <c r="A9" s="34" t="s">
        <v>3</v>
      </c>
      <c r="B9" s="33" t="s">
        <v>217</v>
      </c>
      <c r="C9" s="9"/>
      <c r="D9" s="9"/>
      <c r="E9" s="9"/>
      <c r="F9" s="9"/>
      <c r="G9" s="9"/>
      <c r="H9" s="10"/>
    </row>
    <row r="10" spans="1:8" s="11" customFormat="1" ht="19.5" customHeight="1">
      <c r="A10" s="7" t="s">
        <v>208</v>
      </c>
      <c r="B10" s="8" t="s">
        <v>82</v>
      </c>
      <c r="C10" s="9"/>
      <c r="D10" s="9"/>
      <c r="E10" s="9"/>
      <c r="F10" s="9"/>
      <c r="G10" s="9"/>
      <c r="H10" s="10"/>
    </row>
    <row r="11" spans="1:8" s="11" customFormat="1" ht="19.5" customHeight="1">
      <c r="A11" s="34" t="s">
        <v>209</v>
      </c>
      <c r="B11" s="33" t="s">
        <v>65</v>
      </c>
      <c r="C11" s="9"/>
      <c r="D11" s="9"/>
      <c r="E11" s="9"/>
      <c r="F11" s="9"/>
      <c r="G11" s="9"/>
      <c r="H11" s="10"/>
    </row>
    <row r="12" spans="1:8" s="11" customFormat="1" ht="19.5" customHeight="1">
      <c r="A12" s="15">
        <v>1</v>
      </c>
      <c r="B12" s="12" t="s">
        <v>92</v>
      </c>
      <c r="C12" s="13"/>
      <c r="D12" s="13"/>
      <c r="E12" s="13"/>
      <c r="F12" s="13"/>
      <c r="G12" s="13"/>
      <c r="H12" s="14"/>
    </row>
    <row r="13" spans="1:8" s="11" customFormat="1" ht="19.5" customHeight="1">
      <c r="A13" s="15">
        <v>2</v>
      </c>
      <c r="B13" s="12" t="s">
        <v>87</v>
      </c>
      <c r="C13" s="13"/>
      <c r="D13" s="13"/>
      <c r="E13" s="13"/>
      <c r="F13" s="13"/>
      <c r="G13" s="13"/>
      <c r="H13" s="14"/>
    </row>
    <row r="14" spans="1:8" s="11" customFormat="1" ht="19.5" customHeight="1">
      <c r="A14" s="15">
        <v>3</v>
      </c>
      <c r="B14" s="12" t="s">
        <v>97</v>
      </c>
      <c r="C14" s="13"/>
      <c r="D14" s="13"/>
      <c r="E14" s="13"/>
      <c r="F14" s="13"/>
      <c r="G14" s="13"/>
      <c r="H14" s="14"/>
    </row>
    <row r="15" spans="1:8" s="11" customFormat="1" ht="19.5" customHeight="1">
      <c r="A15" s="15">
        <v>4</v>
      </c>
      <c r="B15" s="12" t="s">
        <v>98</v>
      </c>
      <c r="C15" s="13"/>
      <c r="D15" s="13"/>
      <c r="E15" s="13"/>
      <c r="F15" s="13"/>
      <c r="G15" s="13"/>
      <c r="H15" s="14"/>
    </row>
    <row r="16" spans="1:8" s="11" customFormat="1" ht="30" customHeight="1">
      <c r="A16" s="34" t="s">
        <v>4</v>
      </c>
      <c r="B16" s="33" t="s">
        <v>217</v>
      </c>
      <c r="C16" s="13"/>
      <c r="D16" s="13"/>
      <c r="E16" s="13"/>
      <c r="F16" s="13"/>
      <c r="G16" s="13"/>
      <c r="H16" s="14"/>
    </row>
    <row r="17" spans="1:8" s="11" customFormat="1" ht="19.5" customHeight="1">
      <c r="A17" s="7">
        <v>1</v>
      </c>
      <c r="B17" s="12" t="s">
        <v>92</v>
      </c>
      <c r="C17" s="13"/>
      <c r="D17" s="13"/>
      <c r="E17" s="13"/>
      <c r="F17" s="13"/>
      <c r="G17" s="13"/>
      <c r="H17" s="14"/>
    </row>
    <row r="18" spans="1:8" s="11" customFormat="1" ht="19.5" customHeight="1">
      <c r="A18" s="7">
        <v>2</v>
      </c>
      <c r="B18" s="12" t="s">
        <v>87</v>
      </c>
      <c r="C18" s="13"/>
      <c r="D18" s="13"/>
      <c r="E18" s="13"/>
      <c r="F18" s="13"/>
      <c r="G18" s="13"/>
      <c r="H18" s="14"/>
    </row>
    <row r="19" spans="1:8" s="11" customFormat="1" ht="19.5" customHeight="1">
      <c r="A19" s="7">
        <v>3</v>
      </c>
      <c r="B19" s="12" t="s">
        <v>99</v>
      </c>
      <c r="C19" s="13"/>
      <c r="D19" s="13"/>
      <c r="E19" s="13"/>
      <c r="F19" s="13"/>
      <c r="G19" s="13"/>
      <c r="H19" s="14"/>
    </row>
    <row r="20" spans="1:8" s="11" customFormat="1" ht="19.5" customHeight="1">
      <c r="A20" s="7">
        <v>4</v>
      </c>
      <c r="B20" s="12" t="s">
        <v>210</v>
      </c>
      <c r="C20" s="13"/>
      <c r="D20" s="13"/>
      <c r="E20" s="13"/>
      <c r="F20" s="13"/>
      <c r="G20" s="13"/>
      <c r="H20" s="14"/>
    </row>
    <row r="21" spans="1:8" s="11" customFormat="1" ht="30" customHeight="1" thickBot="1">
      <c r="A21" s="35" t="s">
        <v>37</v>
      </c>
      <c r="B21" s="36" t="s">
        <v>217</v>
      </c>
      <c r="C21" s="16"/>
      <c r="D21" s="16"/>
      <c r="E21" s="16"/>
      <c r="F21" s="16"/>
      <c r="G21" s="16"/>
      <c r="H21" s="17"/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STARTEC </cp:lastModifiedBy>
  <cp:lastPrinted>2013-07-27T16:09:09Z</cp:lastPrinted>
  <dcterms:created xsi:type="dcterms:W3CDTF">2002-02-16T18:16:52Z</dcterms:created>
  <dcterms:modified xsi:type="dcterms:W3CDTF">2013-07-27T16:09:19Z</dcterms:modified>
  <cp:category/>
  <cp:version/>
  <cp:contentType/>
  <cp:contentStatus/>
</cp:coreProperties>
</file>