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823" activeTab="3"/>
  </bookViews>
  <sheets>
    <sheet name="Kopertina" sheetId="1" r:id="rId1"/>
    <sheet name="Bilanci" sheetId="2" r:id="rId2"/>
    <sheet name="Rez.Sipas Natyres" sheetId="3" r:id="rId3"/>
    <sheet name="Shenimet shpjegus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<sst xmlns="http://schemas.openxmlformats.org/spreadsheetml/2006/main" count="192" uniqueCount="125">
  <si>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</si>
  <si>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</si>
  <si>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</si>
  <si>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</si>
  <si>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</si>
  <si>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</si>
  <si>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</si>
  <si>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</si>
  <si>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</si>
  <si>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</si>
  <si>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</si>
  <si>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</si>
  <si>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</si>
  <si>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</si>
  <si>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</si>
  <si>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</si>
  <si>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</si>
  <si>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</si>
  <si>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</si>
  <si>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</si>
  <si>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</si>
  <si>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</si>
  <si>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</si>
  <si>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</si>
  <si>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</si>
  <si>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</si>
  <si>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</si>
  <si>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</si>
  <si>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(   ________________  )</t>
  </si>
  <si>
    <t>S H E N I M E T          S P J E G U E S 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</si>
  <si>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</si>
  <si>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</si>
  <si>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</si>
  <si>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</si>
  <si>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</si>
  <si>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</si>
  <si>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</si>
  <si>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</si>
  <si>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Makineri dhe paisje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</si>
  <si>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</si>
  <si>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</si>
  <si>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</si>
  <si>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</si>
  <si>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</si>
  <si>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</si>
  <si>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</si>
  <si>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</si>
  <si>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</si>
  <si>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</si>
  <si>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</si>
  <si>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</si>
  <si>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</si>
  <si>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Aktive te tjera financiare afatshkurtra</t>
  </si>
  <si>
    <t>Produkte te gatshme</t>
  </si>
  <si>
    <t>Te pagueshme ndaj furnitoreve</t>
  </si>
  <si>
    <t>Te pagueshme ndaj punonjesve</t>
  </si>
  <si>
    <t>Para ardhese</t>
  </si>
  <si>
    <t>A K T I V E T    A F A T S H K U R T R A</t>
  </si>
  <si>
    <t>Kerkesa te arketushme</t>
  </si>
  <si>
    <t>Te tjera te arketushme</t>
  </si>
  <si>
    <t>Instrumenta te tjera financiare dhe borxhi</t>
  </si>
  <si>
    <t xml:space="preserve">(  Ne zbarim te Standartit Kombetar te Kontabilitetit Nr.15 ) </t>
  </si>
  <si>
    <t>Emertimi Mikronjesise</t>
  </si>
  <si>
    <t>Detyrimet tregetare</t>
  </si>
  <si>
    <t>Parapagimet e arketuara</t>
  </si>
  <si>
    <t>Te tjera afatgjata</t>
  </si>
  <si>
    <t>Kapitali  i  Pronarit</t>
  </si>
  <si>
    <t>Terheqiet  e   Pronarit</t>
  </si>
  <si>
    <t>Fitimi  (Humbja)   e   vitit   financiar</t>
  </si>
  <si>
    <t xml:space="preserve">Mikronjesia                                              </t>
  </si>
  <si>
    <t>A K T I V E T</t>
  </si>
  <si>
    <t>Totali   Aktiveve</t>
  </si>
  <si>
    <t xml:space="preserve">Totali   Pasiveve </t>
  </si>
  <si>
    <t>(  M I K R O N J E S I T E  )</t>
  </si>
  <si>
    <t>Kreditore te tjere</t>
  </si>
  <si>
    <t>Per Drejtimin  e Mikronjesise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</si>
  <si>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</si>
  <si>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</si>
  <si>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</si>
  <si>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</si>
  <si>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</si>
  <si>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</si>
  <si>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</si>
  <si>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</si>
  <si>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</si>
  <si>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</si>
  <si>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</si>
  <si>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</si>
  <si>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</si>
  <si>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</si>
  <si>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</si>
  <si>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</si>
  <si>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</si>
  <si>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</si>
  <si>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</si>
  <si>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</si>
  <si>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</si>
  <si>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</si>
  <si>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</si>
  <si>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B</t>
  </si>
  <si>
    <t xml:space="preserve">Fitimi  pas tatimit </t>
  </si>
  <si>
    <t>Interesa kreditore</t>
  </si>
  <si>
    <t>Prodh. AQT per vete Rikonstruks. I sistemit aspirim lokali</t>
  </si>
  <si>
    <t>KONSULENCE</t>
  </si>
  <si>
    <t>Nga aktiviteti Konsulence</t>
  </si>
  <si>
    <t>Sqarim: Pasqyrat jane pregatitur sipas SKK15</t>
  </si>
  <si>
    <t xml:space="preserve">PCS COMPANY </t>
  </si>
  <si>
    <t>K 91527021 J</t>
  </si>
  <si>
    <t xml:space="preserve">Rr.''Don Bosko " Tirane </t>
  </si>
  <si>
    <t>27.03.2009</t>
  </si>
  <si>
    <t xml:space="preserve">Mikronjesia   " P C S COMPANY "                          </t>
  </si>
  <si>
    <t xml:space="preserve">Tatim fitimi mbipaguar </t>
  </si>
  <si>
    <t xml:space="preserve"> " P C S COMPANY "  </t>
  </si>
  <si>
    <t xml:space="preserve">Shpenzime Te tjera </t>
  </si>
  <si>
    <t xml:space="preserve">Tatimi mbi fitimin </t>
  </si>
  <si>
    <t xml:space="preserve">Shpenzime te panjohuara </t>
  </si>
  <si>
    <t>Viti   2013</t>
  </si>
  <si>
    <t>01.01.2013</t>
  </si>
  <si>
    <t>31.12.2013</t>
  </si>
  <si>
    <t>31.01.2014</t>
  </si>
  <si>
    <t>Pasqyrat    Financiare    te    Vitit   2013</t>
  </si>
  <si>
    <t>Pasqyra   e   te   Ardhurave   dhe   Shpenzimeve     2013</t>
  </si>
  <si>
    <t>Perllogaritja e pagave eshte shpenzim I panjihur pasi pagat nuk kan kauar me banke</t>
  </si>
  <si>
    <t>Shpezim I njohur eshte vetem sigurimi I paguar.</t>
  </si>
  <si>
    <t>Adm. Xhevahir ALIU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</si>
</sst>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_);_(* \(#,##0\);_(* &quot;-&quot;??_);_(@_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b/>
      <sz val="16"/>
      <name val="Arial"/>
      <family val="0"/>
    </font>
    <font>
      <b/>
      <sz val="9"/>
      <name val="Arial"/>
      <family val="0"/>
    </font>
    <font>
      <sz val="9"/>
      <name val="Times New Roman"/>
      <family val="1"/>
    </font>
    <font>
      <i/>
      <sz val="9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6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0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vertical="center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10" fillId="33" borderId="13" xfId="0" applyNumberFormat="1" applyFont="1" applyFill="1" applyBorder="1" applyAlignment="1">
      <alignment vertical="center"/>
    </xf>
    <xf numFmtId="3" fontId="15" fillId="33" borderId="13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JISTRIME%20BILANCI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jistrime "/>
      <sheetName val="amortizim"/>
      <sheetName val="shpenzimet "/>
      <sheetName val="te ardhurat "/>
      <sheetName val="klasa 1"/>
      <sheetName val="klasa 2"/>
      <sheetName val="furnitoret"/>
      <sheetName val="klientet"/>
      <sheetName val="sig shoq"/>
      <sheetName val="tap"/>
      <sheetName val="tatim fitim"/>
      <sheetName val="tvsh"/>
      <sheetName val="banka "/>
      <sheetName val="arka"/>
      <sheetName val="Sheet1"/>
    </sheetNames>
    <sheetDataSet>
      <sheetData sheetId="5">
        <row r="11">
          <cell r="G11">
            <v>630669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52">
      <selection activeCell="H56" sqref="H56"/>
    </sheetView>
  </sheetViews>
  <sheetFormatPr defaultColWidth="9.140625" defaultRowHeight="12.75"/>
  <cols>
    <col min="1" max="1" width="16.140625" style="9" customWidth="1"/>
    <col min="2" max="3" width="9.140625" style="9" customWidth="1"/>
    <col min="4" max="4" width="9.28125" style="9" customWidth="1"/>
    <col min="5" max="5" width="11.421875" style="9" customWidth="1"/>
    <col min="6" max="6" width="12.8515625" style="9" customWidth="1"/>
    <col min="7" max="7" width="5.421875" style="9" customWidth="1"/>
    <col min="8" max="9" width="9.140625" style="9" customWidth="1"/>
    <col min="10" max="10" width="3.140625" style="9" customWidth="1"/>
    <col min="11" max="11" width="9.140625" style="9" customWidth="1"/>
    <col min="12" max="12" width="1.8515625" style="9" customWidth="1"/>
    <col min="13" max="16384" width="9.140625" style="9" customWidth="1"/>
  </cols>
  <sheetData>
    <row r="1" s="25" customFormat="1" ht="6.75" customHeight="1"/>
    <row r="2" spans="2:11" s="25" customFormat="1" ht="12.75">
      <c r="B2" s="26"/>
      <c r="C2" s="27"/>
      <c r="D2" s="27"/>
      <c r="E2" s="27"/>
      <c r="F2" s="27"/>
      <c r="G2" s="27"/>
      <c r="H2" s="27"/>
      <c r="I2" s="27"/>
      <c r="J2" s="27"/>
      <c r="K2" s="28"/>
    </row>
    <row r="3" spans="2:11" s="33" customFormat="1" ht="13.5" customHeight="1">
      <c r="B3" s="29"/>
      <c r="C3" s="30" t="s">
        <v>62</v>
      </c>
      <c r="D3" s="30"/>
      <c r="E3" s="30"/>
      <c r="F3" s="131" t="s">
        <v>106</v>
      </c>
      <c r="G3" s="132"/>
      <c r="H3" s="133"/>
      <c r="I3" s="131"/>
      <c r="J3" s="30"/>
      <c r="K3" s="32"/>
    </row>
    <row r="4" spans="2:11" s="33" customFormat="1" ht="13.5" customHeight="1">
      <c r="B4" s="29"/>
      <c r="C4" s="30" t="s">
        <v>30</v>
      </c>
      <c r="D4" s="30"/>
      <c r="E4" s="30"/>
      <c r="F4" s="131" t="s">
        <v>107</v>
      </c>
      <c r="G4" s="134"/>
      <c r="H4" s="135"/>
      <c r="I4" s="136"/>
      <c r="J4" s="34"/>
      <c r="K4" s="32"/>
    </row>
    <row r="5" spans="2:11" s="33" customFormat="1" ht="13.5" customHeight="1">
      <c r="B5" s="29"/>
      <c r="C5" s="30" t="s">
        <v>6</v>
      </c>
      <c r="D5" s="30"/>
      <c r="E5" s="30"/>
      <c r="F5" s="137" t="s">
        <v>108</v>
      </c>
      <c r="G5" s="131"/>
      <c r="H5" s="131"/>
      <c r="I5" s="131"/>
      <c r="J5" s="31"/>
      <c r="K5" s="32"/>
    </row>
    <row r="6" spans="2:11" s="33" customFormat="1" ht="13.5" customHeight="1">
      <c r="B6" s="29"/>
      <c r="C6" s="30"/>
      <c r="D6" s="30"/>
      <c r="E6" s="30"/>
      <c r="F6" s="138"/>
      <c r="G6" s="138"/>
      <c r="H6" s="139"/>
      <c r="I6" s="139"/>
      <c r="J6" s="34"/>
      <c r="K6" s="32"/>
    </row>
    <row r="7" spans="2:11" s="33" customFormat="1" ht="13.5" customHeight="1">
      <c r="B7" s="29"/>
      <c r="C7" s="30" t="s">
        <v>0</v>
      </c>
      <c r="D7" s="30"/>
      <c r="E7" s="30"/>
      <c r="F7" s="131" t="s">
        <v>109</v>
      </c>
      <c r="G7" s="140"/>
      <c r="H7" s="138"/>
      <c r="I7" s="138"/>
      <c r="J7" s="30"/>
      <c r="K7" s="32"/>
    </row>
    <row r="8" spans="2:11" s="33" customFormat="1" ht="13.5" customHeight="1">
      <c r="B8" s="29"/>
      <c r="C8" s="30" t="s">
        <v>1</v>
      </c>
      <c r="D8" s="30"/>
      <c r="E8" s="30"/>
      <c r="F8" s="137"/>
      <c r="G8" s="141"/>
      <c r="H8" s="138"/>
      <c r="I8" s="138"/>
      <c r="J8" s="30"/>
      <c r="K8" s="32"/>
    </row>
    <row r="9" spans="2:11" s="33" customFormat="1" ht="13.5" customHeight="1">
      <c r="B9" s="29"/>
      <c r="C9" s="30"/>
      <c r="D9" s="30"/>
      <c r="E9" s="30"/>
      <c r="F9" s="138"/>
      <c r="G9" s="138"/>
      <c r="H9" s="138"/>
      <c r="I9" s="138"/>
      <c r="J9" s="30"/>
      <c r="K9" s="32"/>
    </row>
    <row r="10" spans="2:11" s="33" customFormat="1" ht="13.5" customHeight="1">
      <c r="B10" s="29"/>
      <c r="C10" s="30" t="s">
        <v>22</v>
      </c>
      <c r="D10" s="30"/>
      <c r="E10" s="30"/>
      <c r="F10" s="131" t="s">
        <v>103</v>
      </c>
      <c r="G10" s="131"/>
      <c r="H10" s="131"/>
      <c r="I10" s="131"/>
      <c r="J10" s="31"/>
      <c r="K10" s="32"/>
    </row>
    <row r="11" spans="2:11" s="33" customFormat="1" ht="13.5" customHeight="1">
      <c r="B11" s="29"/>
      <c r="C11" s="30"/>
      <c r="D11" s="30"/>
      <c r="E11" s="30"/>
      <c r="F11" s="137"/>
      <c r="G11" s="137"/>
      <c r="H11" s="137"/>
      <c r="I11" s="137"/>
      <c r="J11" s="35"/>
      <c r="K11" s="32"/>
    </row>
    <row r="12" spans="2:11" s="33" customFormat="1" ht="13.5" customHeight="1">
      <c r="B12" s="29"/>
      <c r="C12" s="30"/>
      <c r="D12" s="30"/>
      <c r="E12" s="30"/>
      <c r="F12" s="35"/>
      <c r="G12" s="35"/>
      <c r="H12" s="35"/>
      <c r="I12" s="35"/>
      <c r="J12" s="35"/>
      <c r="K12" s="32"/>
    </row>
    <row r="13" spans="2:11" s="40" customFormat="1" ht="12.75">
      <c r="B13" s="37"/>
      <c r="C13" s="38"/>
      <c r="D13" s="38"/>
      <c r="E13" s="38"/>
      <c r="F13" s="38"/>
      <c r="G13" s="38"/>
      <c r="H13" s="38"/>
      <c r="I13" s="38"/>
      <c r="J13" s="38"/>
      <c r="K13" s="39"/>
    </row>
    <row r="14" spans="2:11" s="40" customFormat="1" ht="12.75">
      <c r="B14" s="37"/>
      <c r="C14" s="38"/>
      <c r="D14" s="38"/>
      <c r="E14" s="38"/>
      <c r="F14" s="38"/>
      <c r="G14" s="38"/>
      <c r="H14" s="38"/>
      <c r="I14" s="38"/>
      <c r="J14" s="38"/>
      <c r="K14" s="39"/>
    </row>
    <row r="15" spans="2:11" s="40" customFormat="1" ht="12.75">
      <c r="B15" s="37"/>
      <c r="C15" s="38"/>
      <c r="D15" s="38"/>
      <c r="E15" s="38"/>
      <c r="F15" s="38"/>
      <c r="G15" s="38"/>
      <c r="H15" s="38"/>
      <c r="I15" s="38"/>
      <c r="J15" s="38"/>
      <c r="K15" s="39"/>
    </row>
    <row r="16" spans="2:11" s="40" customFormat="1" ht="12.75">
      <c r="B16" s="37"/>
      <c r="C16" s="38"/>
      <c r="D16" s="38"/>
      <c r="E16" s="38"/>
      <c r="F16" s="38"/>
      <c r="G16" s="38"/>
      <c r="H16" s="38"/>
      <c r="I16" s="38"/>
      <c r="J16" s="38"/>
      <c r="K16" s="39"/>
    </row>
    <row r="17" spans="2:11" s="40" customFormat="1" ht="12.75"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2:11" s="40" customFormat="1" ht="12.75"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2:11" s="40" customFormat="1" ht="12.75">
      <c r="B19" s="37"/>
      <c r="C19" s="38"/>
      <c r="D19" s="38"/>
      <c r="E19" s="38"/>
      <c r="F19" s="38"/>
      <c r="G19" s="38"/>
      <c r="H19" s="38"/>
      <c r="I19" s="38"/>
      <c r="J19" s="38"/>
      <c r="K19" s="39"/>
    </row>
    <row r="20" spans="2:11" s="40" customFormat="1" ht="12.75"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2:11" s="40" customFormat="1" ht="12.75">
      <c r="B21" s="37"/>
      <c r="D21" s="38"/>
      <c r="E21" s="38"/>
      <c r="F21" s="38"/>
      <c r="G21" s="38"/>
      <c r="H21" s="38"/>
      <c r="I21" s="38"/>
      <c r="J21" s="38"/>
      <c r="K21" s="39"/>
    </row>
    <row r="22" spans="2:11" s="40" customFormat="1" ht="12.75">
      <c r="B22" s="37"/>
      <c r="C22" s="38"/>
      <c r="D22" s="38"/>
      <c r="E22" s="38"/>
      <c r="F22" s="38"/>
      <c r="G22" s="38"/>
      <c r="H22" s="38"/>
      <c r="I22" s="38"/>
      <c r="J22" s="38"/>
      <c r="K22" s="39"/>
    </row>
    <row r="23" spans="2:11" s="40" customFormat="1" ht="12.75">
      <c r="B23" s="37"/>
      <c r="C23" s="38"/>
      <c r="D23" s="38"/>
      <c r="E23" s="38"/>
      <c r="F23" s="38"/>
      <c r="G23" s="38"/>
      <c r="H23" s="38"/>
      <c r="I23" s="38"/>
      <c r="J23" s="38"/>
      <c r="K23" s="39"/>
    </row>
    <row r="24" spans="2:11" s="40" customFormat="1" ht="12.75">
      <c r="B24" s="37"/>
      <c r="C24" s="38"/>
      <c r="D24" s="38"/>
      <c r="E24" s="38"/>
      <c r="F24" s="38"/>
      <c r="G24" s="38"/>
      <c r="H24" s="38"/>
      <c r="I24" s="38"/>
      <c r="J24" s="38"/>
      <c r="K24" s="39"/>
    </row>
    <row r="25" spans="2:11" s="44" customFormat="1" ht="33.75">
      <c r="B25" s="150" t="s">
        <v>7</v>
      </c>
      <c r="C25" s="151"/>
      <c r="D25" s="151"/>
      <c r="E25" s="151"/>
      <c r="F25" s="151"/>
      <c r="G25" s="151"/>
      <c r="H25" s="151"/>
      <c r="I25" s="151"/>
      <c r="J25" s="151"/>
      <c r="K25" s="152"/>
    </row>
    <row r="26" spans="2:11" s="44" customFormat="1" ht="10.5" customHeight="1">
      <c r="B26" s="41"/>
      <c r="C26" s="42"/>
      <c r="D26" s="42"/>
      <c r="E26" s="42"/>
      <c r="F26" s="42"/>
      <c r="G26" s="42"/>
      <c r="H26" s="42"/>
      <c r="I26" s="42"/>
      <c r="J26" s="42"/>
      <c r="K26" s="43"/>
    </row>
    <row r="27" spans="2:11" s="48" customFormat="1" ht="25.5">
      <c r="B27" s="154" t="s">
        <v>73</v>
      </c>
      <c r="C27" s="155"/>
      <c r="D27" s="155"/>
      <c r="E27" s="155"/>
      <c r="F27" s="155"/>
      <c r="G27" s="155"/>
      <c r="H27" s="155"/>
      <c r="I27" s="155"/>
      <c r="J27" s="155"/>
      <c r="K27" s="156"/>
    </row>
    <row r="28" spans="2:11" s="48" customFormat="1" ht="9" customHeight="1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s="40" customFormat="1" ht="12.75">
      <c r="B29" s="49"/>
      <c r="C29" s="153" t="s">
        <v>61</v>
      </c>
      <c r="D29" s="153"/>
      <c r="E29" s="153"/>
      <c r="F29" s="153"/>
      <c r="G29" s="153"/>
      <c r="H29" s="153"/>
      <c r="I29" s="153"/>
      <c r="J29" s="153"/>
      <c r="K29" s="39"/>
    </row>
    <row r="30" spans="2:11" s="40" customFormat="1" ht="12.75">
      <c r="B30" s="37"/>
      <c r="C30" s="153"/>
      <c r="D30" s="153"/>
      <c r="E30" s="153"/>
      <c r="F30" s="153"/>
      <c r="G30" s="153"/>
      <c r="H30" s="153"/>
      <c r="I30" s="153"/>
      <c r="J30" s="153"/>
      <c r="K30" s="39"/>
    </row>
    <row r="31" spans="2:11" s="40" customFormat="1" ht="12.75">
      <c r="B31" s="37"/>
      <c r="C31" s="38"/>
      <c r="D31" s="38"/>
      <c r="E31" s="38"/>
      <c r="F31" s="38"/>
      <c r="G31" s="38"/>
      <c r="H31" s="38"/>
      <c r="I31" s="38"/>
      <c r="J31" s="38"/>
      <c r="K31" s="39"/>
    </row>
    <row r="32" spans="2:11" s="40" customFormat="1" ht="12.75">
      <c r="B32" s="37"/>
      <c r="C32" s="38"/>
      <c r="D32" s="38"/>
      <c r="E32" s="38"/>
      <c r="F32" s="38"/>
      <c r="G32" s="38"/>
      <c r="H32" s="38"/>
      <c r="I32" s="38"/>
      <c r="J32" s="38"/>
      <c r="K32" s="39"/>
    </row>
    <row r="33" spans="2:11" s="53" customFormat="1" ht="33.75">
      <c r="B33" s="37"/>
      <c r="C33" s="38"/>
      <c r="D33" s="38"/>
      <c r="E33" s="38"/>
      <c r="F33" s="50" t="s">
        <v>116</v>
      </c>
      <c r="G33" s="51"/>
      <c r="H33" s="51"/>
      <c r="I33" s="51"/>
      <c r="J33" s="51"/>
      <c r="K33" s="52"/>
    </row>
    <row r="34" spans="2:11" s="53" customFormat="1" ht="12.75">
      <c r="B34" s="54"/>
      <c r="C34" s="51"/>
      <c r="D34" s="51"/>
      <c r="E34" s="51"/>
      <c r="F34" s="51"/>
      <c r="G34" s="51"/>
      <c r="H34" s="51"/>
      <c r="I34" s="51"/>
      <c r="J34" s="51"/>
      <c r="K34" s="52"/>
    </row>
    <row r="35" spans="2:11" s="53" customFormat="1" ht="12.75">
      <c r="B35" s="54"/>
      <c r="C35" s="51"/>
      <c r="D35" s="51"/>
      <c r="E35" s="51"/>
      <c r="F35" s="51"/>
      <c r="G35" s="51"/>
      <c r="H35" s="51"/>
      <c r="I35" s="51"/>
      <c r="J35" s="51"/>
      <c r="K35" s="52"/>
    </row>
    <row r="36" spans="2:11" s="53" customFormat="1" ht="12.75">
      <c r="B36" s="54"/>
      <c r="C36" s="51"/>
      <c r="D36" s="51"/>
      <c r="E36" s="51"/>
      <c r="F36" s="51"/>
      <c r="G36" s="51"/>
      <c r="H36" s="51"/>
      <c r="I36" s="51"/>
      <c r="J36" s="51"/>
      <c r="K36" s="52"/>
    </row>
    <row r="37" spans="2:11" s="53" customFormat="1" ht="12.75">
      <c r="B37" s="54"/>
      <c r="C37" s="51"/>
      <c r="D37" s="51"/>
      <c r="E37" s="51"/>
      <c r="F37" s="51"/>
      <c r="G37" s="51"/>
      <c r="H37" s="51"/>
      <c r="I37" s="51"/>
      <c r="J37" s="51"/>
      <c r="K37" s="52"/>
    </row>
    <row r="38" spans="2:11" s="53" customFormat="1" ht="12.75">
      <c r="B38" s="54"/>
      <c r="C38" s="51"/>
      <c r="D38" s="51"/>
      <c r="E38" s="51"/>
      <c r="F38" s="51"/>
      <c r="G38" s="51"/>
      <c r="H38" s="51"/>
      <c r="I38" s="51"/>
      <c r="J38" s="51"/>
      <c r="K38" s="52"/>
    </row>
    <row r="39" spans="2:11" s="53" customFormat="1" ht="12.75">
      <c r="B39" s="54"/>
      <c r="C39" s="51"/>
      <c r="D39" s="51"/>
      <c r="E39" s="51"/>
      <c r="F39" s="51"/>
      <c r="G39" s="51"/>
      <c r="H39" s="51"/>
      <c r="I39" s="51"/>
      <c r="J39" s="51"/>
      <c r="K39" s="52"/>
    </row>
    <row r="40" spans="2:11" s="53" customFormat="1" ht="12.75">
      <c r="B40" s="54"/>
      <c r="C40" s="51"/>
      <c r="D40" s="51"/>
      <c r="E40" s="51"/>
      <c r="F40" s="51"/>
      <c r="G40" s="51"/>
      <c r="H40" s="51"/>
      <c r="I40" s="51"/>
      <c r="J40" s="51"/>
      <c r="K40" s="52"/>
    </row>
    <row r="41" spans="2:11" s="53" customFormat="1" ht="12.75">
      <c r="B41" s="54"/>
      <c r="C41" s="51"/>
      <c r="D41" s="51"/>
      <c r="E41" s="51"/>
      <c r="F41" s="51"/>
      <c r="G41" s="51"/>
      <c r="H41" s="51"/>
      <c r="I41" s="51"/>
      <c r="J41" s="51"/>
      <c r="K41" s="52"/>
    </row>
    <row r="42" spans="2:11" s="53" customFormat="1" ht="12.75">
      <c r="B42" s="54"/>
      <c r="C42" s="51"/>
      <c r="D42" s="51"/>
      <c r="E42" s="51"/>
      <c r="F42" s="51"/>
      <c r="G42" s="51"/>
      <c r="H42" s="51"/>
      <c r="I42" s="51"/>
      <c r="J42" s="51"/>
      <c r="K42" s="52"/>
    </row>
    <row r="43" spans="2:11" s="53" customFormat="1" ht="12.75">
      <c r="B43" s="54"/>
      <c r="C43" s="51"/>
      <c r="D43" s="51"/>
      <c r="E43" s="51"/>
      <c r="F43" s="51"/>
      <c r="G43" s="51"/>
      <c r="H43" s="51"/>
      <c r="I43" s="51"/>
      <c r="J43" s="51"/>
      <c r="K43" s="52"/>
    </row>
    <row r="44" spans="2:11" s="53" customFormat="1" ht="9" customHeight="1">
      <c r="B44" s="54"/>
      <c r="C44" s="51"/>
      <c r="D44" s="51"/>
      <c r="E44" s="51"/>
      <c r="F44" s="51"/>
      <c r="G44" s="51"/>
      <c r="H44" s="51"/>
      <c r="I44" s="51"/>
      <c r="J44" s="51"/>
      <c r="K44" s="52"/>
    </row>
    <row r="45" spans="2:11" s="53" customFormat="1" ht="12.75">
      <c r="B45" s="54"/>
      <c r="C45" s="51"/>
      <c r="D45" s="51"/>
      <c r="E45" s="51"/>
      <c r="F45" s="51"/>
      <c r="G45" s="51"/>
      <c r="H45" s="51"/>
      <c r="I45" s="51"/>
      <c r="J45" s="51"/>
      <c r="K45" s="52"/>
    </row>
    <row r="46" spans="2:11" s="53" customFormat="1" ht="12.75">
      <c r="B46" s="54"/>
      <c r="C46" s="51"/>
      <c r="D46" s="51"/>
      <c r="E46" s="51"/>
      <c r="F46" s="51"/>
      <c r="G46" s="51"/>
      <c r="H46" s="51"/>
      <c r="I46" s="51"/>
      <c r="J46" s="51"/>
      <c r="K46" s="52"/>
    </row>
    <row r="47" spans="2:11" s="33" customFormat="1" ht="12.75" customHeight="1">
      <c r="B47" s="29"/>
      <c r="C47" s="30"/>
      <c r="D47" s="30"/>
      <c r="E47" s="30"/>
      <c r="F47" s="30"/>
      <c r="G47" s="30"/>
      <c r="H47" s="153"/>
      <c r="I47" s="153"/>
      <c r="J47" s="30"/>
      <c r="K47" s="32"/>
    </row>
    <row r="48" spans="2:11" s="33" customFormat="1" ht="12.75" customHeight="1">
      <c r="B48" s="29"/>
      <c r="C48" s="30"/>
      <c r="D48" s="30"/>
      <c r="E48" s="30"/>
      <c r="F48" s="30"/>
      <c r="G48" s="30"/>
      <c r="H48" s="149"/>
      <c r="I48" s="149"/>
      <c r="J48" s="30"/>
      <c r="K48" s="32"/>
    </row>
    <row r="49" spans="2:11" s="33" customFormat="1" ht="12.75" customHeight="1">
      <c r="B49" s="29"/>
      <c r="C49" s="30" t="s">
        <v>31</v>
      </c>
      <c r="D49" s="30"/>
      <c r="E49" s="30"/>
      <c r="F49" s="30"/>
      <c r="G49" s="30"/>
      <c r="H49" s="148" t="s">
        <v>36</v>
      </c>
      <c r="I49" s="148"/>
      <c r="J49" s="30"/>
      <c r="K49" s="32"/>
    </row>
    <row r="50" spans="2:11" s="33" customFormat="1" ht="12.75" customHeight="1">
      <c r="B50" s="29"/>
      <c r="C50" s="30" t="s">
        <v>32</v>
      </c>
      <c r="D50" s="30"/>
      <c r="E50" s="30"/>
      <c r="F50" s="30"/>
      <c r="G50" s="30"/>
      <c r="H50" s="148"/>
      <c r="I50" s="148"/>
      <c r="J50" s="30"/>
      <c r="K50" s="32"/>
    </row>
    <row r="51" spans="2:11" s="40" customFormat="1" ht="12.75">
      <c r="B51" s="37"/>
      <c r="C51" s="38"/>
      <c r="D51" s="38"/>
      <c r="E51" s="38"/>
      <c r="F51" s="38"/>
      <c r="G51" s="38"/>
      <c r="H51" s="38"/>
      <c r="I51" s="38"/>
      <c r="J51" s="38"/>
      <c r="K51" s="39"/>
    </row>
    <row r="52" spans="2:11" s="58" customFormat="1" ht="12.75" customHeight="1">
      <c r="B52" s="55"/>
      <c r="C52" s="30" t="s">
        <v>37</v>
      </c>
      <c r="D52" s="30"/>
      <c r="E52" s="30"/>
      <c r="F52" s="30"/>
      <c r="G52" s="36" t="s">
        <v>33</v>
      </c>
      <c r="H52" s="149" t="s">
        <v>117</v>
      </c>
      <c r="I52" s="149"/>
      <c r="J52" s="56"/>
      <c r="K52" s="57"/>
    </row>
    <row r="53" spans="2:11" s="58" customFormat="1" ht="12.75" customHeight="1">
      <c r="B53" s="55"/>
      <c r="C53" s="30"/>
      <c r="D53" s="30"/>
      <c r="E53" s="30"/>
      <c r="F53" s="30"/>
      <c r="G53" s="36" t="s">
        <v>34</v>
      </c>
      <c r="H53" s="148" t="s">
        <v>118</v>
      </c>
      <c r="I53" s="148"/>
      <c r="J53" s="56"/>
      <c r="K53" s="57"/>
    </row>
    <row r="54" spans="2:11" s="58" customFormat="1" ht="7.5" customHeight="1">
      <c r="B54" s="55"/>
      <c r="C54" s="30"/>
      <c r="D54" s="30"/>
      <c r="E54" s="30"/>
      <c r="F54" s="30"/>
      <c r="G54" s="36"/>
      <c r="H54" s="36"/>
      <c r="I54" s="36"/>
      <c r="J54" s="56"/>
      <c r="K54" s="57"/>
    </row>
    <row r="55" spans="2:11" s="58" customFormat="1" ht="12.75" customHeight="1">
      <c r="B55" s="55"/>
      <c r="C55" s="30" t="s">
        <v>35</v>
      </c>
      <c r="D55" s="30"/>
      <c r="E55" s="30"/>
      <c r="F55" s="36"/>
      <c r="G55" s="30"/>
      <c r="H55" s="149" t="s">
        <v>119</v>
      </c>
      <c r="I55" s="149"/>
      <c r="J55" s="56"/>
      <c r="K55" s="57"/>
    </row>
    <row r="56" spans="2:11" ht="22.5" customHeight="1">
      <c r="B56" s="61"/>
      <c r="C56" s="62"/>
      <c r="D56" s="62"/>
      <c r="E56" s="62"/>
      <c r="F56" s="62"/>
      <c r="G56" s="62"/>
      <c r="H56" s="62"/>
      <c r="I56" s="62"/>
      <c r="J56" s="62"/>
      <c r="K56" s="63"/>
    </row>
    <row r="57" ht="6.75" customHeight="1"/>
  </sheetData>
  <sheetProtection/>
  <mergeCells count="11">
    <mergeCell ref="B25:K25"/>
    <mergeCell ref="C29:J29"/>
    <mergeCell ref="C30:J30"/>
    <mergeCell ref="H47:I47"/>
    <mergeCell ref="B27:K27"/>
    <mergeCell ref="H53:I53"/>
    <mergeCell ref="H48:I48"/>
    <mergeCell ref="H49:I49"/>
    <mergeCell ref="H50:I50"/>
    <mergeCell ref="H52:I52"/>
    <mergeCell ref="H55:I5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0"/>
  <sheetViews>
    <sheetView zoomScalePageLayoutView="0" workbookViewId="0" topLeftCell="A37">
      <selection activeCell="G61" sqref="G61"/>
    </sheetView>
  </sheetViews>
  <sheetFormatPr defaultColWidth="9.140625" defaultRowHeight="12.75"/>
  <cols>
    <col min="1" max="1" width="13.28125" style="40" customWidth="1"/>
    <col min="2" max="2" width="3.7109375" style="88" customWidth="1"/>
    <col min="3" max="3" width="2.7109375" style="88" customWidth="1"/>
    <col min="4" max="4" width="4.00390625" style="88" customWidth="1"/>
    <col min="5" max="5" width="40.57421875" style="40" customWidth="1"/>
    <col min="6" max="6" width="8.28125" style="40" customWidth="1"/>
    <col min="7" max="8" width="15.7109375" style="89" customWidth="1"/>
    <col min="9" max="9" width="1.421875" style="40" customWidth="1"/>
    <col min="10" max="16384" width="9.140625" style="40" customWidth="1"/>
  </cols>
  <sheetData>
    <row r="1" spans="2:8" s="25" customFormat="1" ht="9" customHeight="1">
      <c r="B1" s="64"/>
      <c r="C1" s="64"/>
      <c r="D1" s="64"/>
      <c r="G1" s="65"/>
      <c r="H1" s="65"/>
    </row>
    <row r="2" spans="2:8" s="4" customFormat="1" ht="18">
      <c r="B2" s="117" t="s">
        <v>110</v>
      </c>
      <c r="C2" s="118"/>
      <c r="D2" s="118"/>
      <c r="E2" s="119"/>
      <c r="G2" s="159"/>
      <c r="H2" s="159"/>
    </row>
    <row r="3" spans="2:8" s="4" customFormat="1" ht="4.5" customHeight="1">
      <c r="B3" s="1"/>
      <c r="C3" s="2"/>
      <c r="D3" s="2"/>
      <c r="E3" s="3"/>
      <c r="G3" s="5"/>
      <c r="H3" s="5"/>
    </row>
    <row r="4" spans="2:8" s="4" customFormat="1" ht="18" customHeight="1">
      <c r="B4" s="160" t="s">
        <v>120</v>
      </c>
      <c r="C4" s="160"/>
      <c r="D4" s="160"/>
      <c r="E4" s="160"/>
      <c r="F4" s="160"/>
      <c r="G4" s="160"/>
      <c r="H4" s="160"/>
    </row>
    <row r="5" spans="2:8" s="67" customFormat="1" ht="6.75" customHeight="1">
      <c r="B5" s="66"/>
      <c r="C5" s="66"/>
      <c r="D5" s="66"/>
      <c r="G5" s="68"/>
      <c r="H5" s="68"/>
    </row>
    <row r="6" spans="2:8" s="33" customFormat="1" ht="12" customHeight="1">
      <c r="B6" s="157" t="s">
        <v>2</v>
      </c>
      <c r="C6" s="161" t="s">
        <v>70</v>
      </c>
      <c r="D6" s="162"/>
      <c r="E6" s="163"/>
      <c r="F6" s="157" t="s">
        <v>8</v>
      </c>
      <c r="G6" s="69" t="s">
        <v>48</v>
      </c>
      <c r="H6" s="69" t="s">
        <v>48</v>
      </c>
    </row>
    <row r="7" spans="2:8" s="33" customFormat="1" ht="12" customHeight="1">
      <c r="B7" s="158"/>
      <c r="C7" s="164"/>
      <c r="D7" s="165"/>
      <c r="E7" s="166"/>
      <c r="F7" s="158"/>
      <c r="G7" s="70" t="s">
        <v>49</v>
      </c>
      <c r="H7" s="71" t="s">
        <v>56</v>
      </c>
    </row>
    <row r="8" spans="2:8" s="74" customFormat="1" ht="15" customHeight="1">
      <c r="B8" s="72" t="s">
        <v>3</v>
      </c>
      <c r="C8" s="167" t="s">
        <v>57</v>
      </c>
      <c r="D8" s="168"/>
      <c r="E8" s="169"/>
      <c r="F8" s="59">
        <v>1</v>
      </c>
      <c r="G8" s="121">
        <f>G9+G12+G17</f>
        <v>2494268</v>
      </c>
      <c r="H8" s="121">
        <v>3650873.9</v>
      </c>
    </row>
    <row r="9" spans="2:8" s="74" customFormat="1" ht="12.75" customHeight="1">
      <c r="B9" s="75"/>
      <c r="C9" s="60">
        <v>1</v>
      </c>
      <c r="D9" s="76" t="s">
        <v>9</v>
      </c>
      <c r="E9" s="77"/>
      <c r="F9" s="75">
        <v>2</v>
      </c>
      <c r="G9" s="143">
        <f>+G10+G11</f>
        <v>1818577</v>
      </c>
      <c r="H9" s="143">
        <v>3047734</v>
      </c>
    </row>
    <row r="10" spans="2:8" s="74" customFormat="1" ht="12.75" customHeight="1">
      <c r="B10" s="75"/>
      <c r="C10" s="60"/>
      <c r="D10" s="78" t="s">
        <v>77</v>
      </c>
      <c r="E10" s="79" t="s">
        <v>20</v>
      </c>
      <c r="F10" s="59">
        <v>3</v>
      </c>
      <c r="G10" s="73">
        <v>1795462</v>
      </c>
      <c r="H10" s="73">
        <v>3039619</v>
      </c>
    </row>
    <row r="11" spans="2:8" s="74" customFormat="1" ht="12.75" customHeight="1">
      <c r="B11" s="75"/>
      <c r="C11" s="60"/>
      <c r="D11" s="78" t="s">
        <v>77</v>
      </c>
      <c r="E11" s="79" t="s">
        <v>21</v>
      </c>
      <c r="F11" s="75">
        <v>4</v>
      </c>
      <c r="G11" s="73">
        <v>23115</v>
      </c>
      <c r="H11" s="73">
        <v>8115</v>
      </c>
    </row>
    <row r="12" spans="2:8" s="74" customFormat="1" ht="12.75" customHeight="1">
      <c r="B12" s="75"/>
      <c r="C12" s="60">
        <v>2</v>
      </c>
      <c r="D12" s="76" t="s">
        <v>52</v>
      </c>
      <c r="E12" s="77"/>
      <c r="F12" s="59">
        <v>5</v>
      </c>
      <c r="G12" s="144">
        <f>G13+G14+G16</f>
        <v>675691</v>
      </c>
      <c r="H12" s="144">
        <v>603139.9</v>
      </c>
    </row>
    <row r="13" spans="2:8" s="74" customFormat="1" ht="12.75" customHeight="1">
      <c r="B13" s="75"/>
      <c r="C13" s="80"/>
      <c r="D13" s="78" t="s">
        <v>77</v>
      </c>
      <c r="E13" s="79" t="s">
        <v>58</v>
      </c>
      <c r="F13" s="75">
        <v>6</v>
      </c>
      <c r="G13" s="73">
        <v>464001</v>
      </c>
      <c r="H13" s="73">
        <v>464001</v>
      </c>
    </row>
    <row r="14" spans="2:8" s="74" customFormat="1" ht="12.75" customHeight="1">
      <c r="B14" s="75"/>
      <c r="C14" s="80"/>
      <c r="D14" s="78" t="s">
        <v>77</v>
      </c>
      <c r="E14" s="79" t="s">
        <v>59</v>
      </c>
      <c r="F14" s="59">
        <v>7</v>
      </c>
      <c r="G14" s="73">
        <v>9396</v>
      </c>
      <c r="H14" s="73"/>
    </row>
    <row r="15" spans="2:8" s="74" customFormat="1" ht="12.75" customHeight="1">
      <c r="B15" s="75"/>
      <c r="C15" s="80"/>
      <c r="D15" s="78" t="s">
        <v>77</v>
      </c>
      <c r="E15" s="79" t="s">
        <v>60</v>
      </c>
      <c r="F15" s="75">
        <v>8</v>
      </c>
      <c r="G15" s="73"/>
      <c r="H15" s="73"/>
    </row>
    <row r="16" spans="2:11" s="74" customFormat="1" ht="12.75" customHeight="1">
      <c r="B16" s="75"/>
      <c r="C16" s="80"/>
      <c r="D16" s="78" t="s">
        <v>77</v>
      </c>
      <c r="E16" s="79" t="s">
        <v>111</v>
      </c>
      <c r="F16" s="59">
        <v>9</v>
      </c>
      <c r="G16" s="73">
        <f>232139-29845</f>
        <v>202294</v>
      </c>
      <c r="H16" s="73">
        <v>139138.9</v>
      </c>
      <c r="K16" s="120"/>
    </row>
    <row r="17" spans="2:11" s="74" customFormat="1" ht="12.75" customHeight="1">
      <c r="B17" s="75"/>
      <c r="C17" s="60">
        <v>3</v>
      </c>
      <c r="D17" s="76" t="s">
        <v>10</v>
      </c>
      <c r="E17" s="77"/>
      <c r="F17" s="75">
        <v>10</v>
      </c>
      <c r="G17" s="121"/>
      <c r="H17" s="121"/>
      <c r="K17" s="120"/>
    </row>
    <row r="18" spans="2:8" s="74" customFormat="1" ht="12.75" customHeight="1">
      <c r="B18" s="75"/>
      <c r="C18" s="80"/>
      <c r="D18" s="78" t="s">
        <v>77</v>
      </c>
      <c r="E18" s="79" t="s">
        <v>11</v>
      </c>
      <c r="F18" s="59">
        <v>11</v>
      </c>
      <c r="G18" s="73"/>
      <c r="H18" s="73"/>
    </row>
    <row r="19" spans="2:10" s="74" customFormat="1" ht="12.75" customHeight="1">
      <c r="B19" s="75"/>
      <c r="C19" s="80"/>
      <c r="D19" s="78" t="s">
        <v>77</v>
      </c>
      <c r="E19" s="79" t="s">
        <v>12</v>
      </c>
      <c r="F19" s="75">
        <v>12</v>
      </c>
      <c r="G19" s="73"/>
      <c r="H19" s="73"/>
      <c r="J19" s="120"/>
    </row>
    <row r="20" spans="2:8" s="74" customFormat="1" ht="12.75" customHeight="1">
      <c r="B20" s="75"/>
      <c r="C20" s="80"/>
      <c r="D20" s="78" t="s">
        <v>77</v>
      </c>
      <c r="E20" s="79" t="s">
        <v>53</v>
      </c>
      <c r="F20" s="59">
        <v>13</v>
      </c>
      <c r="G20" s="73"/>
      <c r="H20" s="73"/>
    </row>
    <row r="21" spans="2:8" s="74" customFormat="1" ht="12.75" customHeight="1">
      <c r="B21" s="75"/>
      <c r="C21" s="80"/>
      <c r="D21" s="78" t="s">
        <v>77</v>
      </c>
      <c r="E21" s="79" t="s">
        <v>13</v>
      </c>
      <c r="F21" s="75">
        <v>14</v>
      </c>
      <c r="G21" s="73"/>
      <c r="H21" s="73"/>
    </row>
    <row r="22" spans="2:8" s="74" customFormat="1" ht="12.75" customHeight="1">
      <c r="B22" s="75"/>
      <c r="C22" s="80"/>
      <c r="D22" s="78" t="s">
        <v>77</v>
      </c>
      <c r="E22" s="79" t="s">
        <v>14</v>
      </c>
      <c r="F22" s="59">
        <v>15</v>
      </c>
      <c r="G22" s="73"/>
      <c r="H22" s="73"/>
    </row>
    <row r="23" spans="2:8" s="74" customFormat="1" ht="12.75" customHeight="1">
      <c r="B23" s="75"/>
      <c r="C23" s="80"/>
      <c r="D23" s="78" t="s">
        <v>77</v>
      </c>
      <c r="E23" s="79"/>
      <c r="F23" s="75">
        <v>16</v>
      </c>
      <c r="G23" s="73"/>
      <c r="H23" s="73"/>
    </row>
    <row r="24" spans="2:8" s="74" customFormat="1" ht="12.75" customHeight="1">
      <c r="B24" s="75"/>
      <c r="C24" s="80"/>
      <c r="D24" s="78" t="s">
        <v>77</v>
      </c>
      <c r="E24" s="79"/>
      <c r="F24" s="59">
        <v>17</v>
      </c>
      <c r="G24" s="73"/>
      <c r="H24" s="73"/>
    </row>
    <row r="25" spans="2:8" s="74" customFormat="1" ht="15" customHeight="1">
      <c r="B25" s="81" t="s">
        <v>4</v>
      </c>
      <c r="C25" s="167" t="s">
        <v>15</v>
      </c>
      <c r="D25" s="168"/>
      <c r="E25" s="169"/>
      <c r="F25" s="75">
        <v>18</v>
      </c>
      <c r="G25" s="144">
        <f>G26+G31</f>
        <v>586298</v>
      </c>
      <c r="H25" s="144">
        <v>509836</v>
      </c>
    </row>
    <row r="26" spans="2:8" s="74" customFormat="1" ht="12.75" customHeight="1">
      <c r="B26" s="75"/>
      <c r="C26" s="60">
        <v>1</v>
      </c>
      <c r="D26" s="76" t="s">
        <v>16</v>
      </c>
      <c r="E26" s="82"/>
      <c r="F26" s="59">
        <v>19</v>
      </c>
      <c r="G26" s="73">
        <v>586298</v>
      </c>
      <c r="H26" s="73">
        <v>509836</v>
      </c>
    </row>
    <row r="27" spans="2:11" s="74" customFormat="1" ht="12.75" customHeight="1">
      <c r="B27" s="75"/>
      <c r="C27" s="80"/>
      <c r="D27" s="78" t="s">
        <v>77</v>
      </c>
      <c r="E27" s="79" t="s">
        <v>18</v>
      </c>
      <c r="F27" s="75">
        <v>20</v>
      </c>
      <c r="G27" s="73"/>
      <c r="H27" s="73"/>
      <c r="K27" s="120"/>
    </row>
    <row r="28" spans="2:8" s="74" customFormat="1" ht="12.75" customHeight="1">
      <c r="B28" s="75"/>
      <c r="C28" s="80"/>
      <c r="D28" s="78" t="s">
        <v>77</v>
      </c>
      <c r="E28" s="79" t="s">
        <v>5</v>
      </c>
      <c r="F28" s="59">
        <v>21</v>
      </c>
      <c r="G28" s="73"/>
      <c r="H28" s="73"/>
    </row>
    <row r="29" spans="2:8" s="74" customFormat="1" ht="12.75" customHeight="1">
      <c r="B29" s="75"/>
      <c r="C29" s="80"/>
      <c r="D29" s="78" t="s">
        <v>77</v>
      </c>
      <c r="E29" s="79" t="s">
        <v>38</v>
      </c>
      <c r="F29" s="75">
        <v>22</v>
      </c>
      <c r="G29" s="73"/>
      <c r="H29" s="73"/>
    </row>
    <row r="30" spans="2:8" s="74" customFormat="1" ht="12.75" customHeight="1">
      <c r="B30" s="75"/>
      <c r="C30" s="80"/>
      <c r="D30" s="78" t="s">
        <v>77</v>
      </c>
      <c r="E30" s="79" t="s">
        <v>45</v>
      </c>
      <c r="F30" s="59">
        <v>23</v>
      </c>
      <c r="G30" s="73">
        <f>+'[1]klasa 2'!$G$11</f>
        <v>630669</v>
      </c>
      <c r="H30" s="73">
        <v>509836</v>
      </c>
    </row>
    <row r="31" spans="2:8" s="74" customFormat="1" ht="12.75" customHeight="1">
      <c r="B31" s="75"/>
      <c r="C31" s="60">
        <v>2</v>
      </c>
      <c r="D31" s="76" t="s">
        <v>17</v>
      </c>
      <c r="E31" s="77"/>
      <c r="F31" s="75">
        <v>24</v>
      </c>
      <c r="G31" s="121">
        <v>0</v>
      </c>
      <c r="H31" s="121">
        <v>0</v>
      </c>
    </row>
    <row r="32" spans="2:12" s="74" customFormat="1" ht="19.5" customHeight="1">
      <c r="B32" s="83"/>
      <c r="C32" s="170" t="s">
        <v>71</v>
      </c>
      <c r="D32" s="171"/>
      <c r="E32" s="172"/>
      <c r="F32" s="59">
        <v>25</v>
      </c>
      <c r="G32" s="121">
        <f>G8+G25</f>
        <v>3080566</v>
      </c>
      <c r="H32" s="121">
        <v>4160709.9</v>
      </c>
      <c r="K32" s="120"/>
      <c r="L32" s="120"/>
    </row>
    <row r="33" spans="2:8" s="74" customFormat="1" ht="9.75" customHeight="1">
      <c r="B33" s="84"/>
      <c r="C33" s="84"/>
      <c r="D33" s="84"/>
      <c r="E33" s="84"/>
      <c r="F33" s="85"/>
      <c r="G33" s="86"/>
      <c r="H33" s="86"/>
    </row>
    <row r="34" spans="2:8" s="74" customFormat="1" ht="12" customHeight="1">
      <c r="B34" s="157" t="s">
        <v>2</v>
      </c>
      <c r="C34" s="161" t="s">
        <v>26</v>
      </c>
      <c r="D34" s="162"/>
      <c r="E34" s="163"/>
      <c r="F34" s="157" t="s">
        <v>8</v>
      </c>
      <c r="G34" s="69" t="s">
        <v>48</v>
      </c>
      <c r="H34" s="69" t="s">
        <v>48</v>
      </c>
    </row>
    <row r="35" spans="2:8" s="33" customFormat="1" ht="9.75" customHeight="1">
      <c r="B35" s="158"/>
      <c r="C35" s="164"/>
      <c r="D35" s="165"/>
      <c r="E35" s="166"/>
      <c r="F35" s="158"/>
      <c r="G35" s="70" t="s">
        <v>49</v>
      </c>
      <c r="H35" s="71" t="s">
        <v>49</v>
      </c>
    </row>
    <row r="36" spans="2:8" s="33" customFormat="1" ht="15" customHeight="1">
      <c r="B36" s="81" t="s">
        <v>3</v>
      </c>
      <c r="C36" s="167" t="s">
        <v>50</v>
      </c>
      <c r="D36" s="168"/>
      <c r="E36" s="169"/>
      <c r="F36" s="75">
        <v>26</v>
      </c>
      <c r="G36" s="121">
        <f>G37+G40</f>
        <v>3071958</v>
      </c>
      <c r="H36" s="121">
        <v>4026851</v>
      </c>
    </row>
    <row r="37" spans="2:8" s="33" customFormat="1" ht="12">
      <c r="B37" s="75"/>
      <c r="C37" s="60">
        <v>1</v>
      </c>
      <c r="D37" s="76" t="s">
        <v>19</v>
      </c>
      <c r="E37" s="77"/>
      <c r="F37" s="75">
        <v>27</v>
      </c>
      <c r="G37" s="144">
        <f>G39+G38</f>
        <v>0</v>
      </c>
      <c r="H37" s="144">
        <v>0</v>
      </c>
    </row>
    <row r="38" spans="2:8" s="33" customFormat="1" ht="12">
      <c r="B38" s="75"/>
      <c r="C38" s="80"/>
      <c r="D38" s="78" t="s">
        <v>77</v>
      </c>
      <c r="E38" s="79" t="s">
        <v>39</v>
      </c>
      <c r="F38" s="75">
        <v>28</v>
      </c>
      <c r="G38" s="73">
        <v>0</v>
      </c>
      <c r="H38" s="73">
        <v>0</v>
      </c>
    </row>
    <row r="39" spans="2:8" s="33" customFormat="1" ht="12">
      <c r="B39" s="75"/>
      <c r="C39" s="80"/>
      <c r="D39" s="78" t="s">
        <v>77</v>
      </c>
      <c r="E39" s="79" t="s">
        <v>51</v>
      </c>
      <c r="F39" s="75">
        <v>29</v>
      </c>
      <c r="G39" s="73">
        <v>0</v>
      </c>
      <c r="H39" s="73">
        <v>0</v>
      </c>
    </row>
    <row r="40" spans="2:8" s="33" customFormat="1" ht="12">
      <c r="B40" s="75"/>
      <c r="C40" s="60">
        <v>2</v>
      </c>
      <c r="D40" s="76" t="s">
        <v>63</v>
      </c>
      <c r="E40" s="77"/>
      <c r="F40" s="75">
        <v>30</v>
      </c>
      <c r="G40" s="144">
        <f>SUM(G41:G50)</f>
        <v>3071958</v>
      </c>
      <c r="H40" s="144">
        <v>4026851</v>
      </c>
    </row>
    <row r="41" spans="2:8" s="33" customFormat="1" ht="12">
      <c r="B41" s="75"/>
      <c r="C41" s="80"/>
      <c r="D41" s="78" t="s">
        <v>77</v>
      </c>
      <c r="E41" s="79" t="s">
        <v>54</v>
      </c>
      <c r="F41" s="75">
        <v>31</v>
      </c>
      <c r="G41" s="73">
        <f>2323099+33859</f>
        <v>2356958</v>
      </c>
      <c r="H41" s="73">
        <v>3533099</v>
      </c>
    </row>
    <row r="42" spans="2:8" s="33" customFormat="1" ht="12">
      <c r="B42" s="75"/>
      <c r="C42" s="80"/>
      <c r="D42" s="78" t="s">
        <v>77</v>
      </c>
      <c r="E42" s="79" t="s">
        <v>55</v>
      </c>
      <c r="F42" s="75">
        <v>32</v>
      </c>
      <c r="G42" s="73">
        <v>688000</v>
      </c>
      <c r="H42" s="73">
        <v>336000</v>
      </c>
    </row>
    <row r="43" spans="2:8" s="33" customFormat="1" ht="12">
      <c r="B43" s="75"/>
      <c r="C43" s="80"/>
      <c r="D43" s="78" t="s">
        <v>77</v>
      </c>
      <c r="E43" s="79" t="s">
        <v>40</v>
      </c>
      <c r="F43" s="75">
        <v>33</v>
      </c>
      <c r="G43" s="73">
        <v>27000</v>
      </c>
      <c r="H43" s="73">
        <v>27000</v>
      </c>
    </row>
    <row r="44" spans="2:8" s="33" customFormat="1" ht="12">
      <c r="B44" s="75"/>
      <c r="C44" s="80"/>
      <c r="D44" s="78" t="s">
        <v>77</v>
      </c>
      <c r="E44" s="79" t="s">
        <v>41</v>
      </c>
      <c r="F44" s="75">
        <v>34</v>
      </c>
      <c r="G44" s="73">
        <v>0</v>
      </c>
      <c r="H44" s="73">
        <v>6000</v>
      </c>
    </row>
    <row r="45" spans="2:8" s="33" customFormat="1" ht="12">
      <c r="B45" s="75"/>
      <c r="C45" s="80"/>
      <c r="D45" s="78" t="s">
        <v>77</v>
      </c>
      <c r="E45" s="79" t="s">
        <v>42</v>
      </c>
      <c r="F45" s="75">
        <v>35</v>
      </c>
      <c r="G45" s="73"/>
      <c r="H45" s="73"/>
    </row>
    <row r="46" spans="2:8" s="33" customFormat="1" ht="12">
      <c r="B46" s="75"/>
      <c r="C46" s="80"/>
      <c r="D46" s="78" t="s">
        <v>77</v>
      </c>
      <c r="E46" s="79" t="s">
        <v>43</v>
      </c>
      <c r="F46" s="75">
        <v>36</v>
      </c>
      <c r="G46" s="73"/>
      <c r="H46" s="73">
        <v>124752</v>
      </c>
    </row>
    <row r="47" spans="2:8" s="33" customFormat="1" ht="12">
      <c r="B47" s="75"/>
      <c r="C47" s="80"/>
      <c r="D47" s="78" t="s">
        <v>77</v>
      </c>
      <c r="E47" s="79" t="s">
        <v>44</v>
      </c>
      <c r="F47" s="75">
        <v>37</v>
      </c>
      <c r="G47" s="73"/>
      <c r="H47" s="73"/>
    </row>
    <row r="48" spans="2:8" s="33" customFormat="1" ht="12">
      <c r="B48" s="75"/>
      <c r="C48" s="80"/>
      <c r="D48" s="78" t="s">
        <v>77</v>
      </c>
      <c r="E48" s="79" t="s">
        <v>74</v>
      </c>
      <c r="F48" s="75">
        <v>38</v>
      </c>
      <c r="G48" s="73"/>
      <c r="H48" s="73"/>
    </row>
    <row r="49" spans="2:8" s="33" customFormat="1" ht="12">
      <c r="B49" s="75"/>
      <c r="C49" s="80"/>
      <c r="D49" s="78" t="s">
        <v>77</v>
      </c>
      <c r="E49" s="77" t="s">
        <v>64</v>
      </c>
      <c r="F49" s="75">
        <v>39</v>
      </c>
      <c r="G49" s="73"/>
      <c r="H49" s="73"/>
    </row>
    <row r="50" spans="2:8" s="33" customFormat="1" ht="12">
      <c r="B50" s="75"/>
      <c r="C50" s="80"/>
      <c r="D50" s="78" t="s">
        <v>77</v>
      </c>
      <c r="E50" s="77"/>
      <c r="F50" s="75">
        <v>40</v>
      </c>
      <c r="G50" s="73"/>
      <c r="H50" s="73"/>
    </row>
    <row r="51" spans="2:8" s="33" customFormat="1" ht="15" customHeight="1">
      <c r="B51" s="81" t="s">
        <v>4</v>
      </c>
      <c r="C51" s="167" t="s">
        <v>27</v>
      </c>
      <c r="D51" s="168"/>
      <c r="E51" s="169"/>
      <c r="F51" s="75">
        <v>41</v>
      </c>
      <c r="G51" s="121"/>
      <c r="H51" s="121"/>
    </row>
    <row r="52" spans="2:8" s="33" customFormat="1" ht="12">
      <c r="B52" s="75"/>
      <c r="C52" s="60">
        <v>1</v>
      </c>
      <c r="D52" s="76" t="s">
        <v>23</v>
      </c>
      <c r="E52" s="82"/>
      <c r="F52" s="75">
        <v>42</v>
      </c>
      <c r="G52" s="73">
        <v>0</v>
      </c>
      <c r="H52" s="73">
        <v>0</v>
      </c>
    </row>
    <row r="53" spans="2:8" s="33" customFormat="1" ht="12">
      <c r="B53" s="75"/>
      <c r="C53" s="80"/>
      <c r="D53" s="78" t="s">
        <v>77</v>
      </c>
      <c r="E53" s="79"/>
      <c r="F53" s="75">
        <v>43</v>
      </c>
      <c r="G53" s="73"/>
      <c r="H53" s="73"/>
    </row>
    <row r="54" spans="2:11" s="33" customFormat="1" ht="12">
      <c r="B54" s="75"/>
      <c r="C54" s="60">
        <v>2</v>
      </c>
      <c r="D54" s="76" t="s">
        <v>65</v>
      </c>
      <c r="E54" s="77"/>
      <c r="F54" s="75">
        <v>44</v>
      </c>
      <c r="G54" s="73">
        <v>0</v>
      </c>
      <c r="H54" s="73">
        <v>0</v>
      </c>
      <c r="K54" s="122"/>
    </row>
    <row r="55" spans="2:8" s="33" customFormat="1" ht="12">
      <c r="B55" s="75"/>
      <c r="C55" s="60"/>
      <c r="D55" s="78" t="s">
        <v>77</v>
      </c>
      <c r="E55" s="79"/>
      <c r="F55" s="75">
        <v>45</v>
      </c>
      <c r="G55" s="73"/>
      <c r="H55" s="73"/>
    </row>
    <row r="56" spans="2:8" s="33" customFormat="1" ht="15" customHeight="1">
      <c r="B56" s="81" t="s">
        <v>24</v>
      </c>
      <c r="C56" s="167" t="s">
        <v>25</v>
      </c>
      <c r="D56" s="168"/>
      <c r="E56" s="169"/>
      <c r="F56" s="75">
        <v>46</v>
      </c>
      <c r="G56" s="144">
        <f>G57+G58</f>
        <v>8607.699999999997</v>
      </c>
      <c r="H56" s="144">
        <v>133858.9</v>
      </c>
    </row>
    <row r="57" spans="2:8" s="33" customFormat="1" ht="12">
      <c r="B57" s="75"/>
      <c r="C57" s="60">
        <v>1</v>
      </c>
      <c r="D57" s="76" t="s">
        <v>66</v>
      </c>
      <c r="E57" s="77"/>
      <c r="F57" s="75">
        <v>47</v>
      </c>
      <c r="G57" s="73">
        <v>100000</v>
      </c>
      <c r="H57" s="73">
        <v>100000</v>
      </c>
    </row>
    <row r="58" spans="2:8" s="33" customFormat="1" ht="12">
      <c r="B58" s="75"/>
      <c r="C58" s="87">
        <v>2</v>
      </c>
      <c r="D58" s="76" t="s">
        <v>68</v>
      </c>
      <c r="E58" s="77"/>
      <c r="F58" s="75">
        <v>48</v>
      </c>
      <c r="G58" s="73">
        <f>+'Rez.Sipas Natyres'!F39</f>
        <v>-91392.3</v>
      </c>
      <c r="H58" s="73">
        <v>33858.9</v>
      </c>
    </row>
    <row r="59" spans="2:8" s="33" customFormat="1" ht="12">
      <c r="B59" s="75"/>
      <c r="C59" s="60">
        <v>3</v>
      </c>
      <c r="D59" s="76" t="s">
        <v>67</v>
      </c>
      <c r="E59" s="77"/>
      <c r="F59" s="75">
        <v>49</v>
      </c>
      <c r="G59" s="73"/>
      <c r="H59" s="73"/>
    </row>
    <row r="60" spans="2:8" s="33" customFormat="1" ht="19.5" customHeight="1">
      <c r="B60" s="75"/>
      <c r="C60" s="170" t="s">
        <v>72</v>
      </c>
      <c r="D60" s="171"/>
      <c r="E60" s="172"/>
      <c r="F60" s="75">
        <v>50</v>
      </c>
      <c r="G60" s="121">
        <f>G36+G56</f>
        <v>3080565.7</v>
      </c>
      <c r="H60" s="121">
        <f>+H40+H56</f>
        <v>4160709.9</v>
      </c>
    </row>
    <row r="61" ht="20.25" customHeight="1"/>
    <row r="62" ht="18.75" customHeight="1"/>
  </sheetData>
  <sheetProtection/>
  <mergeCells count="15">
    <mergeCell ref="C36:E36"/>
    <mergeCell ref="C25:E25"/>
    <mergeCell ref="C32:E32"/>
    <mergeCell ref="C60:E60"/>
    <mergeCell ref="C51:E51"/>
    <mergeCell ref="C56:E56"/>
    <mergeCell ref="B34:B35"/>
    <mergeCell ref="G2:H2"/>
    <mergeCell ref="B4:H4"/>
    <mergeCell ref="F6:F7"/>
    <mergeCell ref="C6:E7"/>
    <mergeCell ref="B6:B7"/>
    <mergeCell ref="C8:E8"/>
    <mergeCell ref="C34:E35"/>
    <mergeCell ref="F34:F3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6"/>
  <sheetViews>
    <sheetView zoomScalePageLayoutView="0" workbookViewId="0" topLeftCell="A25">
      <selection activeCell="F40" sqref="F40"/>
    </sheetView>
  </sheetViews>
  <sheetFormatPr defaultColWidth="9.140625" defaultRowHeight="12.75"/>
  <cols>
    <col min="1" max="1" width="6.57421875" style="22" customWidth="1"/>
    <col min="2" max="2" width="3.7109375" style="23" customWidth="1"/>
    <col min="3" max="3" width="5.28125" style="23" customWidth="1"/>
    <col min="4" max="4" width="2.7109375" style="23" customWidth="1"/>
    <col min="5" max="5" width="51.7109375" style="22" customWidth="1"/>
    <col min="6" max="6" width="14.8515625" style="24" customWidth="1"/>
    <col min="7" max="7" width="14.00390625" style="24" customWidth="1"/>
    <col min="8" max="8" width="1.421875" style="22" customWidth="1"/>
    <col min="9" max="16384" width="9.140625" style="22" customWidth="1"/>
  </cols>
  <sheetData>
    <row r="2" spans="2:7" s="4" customFormat="1" ht="18">
      <c r="B2" s="117" t="s">
        <v>69</v>
      </c>
      <c r="C2" s="123"/>
      <c r="D2" s="2"/>
      <c r="E2" s="3" t="s">
        <v>112</v>
      </c>
      <c r="G2" s="14"/>
    </row>
    <row r="3" spans="2:7" s="4" customFormat="1" ht="15.75" customHeight="1">
      <c r="B3" s="1"/>
      <c r="C3" s="10"/>
      <c r="D3" s="2"/>
      <c r="E3" s="3"/>
      <c r="F3" s="5"/>
      <c r="G3" s="14"/>
    </row>
    <row r="4" spans="2:7" s="4" customFormat="1" ht="29.25" customHeight="1">
      <c r="B4" s="173" t="s">
        <v>121</v>
      </c>
      <c r="C4" s="173"/>
      <c r="D4" s="173"/>
      <c r="E4" s="173"/>
      <c r="F4" s="173"/>
      <c r="G4" s="173"/>
    </row>
    <row r="5" spans="2:7" s="15" customFormat="1" ht="18.75" customHeight="1">
      <c r="B5" s="174" t="s">
        <v>46</v>
      </c>
      <c r="C5" s="174"/>
      <c r="D5" s="174"/>
      <c r="E5" s="174"/>
      <c r="F5" s="174"/>
      <c r="G5" s="174"/>
    </row>
    <row r="6" spans="2:7" s="9" customFormat="1" ht="28.5" customHeight="1">
      <c r="B6" s="16"/>
      <c r="C6" s="16"/>
      <c r="D6" s="16"/>
      <c r="F6" s="17"/>
      <c r="G6" s="17"/>
    </row>
    <row r="7" spans="2:7" s="18" customFormat="1" ht="15.75" customHeight="1">
      <c r="B7" s="175" t="s">
        <v>2</v>
      </c>
      <c r="C7" s="177" t="s">
        <v>47</v>
      </c>
      <c r="D7" s="178"/>
      <c r="E7" s="179"/>
      <c r="F7" s="6" t="s">
        <v>48</v>
      </c>
      <c r="G7" s="6" t="s">
        <v>48</v>
      </c>
    </row>
    <row r="8" spans="2:7" s="18" customFormat="1" ht="15.75" customHeight="1">
      <c r="B8" s="176"/>
      <c r="C8" s="180"/>
      <c r="D8" s="181"/>
      <c r="E8" s="182"/>
      <c r="F8" s="7" t="s">
        <v>49</v>
      </c>
      <c r="G8" s="8" t="s">
        <v>56</v>
      </c>
    </row>
    <row r="9" spans="2:7" s="19" customFormat="1" ht="19.5" customHeight="1">
      <c r="B9" s="11" t="s">
        <v>3</v>
      </c>
      <c r="C9" s="188" t="s">
        <v>76</v>
      </c>
      <c r="D9" s="189"/>
      <c r="E9" s="190"/>
      <c r="F9" s="125">
        <f>F10+F11+F12</f>
        <v>473850</v>
      </c>
      <c r="G9" s="125">
        <v>854800</v>
      </c>
    </row>
    <row r="10" spans="2:7" s="19" customFormat="1" ht="19.5" customHeight="1">
      <c r="B10" s="11"/>
      <c r="C10" s="90" t="s">
        <v>77</v>
      </c>
      <c r="D10" s="194" t="s">
        <v>104</v>
      </c>
      <c r="E10" s="195"/>
      <c r="F10" s="126">
        <v>473850</v>
      </c>
      <c r="G10" s="126">
        <v>854800</v>
      </c>
    </row>
    <row r="11" spans="2:7" s="19" customFormat="1" ht="19.5" customHeight="1">
      <c r="B11" s="11"/>
      <c r="C11" s="90" t="s">
        <v>77</v>
      </c>
      <c r="D11" s="194" t="s">
        <v>102</v>
      </c>
      <c r="E11" s="195"/>
      <c r="F11" s="126"/>
      <c r="G11" s="126"/>
    </row>
    <row r="12" spans="2:7" s="19" customFormat="1" ht="19.5" customHeight="1">
      <c r="B12" s="11"/>
      <c r="C12" s="90" t="s">
        <v>77</v>
      </c>
      <c r="D12" s="194" t="s">
        <v>101</v>
      </c>
      <c r="E12" s="195"/>
      <c r="F12" s="126"/>
      <c r="G12" s="126"/>
    </row>
    <row r="13" spans="2:7" s="19" customFormat="1" ht="19.5" customHeight="1">
      <c r="B13" s="11" t="s">
        <v>4</v>
      </c>
      <c r="C13" s="188" t="s">
        <v>78</v>
      </c>
      <c r="D13" s="189"/>
      <c r="E13" s="190"/>
      <c r="F13" s="125">
        <f>F14+F18+F21+F22+F32</f>
        <v>535397</v>
      </c>
      <c r="G13" s="125">
        <v>817179</v>
      </c>
    </row>
    <row r="14" spans="2:7" s="19" customFormat="1" ht="19.5" customHeight="1">
      <c r="B14" s="12">
        <v>1</v>
      </c>
      <c r="C14" s="191" t="s">
        <v>79</v>
      </c>
      <c r="D14" s="192"/>
      <c r="E14" s="193"/>
      <c r="F14" s="124"/>
      <c r="G14" s="124"/>
    </row>
    <row r="15" spans="2:7" s="18" customFormat="1" ht="19.5" customHeight="1">
      <c r="B15" s="12"/>
      <c r="C15" s="90" t="s">
        <v>77</v>
      </c>
      <c r="D15" s="186" t="s">
        <v>80</v>
      </c>
      <c r="E15" s="187"/>
      <c r="F15" s="20"/>
      <c r="G15" s="20"/>
    </row>
    <row r="16" spans="2:7" s="18" customFormat="1" ht="19.5" customHeight="1">
      <c r="B16" s="12"/>
      <c r="C16" s="90" t="s">
        <v>77</v>
      </c>
      <c r="D16" s="186" t="s">
        <v>81</v>
      </c>
      <c r="E16" s="187"/>
      <c r="F16" s="20"/>
      <c r="G16" s="20"/>
    </row>
    <row r="17" spans="2:7" s="18" customFormat="1" ht="19.5" customHeight="1">
      <c r="B17" s="12"/>
      <c r="C17" s="90" t="s">
        <v>77</v>
      </c>
      <c r="D17" s="186" t="s">
        <v>82</v>
      </c>
      <c r="E17" s="187"/>
      <c r="F17" s="20"/>
      <c r="G17" s="20"/>
    </row>
    <row r="18" spans="2:7" s="19" customFormat="1" ht="19.5" customHeight="1">
      <c r="B18" s="12">
        <v>2</v>
      </c>
      <c r="C18" s="191" t="s">
        <v>83</v>
      </c>
      <c r="D18" s="192"/>
      <c r="E18" s="193"/>
      <c r="F18" s="124">
        <f>F19+F20</f>
        <v>468000</v>
      </c>
      <c r="G18" s="124">
        <v>468000</v>
      </c>
    </row>
    <row r="19" spans="2:10" s="18" customFormat="1" ht="19.5" customHeight="1">
      <c r="B19" s="11"/>
      <c r="C19" s="90" t="s">
        <v>77</v>
      </c>
      <c r="D19" s="186" t="s">
        <v>84</v>
      </c>
      <c r="E19" s="187"/>
      <c r="F19" s="127">
        <v>360000</v>
      </c>
      <c r="G19" s="127">
        <v>360000</v>
      </c>
      <c r="J19" s="146"/>
    </row>
    <row r="20" spans="2:7" s="18" customFormat="1" ht="19.5" customHeight="1">
      <c r="B20" s="11"/>
      <c r="C20" s="90" t="s">
        <v>77</v>
      </c>
      <c r="D20" s="186" t="s">
        <v>85</v>
      </c>
      <c r="E20" s="187"/>
      <c r="F20" s="127">
        <v>108000</v>
      </c>
      <c r="G20" s="127">
        <v>108000</v>
      </c>
    </row>
    <row r="21" spans="2:7" s="19" customFormat="1" ht="19.5" customHeight="1">
      <c r="B21" s="13">
        <v>3</v>
      </c>
      <c r="C21" s="183" t="s">
        <v>86</v>
      </c>
      <c r="D21" s="184"/>
      <c r="E21" s="185"/>
      <c r="F21" s="125">
        <v>44371</v>
      </c>
      <c r="G21" s="125"/>
    </row>
    <row r="22" spans="2:10" s="19" customFormat="1" ht="19.5" customHeight="1">
      <c r="B22" s="13">
        <v>4</v>
      </c>
      <c r="C22" s="183" t="s">
        <v>87</v>
      </c>
      <c r="D22" s="184"/>
      <c r="E22" s="185"/>
      <c r="F22" s="125">
        <f>SUM(F23:F30)</f>
        <v>17056</v>
      </c>
      <c r="G22" s="125">
        <v>342436</v>
      </c>
      <c r="J22" s="130"/>
    </row>
    <row r="23" spans="2:7" s="19" customFormat="1" ht="19.5" customHeight="1">
      <c r="B23" s="13"/>
      <c r="C23" s="90" t="s">
        <v>77</v>
      </c>
      <c r="D23" s="184" t="s">
        <v>88</v>
      </c>
      <c r="E23" s="185"/>
      <c r="F23" s="126"/>
      <c r="G23" s="126"/>
    </row>
    <row r="24" spans="2:7" s="19" customFormat="1" ht="19.5" customHeight="1">
      <c r="B24" s="13"/>
      <c r="C24" s="90" t="s">
        <v>77</v>
      </c>
      <c r="D24" s="184" t="s">
        <v>89</v>
      </c>
      <c r="E24" s="185"/>
      <c r="F24" s="126"/>
      <c r="G24" s="126"/>
    </row>
    <row r="25" spans="2:7" s="19" customFormat="1" ht="19.5" customHeight="1">
      <c r="B25" s="13"/>
      <c r="C25" s="90" t="s">
        <v>77</v>
      </c>
      <c r="D25" s="184" t="s">
        <v>90</v>
      </c>
      <c r="E25" s="185"/>
      <c r="F25" s="126"/>
      <c r="G25" s="126">
        <v>13500</v>
      </c>
    </row>
    <row r="26" spans="2:7" s="19" customFormat="1" ht="19.5" customHeight="1">
      <c r="B26" s="13"/>
      <c r="C26" s="90" t="s">
        <v>77</v>
      </c>
      <c r="D26" s="184" t="s">
        <v>91</v>
      </c>
      <c r="E26" s="185"/>
      <c r="F26" s="126"/>
      <c r="G26" s="126"/>
    </row>
    <row r="27" spans="2:7" s="19" customFormat="1" ht="19.5" customHeight="1">
      <c r="B27" s="13"/>
      <c r="C27" s="90" t="s">
        <v>77</v>
      </c>
      <c r="D27" s="184" t="s">
        <v>92</v>
      </c>
      <c r="E27" s="185"/>
      <c r="F27" s="126"/>
      <c r="G27" s="126"/>
    </row>
    <row r="28" spans="2:7" s="19" customFormat="1" ht="19.5" customHeight="1">
      <c r="B28" s="13"/>
      <c r="C28" s="90" t="s">
        <v>77</v>
      </c>
      <c r="D28" s="184" t="s">
        <v>93</v>
      </c>
      <c r="E28" s="185"/>
      <c r="F28" s="126">
        <v>17056</v>
      </c>
      <c r="G28" s="126">
        <v>9420</v>
      </c>
    </row>
    <row r="29" spans="2:7" s="19" customFormat="1" ht="19.5" customHeight="1">
      <c r="B29" s="13"/>
      <c r="C29" s="90" t="s">
        <v>77</v>
      </c>
      <c r="D29" s="184" t="s">
        <v>94</v>
      </c>
      <c r="E29" s="185"/>
      <c r="F29" s="145"/>
      <c r="G29" s="126">
        <v>319516</v>
      </c>
    </row>
    <row r="30" spans="2:7" s="19" customFormat="1" ht="19.5" customHeight="1">
      <c r="B30" s="13"/>
      <c r="C30" s="90" t="s">
        <v>77</v>
      </c>
      <c r="D30" s="184" t="s">
        <v>113</v>
      </c>
      <c r="E30" s="185"/>
      <c r="F30" s="126"/>
      <c r="G30" s="126"/>
    </row>
    <row r="31" spans="2:7" s="19" customFormat="1" ht="19.5" customHeight="1">
      <c r="B31" s="13"/>
      <c r="C31" s="90" t="s">
        <v>77</v>
      </c>
      <c r="D31" s="196"/>
      <c r="E31" s="197"/>
      <c r="F31" s="126"/>
      <c r="G31" s="126"/>
    </row>
    <row r="32" spans="2:7" s="19" customFormat="1" ht="19.5" customHeight="1">
      <c r="B32" s="13">
        <v>5</v>
      </c>
      <c r="C32" s="183" t="s">
        <v>95</v>
      </c>
      <c r="D32" s="184"/>
      <c r="E32" s="185"/>
      <c r="F32" s="125">
        <f>+F33</f>
        <v>5970</v>
      </c>
      <c r="G32" s="125">
        <v>6743</v>
      </c>
    </row>
    <row r="33" spans="2:7" s="19" customFormat="1" ht="19.5" customHeight="1">
      <c r="B33" s="11"/>
      <c r="C33" s="90" t="s">
        <v>77</v>
      </c>
      <c r="D33" s="184" t="s">
        <v>96</v>
      </c>
      <c r="E33" s="185"/>
      <c r="F33" s="126">
        <v>5970</v>
      </c>
      <c r="G33" s="126">
        <v>6743</v>
      </c>
    </row>
    <row r="34" spans="2:7" s="19" customFormat="1" ht="19.5" customHeight="1">
      <c r="B34" s="11"/>
      <c r="C34" s="90" t="s">
        <v>77</v>
      </c>
      <c r="D34" s="196"/>
      <c r="E34" s="197"/>
      <c r="F34" s="126"/>
      <c r="G34" s="126"/>
    </row>
    <row r="35" spans="2:7" s="19" customFormat="1" ht="19.5" customHeight="1">
      <c r="B35" s="11"/>
      <c r="C35" s="90" t="s">
        <v>77</v>
      </c>
      <c r="D35" s="196"/>
      <c r="E35" s="197"/>
      <c r="F35" s="126"/>
      <c r="G35" s="126"/>
    </row>
    <row r="36" spans="2:7" s="19" customFormat="1" ht="19.5" customHeight="1">
      <c r="B36" s="11" t="s">
        <v>97</v>
      </c>
      <c r="C36" s="188" t="s">
        <v>98</v>
      </c>
      <c r="D36" s="189"/>
      <c r="E36" s="190"/>
      <c r="F36" s="125">
        <f>F9-F13</f>
        <v>-61547</v>
      </c>
      <c r="G36" s="125">
        <v>37621</v>
      </c>
    </row>
    <row r="37" spans="2:7" s="91" customFormat="1" ht="19.5" customHeight="1">
      <c r="B37" s="21"/>
      <c r="C37" s="90" t="s">
        <v>77</v>
      </c>
      <c r="D37" s="184" t="s">
        <v>115</v>
      </c>
      <c r="E37" s="185"/>
      <c r="F37" s="128">
        <f>+F19</f>
        <v>360000</v>
      </c>
      <c r="G37" s="128"/>
    </row>
    <row r="38" spans="2:7" s="19" customFormat="1" ht="19.5" customHeight="1">
      <c r="B38" s="92">
        <v>6</v>
      </c>
      <c r="C38" s="188" t="s">
        <v>114</v>
      </c>
      <c r="D38" s="189"/>
      <c r="E38" s="190"/>
      <c r="F38" s="125">
        <f>+(F36+F37)*0.1</f>
        <v>29845.300000000003</v>
      </c>
      <c r="G38" s="125">
        <v>3762.1000000000004</v>
      </c>
    </row>
    <row r="39" spans="2:7" s="19" customFormat="1" ht="19.5" customHeight="1">
      <c r="B39" s="11" t="s">
        <v>99</v>
      </c>
      <c r="C39" s="188" t="s">
        <v>100</v>
      </c>
      <c r="D39" s="189"/>
      <c r="E39" s="190"/>
      <c r="F39" s="125">
        <f>F36-F38</f>
        <v>-91392.3</v>
      </c>
      <c r="G39" s="125">
        <v>33858.9</v>
      </c>
    </row>
    <row r="40" spans="6:7" ht="12.75">
      <c r="F40" s="129"/>
      <c r="G40" s="129"/>
    </row>
    <row r="41" spans="6:7" ht="12.75">
      <c r="F41" s="129"/>
      <c r="G41" s="129"/>
    </row>
    <row r="42" spans="6:7" ht="12.75">
      <c r="F42" s="129"/>
      <c r="G42" s="129"/>
    </row>
    <row r="43" ht="12.75">
      <c r="F43" s="129"/>
    </row>
    <row r="44" ht="12.75">
      <c r="F44" s="129"/>
    </row>
    <row r="45" ht="12.75">
      <c r="F45" s="129"/>
    </row>
    <row r="46" ht="12.75">
      <c r="F46" s="129"/>
    </row>
  </sheetData>
  <sheetProtection/>
  <mergeCells count="35">
    <mergeCell ref="D37:E37"/>
    <mergeCell ref="D35:E35"/>
    <mergeCell ref="D34:E34"/>
    <mergeCell ref="D30:E30"/>
    <mergeCell ref="D31:E31"/>
    <mergeCell ref="C36:E36"/>
    <mergeCell ref="D26:E26"/>
    <mergeCell ref="D27:E27"/>
    <mergeCell ref="D33:E33"/>
    <mergeCell ref="D28:E28"/>
    <mergeCell ref="D15:E15"/>
    <mergeCell ref="D16:E16"/>
    <mergeCell ref="D19:E19"/>
    <mergeCell ref="D20:E20"/>
    <mergeCell ref="C18:E18"/>
    <mergeCell ref="D10:E10"/>
    <mergeCell ref="D11:E11"/>
    <mergeCell ref="D12:E12"/>
    <mergeCell ref="C21:E21"/>
    <mergeCell ref="C38:E38"/>
    <mergeCell ref="C39:E39"/>
    <mergeCell ref="D23:E23"/>
    <mergeCell ref="D24:E24"/>
    <mergeCell ref="D29:E29"/>
    <mergeCell ref="D25:E25"/>
    <mergeCell ref="B4:G4"/>
    <mergeCell ref="B5:G5"/>
    <mergeCell ref="B7:B8"/>
    <mergeCell ref="C7:E8"/>
    <mergeCell ref="C22:E22"/>
    <mergeCell ref="C32:E32"/>
    <mergeCell ref="D17:E17"/>
    <mergeCell ref="C9:E9"/>
    <mergeCell ref="C13:E13"/>
    <mergeCell ref="C14:E14"/>
  </mergeCells>
  <printOptions/>
  <pageMargins left="0.23" right="0.26" top="0.31" bottom="0.31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8"/>
  <sheetViews>
    <sheetView tabSelected="1" zoomScalePageLayoutView="0" workbookViewId="0" topLeftCell="A7">
      <selection activeCell="S40" sqref="S40"/>
    </sheetView>
  </sheetViews>
  <sheetFormatPr defaultColWidth="9.140625" defaultRowHeight="12.75"/>
  <cols>
    <col min="1" max="1" width="14.421875" style="9" customWidth="1"/>
    <col min="2" max="2" width="3.7109375" style="9" customWidth="1"/>
    <col min="3" max="3" width="3.421875" style="16" customWidth="1"/>
    <col min="4" max="4" width="2.00390625" style="9" customWidth="1"/>
    <col min="5" max="5" width="3.421875" style="9" customWidth="1"/>
    <col min="6" max="6" width="13.7109375" style="9" customWidth="1"/>
    <col min="7" max="8" width="8.7109375" style="9" customWidth="1"/>
    <col min="9" max="9" width="6.7109375" style="9" customWidth="1"/>
    <col min="10" max="10" width="8.7109375" style="9" customWidth="1"/>
    <col min="11" max="11" width="6.140625" style="9" customWidth="1"/>
    <col min="12" max="12" width="8.7109375" style="9" customWidth="1"/>
    <col min="13" max="13" width="10.421875" style="9" customWidth="1"/>
    <col min="14" max="14" width="5.140625" style="9" customWidth="1"/>
    <col min="15" max="15" width="2.140625" style="9" customWidth="1"/>
    <col min="16" max="16384" width="9.140625" style="9" customWidth="1"/>
  </cols>
  <sheetData>
    <row r="2" spans="2:14" s="25" customFormat="1" ht="12.75">
      <c r="B2" s="26"/>
      <c r="C2" s="93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2:14" s="25" customFormat="1" ht="12.75">
      <c r="B3" s="94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2:14" s="101" customFormat="1" ht="33" customHeight="1">
      <c r="B4" s="200" t="s">
        <v>29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</row>
    <row r="5" spans="2:14" s="101" customFormat="1" ht="12.75" customHeight="1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2:14" s="106" customFormat="1" ht="12.75">
      <c r="B6" s="102"/>
      <c r="C6" s="103"/>
      <c r="D6" s="104"/>
      <c r="E6" s="104"/>
      <c r="F6" s="142" t="s">
        <v>105</v>
      </c>
      <c r="G6" s="104"/>
      <c r="H6" s="104"/>
      <c r="I6" s="104"/>
      <c r="J6" s="104"/>
      <c r="K6" s="104"/>
      <c r="L6" s="104"/>
      <c r="M6" s="104"/>
      <c r="N6" s="105"/>
    </row>
    <row r="7" spans="2:14" s="106" customFormat="1" ht="12.75">
      <c r="B7" s="102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</row>
    <row r="8" spans="2:14" s="106" customFormat="1" ht="12.75">
      <c r="B8" s="102"/>
      <c r="C8" s="103"/>
      <c r="D8" s="104"/>
      <c r="E8" s="104"/>
      <c r="F8" s="147" t="s">
        <v>122</v>
      </c>
      <c r="G8" s="104"/>
      <c r="H8" s="104"/>
      <c r="I8" s="104"/>
      <c r="J8" s="104"/>
      <c r="K8" s="104"/>
      <c r="L8" s="104"/>
      <c r="M8" s="104"/>
      <c r="N8" s="105"/>
    </row>
    <row r="9" spans="2:14" s="106" customFormat="1" ht="12.75">
      <c r="B9" s="102"/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</row>
    <row r="10" spans="2:14" s="106" customFormat="1" ht="12.75">
      <c r="B10" s="102"/>
      <c r="C10" s="103"/>
      <c r="D10" s="104"/>
      <c r="E10" s="104"/>
      <c r="F10" s="147" t="s">
        <v>123</v>
      </c>
      <c r="G10" s="104"/>
      <c r="H10" s="104"/>
      <c r="I10" s="104"/>
      <c r="J10" s="104"/>
      <c r="K10" s="104"/>
      <c r="L10" s="104"/>
      <c r="M10" s="104"/>
      <c r="N10" s="105"/>
    </row>
    <row r="11" spans="2:14" s="106" customFormat="1" ht="12.75">
      <c r="B11" s="102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2:14" s="106" customFormat="1" ht="12.75">
      <c r="B12" s="102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2:14" s="106" customFormat="1" ht="12.75">
      <c r="B13" s="10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2:14" s="106" customFormat="1" ht="12.75">
      <c r="B14" s="102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2:14" s="106" customFormat="1" ht="12.75">
      <c r="B15" s="102"/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2:14" s="106" customFormat="1" ht="12.75">
      <c r="B16" s="102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/>
    </row>
    <row r="17" spans="2:14" s="106" customFormat="1" ht="12.75">
      <c r="B17" s="102"/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2:14" s="106" customFormat="1" ht="12.75">
      <c r="B18" s="102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</row>
    <row r="19" spans="2:14" s="106" customFormat="1" ht="12.75">
      <c r="B19" s="102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/>
    </row>
    <row r="20" spans="2:14" s="106" customFormat="1" ht="12.75">
      <c r="B20" s="102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5"/>
    </row>
    <row r="21" spans="2:14" s="106" customFormat="1" ht="12.75">
      <c r="B21" s="102"/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</row>
    <row r="22" spans="2:14" s="106" customFormat="1" ht="12.75">
      <c r="B22" s="102"/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5"/>
    </row>
    <row r="23" spans="2:14" s="106" customFormat="1" ht="12.75">
      <c r="B23" s="102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</row>
    <row r="24" spans="2:14" s="106" customFormat="1" ht="12.75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2:14" s="106" customFormat="1" ht="12.75">
      <c r="B25" s="102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2:14" s="106" customFormat="1" ht="12.75">
      <c r="B26" s="102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2:14" s="106" customFormat="1" ht="12.75">
      <c r="B27" s="102"/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5"/>
    </row>
    <row r="28" spans="2:14" s="106" customFormat="1" ht="12.75">
      <c r="B28" s="102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/>
    </row>
    <row r="29" spans="2:14" s="106" customFormat="1" ht="12.75">
      <c r="B29" s="102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5"/>
    </row>
    <row r="30" spans="2:14" s="106" customFormat="1" ht="12.75">
      <c r="B30" s="102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</row>
    <row r="31" spans="2:14" s="106" customFormat="1" ht="12.75">
      <c r="B31" s="102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5"/>
    </row>
    <row r="32" spans="2:14" s="106" customFormat="1" ht="12.75">
      <c r="B32" s="102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</row>
    <row r="33" spans="2:14" s="106" customFormat="1" ht="12.75">
      <c r="B33" s="102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</row>
    <row r="34" spans="2:14" s="106" customFormat="1" ht="12.75">
      <c r="B34" s="102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</row>
    <row r="35" spans="2:14" s="106" customFormat="1" ht="12.75">
      <c r="B35" s="10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2:14" s="106" customFormat="1" ht="12.75">
      <c r="B36" s="102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</row>
    <row r="37" spans="2:14" s="106" customFormat="1" ht="12.75">
      <c r="B37" s="102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2:14" s="106" customFormat="1" ht="12.75">
      <c r="B38" s="102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</row>
    <row r="39" spans="2:14" s="106" customFormat="1" ht="12.75">
      <c r="B39" s="102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5"/>
    </row>
    <row r="40" spans="2:14" s="106" customFormat="1" ht="15">
      <c r="B40" s="102"/>
      <c r="C40" s="103"/>
      <c r="D40" s="104"/>
      <c r="E40" s="104"/>
      <c r="F40" s="104"/>
      <c r="G40" s="104"/>
      <c r="H40" s="104"/>
      <c r="I40" s="104"/>
      <c r="J40" s="199" t="s">
        <v>75</v>
      </c>
      <c r="K40" s="199"/>
      <c r="L40" s="199"/>
      <c r="M40" s="199"/>
      <c r="N40" s="204"/>
    </row>
    <row r="41" spans="2:14" s="106" customFormat="1" ht="15">
      <c r="B41" s="102"/>
      <c r="C41" s="103"/>
      <c r="D41" s="104"/>
      <c r="E41" s="104"/>
      <c r="F41" s="104"/>
      <c r="G41" s="104"/>
      <c r="H41" s="104"/>
      <c r="I41" s="104"/>
      <c r="J41" s="198" t="s">
        <v>28</v>
      </c>
      <c r="K41" s="198"/>
      <c r="L41" s="198"/>
      <c r="M41" s="198"/>
      <c r="N41" s="205"/>
    </row>
    <row r="42" spans="2:14" s="106" customFormat="1" ht="15">
      <c r="B42" s="102"/>
      <c r="C42" s="103"/>
      <c r="D42" s="104"/>
      <c r="E42" s="104"/>
      <c r="F42" s="104"/>
      <c r="G42" s="104"/>
      <c r="H42" s="104"/>
      <c r="I42" s="104"/>
      <c r="J42" s="111"/>
      <c r="K42" s="111"/>
      <c r="L42" s="111"/>
      <c r="M42" s="111"/>
      <c r="N42" s="206"/>
    </row>
    <row r="43" spans="2:14" s="106" customFormat="1" ht="15.75">
      <c r="B43" s="102"/>
      <c r="C43" s="103"/>
      <c r="D43" s="104"/>
      <c r="E43" s="104"/>
      <c r="F43" s="104"/>
      <c r="G43" s="104"/>
      <c r="H43" s="104"/>
      <c r="I43" s="104"/>
      <c r="J43" s="203" t="s">
        <v>124</v>
      </c>
      <c r="K43" s="203"/>
      <c r="L43" s="203"/>
      <c r="M43" s="203"/>
      <c r="N43" s="207"/>
    </row>
    <row r="44" spans="2:14" s="106" customFormat="1" ht="12.75">
      <c r="B44" s="102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</row>
    <row r="45" spans="2:14" s="106" customFormat="1" ht="12.75">
      <c r="B45" s="102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/>
    </row>
    <row r="46" spans="2:14" s="106" customFormat="1" ht="12.75"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5"/>
    </row>
    <row r="47" spans="2:14" s="106" customFormat="1" ht="12.75">
      <c r="B47" s="102"/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5"/>
    </row>
    <row r="48" spans="2:14" s="106" customFormat="1" ht="12.75">
      <c r="B48" s="102"/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5"/>
    </row>
    <row r="49" spans="2:14" s="106" customFormat="1" ht="12.75">
      <c r="B49" s="102"/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5"/>
    </row>
    <row r="50" spans="2:14" s="106" customFormat="1" ht="12.75">
      <c r="B50" s="102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5"/>
    </row>
    <row r="51" spans="2:14" s="106" customFormat="1" ht="12.75">
      <c r="B51" s="102"/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</row>
    <row r="52" spans="2:14" s="67" customFormat="1" ht="12.75">
      <c r="B52" s="102"/>
      <c r="C52" s="103"/>
      <c r="D52" s="104"/>
      <c r="E52" s="104"/>
      <c r="F52" s="104"/>
      <c r="G52" s="104"/>
      <c r="H52" s="104"/>
      <c r="N52" s="107"/>
    </row>
    <row r="53" spans="2:14" ht="12.75">
      <c r="B53" s="108"/>
      <c r="C53" s="109"/>
      <c r="D53" s="110"/>
      <c r="E53" s="110"/>
      <c r="F53" s="110"/>
      <c r="G53" s="110"/>
      <c r="H53" s="110"/>
      <c r="N53" s="112"/>
    </row>
    <row r="54" spans="2:14" ht="12.75">
      <c r="B54" s="113"/>
      <c r="C54" s="114"/>
      <c r="D54" s="115"/>
      <c r="E54" s="115"/>
      <c r="F54" s="115"/>
      <c r="G54" s="115"/>
      <c r="H54" s="115"/>
      <c r="N54" s="112"/>
    </row>
    <row r="55" spans="2:14" ht="12.75">
      <c r="B55" s="113"/>
      <c r="C55" s="114"/>
      <c r="D55" s="115"/>
      <c r="E55" s="115"/>
      <c r="F55" s="115"/>
      <c r="G55" s="115"/>
      <c r="H55" s="115"/>
      <c r="N55" s="112"/>
    </row>
    <row r="56" spans="2:14" ht="15">
      <c r="B56" s="113"/>
      <c r="C56" s="114"/>
      <c r="D56" s="115"/>
      <c r="E56" s="115"/>
      <c r="F56" s="115"/>
      <c r="G56" s="115"/>
      <c r="H56" s="115"/>
      <c r="I56" s="111"/>
      <c r="J56" s="111"/>
      <c r="K56" s="111"/>
      <c r="L56" s="111"/>
      <c r="M56" s="111"/>
      <c r="N56" s="112"/>
    </row>
    <row r="57" spans="2:14" ht="9.75" customHeight="1">
      <c r="B57" s="113"/>
      <c r="C57" s="114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2"/>
    </row>
    <row r="58" spans="2:14" ht="12.75">
      <c r="B58" s="61"/>
      <c r="C58" s="116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3"/>
    </row>
  </sheetData>
  <sheetProtection/>
  <mergeCells count="4">
    <mergeCell ref="J41:N41"/>
    <mergeCell ref="J40:N40"/>
    <mergeCell ref="B4:N4"/>
    <mergeCell ref="J43:N4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2014-06-23T17:23:29Z</cp:lastPrinted>
  <dcterms:created xsi:type="dcterms:W3CDTF">2002-02-16T18:16:52Z</dcterms:created>
  <dcterms:modified xsi:type="dcterms:W3CDTF">2014-06-23T17:23:50Z</dcterms:modified>
  <cp:category/>
  <cp:version/>
  <cp:contentType/>
  <cp:contentStatus/>
</cp:coreProperties>
</file>