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360" yWindow="-330" windowWidth="14670" windowHeight="11760" tabRatio="705" activeTab="1"/>
  </bookViews>
  <sheets>
    <sheet name="Pasqyra e Pozicionit Financiar" sheetId="2" r:id="rId1"/>
    <sheet name="PASH-sipas natyres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3"/>
  <c r="B23"/>
  <c r="C12"/>
  <c r="C17" s="1"/>
  <c r="C25" s="1"/>
  <c r="C27" s="1"/>
  <c r="B12"/>
  <c r="B17" s="1"/>
  <c r="B25" s="1"/>
  <c r="B27" s="1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C7" i="2" l="1"/>
  <c r="B7"/>
  <c r="C68"/>
  <c r="C58"/>
  <c r="C53"/>
  <c r="C36"/>
  <c r="C41" s="1"/>
  <c r="C22"/>
  <c r="C14"/>
  <c r="B68"/>
  <c r="B58"/>
  <c r="B53"/>
  <c r="B36"/>
  <c r="B41" s="1"/>
  <c r="C70" l="1"/>
  <c r="B70"/>
  <c r="C24"/>
  <c r="C60"/>
  <c r="C43"/>
  <c r="B60"/>
  <c r="B22"/>
  <c r="B14"/>
  <c r="B24" l="1"/>
  <c r="B43" s="1"/>
</calcChain>
</file>

<file path=xl/sharedStrings.xml><?xml version="1.0" encoding="utf-8"?>
<sst xmlns="http://schemas.openxmlformats.org/spreadsheetml/2006/main" count="86" uniqueCount="75">
  <si>
    <t>Periudha</t>
  </si>
  <si>
    <t>Raportuese</t>
  </si>
  <si>
    <t>Para ardhese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</si>
  <si>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</si>
  <si>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</si>
  <si>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</si>
  <si>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</si>
  <si>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</si>
  <si>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</si>
  <si>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</si>
  <si>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</si>
  <si>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</si>
  <si>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</si>
  <si>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Fitime/(Humbje) te mbartura</t>
  </si>
  <si>
    <t>Aktive afatshkurtra</t>
  </si>
  <si>
    <t>DETYRIMET DHE KAPITALI</t>
  </si>
  <si>
    <t>PASQYRA E POZICIONIT FINANCIAR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</si>
  <si>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</si>
  <si>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</si>
  <si>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</si>
  <si>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</si>
  <si>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</si>
  <si>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</si>
  <si>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</si>
  <si>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</si>
  <si>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</si>
  <si>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</si>
  <si>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</si>
  <si>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</si>
  <si>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</si>
  <si>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</si>
  <si>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</si>
  <si>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</si>
  <si>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</si>
  <si>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</si>
  <si>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</si>
  <si>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</si>
  <si>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</si>
  <si>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</si>
  <si>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</si>
  <si>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</si>
  <si>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Tituj te huamarrjes agatgjate</t>
  </si>
  <si>
    <t>Tituj te huamarrjes afatshkurter</t>
  </si>
  <si>
    <t>Te tjera aktive afatshkurtra (pershkruaj)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</si>
  <si>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</si>
  <si>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</si>
  <si>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</si>
  <si>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</si>
  <si>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</si>
  <si>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aktive afatgjata (pershkruaj)</t>
  </si>
  <si>
    <t>Te tjera detyrime afatshkurtra (paradhenie ortaku)</t>
  </si>
  <si>
    <t>Te tjera detyrime afatgjata (provizione afatgjata)</t>
  </si>
  <si>
    <t>NAS-15</t>
  </si>
  <si>
    <t>SFPEN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</si>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</sst>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50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10" fillId="0" borderId="0" xfId="1" applyFont="1" applyFill="1" applyBorder="1" applyAlignment="1">
      <alignment horizontal="left" vertical="center"/>
    </xf>
    <xf numFmtId="0" fontId="1" fillId="0" borderId="0" xfId="0" applyFont="1"/>
    <xf numFmtId="3" fontId="2" fillId="3" borderId="1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3" fontId="0" fillId="0" borderId="0" xfId="0" applyNumberFormat="1" applyAlignment="1"/>
    <xf numFmtId="0" fontId="7" fillId="5" borderId="0" xfId="0" applyFont="1" applyFill="1" applyBorder="1" applyAlignment="1">
      <alignment vertical="center"/>
    </xf>
    <xf numFmtId="3" fontId="12" fillId="0" borderId="0" xfId="0" applyNumberFormat="1" applyFont="1" applyBorder="1"/>
    <xf numFmtId="3" fontId="13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3" fontId="12" fillId="0" borderId="0" xfId="0" applyNumberFormat="1" applyFont="1" applyFill="1" applyBorder="1"/>
    <xf numFmtId="3" fontId="12" fillId="0" borderId="0" xfId="0" applyNumberFormat="1" applyFont="1"/>
    <xf numFmtId="3" fontId="14" fillId="0" borderId="0" xfId="0" applyNumberFormat="1" applyFont="1" applyBorder="1" applyAlignment="1">
      <alignment vertical="center"/>
    </xf>
    <xf numFmtId="3" fontId="14" fillId="4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 indent="3"/>
    </xf>
    <xf numFmtId="3" fontId="14" fillId="0" borderId="0" xfId="0" applyNumberFormat="1" applyFont="1" applyFill="1" applyBorder="1" applyAlignment="1">
      <alignment vertical="center"/>
    </xf>
    <xf numFmtId="3" fontId="0" fillId="0" borderId="0" xfId="0" applyNumberFormat="1"/>
    <xf numFmtId="0" fontId="15" fillId="0" borderId="0" xfId="0" applyFont="1" applyBorder="1" applyAlignment="1">
      <alignment vertical="center"/>
    </xf>
    <xf numFmtId="3" fontId="14" fillId="3" borderId="1" xfId="0" applyNumberFormat="1" applyFont="1" applyFill="1" applyBorder="1" applyAlignment="1">
      <alignment vertical="center"/>
    </xf>
    <xf numFmtId="0" fontId="7" fillId="5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3" fontId="14" fillId="0" borderId="0" xfId="0" applyNumberFormat="1" applyFont="1" applyBorder="1" applyAlignment="1">
      <alignment horizontal="left" vertical="center"/>
    </xf>
    <xf numFmtId="3" fontId="14" fillId="4" borderId="3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3" fontId="14" fillId="4" borderId="2" xfId="0" applyNumberFormat="1" applyFont="1" applyFill="1" applyBorder="1" applyAlignment="1">
      <alignment vertical="center"/>
    </xf>
    <xf numFmtId="0" fontId="12" fillId="0" borderId="0" xfId="0" applyFont="1" applyBorder="1"/>
    <xf numFmtId="0" fontId="8" fillId="0" borderId="0" xfId="0" applyFont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0" fillId="5" borderId="0" xfId="0" applyFill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76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75" sqref="A75"/>
    </sheetView>
  </sheetViews>
  <sheetFormatPr defaultRowHeight="15"/>
  <cols>
    <col min="1" max="1" width="61" customWidth="1"/>
    <col min="2" max="3" width="22.28515625" customWidth="1"/>
  </cols>
  <sheetData>
    <row r="1" spans="1:3">
      <c r="A1" s="18"/>
    </row>
    <row r="2" spans="1:3" ht="15" customHeight="1">
      <c r="A2" s="47" t="s">
        <v>16</v>
      </c>
      <c r="B2" s="22" t="s">
        <v>0</v>
      </c>
      <c r="C2" s="22" t="s">
        <v>0</v>
      </c>
    </row>
    <row r="3" spans="1:3" ht="15" customHeight="1">
      <c r="A3" s="47"/>
      <c r="B3" s="22" t="s">
        <v>1</v>
      </c>
      <c r="C3" s="22" t="s">
        <v>2</v>
      </c>
    </row>
    <row r="4" spans="1:3">
      <c r="A4" s="17" t="s">
        <v>9</v>
      </c>
      <c r="B4" s="3"/>
      <c r="C4" s="3"/>
    </row>
    <row r="5" spans="1:3">
      <c r="A5" s="17" t="s">
        <v>14</v>
      </c>
      <c r="B5" s="3"/>
      <c r="C5" s="3"/>
    </row>
    <row r="6" spans="1:3">
      <c r="A6" s="17"/>
      <c r="B6" s="3">
        <v>4308351</v>
      </c>
      <c r="C6" s="3">
        <v>8631345</v>
      </c>
    </row>
    <row r="7" spans="1:3">
      <c r="A7" s="8" t="s">
        <v>17</v>
      </c>
      <c r="B7" s="19">
        <f>SUM(B5:B6)</f>
        <v>4308351</v>
      </c>
      <c r="C7" s="19">
        <f>SUM(C5:C6)</f>
        <v>8631345</v>
      </c>
    </row>
    <row r="8" spans="1:3">
      <c r="A8" s="5"/>
      <c r="B8" s="3"/>
      <c r="C8" s="3"/>
    </row>
    <row r="9" spans="1:3">
      <c r="A9" s="8" t="s">
        <v>18</v>
      </c>
      <c r="B9" s="3"/>
      <c r="C9" s="3"/>
    </row>
    <row r="10" spans="1:3">
      <c r="A10" s="2" t="s">
        <v>33</v>
      </c>
      <c r="B10" s="3"/>
      <c r="C10" s="3"/>
    </row>
    <row r="11" spans="1:3">
      <c r="A11" s="2" t="s">
        <v>19</v>
      </c>
      <c r="B11" s="3">
        <v>6413127</v>
      </c>
      <c r="C11" s="3">
        <v>2824020</v>
      </c>
    </row>
    <row r="12" spans="1:3">
      <c r="A12" s="2" t="s">
        <v>20</v>
      </c>
      <c r="B12" s="3">
        <v>553526</v>
      </c>
      <c r="C12" s="3">
        <v>553526</v>
      </c>
    </row>
    <row r="13" spans="1:3">
      <c r="A13" s="23" t="s">
        <v>43</v>
      </c>
      <c r="B13" s="3"/>
      <c r="C13" s="3"/>
    </row>
    <row r="14" spans="1:3">
      <c r="A14" s="12" t="s">
        <v>7</v>
      </c>
      <c r="B14" s="19">
        <f>SUM(B10:B13)</f>
        <v>6966653</v>
      </c>
      <c r="C14" s="19">
        <f>SUM(C10:C13)</f>
        <v>3377546</v>
      </c>
    </row>
    <row r="15" spans="1:3">
      <c r="A15" s="5"/>
      <c r="B15" s="3"/>
      <c r="C15" s="3"/>
    </row>
    <row r="16" spans="1:3">
      <c r="A16" s="8" t="s">
        <v>21</v>
      </c>
      <c r="B16" s="3"/>
      <c r="C16" s="3"/>
    </row>
    <row r="17" spans="1:3">
      <c r="A17" s="2" t="s">
        <v>22</v>
      </c>
      <c r="B17" s="3">
        <v>731312</v>
      </c>
      <c r="C17" s="3">
        <v>139920</v>
      </c>
    </row>
    <row r="18" spans="1:3">
      <c r="A18" s="2" t="s">
        <v>23</v>
      </c>
      <c r="B18" s="3"/>
      <c r="C18" s="3"/>
    </row>
    <row r="19" spans="1:3">
      <c r="A19" s="2" t="s">
        <v>3</v>
      </c>
      <c r="B19" s="3"/>
      <c r="C19" s="3"/>
    </row>
    <row r="20" spans="1:3">
      <c r="A20" s="2" t="s">
        <v>25</v>
      </c>
      <c r="B20" s="3"/>
      <c r="C20" s="3"/>
    </row>
    <row r="21" spans="1:3">
      <c r="A21" s="2" t="s">
        <v>24</v>
      </c>
      <c r="B21" s="3"/>
      <c r="C21" s="3"/>
    </row>
    <row r="22" spans="1:3">
      <c r="A22" s="12" t="s">
        <v>7</v>
      </c>
      <c r="B22" s="19">
        <f>SUM(B17:B21)</f>
        <v>731312</v>
      </c>
      <c r="C22" s="19">
        <f>SUM(C17:C21)</f>
        <v>139920</v>
      </c>
    </row>
    <row r="23" spans="1:3">
      <c r="A23" s="12"/>
      <c r="B23" s="3"/>
      <c r="C23" s="3"/>
    </row>
    <row r="24" spans="1:3" ht="15.75" thickBot="1">
      <c r="A24" s="12" t="s">
        <v>32</v>
      </c>
      <c r="B24" s="20">
        <f>SUM(B7+B14+B22)</f>
        <v>12006316</v>
      </c>
      <c r="C24" s="20">
        <f>SUM(C7+C14+C22)</f>
        <v>12148811</v>
      </c>
    </row>
    <row r="25" spans="1:3">
      <c r="A25" s="6"/>
      <c r="B25" s="3"/>
      <c r="C25" s="3"/>
    </row>
    <row r="26" spans="1:3">
      <c r="A26" s="17" t="s">
        <v>29</v>
      </c>
      <c r="B26" s="3"/>
      <c r="C26" s="3"/>
    </row>
    <row r="27" spans="1:3">
      <c r="A27" s="8" t="s">
        <v>30</v>
      </c>
      <c r="B27" s="3"/>
      <c r="C27" s="3"/>
    </row>
    <row r="28" spans="1:3">
      <c r="A28" s="2" t="s">
        <v>31</v>
      </c>
      <c r="B28" s="3"/>
      <c r="C28" s="3"/>
    </row>
    <row r="29" spans="1:3">
      <c r="A29" s="2" t="s">
        <v>44</v>
      </c>
      <c r="B29" s="3"/>
      <c r="C29" s="3"/>
    </row>
    <row r="30" spans="1:3">
      <c r="A30" s="12" t="s">
        <v>7</v>
      </c>
      <c r="B30" s="19"/>
      <c r="C30" s="19"/>
    </row>
    <row r="31" spans="1:3">
      <c r="A31" s="6"/>
      <c r="B31" s="3"/>
      <c r="C31" s="3"/>
    </row>
    <row r="32" spans="1:3">
      <c r="A32" s="8" t="s">
        <v>4</v>
      </c>
      <c r="B32" s="3"/>
      <c r="C32" s="3"/>
    </row>
    <row r="33" spans="1:3">
      <c r="A33" s="2" t="s">
        <v>26</v>
      </c>
      <c r="B33" s="3">
        <v>798471088</v>
      </c>
      <c r="C33" s="3">
        <v>798101930</v>
      </c>
    </row>
    <row r="34" spans="1:3">
      <c r="A34" s="2" t="s">
        <v>5</v>
      </c>
      <c r="B34" s="3">
        <v>5905241</v>
      </c>
      <c r="C34" s="3">
        <v>5964890</v>
      </c>
    </row>
    <row r="35" spans="1:3">
      <c r="A35" s="2" t="s">
        <v>27</v>
      </c>
      <c r="B35" s="3">
        <v>4606749</v>
      </c>
      <c r="C35" s="3">
        <v>4087236</v>
      </c>
    </row>
    <row r="36" spans="1:3">
      <c r="A36" s="12" t="s">
        <v>7</v>
      </c>
      <c r="B36" s="19">
        <f>SUM(B33:B35)</f>
        <v>808983078</v>
      </c>
      <c r="C36" s="19">
        <f>SUM(C33:C35)</f>
        <v>808154056</v>
      </c>
    </row>
    <row r="37" spans="1:3">
      <c r="A37" s="12"/>
      <c r="B37" s="3"/>
      <c r="C37" s="3"/>
    </row>
    <row r="38" spans="1:3">
      <c r="A38" s="8" t="s">
        <v>28</v>
      </c>
      <c r="B38" s="19"/>
      <c r="C38" s="19"/>
    </row>
    <row r="39" spans="1:3">
      <c r="A39" s="24" t="s">
        <v>49</v>
      </c>
      <c r="B39" s="21"/>
      <c r="C39" s="21"/>
    </row>
    <row r="40" spans="1:3">
      <c r="A40" s="8"/>
      <c r="B40" s="3"/>
      <c r="C40" s="3"/>
    </row>
    <row r="41" spans="1:3" ht="15.75" thickBot="1">
      <c r="A41" s="12" t="s">
        <v>34</v>
      </c>
      <c r="B41" s="20">
        <f>SUM(B36+B39)</f>
        <v>808983078</v>
      </c>
      <c r="C41" s="20">
        <f>SUM(C36+C39)</f>
        <v>808154056</v>
      </c>
    </row>
    <row r="42" spans="1:3" ht="18">
      <c r="A42" s="7"/>
      <c r="B42" s="3"/>
      <c r="C42" s="3"/>
    </row>
    <row r="43" spans="1:3" ht="15.75" thickBot="1">
      <c r="A43" s="9" t="s">
        <v>8</v>
      </c>
      <c r="B43" s="10">
        <f>SUM(B24+B41)</f>
        <v>820989394</v>
      </c>
      <c r="C43" s="10">
        <f>SUM(C24+C41)</f>
        <v>820302867</v>
      </c>
    </row>
    <row r="44" spans="1:3" ht="15.75" thickTop="1">
      <c r="A44" s="15"/>
      <c r="B44" s="11"/>
      <c r="C44" s="11"/>
    </row>
    <row r="45" spans="1:3">
      <c r="A45" s="17" t="s">
        <v>15</v>
      </c>
      <c r="B45" s="11"/>
      <c r="C45" s="11"/>
    </row>
    <row r="46" spans="1:3">
      <c r="A46" s="8" t="s">
        <v>10</v>
      </c>
      <c r="B46" s="3"/>
      <c r="C46" s="3"/>
    </row>
    <row r="47" spans="1:3">
      <c r="A47" s="2" t="s">
        <v>42</v>
      </c>
      <c r="B47" s="3"/>
      <c r="C47" s="3"/>
    </row>
    <row r="48" spans="1:3">
      <c r="A48" s="2" t="s">
        <v>46</v>
      </c>
      <c r="B48" s="3">
        <v>4367113</v>
      </c>
      <c r="C48" s="3">
        <v>2722160</v>
      </c>
    </row>
    <row r="49" spans="1:4">
      <c r="A49" s="2" t="s">
        <v>35</v>
      </c>
      <c r="B49" s="3">
        <v>29071</v>
      </c>
      <c r="C49" s="3">
        <v>7952</v>
      </c>
    </row>
    <row r="50" spans="1:4">
      <c r="A50" s="2" t="s">
        <v>45</v>
      </c>
      <c r="B50" s="3">
        <v>645263</v>
      </c>
      <c r="C50" s="3">
        <v>344210</v>
      </c>
    </row>
    <row r="51" spans="1:4">
      <c r="A51" s="2" t="s">
        <v>6</v>
      </c>
      <c r="B51" s="3">
        <v>60000</v>
      </c>
      <c r="C51" s="3"/>
    </row>
    <row r="52" spans="1:4">
      <c r="A52" s="23" t="s">
        <v>50</v>
      </c>
      <c r="B52" s="3"/>
      <c r="C52" s="3"/>
    </row>
    <row r="53" spans="1:4">
      <c r="A53" s="12" t="s">
        <v>7</v>
      </c>
      <c r="B53" s="19">
        <f>SUM(B47:B52)</f>
        <v>5101447</v>
      </c>
      <c r="C53" s="19">
        <f>SUM(C47:C52)</f>
        <v>3074322</v>
      </c>
    </row>
    <row r="54" spans="1:4">
      <c r="A54" s="4"/>
      <c r="B54" s="3"/>
      <c r="C54" s="3"/>
    </row>
    <row r="55" spans="1:4">
      <c r="A55" s="8" t="s">
        <v>11</v>
      </c>
      <c r="B55" s="3"/>
      <c r="C55" s="3"/>
    </row>
    <row r="56" spans="1:4">
      <c r="A56" s="2" t="s">
        <v>41</v>
      </c>
      <c r="B56" s="3"/>
      <c r="C56" s="3"/>
      <c r="D56" s="1"/>
    </row>
    <row r="57" spans="1:4">
      <c r="A57" s="24" t="s">
        <v>51</v>
      </c>
      <c r="B57" s="25"/>
      <c r="C57" s="3"/>
      <c r="D57" s="1"/>
    </row>
    <row r="58" spans="1:4">
      <c r="A58" s="12" t="s">
        <v>7</v>
      </c>
      <c r="B58" s="19">
        <f>SUM(B56:B57)</f>
        <v>0</v>
      </c>
      <c r="C58" s="19">
        <f>SUM(C56:C57)</f>
        <v>0</v>
      </c>
    </row>
    <row r="59" spans="1:4">
      <c r="A59" s="12"/>
      <c r="B59" s="3"/>
      <c r="C59" s="3"/>
    </row>
    <row r="60" spans="1:4" ht="15.75" thickBot="1">
      <c r="A60" s="12" t="s">
        <v>36</v>
      </c>
      <c r="B60" s="20">
        <f>SUM(B53+B58)</f>
        <v>5101447</v>
      </c>
      <c r="C60" s="20">
        <f>SUM(C53+C58)</f>
        <v>3074322</v>
      </c>
    </row>
    <row r="61" spans="1:4">
      <c r="A61" s="4"/>
      <c r="B61" s="3"/>
      <c r="C61" s="3"/>
    </row>
    <row r="62" spans="1:4">
      <c r="A62" s="8" t="s">
        <v>37</v>
      </c>
      <c r="B62" s="3"/>
      <c r="C62" s="3"/>
    </row>
    <row r="63" spans="1:4">
      <c r="A63" s="14" t="s">
        <v>47</v>
      </c>
      <c r="B63" s="3">
        <v>727244000</v>
      </c>
      <c r="C63" s="3">
        <v>727244000</v>
      </c>
    </row>
    <row r="64" spans="1:4">
      <c r="A64" s="14" t="s">
        <v>12</v>
      </c>
      <c r="B64" s="3">
        <v>105828637</v>
      </c>
      <c r="C64" s="3">
        <v>105828637</v>
      </c>
    </row>
    <row r="65" spans="1:3">
      <c r="A65" s="14" t="s">
        <v>40</v>
      </c>
      <c r="B65" s="3">
        <v>-1340598</v>
      </c>
      <c r="C65" s="3">
        <v>-6039559</v>
      </c>
    </row>
    <row r="66" spans="1:3">
      <c r="A66" s="14" t="s">
        <v>13</v>
      </c>
      <c r="B66" s="3">
        <v>-15844092</v>
      </c>
      <c r="C66" s="3">
        <v>-9804533</v>
      </c>
    </row>
    <row r="67" spans="1:3">
      <c r="A67" s="14" t="s">
        <v>48</v>
      </c>
      <c r="B67" s="3"/>
      <c r="C67" s="3"/>
    </row>
    <row r="68" spans="1:3" ht="15.75" thickBot="1">
      <c r="A68" s="12" t="s">
        <v>38</v>
      </c>
      <c r="B68" s="20">
        <f>SUM(B63:B67)</f>
        <v>815887947</v>
      </c>
      <c r="C68" s="20">
        <f>SUM(C63:C67)</f>
        <v>817228545</v>
      </c>
    </row>
    <row r="69" spans="1:3">
      <c r="A69" s="13"/>
      <c r="B69" s="13"/>
      <c r="C69" s="13"/>
    </row>
    <row r="70" spans="1:3" ht="15.75" thickBot="1">
      <c r="A70" s="9" t="s">
        <v>39</v>
      </c>
      <c r="B70" s="10">
        <f>SUM(B53+B58+B68)</f>
        <v>820989394</v>
      </c>
      <c r="C70" s="10">
        <f>SUM(C53+C58+C68)</f>
        <v>820302867</v>
      </c>
    </row>
    <row r="71" spans="1:3" ht="15.75" thickTop="1">
      <c r="A71" s="13"/>
      <c r="B71" s="13"/>
      <c r="C71" s="13"/>
    </row>
    <row r="72" spans="1:3">
      <c r="A72" s="13"/>
      <c r="B72" s="13"/>
      <c r="C72" s="13"/>
    </row>
    <row r="74" spans="1:3" ht="21">
      <c r="A74" s="16"/>
    </row>
    <row r="76" spans="1:3" ht="21">
      <c r="A76" s="16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32"/>
  <sheetViews>
    <sheetView tabSelected="1" topLeftCell="A8" workbookViewId="0">
      <selection activeCell="C25" sqref="C25"/>
    </sheetView>
  </sheetViews>
  <sheetFormatPr defaultRowHeight="15"/>
  <cols>
    <col min="1" max="1" width="72.28515625" customWidth="1"/>
    <col min="2" max="2" width="12.42578125" customWidth="1"/>
    <col min="3" max="3" width="12" bestFit="1" customWidth="1"/>
    <col min="5" max="5" width="11.42578125" customWidth="1"/>
    <col min="6" max="6" width="8.5703125" customWidth="1"/>
    <col min="10" max="10" width="12.140625" customWidth="1"/>
    <col min="11" max="11" width="3" bestFit="1" customWidth="1"/>
    <col min="12" max="12" width="24.7109375" bestFit="1" customWidth="1"/>
    <col min="13" max="13" width="26.140625" bestFit="1" customWidth="1"/>
  </cols>
  <sheetData>
    <row r="1" spans="1:13">
      <c r="L1" t="s">
        <v>52</v>
      </c>
      <c r="M1" s="18" t="s">
        <v>53</v>
      </c>
    </row>
    <row r="2" spans="1:13" ht="15" customHeight="1">
      <c r="A2" s="48" t="s">
        <v>54</v>
      </c>
      <c r="B2" s="22" t="s">
        <v>0</v>
      </c>
      <c r="C2" s="22" t="s">
        <v>0</v>
      </c>
    </row>
    <row r="3" spans="1:13" ht="15" customHeight="1">
      <c r="A3" s="49"/>
      <c r="B3" s="22" t="s">
        <v>1</v>
      </c>
      <c r="C3" s="22" t="s">
        <v>2</v>
      </c>
    </row>
    <row r="4" spans="1:13">
      <c r="A4" s="26" t="s">
        <v>55</v>
      </c>
      <c r="B4" s="27"/>
      <c r="C4" s="27"/>
    </row>
    <row r="5" spans="1:13">
      <c r="B5" s="28"/>
      <c r="C5" s="27"/>
    </row>
    <row r="6" spans="1:13">
      <c r="A6" s="29" t="s">
        <v>56</v>
      </c>
      <c r="B6" s="30">
        <v>4605167</v>
      </c>
      <c r="C6" s="30">
        <v>4740600</v>
      </c>
      <c r="K6">
        <v>1</v>
      </c>
      <c r="L6" t="e">
        <f t="shared" ref="L6:L27" ca="1" si="0">CONCATENATE("PR-",PullFirstLetters(SUBSTITUTE(SUBSTITUTE(SUBSTITUTE(SUBSTITUTE(SUBSTITUTE(A6, "/", ""), ":", ""), "(", ""), ")", ""), ",", "")  ),"-")&amp;TEXT(K6,"000")</f>
        <v>#NAME?</v>
      </c>
      <c r="M6" t="e">
        <f t="shared" ref="M6:M27" ca="1" si="1">CONCATENATE("PPA-",PullFirstLetters(SUBSTITUTE(SUBSTITUTE(SUBSTITUTE(SUBSTITUTE(SUBSTITUTE(A6, "/", ""), ":", ""), "(", ""), ")", ""), ",", "")  ),"-")&amp;TEXT(K6,"000")</f>
        <v>#NAME?</v>
      </c>
    </row>
    <row r="7" spans="1:13">
      <c r="A7" s="29" t="s">
        <v>57</v>
      </c>
      <c r="B7" s="30">
        <v>21180887</v>
      </c>
      <c r="C7" s="30">
        <v>18772200</v>
      </c>
      <c r="K7">
        <v>2</v>
      </c>
      <c r="L7" t="e">
        <f t="shared" ca="1" si="0"/>
        <v>#NAME?</v>
      </c>
      <c r="M7" t="e">
        <f t="shared" ca="1" si="1"/>
        <v>#NAME?</v>
      </c>
    </row>
    <row r="8" spans="1:13">
      <c r="A8" s="29" t="s">
        <v>58</v>
      </c>
      <c r="B8" s="30"/>
      <c r="C8" s="30"/>
      <c r="K8">
        <v>3</v>
      </c>
      <c r="L8" t="e">
        <f t="shared" ca="1" si="0"/>
        <v>#NAME?</v>
      </c>
      <c r="M8" t="e">
        <f t="shared" ca="1" si="1"/>
        <v>#NAME?</v>
      </c>
    </row>
    <row r="9" spans="1:13">
      <c r="A9" s="29" t="s">
        <v>59</v>
      </c>
      <c r="B9" s="30"/>
      <c r="C9" s="30"/>
      <c r="K9">
        <v>4</v>
      </c>
      <c r="L9" t="e">
        <f t="shared" ca="1" si="0"/>
        <v>#NAME?</v>
      </c>
      <c r="M9" t="e">
        <f t="shared" ca="1" si="1"/>
        <v>#NAME?</v>
      </c>
    </row>
    <row r="10" spans="1:13">
      <c r="A10" s="29" t="s">
        <v>60</v>
      </c>
      <c r="B10" s="31">
        <v>-2018665</v>
      </c>
      <c r="C10" s="31">
        <v>-2207786</v>
      </c>
      <c r="K10">
        <v>5</v>
      </c>
      <c r="L10" t="e">
        <f t="shared" ca="1" si="0"/>
        <v>#NAME?</v>
      </c>
      <c r="M10" t="e">
        <f t="shared" ca="1" si="1"/>
        <v>#NAME?</v>
      </c>
    </row>
    <row r="11" spans="1:13">
      <c r="A11" s="29" t="s">
        <v>61</v>
      </c>
      <c r="B11" s="32"/>
      <c r="C11" s="27"/>
      <c r="K11">
        <v>6</v>
      </c>
      <c r="L11" t="e">
        <f t="shared" ca="1" si="0"/>
        <v>#NAME?</v>
      </c>
      <c r="M11" t="e">
        <f t="shared" ca="1" si="1"/>
        <v>#NAME?</v>
      </c>
    </row>
    <row r="12" spans="1:13">
      <c r="A12" s="29" t="s">
        <v>62</v>
      </c>
      <c r="B12" s="33">
        <f>SUM(B13:B14)</f>
        <v>-14660090</v>
      </c>
      <c r="C12" s="33">
        <f>SUM(C13:C14)</f>
        <v>-12993061</v>
      </c>
      <c r="K12">
        <v>7</v>
      </c>
      <c r="L12" t="e">
        <f t="shared" ca="1" si="0"/>
        <v>#NAME?</v>
      </c>
      <c r="M12" t="e">
        <f t="shared" ca="1" si="1"/>
        <v>#NAME?</v>
      </c>
    </row>
    <row r="13" spans="1:13">
      <c r="A13" s="34" t="s">
        <v>63</v>
      </c>
      <c r="B13" s="35">
        <v>-12777932</v>
      </c>
      <c r="C13" s="30">
        <v>-11342672</v>
      </c>
      <c r="K13">
        <v>8</v>
      </c>
      <c r="L13" t="e">
        <f t="shared" ca="1" si="0"/>
        <v>#NAME?</v>
      </c>
      <c r="M13" t="e">
        <f t="shared" ca="1" si="1"/>
        <v>#NAME?</v>
      </c>
    </row>
    <row r="14" spans="1:13">
      <c r="A14" s="34" t="s">
        <v>64</v>
      </c>
      <c r="B14" s="35">
        <v>-1882158</v>
      </c>
      <c r="C14" s="30">
        <v>-1650389</v>
      </c>
      <c r="K14">
        <v>9</v>
      </c>
      <c r="L14" t="e">
        <f t="shared" ca="1" si="0"/>
        <v>#NAME?</v>
      </c>
      <c r="M14" t="e">
        <f t="shared" ca="1" si="1"/>
        <v>#NAME?</v>
      </c>
    </row>
    <row r="15" spans="1:13">
      <c r="A15" s="29" t="s">
        <v>65</v>
      </c>
      <c r="B15" s="35">
        <v>-4732392</v>
      </c>
      <c r="C15" s="30">
        <v>-8842279</v>
      </c>
      <c r="E15" s="36"/>
      <c r="K15">
        <v>10</v>
      </c>
      <c r="L15" t="e">
        <f t="shared" ca="1" si="0"/>
        <v>#NAME?</v>
      </c>
      <c r="M15" t="e">
        <f t="shared" ca="1" si="1"/>
        <v>#NAME?</v>
      </c>
    </row>
    <row r="16" spans="1:13">
      <c r="A16" s="29" t="s">
        <v>66</v>
      </c>
      <c r="B16" s="35">
        <v>-5688380</v>
      </c>
      <c r="C16" s="30">
        <v>-5498633</v>
      </c>
      <c r="K16">
        <v>11</v>
      </c>
      <c r="L16" t="e">
        <f t="shared" ca="1" si="0"/>
        <v>#NAME?</v>
      </c>
      <c r="M16" t="e">
        <f t="shared" ca="1" si="1"/>
        <v>#NAME?</v>
      </c>
    </row>
    <row r="17" spans="1:13">
      <c r="A17" s="37" t="s">
        <v>67</v>
      </c>
      <c r="B17" s="38">
        <f>SUM(B6:B12,B15:B16)</f>
        <v>-1313473</v>
      </c>
      <c r="C17" s="38">
        <f>SUM(C6:C12,C15:C16)</f>
        <v>-6028959</v>
      </c>
      <c r="K17">
        <v>12</v>
      </c>
      <c r="L17" t="e">
        <f t="shared" ca="1" si="0"/>
        <v>#NAME?</v>
      </c>
      <c r="M17" t="e">
        <f t="shared" ca="1" si="1"/>
        <v>#NAME?</v>
      </c>
    </row>
    <row r="18" spans="1:13">
      <c r="A18" s="12"/>
      <c r="B18" s="32"/>
      <c r="C18" s="32"/>
      <c r="L18" t="e">
        <f t="shared" ca="1" si="0"/>
        <v>#NAME?</v>
      </c>
      <c r="M18" t="e">
        <f t="shared" ca="1" si="1"/>
        <v>#NAME?</v>
      </c>
    </row>
    <row r="19" spans="1:13">
      <c r="A19" s="39" t="s">
        <v>68</v>
      </c>
      <c r="B19" s="28"/>
      <c r="C19" s="27"/>
      <c r="K19">
        <v>13</v>
      </c>
      <c r="L19" t="e">
        <f t="shared" ca="1" si="0"/>
        <v>#NAME?</v>
      </c>
      <c r="M19" t="e">
        <f t="shared" ca="1" si="1"/>
        <v>#NAME?</v>
      </c>
    </row>
    <row r="20" spans="1:13">
      <c r="A20" s="40" t="s">
        <v>69</v>
      </c>
      <c r="B20" s="28"/>
      <c r="C20" s="27"/>
      <c r="K20">
        <v>14</v>
      </c>
      <c r="L20" t="e">
        <f t="shared" ca="1" si="0"/>
        <v>#NAME?</v>
      </c>
      <c r="M20" t="e">
        <f t="shared" ca="1" si="1"/>
        <v>#NAME?</v>
      </c>
    </row>
    <row r="21" spans="1:13">
      <c r="A21" s="29" t="s">
        <v>70</v>
      </c>
      <c r="B21" s="32"/>
      <c r="C21" s="27"/>
      <c r="K21">
        <v>15</v>
      </c>
      <c r="L21" t="e">
        <f t="shared" ca="1" si="0"/>
        <v>#NAME?</v>
      </c>
      <c r="M21" t="e">
        <f t="shared" ca="1" si="1"/>
        <v>#NAME?</v>
      </c>
    </row>
    <row r="22" spans="1:13">
      <c r="A22" s="29" t="s">
        <v>71</v>
      </c>
      <c r="B22" s="32">
        <v>-27125</v>
      </c>
      <c r="C22" s="27">
        <v>-10600</v>
      </c>
      <c r="K22">
        <v>16</v>
      </c>
      <c r="L22" t="e">
        <f t="shared" ca="1" si="0"/>
        <v>#NAME?</v>
      </c>
      <c r="M22" t="e">
        <f t="shared" ca="1" si="1"/>
        <v>#NAME?</v>
      </c>
    </row>
    <row r="23" spans="1:13">
      <c r="A23" s="12" t="s">
        <v>7</v>
      </c>
      <c r="B23" s="38">
        <f>SUM(B20:B22)</f>
        <v>-27125</v>
      </c>
      <c r="C23" s="38">
        <f>SUM(C20:C22)</f>
        <v>-10600</v>
      </c>
      <c r="K23">
        <v>17</v>
      </c>
      <c r="L23" t="e">
        <f t="shared" ca="1" si="0"/>
        <v>#NAME?</v>
      </c>
      <c r="M23" t="e">
        <f t="shared" ca="1" si="1"/>
        <v>#NAME?</v>
      </c>
    </row>
    <row r="24" spans="1:13">
      <c r="A24" s="41"/>
      <c r="B24" s="42"/>
      <c r="C24" s="27"/>
      <c r="L24" t="e">
        <f t="shared" ca="1" si="0"/>
        <v>#NAME?</v>
      </c>
      <c r="M24" t="e">
        <f t="shared" ca="1" si="1"/>
        <v>#NAME?</v>
      </c>
    </row>
    <row r="25" spans="1:13" ht="15.75" thickBot="1">
      <c r="A25" s="41" t="s">
        <v>72</v>
      </c>
      <c r="B25" s="43">
        <f>SUM(B17+B23)</f>
        <v>-1340598</v>
      </c>
      <c r="C25" s="43">
        <f>SUM(C17+C23)</f>
        <v>-6039559</v>
      </c>
      <c r="K25">
        <v>18</v>
      </c>
      <c r="L25" t="e">
        <f t="shared" ca="1" si="0"/>
        <v>#NAME?</v>
      </c>
      <c r="M25" t="e">
        <f t="shared" ca="1" si="1"/>
        <v>#NAME?</v>
      </c>
    </row>
    <row r="26" spans="1:13">
      <c r="A26" s="44" t="s">
        <v>73</v>
      </c>
      <c r="B26" s="32"/>
      <c r="C26" s="27"/>
      <c r="K26">
        <v>19</v>
      </c>
      <c r="L26" t="e">
        <f t="shared" ca="1" si="0"/>
        <v>#NAME?</v>
      </c>
      <c r="M26" t="e">
        <f t="shared" ca="1" si="1"/>
        <v>#NAME?</v>
      </c>
    </row>
    <row r="27" spans="1:13" ht="15.75" thickBot="1">
      <c r="A27" s="41" t="s">
        <v>74</v>
      </c>
      <c r="B27" s="45">
        <f>SUM(B25-B26)</f>
        <v>-1340598</v>
      </c>
      <c r="C27" s="45">
        <f>SUM(C25-C26)</f>
        <v>-6039559</v>
      </c>
      <c r="K27">
        <v>20</v>
      </c>
      <c r="L27" t="e">
        <f t="shared" ca="1" si="0"/>
        <v>#NAME?</v>
      </c>
      <c r="M27" t="e">
        <f t="shared" ca="1" si="1"/>
        <v>#NAME?</v>
      </c>
    </row>
    <row r="28" spans="1:13" ht="15.75" thickTop="1">
      <c r="A28" s="13"/>
      <c r="B28" s="46"/>
      <c r="C28" s="46"/>
    </row>
    <row r="29" spans="1:13">
      <c r="A29" s="13"/>
      <c r="B29" s="13"/>
      <c r="C29" s="13"/>
    </row>
    <row r="30" spans="1:13">
      <c r="A30" s="13"/>
      <c r="B30" s="13"/>
      <c r="C30" s="13"/>
    </row>
    <row r="32" spans="1:13">
      <c r="B32" s="36"/>
      <c r="C32" s="36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 e Pozicionit Financiar</vt:lpstr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2021-04-03T13:41:30Z</dcterms:modified>
</cp:coreProperties>
</file>