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700" tabRatio="599"/>
  </bookViews>
  <sheets>
    <sheet name="Hyrje" sheetId="4" r:id="rId1"/>
    <sheet name="Aktivet" sheetId="1" r:id="rId2"/>
    <sheet name="Detyrimet dhe kapitali" sheetId="2" r:id="rId3"/>
    <sheet name="P.A.SH 2012" sheetId="7" r:id="rId4"/>
    <sheet name="Cash Flow" sheetId="5" r:id="rId5"/>
    <sheet name="Pasqyra e kapitalit" sheetId="3" r:id="rId6"/>
    <sheet name="Pasqyra e shpenzimeve" sheetId="14" r:id="rId7"/>
    <sheet name="Informacioni kontabel" sheetId="15" r:id="rId8"/>
    <sheet name="Lista shpjeguese (2012)" sheetId="11" r:id="rId9"/>
    <sheet name="Lista shpjeguese (2011)" sheetId="13" r:id="rId10"/>
    <sheet name="FAQJA E FUNDIT" sheetId="9" r:id="rId11"/>
  </sheets>
  <calcPr calcId="125725"/>
</workbook>
</file>

<file path=xl/calcChain.xml><?xml version="1.0" encoding="utf-8"?>
<calcChain xmlns="http://schemas.openxmlformats.org/spreadsheetml/2006/main">
  <c r="D158" i="11"/>
  <c r="J22" i="14"/>
  <c r="F22"/>
  <c r="C22"/>
  <c r="F18"/>
  <c r="J14"/>
  <c r="J23"/>
  <c r="C14"/>
  <c r="F34" i="2"/>
  <c r="F25" i="1"/>
  <c r="F18"/>
  <c r="C23" i="5"/>
  <c r="D124" i="13"/>
  <c r="D138"/>
  <c r="D186" i="11"/>
  <c r="D234"/>
  <c r="D230"/>
  <c r="D225"/>
  <c r="D235"/>
  <c r="D237"/>
  <c r="D28"/>
  <c r="D30"/>
  <c r="D213"/>
  <c r="D210"/>
  <c r="D205"/>
  <c r="D198"/>
  <c r="D195"/>
  <c r="D177"/>
  <c r="D167"/>
  <c r="D150"/>
  <c r="D133"/>
  <c r="D122"/>
  <c r="D111"/>
  <c r="D103"/>
  <c r="D80"/>
  <c r="D73"/>
  <c r="D53"/>
  <c r="D43"/>
  <c r="D42"/>
  <c r="D15" i="7"/>
  <c r="D41" i="13"/>
  <c r="C32" i="5"/>
  <c r="D208" i="13"/>
  <c r="D200"/>
  <c r="D189"/>
  <c r="D168"/>
  <c r="D42"/>
  <c r="D97"/>
  <c r="D88"/>
  <c r="D264"/>
  <c r="D261"/>
  <c r="D255"/>
  <c r="D249"/>
  <c r="D235"/>
  <c r="D230"/>
  <c r="D221"/>
  <c r="D215"/>
  <c r="D212"/>
  <c r="D195"/>
  <c r="D181"/>
  <c r="D156"/>
  <c r="D150"/>
  <c r="D112"/>
  <c r="D114"/>
  <c r="D78"/>
  <c r="D71"/>
  <c r="D59"/>
  <c r="D48"/>
  <c r="D27"/>
  <c r="D29"/>
  <c r="C44" i="5"/>
  <c r="C47"/>
  <c r="C41"/>
  <c r="G22" i="3"/>
  <c r="L22"/>
  <c r="H22"/>
  <c r="I22"/>
  <c r="J22"/>
  <c r="D13" i="2"/>
  <c r="D20"/>
  <c r="D29"/>
  <c r="D33"/>
  <c r="E13"/>
  <c r="E20"/>
  <c r="E29"/>
  <c r="E33"/>
  <c r="D37" i="1"/>
  <c r="E37"/>
  <c r="D25"/>
  <c r="E25"/>
  <c r="D18"/>
  <c r="E18"/>
  <c r="D50" i="2"/>
  <c r="D12" i="1"/>
  <c r="D43"/>
  <c r="D52"/>
  <c r="D53"/>
  <c r="D49"/>
  <c r="E15" i="7"/>
  <c r="E21"/>
  <c r="E22"/>
  <c r="D21"/>
  <c r="D22"/>
  <c r="D35"/>
  <c r="D37"/>
  <c r="L18" i="3"/>
  <c r="E33" i="7"/>
  <c r="D33"/>
  <c r="D32" i="5"/>
  <c r="D23"/>
  <c r="D41"/>
  <c r="L9" i="3"/>
  <c r="E50" i="2"/>
  <c r="E12" i="1"/>
  <c r="E43"/>
  <c r="E49"/>
  <c r="D44" i="5"/>
  <c r="D47"/>
  <c r="D23" i="2"/>
  <c r="E23"/>
  <c r="E34"/>
  <c r="E52"/>
  <c r="E52" i="1"/>
  <c r="E29"/>
  <c r="E53"/>
  <c r="E35" i="7"/>
  <c r="E37"/>
  <c r="D34" i="2"/>
  <c r="D52"/>
  <c r="D29" i="1"/>
  <c r="D135" i="11"/>
  <c r="D113"/>
  <c r="D82"/>
  <c r="C23" i="14"/>
  <c r="C24"/>
</calcChain>
</file>

<file path=xl/sharedStrings.xml><?xml version="1.0" encoding="utf-8"?>
<sst xmlns="http://schemas.openxmlformats.org/spreadsheetml/2006/main" count="911" uniqueCount="538">
  <si>
    <t>AKTIVET</t>
  </si>
  <si>
    <t>Aktivet afatshkurtra</t>
  </si>
  <si>
    <t>Shen</t>
  </si>
  <si>
    <t>Aktive monetare</t>
  </si>
  <si>
    <t>Derivative dhe aktive te mbajtura per tregtim</t>
  </si>
  <si>
    <t>(i)</t>
  </si>
  <si>
    <t>(ii)</t>
  </si>
  <si>
    <t>Derivativet</t>
  </si>
  <si>
    <t>Aktivet e mbajtura per tregtim</t>
  </si>
  <si>
    <t>Totali 2</t>
  </si>
  <si>
    <t>Aktive te tjera financiare afatshkurtra</t>
  </si>
  <si>
    <t>Llogari /Kërkesa të arkëtueshme</t>
  </si>
  <si>
    <t>Llogari/Kërkesa të tjera të arkëtueshme</t>
  </si>
  <si>
    <t>(iii)</t>
  </si>
  <si>
    <t>Instrumente të tjera borxhi</t>
  </si>
  <si>
    <t>(iv)</t>
  </si>
  <si>
    <t>Investime të tjera financiare</t>
  </si>
  <si>
    <t>Totali 3</t>
  </si>
  <si>
    <t>Inventari</t>
  </si>
  <si>
    <t>Lëndët e para</t>
  </si>
  <si>
    <t>Prodhim në proçes</t>
  </si>
  <si>
    <t>Produkte të gatshme</t>
  </si>
  <si>
    <t>Mallra për rishtije</t>
  </si>
  <si>
    <t>(v)</t>
  </si>
  <si>
    <t>Parapagesat për furnizime</t>
  </si>
  <si>
    <t>Totali 4</t>
  </si>
  <si>
    <t>Aktivet biologjike afatshkurtra</t>
  </si>
  <si>
    <t>Aktivet afatshkurtra të mbajtura për shitje</t>
  </si>
  <si>
    <t>Parapagimet dhe shpenzimet e shtyra</t>
  </si>
  <si>
    <t>Totali i Aktiveve Afatshkurtra (I)</t>
  </si>
  <si>
    <t>Aktivet afatgjata</t>
  </si>
  <si>
    <t>Investimet financiare afatgjata</t>
  </si>
  <si>
    <t>Pjesmarrje të tjera në njësi të kontrolluara</t>
  </si>
  <si>
    <t>Aksione dhe investime të tjera në pjesmarrje</t>
  </si>
  <si>
    <t>Aksione dhe letra të tjera me vlerë</t>
  </si>
  <si>
    <t>Llogari/Kërkesa të arkëtueshme afatgjata</t>
  </si>
  <si>
    <t>Totali 1</t>
  </si>
  <si>
    <t>Aktive afatgjata materiale</t>
  </si>
  <si>
    <t>Toka</t>
  </si>
  <si>
    <t>Ndërtesa</t>
  </si>
  <si>
    <t>Makineri dhe paisje</t>
  </si>
  <si>
    <t>Aktive të tjera afatgjata materiale ( me vl. kontab.)</t>
  </si>
  <si>
    <t>Aktivet biologjike afatgjata</t>
  </si>
  <si>
    <t>Aktivet afatgjata jomateriale</t>
  </si>
  <si>
    <t>Emri i mirë</t>
  </si>
  <si>
    <t>Shpenzimet e zhvillimit</t>
  </si>
  <si>
    <t>Aktive të tjera afatgjata jomateriale</t>
  </si>
  <si>
    <t>Kapitali aksionar i papaguar</t>
  </si>
  <si>
    <t>Aktive të tjera afatgjata</t>
  </si>
  <si>
    <t>Totali i aktiveve afatgjata (II)</t>
  </si>
  <si>
    <t>TOTALI I AKTIVEVE ( I+ II)</t>
  </si>
  <si>
    <t>I.</t>
  </si>
  <si>
    <t>II.</t>
  </si>
  <si>
    <t>DETYRIMET DHE KAPITALI</t>
  </si>
  <si>
    <t>DETYRIMET AFATSHKURTRA</t>
  </si>
  <si>
    <t>Derivativët</t>
  </si>
  <si>
    <t>Huamarrjet</t>
  </si>
  <si>
    <t>Huatë dhe obligacionet Afatshkurtra</t>
  </si>
  <si>
    <t>Kthimet/ripagesat e huave afatgjata</t>
  </si>
  <si>
    <t>Bono të konvertueshme</t>
  </si>
  <si>
    <t>Huatë dhe parapagimet</t>
  </si>
  <si>
    <t>Të pagueshme ndaj furnitorëve</t>
  </si>
  <si>
    <t>Të pagueshme ndaj punonjësve</t>
  </si>
  <si>
    <t>Detyrime tatimore</t>
  </si>
  <si>
    <t>Hua të tjera</t>
  </si>
  <si>
    <t>Parapagimet e arkëtuara</t>
  </si>
  <si>
    <t>Grantet dhe të ardhurat e shtyra</t>
  </si>
  <si>
    <t>Provizionet afatshkurtra</t>
  </si>
  <si>
    <t>Totali i detyrimeve afatshkurtra (I)</t>
  </si>
  <si>
    <t>DETYRIME AFATGJATA</t>
  </si>
  <si>
    <t>Huatë afatgjata</t>
  </si>
  <si>
    <t>Hua, bono dhe detyrime nga qiraja financiare</t>
  </si>
  <si>
    <t>Bonot e konvertueshme</t>
  </si>
  <si>
    <t>Huamarrje të tjera afatgjata</t>
  </si>
  <si>
    <t>Provizionet afatgjata</t>
  </si>
  <si>
    <t>Totali i detyrimeve afatgjata (II)</t>
  </si>
  <si>
    <t>Totali i detyrimeve  (I+II)</t>
  </si>
  <si>
    <t>III.</t>
  </si>
  <si>
    <t xml:space="preserve">Aksionet e pakicës (përdoret vetë në pasqyrat </t>
  </si>
  <si>
    <t>financiare të konsoliduara)</t>
  </si>
  <si>
    <t>Kapitali që i përket aksionerëve të shoqërisë mëmë</t>
  </si>
  <si>
    <t>(përdoret vetëm në PF të konsoliduara)</t>
  </si>
  <si>
    <t xml:space="preserve">Kapitali aksionar </t>
  </si>
  <si>
    <t>Primi i aksionit</t>
  </si>
  <si>
    <t>Njësitë ose aksionet e thesarit (negative)</t>
  </si>
  <si>
    <t>Rezerva statusore</t>
  </si>
  <si>
    <t>Rezerva ligjore</t>
  </si>
  <si>
    <t>Rezerva të tjera</t>
  </si>
  <si>
    <t>Fitimet e pashpërndara</t>
  </si>
  <si>
    <t>Fitimi (humbja) e vitit financiar</t>
  </si>
  <si>
    <t>Totali i kapitalit (III)</t>
  </si>
  <si>
    <t>TOTALI I DETYRIMEVE DHE I KAPITALIT (I,II,III)</t>
  </si>
  <si>
    <t>Kapitali aksionar i shoqerise meme</t>
  </si>
  <si>
    <t>Kapitali Aksionar</t>
  </si>
  <si>
    <t>Aksionet e thesarit</t>
  </si>
  <si>
    <t>Rezerva Statutore dhe ligjore</t>
  </si>
  <si>
    <t>Rezerva te konvertimit te monedhave te huaja</t>
  </si>
  <si>
    <t>Fitimi i pashperndare</t>
  </si>
  <si>
    <t>Rezerva te tjera</t>
  </si>
  <si>
    <t>Shuma te parashikuara per rreziqe</t>
  </si>
  <si>
    <t>Totali</t>
  </si>
  <si>
    <t>Efekti i ndryshimeve ne politikat kontabel</t>
  </si>
  <si>
    <t>Pozicioni i rregulluar</t>
  </si>
  <si>
    <t>Fitimi neto i peiudhes kontabel</t>
  </si>
  <si>
    <t>Dividentet e paguar/deklaruar</t>
  </si>
  <si>
    <t>Transferime ne rezerven e detyrueshme ligjore</t>
  </si>
  <si>
    <t>Transferime ne rezerven e detyrueshme statutore</t>
  </si>
  <si>
    <t>Transferime ne rezerva te tjera</t>
  </si>
  <si>
    <t>Emetim i kapitalit aksionar</t>
  </si>
  <si>
    <t>Rezerva rivlersimi AAGJ</t>
  </si>
  <si>
    <t>Transferim ne detyrimet</t>
  </si>
  <si>
    <t>Blerje aksionesh thesari</t>
  </si>
  <si>
    <t>Terheqje kapitali per zvogelim</t>
  </si>
  <si>
    <t>Pasqyra e fluksit monetar - Metoda Indirekte</t>
  </si>
  <si>
    <t>Shenime</t>
  </si>
  <si>
    <t>Fluksi monetar nga veprimtarite e shfrytezimit</t>
  </si>
  <si>
    <t>Fitimi para tatimit</t>
  </si>
  <si>
    <t>Rregulime per:</t>
  </si>
  <si>
    <t>Te ardhura nga investimet</t>
  </si>
  <si>
    <t>Rritje / renie ne tepricen e Llogari / Kerkesa te arketueshme</t>
  </si>
  <si>
    <t>Rritje / renie ne tepricen e inventarit</t>
  </si>
  <si>
    <t>Interesi I Paguar</t>
  </si>
  <si>
    <t>Tatim mbi fitimin I paguar</t>
  </si>
  <si>
    <t>Fluksi monetar nga veprimtarite investuese</t>
  </si>
  <si>
    <t>Dividentet e arketuar</t>
  </si>
  <si>
    <t>MM Neto e perdorur ne aktivitetet investuese</t>
  </si>
  <si>
    <t>Fluksi monetar nga veprimtarite financiare</t>
  </si>
  <si>
    <t>MM Neto e perdorur ne aktivitetet financiare</t>
  </si>
  <si>
    <t>Diferenca Konvertimi te MM te mbajtura ne Monedhe te huaj</t>
  </si>
  <si>
    <t>Rritja / Renia neto e mjeteve monetare</t>
  </si>
  <si>
    <t>Mjetet Monetare ne fillim te periudhes kontabel</t>
  </si>
  <si>
    <t>Mjetet monetare ne fund te periudhes kontabel</t>
  </si>
  <si>
    <t>Emertimi I llogarise</t>
  </si>
  <si>
    <t>Kodi ne BK</t>
  </si>
  <si>
    <t>Teprica e Llogarise</t>
  </si>
  <si>
    <t>ose PASH</t>
  </si>
  <si>
    <t>Arka</t>
  </si>
  <si>
    <t>Arka ne lek</t>
  </si>
  <si>
    <t>Llogari ne Banke</t>
  </si>
  <si>
    <t>Ndertesa</t>
  </si>
  <si>
    <t>Amortizimi</t>
  </si>
  <si>
    <t>Mjete Transporti</t>
  </si>
  <si>
    <t>Paisje zyre dhe informatike</t>
  </si>
  <si>
    <t>Totali Aktive Monetare</t>
  </si>
  <si>
    <t>TVSH e Kreditueshme</t>
  </si>
  <si>
    <t>Totali i Aktive te tjera fin. afatshkurtra</t>
  </si>
  <si>
    <t>Toka, terrene pa ndertime</t>
  </si>
  <si>
    <t>Makineri e Paisje</t>
  </si>
  <si>
    <t>Paisje zyra informatike</t>
  </si>
  <si>
    <t>TOTALI I AKTIVEVE</t>
  </si>
  <si>
    <t>Detyrime Afatshkurtra</t>
  </si>
  <si>
    <t>Furnitore</t>
  </si>
  <si>
    <t>Sigurime Shoqerore</t>
  </si>
  <si>
    <t>Totali i Detyrime Afatshkurtra</t>
  </si>
  <si>
    <t>Kapitalet e veta</t>
  </si>
  <si>
    <t>Kapitali themeltar</t>
  </si>
  <si>
    <t>Totali i Kapitalet e veta</t>
  </si>
  <si>
    <t>TOTALI I PASIVIT</t>
  </si>
  <si>
    <t>Nr.</t>
  </si>
  <si>
    <t>Pershkrimi I Elementeve</t>
  </si>
  <si>
    <t>Viti Ushtrimor</t>
  </si>
  <si>
    <t>Viti Paradhes</t>
  </si>
  <si>
    <t>Shitjet Neto</t>
  </si>
  <si>
    <t>Te ardhura te tjera nga veprimtarite e shfrytezimit</t>
  </si>
  <si>
    <t>Ndryshimet ne inventarin e produkteve te</t>
  </si>
  <si>
    <t>gatshme dhe prodhimit ne proces</t>
  </si>
  <si>
    <t>Materialet e konsumuara</t>
  </si>
  <si>
    <t>Kosto e punes</t>
  </si>
  <si>
    <t>- Pagat e personelit</t>
  </si>
  <si>
    <t>- Tjera personeli</t>
  </si>
  <si>
    <t>- Shpenzimet per sigurimet shoqerore dhe shendetsore</t>
  </si>
  <si>
    <t>Amortizimi dhe zhvlersimet</t>
  </si>
  <si>
    <t>Shpenzime te tjera</t>
  </si>
  <si>
    <t>Totali I shpenzimeve (shuma 4 - 7)</t>
  </si>
  <si>
    <t>Fitimi apo humbja nga veprimtaria kryesore:</t>
  </si>
  <si>
    <t>( 1+2 +/- 3-8)</t>
  </si>
  <si>
    <t>Te ardhurat dhe shpenzimet financiare nga njesite</t>
  </si>
  <si>
    <t>e kontrolluara</t>
  </si>
  <si>
    <t>Te ardhurat dhe shpenzimet financiare nga pjesemarrjet</t>
  </si>
  <si>
    <t xml:space="preserve">Te ardhurat dhe shpenzimet financiare </t>
  </si>
  <si>
    <t>Te ardhurat dhe shpenzimet financiare nga investime</t>
  </si>
  <si>
    <t>te tjera financiare</t>
  </si>
  <si>
    <t>Te ardhura dhe shepnzime nga interesi</t>
  </si>
  <si>
    <t>Totali I te ardhurave dhe shpenzimeve financiare</t>
  </si>
  <si>
    <t>(12.1 +/-12.2 +/- 12.3 +/- 12.4)</t>
  </si>
  <si>
    <t>Fitimi (humbja) neto para tatimit (9 +/- 13)</t>
  </si>
  <si>
    <t>Shpenzime e tatimit mbi fitimin</t>
  </si>
  <si>
    <t>Fitimi (humbja) neto e vitit financiar (14-15)</t>
  </si>
  <si>
    <t>Elementet e pasqyrave te konsoliduara</t>
  </si>
  <si>
    <t>Fitime (humbje) nga kursi i kembimit</t>
  </si>
  <si>
    <t>Shpenzimet dhe te ardhurat</t>
  </si>
  <si>
    <t>Blerje Mallra</t>
  </si>
  <si>
    <t>Shpenzime Personeli</t>
  </si>
  <si>
    <t>Pagat</t>
  </si>
  <si>
    <t>Sigurime shoqerore</t>
  </si>
  <si>
    <t xml:space="preserve">Amortizimi </t>
  </si>
  <si>
    <t>Shpenzime te ndryshme</t>
  </si>
  <si>
    <t>Shpenzime postare</t>
  </si>
  <si>
    <t>Sherbime bankare</t>
  </si>
  <si>
    <t>TOTALI I SHPENZIMEVE</t>
  </si>
  <si>
    <t>Shitje Mallrash</t>
  </si>
  <si>
    <t>Te ardhura te tjera</t>
  </si>
  <si>
    <t>TOTALI I TE ARDHURAVE</t>
  </si>
  <si>
    <t>Rezultati neto pas tatimit</t>
  </si>
  <si>
    <t>I / 1</t>
  </si>
  <si>
    <t>Kliente</t>
  </si>
  <si>
    <t>I / 3 / i</t>
  </si>
  <si>
    <t>I / 3 / ii</t>
  </si>
  <si>
    <t>Huamarrje afatshkurtra , Overdrafte</t>
  </si>
  <si>
    <t>2 / i</t>
  </si>
  <si>
    <t>3 / i</t>
  </si>
  <si>
    <t>TAP</t>
  </si>
  <si>
    <t>Huate  Afatgjata nga Bankat</t>
  </si>
  <si>
    <t>II / 1 / i</t>
  </si>
  <si>
    <t>III / 3</t>
  </si>
  <si>
    <t>III / 7</t>
  </si>
  <si>
    <t>III / 8</t>
  </si>
  <si>
    <t>III / 9</t>
  </si>
  <si>
    <t>III / 10</t>
  </si>
  <si>
    <t>Pasqyra e te Ardhurave dhe Shpenzimeve</t>
  </si>
  <si>
    <t>PASH / 5</t>
  </si>
  <si>
    <t>PASH / 6</t>
  </si>
  <si>
    <t>Amortizimi i AQT</t>
  </si>
  <si>
    <t>SHPENZIME TE TJERA</t>
  </si>
  <si>
    <t>Shpenzime bankare</t>
  </si>
  <si>
    <t>PASH / 7</t>
  </si>
  <si>
    <t>PASH / 12.2</t>
  </si>
  <si>
    <t>PASH /1</t>
  </si>
  <si>
    <t>PASH /2</t>
  </si>
  <si>
    <t>Nr Llogarive</t>
  </si>
  <si>
    <t>Humbje nga kembimet valutore</t>
  </si>
  <si>
    <t>Shpenzime per interesa</t>
  </si>
  <si>
    <t>si dhe kerkesa te arketueshme te tjera</t>
  </si>
  <si>
    <t>Rritje / renje ne tepricen e detyrimeve per tu paguar nga aktiviteti</t>
  </si>
  <si>
    <t>MM te perfituara nga aktivitetet</t>
  </si>
  <si>
    <t>MM neto nga aktivitetet e shfrytezimit</t>
  </si>
  <si>
    <t>Blerja e njesise se kontrolluar X minus parate e Arketuara</t>
  </si>
  <si>
    <t>Blerja e aktiveve afatgjata materiale</t>
  </si>
  <si>
    <t>Te ardhura nga Shitja</t>
  </si>
  <si>
    <t>Interesi I arketuar</t>
  </si>
  <si>
    <t>Te ardhura nga emetimi I kapitalit aksionar</t>
  </si>
  <si>
    <t>Te ardhura nga huamarrje afatgjata</t>
  </si>
  <si>
    <t>Pagesat e detyrimive te qerase financiare</t>
  </si>
  <si>
    <t>Dividente te paguar</t>
  </si>
  <si>
    <t>PASH / 12.3</t>
  </si>
  <si>
    <t>Adresa e Selise</t>
  </si>
  <si>
    <t xml:space="preserve">Pasqyrat Financiare lexohen se bashku me shenimet shpjeguese </t>
  </si>
  <si>
    <t>Emertimi dhe Forma ligjore</t>
  </si>
  <si>
    <t>NIPT -i</t>
  </si>
  <si>
    <t>DURRES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</si>
  <si>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</si>
  <si>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</si>
  <si>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</si>
  <si>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</si>
  <si>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</si>
  <si>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</si>
  <si>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</si>
  <si>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</si>
  <si>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</si>
  <si>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</si>
  <si>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</si>
  <si>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</si>
  <si>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</si>
  <si>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</si>
  <si>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Sqarim: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</si>
  <si>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</si>
  <si>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</si>
  <si>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</si>
  <si>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a) Informacion i përgjithsëm dhe politikat kontabël</t>
  </si>
  <si>
    <t>b)Shënimet qe shpjegojnë zërat e ndryshëm të pasqyrave financiare</t>
  </si>
  <si>
    <t>c) Shënime të tjera shpjegeuse</t>
  </si>
  <si>
    <t>Per Drejtimin  e Njesise  Ekonomike</t>
  </si>
  <si>
    <t>Detyrime Tatimore</t>
  </si>
  <si>
    <t>Kantina e Pijeve Gj. K Skenderbeu SHA</t>
  </si>
  <si>
    <t xml:space="preserve">Prodhim ne proces ( lengu i gatshem per </t>
  </si>
  <si>
    <t>ambalazhim)</t>
  </si>
  <si>
    <t xml:space="preserve">Produkt i gatshem </t>
  </si>
  <si>
    <t>Amballazh Qelqi</t>
  </si>
  <si>
    <t xml:space="preserve">Lende e pare </t>
  </si>
  <si>
    <t>Kultura dru frutore</t>
  </si>
  <si>
    <t>Blerje lende e pare</t>
  </si>
  <si>
    <t>Blerje materiale te ndryshme</t>
  </si>
  <si>
    <t>Te ardhura dhe shpenzime te tjera financiare</t>
  </si>
  <si>
    <t>Raiffeisen Bank Euro</t>
  </si>
  <si>
    <t>Leasing (pjesa afatshkurter e TVSH total)</t>
  </si>
  <si>
    <t>Raiffeisen Bank</t>
  </si>
  <si>
    <t>1 / 4 / i</t>
  </si>
  <si>
    <t>1 / 4 / ii</t>
  </si>
  <si>
    <t>2/ 1 / iv</t>
  </si>
  <si>
    <t>Leasing (pjesa afatgjate e TVSH total)</t>
  </si>
  <si>
    <t>3 / iii</t>
  </si>
  <si>
    <t>Blerje Amballazhe</t>
  </si>
  <si>
    <t>Ndryshim i gjendjes Produkt i gatshem</t>
  </si>
  <si>
    <t>PASH /3</t>
  </si>
  <si>
    <t>Kantina e Pijeve  Gjergj kastrioti  SHA</t>
  </si>
  <si>
    <t>J61811527M</t>
  </si>
  <si>
    <t>Rruga Tirana ,Rrashbull</t>
  </si>
  <si>
    <t>Prodhim dhe Tregtim Pije Alkolike</t>
  </si>
  <si>
    <t>Vere dhe Raki</t>
  </si>
  <si>
    <t>PO</t>
  </si>
  <si>
    <t>LEK</t>
  </si>
  <si>
    <t>Shpenzime kancelarie</t>
  </si>
  <si>
    <t>Tatime e taksa te ndryshme</t>
  </si>
  <si>
    <t>UNION BANK EURO</t>
  </si>
  <si>
    <t>CREDINS BANK EURO</t>
  </si>
  <si>
    <t>RAIFFEISEN BANK USD</t>
  </si>
  <si>
    <t>TIRANA BANK USD</t>
  </si>
  <si>
    <t>Tirana Bank</t>
  </si>
  <si>
    <t>Prime sigurimi</t>
  </si>
  <si>
    <t>Sigurim prone per kredi</t>
  </si>
  <si>
    <t>Sigurime automjetesh dhe mjete transporti</t>
  </si>
  <si>
    <t>Sigurim jete</t>
  </si>
  <si>
    <t>Spedicion</t>
  </si>
  <si>
    <t>Sherbim doganor</t>
  </si>
  <si>
    <t>Qira</t>
  </si>
  <si>
    <t>Qira magazine</t>
  </si>
  <si>
    <t>Energji avull uje…</t>
  </si>
  <si>
    <t>Shpenzime per energji elektrike</t>
  </si>
  <si>
    <t>Shpenzime per furnizimin me uje</t>
  </si>
  <si>
    <t>Personel jasht ndermarrjes</t>
  </si>
  <si>
    <t>Reklama&amp; Publicitet</t>
  </si>
  <si>
    <t>Reklama</t>
  </si>
  <si>
    <t>Sherbim marketingu</t>
  </si>
  <si>
    <t>Shpenzime telefonie mobil</t>
  </si>
  <si>
    <t>Shpenzime telefonie fiks</t>
  </si>
  <si>
    <t>Taxa lokale ( Komuna)</t>
  </si>
  <si>
    <t>Shpenzime per pritje dhe perfaqsime</t>
  </si>
  <si>
    <t>Gjoma e demshperblime</t>
  </si>
  <si>
    <t>Interesa ne banke euro</t>
  </si>
  <si>
    <t>Interesa kredie euro</t>
  </si>
  <si>
    <t>Interesa kredie dollare</t>
  </si>
  <si>
    <t>Fitime/humbje nga kurset e kembimit</t>
  </si>
  <si>
    <t>Shitje Produkt i Gatshem eksport</t>
  </si>
  <si>
    <t>Shitje Produkt i Gatshem brenda vendit</t>
  </si>
  <si>
    <t xml:space="preserve">Ndryshim i gjendjes Produkt i ndermjetem </t>
  </si>
  <si>
    <t>Toka shtese nga rivleresimi</t>
  </si>
  <si>
    <t>Ndertesa shtese nga rivleresimi</t>
  </si>
  <si>
    <t>2/i</t>
  </si>
  <si>
    <t>Rezerva nga rivleresimi i aktiveve</t>
  </si>
  <si>
    <t>Rezerva nga rivleresimi</t>
  </si>
  <si>
    <t>Mirmbajtje e riparime mjetesh</t>
  </si>
  <si>
    <t xml:space="preserve"> </t>
  </si>
  <si>
    <t>Emporiki Bank USD</t>
  </si>
  <si>
    <t xml:space="preserve">Tatim Fitimi </t>
  </si>
  <si>
    <t>Detyrim per tatim fitimin raport kontroll</t>
  </si>
  <si>
    <t>Detyrim per TVSH raport kontroll</t>
  </si>
  <si>
    <t>Detyrime te tjera tatimore(gjobe per mosmbajtje</t>
  </si>
  <si>
    <t>dokumentacioni ne raport kontroll)</t>
  </si>
  <si>
    <t>Tatim ne burim detyrim ne raport kontroll</t>
  </si>
  <si>
    <t xml:space="preserve">Shpenzime per nafte dhe lende djegese </t>
  </si>
  <si>
    <t>Shpenzime per vreshtin</t>
  </si>
  <si>
    <t>Sherbim roje dhe te tjera</t>
  </si>
  <si>
    <t>Shpenzime transporti</t>
  </si>
  <si>
    <t>Transport euro</t>
  </si>
  <si>
    <t xml:space="preserve">Taxa lokale Bashkia </t>
  </si>
  <si>
    <t>Kuota dhoma e tregtise</t>
  </si>
  <si>
    <t>Vlere printimi Pulla</t>
  </si>
  <si>
    <t>Te ardhura nga interesat</t>
  </si>
  <si>
    <t>Shpenzime per tatim fitimi perllogaritur</t>
  </si>
  <si>
    <t>PASH / 15</t>
  </si>
  <si>
    <t>Hartuesi</t>
  </si>
  <si>
    <t>(   Rezart  DEDEJ )</t>
  </si>
  <si>
    <t>(  Krenar  HASANAJ  )</t>
  </si>
  <si>
    <t>Te ardhura nga Qira</t>
  </si>
  <si>
    <t>SKK</t>
  </si>
  <si>
    <t>Tirana  Bank</t>
  </si>
  <si>
    <t>Shpenzime Dhurata</t>
  </si>
  <si>
    <t>Pozicioni me 31 dhjetor 2011</t>
  </si>
  <si>
    <t>Credins Bank Lek</t>
  </si>
  <si>
    <t>Credins Bank Euro</t>
  </si>
  <si>
    <t>Intesa Sanpaolo Euro 1</t>
  </si>
  <si>
    <t>Intesa Sanpaolo USD</t>
  </si>
  <si>
    <t>Intesa Sanpaolo Lek 2</t>
  </si>
  <si>
    <t>Raiffeisen Bank Lek</t>
  </si>
  <si>
    <t>Raiffeisen Bank Usd</t>
  </si>
  <si>
    <t>Tirana Bank Lek</t>
  </si>
  <si>
    <t>Tirana Bank Euro</t>
  </si>
  <si>
    <t>Tirana Bank USD</t>
  </si>
  <si>
    <t>BKT  Lek</t>
  </si>
  <si>
    <t>BKT  Euro</t>
  </si>
  <si>
    <t>Union Bank Lek</t>
  </si>
  <si>
    <t>Union Bank Euro</t>
  </si>
  <si>
    <t>Union Bank USD</t>
  </si>
  <si>
    <t>Procredit bank lek</t>
  </si>
  <si>
    <t>Alpha bank lek</t>
  </si>
  <si>
    <t>Emporiki Bank lek</t>
  </si>
  <si>
    <t>Intesa Sanpaolo Lek 1</t>
  </si>
  <si>
    <t>Intesa Sanpaolo Euro 2</t>
  </si>
  <si>
    <t>Emporiki Bank usd</t>
  </si>
  <si>
    <t>Pjesa e kredise qe amortizohet brenda vitit  2011</t>
  </si>
  <si>
    <t>Raiffeisen Leasing Euro Kontrata 614</t>
  </si>
  <si>
    <t>Raiffeisen Leasing Euro Kontrata 661</t>
  </si>
  <si>
    <t>Raiffeisen Leasing Euro Kontrata 703</t>
  </si>
  <si>
    <t>Tirana Leasing Euro Kontrata 1</t>
  </si>
  <si>
    <t>Tirana Leasing Euro Kontrata 2</t>
  </si>
  <si>
    <t>Detyrim per akcize nga aktkontroll</t>
  </si>
  <si>
    <t>Taksa tv</t>
  </si>
  <si>
    <t>Shpenzime per kaldajen lende djegese</t>
  </si>
  <si>
    <t>Sponsorizime kryqi kuq</t>
  </si>
  <si>
    <t>Transferime udhetime e dieta</t>
  </si>
  <si>
    <t>Shpenzime per internet</t>
  </si>
  <si>
    <t xml:space="preserve">Komisione </t>
  </si>
  <si>
    <t>dhe tatim fitim</t>
  </si>
  <si>
    <t xml:space="preserve">Shpenzime te  lindura nga raport kontrolli akciz + TVSH </t>
  </si>
  <si>
    <t>Pernallti interesash dhe kamatvonesa</t>
  </si>
  <si>
    <t xml:space="preserve">Gjoba te ndryshme </t>
  </si>
  <si>
    <t xml:space="preserve">Humbje nga kursi i kembimit (vleresimi ifurnitoreve, </t>
  </si>
  <si>
    <t>klienteve, kredite, bankat )</t>
  </si>
  <si>
    <t>dhe rrush I blere ne treg(</t>
  </si>
  <si>
    <t>Te ardhura nga shtesa e prodhimit te vet (Rrushi nga Vreshti</t>
  </si>
  <si>
    <t>Te ardhura nga veprimet ne valute</t>
  </si>
  <si>
    <t>Lista e llogarive Shoqeria kantina e Pijeve GJ. K Skenderbeu SHA - VITI 2011</t>
  </si>
  <si>
    <t>Pasqyrat financiare per periudhen ushtrimore qe mbyllet me 31.12.2012dhe shenimet shpjeguese</t>
  </si>
  <si>
    <t>1. Pasqyra e Bilancit Kontabel me 31 Dhjetor 2012</t>
  </si>
  <si>
    <t>01.01.2012</t>
  </si>
  <si>
    <t>31.12.2012</t>
  </si>
  <si>
    <t>07.03.2013</t>
  </si>
  <si>
    <t>Pasqyrat financiare per periudhen ushtrimore qe mbyllet me 31.12.2012 dhe shenimet shpjeguese</t>
  </si>
  <si>
    <t>2. Pasqyra e te Ardhurave dhe Shpenzimeve te Periudhes 1 Janar 2012 deri me 31 Dhjetor 2012</t>
  </si>
  <si>
    <t>3. Pasqyra e Flukseve Monetare per  Periudhen 1 Janar 2012 deri me 31 Dhjetor 2012</t>
  </si>
  <si>
    <t>Pasqyra e ndryshimit te Kapitalit gjate Periudhes 1 Janar 2012 deri me 31 Dhjetor 2012</t>
  </si>
  <si>
    <t>Pozicioni me 31 dhjetor 2012</t>
  </si>
  <si>
    <t>INTESA SAN PAOLO LEKE</t>
  </si>
  <si>
    <t>INTESA SAN PAOLO LEKE 2</t>
  </si>
  <si>
    <t>INTESA SAN PAOLO EURO</t>
  </si>
  <si>
    <t>INTESA SAN PAOLO USD</t>
  </si>
  <si>
    <t>RAIFFEISEN BANK</t>
  </si>
  <si>
    <t>RAIFFEISEN BANK EURO 2</t>
  </si>
  <si>
    <t>UNION BANK</t>
  </si>
  <si>
    <t>UNION BANK USD</t>
  </si>
  <si>
    <t>CREDIT AGRICOLE</t>
  </si>
  <si>
    <t>CREDINS BANK</t>
  </si>
  <si>
    <t>ALPHA BANK</t>
  </si>
  <si>
    <t xml:space="preserve">BKT </t>
  </si>
  <si>
    <t>BKT  EURO</t>
  </si>
  <si>
    <t>TIRANA BANK</t>
  </si>
  <si>
    <t>TIRANA BANK  EURO</t>
  </si>
  <si>
    <t>INTESA SAN PAOLO2</t>
  </si>
  <si>
    <t>KREDI EMPORIKI BANK USD</t>
  </si>
  <si>
    <t>RAIFFEISEN LEASING</t>
  </si>
  <si>
    <t>TIRANA LEASING PER FIAT PANDA</t>
  </si>
  <si>
    <t>RAIFFEISEN BANK KREDI NE EURO</t>
  </si>
  <si>
    <t>Detyrime te tjera tatimore(gjobe per Tvsh</t>
  </si>
  <si>
    <t xml:space="preserve"> Tatim fitime nga raport kontroll)</t>
  </si>
  <si>
    <t>Shpenzime noteriale</t>
  </si>
  <si>
    <t>Shpenzime per kontroll teknik</t>
  </si>
  <si>
    <t>Trajtime te ndryshme vreshti</t>
  </si>
  <si>
    <t>Kimikate te ndryshme</t>
  </si>
  <si>
    <t xml:space="preserve">Shpenzime per akcizen </t>
  </si>
  <si>
    <t>Akciza</t>
  </si>
  <si>
    <t>Tatime te tjera</t>
  </si>
  <si>
    <t>Gjoba te ndryshme</t>
  </si>
  <si>
    <t>Viti   2012</t>
  </si>
  <si>
    <t>C.  S H E N I M E T          S P J E G U E S E</t>
  </si>
  <si>
    <t>Shoqeria  "Kantina e Pijeve Gjergj Kastrioti skenderbeu" Sh. A</t>
  </si>
  <si>
    <t>Analiza  e blerjeve te raportuara te pasqyruara ne Pasqyrat Financiare te Vitit 2012</t>
  </si>
  <si>
    <t>Shpenzimet sipas Raportimit ne FDP</t>
  </si>
  <si>
    <t>Ne leke</t>
  </si>
  <si>
    <t xml:space="preserve">Shpenzimet sipas PASH </t>
  </si>
  <si>
    <t>Importet</t>
  </si>
  <si>
    <t>Materiale te konsumuara</t>
  </si>
  <si>
    <t>Blerjet brenda vendit</t>
  </si>
  <si>
    <t xml:space="preserve">Shpenzime te tjera  </t>
  </si>
  <si>
    <t>Blerjet pa tvsh</t>
  </si>
  <si>
    <t>Blerjet me tvsh te pa zbriteshme</t>
  </si>
  <si>
    <t>Sistemime</t>
  </si>
  <si>
    <t>A</t>
  </si>
  <si>
    <t>Shuma e blerjeve te raportuara gjithsej ( 1 deri 5 )</t>
  </si>
  <si>
    <t>Shuma e shpenzimeve ne bilanc</t>
  </si>
  <si>
    <t xml:space="preserve">     Nga kjo </t>
  </si>
  <si>
    <r>
      <t xml:space="preserve">Inventari   </t>
    </r>
    <r>
      <rPr>
        <sz val="10"/>
        <rFont val="Arial"/>
        <family val="2"/>
      </rPr>
      <t>►</t>
    </r>
  </si>
  <si>
    <t>Pakesimi i gjendjeve te magazines</t>
  </si>
  <si>
    <t>Aktiva Afat Gjata Materiale</t>
  </si>
  <si>
    <t>31.12.2011</t>
  </si>
  <si>
    <t>Nga shpenz.e tjera zbriten ato te pa rap.ne fdp</t>
  </si>
  <si>
    <t>Referenca (Fatura trans. te perfshira edhe ne çdog.)</t>
  </si>
  <si>
    <t>Akciza Janar Dhjetor e paraportuasr me fdp</t>
  </si>
  <si>
    <t>Referenca doganore</t>
  </si>
  <si>
    <t>Pakesimi</t>
  </si>
  <si>
    <t>Shtesa</t>
  </si>
  <si>
    <t xml:space="preserve">Shtesa e gjendjeve te magazines </t>
  </si>
  <si>
    <r>
      <t xml:space="preserve">◄      </t>
    </r>
    <r>
      <rPr>
        <sz val="10"/>
        <rFont val="Arial"/>
      </rPr>
      <t>Inventari</t>
    </r>
  </si>
  <si>
    <t>Shpenzime per periudhat e ardheshme</t>
  </si>
  <si>
    <t>Te tjera rritja e parapagimeve</t>
  </si>
  <si>
    <t>B</t>
  </si>
  <si>
    <t>Shuma qe zbritet  ( 7 deri 12 )</t>
  </si>
  <si>
    <t>Shpenzime te ushtrimit  ( A - B ) te krahasushme</t>
  </si>
  <si>
    <t>Shpenz.te ushtrimit  ( A - B ) te krahasushme</t>
  </si>
  <si>
    <t>Diferenca</t>
  </si>
  <si>
    <t>V.O. Qellimi i kesaj pasqyre eshte rakordimi i blerjeve te raportuara gjate vitit ushtrimor me pasqyrimin e ketyre blerjeve si shpenzim ne Pasqyrat Financiare te vitit ushtrimor</t>
  </si>
  <si>
    <t>Administratori</t>
  </si>
  <si>
    <t>Krenar   HASANAJ</t>
  </si>
  <si>
    <t>A. INFORMACION I PERGJITHSHEM DHE POLITIKAT KONTABEL</t>
  </si>
  <si>
    <t>Shoqeria ka mesatarisht nje personel prej 55-se punonjesish, nga te cilet nje prej tyre eshte drejtues.</t>
  </si>
  <si>
    <t>Sipas statutit, aktiviteti i shoqerise do te zgjase per nje periudhe pa afat qe nga data e   regjistrimit te saj.</t>
  </si>
  <si>
    <t>Pasqyrat financiare jane miratuar nga drejtimi i shoqerise me date 20.03.2013, ndersa miratimi perfundimtar nga asambleja e aksionereve do te behet ne nje date te mevonshme.</t>
  </si>
  <si>
    <t>Ne pergjithsi jane respektuar me korrektesi karakteristikat cilesore kryesore, te paraqitura ne pasqyrat financiare sic jane kuptueshmeria, rendesia, besueshmeria dhe krahasueshmeria.</t>
  </si>
  <si>
    <t>Parimet baze qe jane zbatuar , per mbajtjen e kontabilitetiti  dhe pergatitjen e pasqyrave financiare kane qene:</t>
  </si>
  <si>
    <r>
      <t>-</t>
    </r>
    <r>
      <rPr>
        <sz val="7"/>
        <rFont val="Times New Roman"/>
        <family val="1"/>
      </rPr>
      <t xml:space="preserve">          </t>
    </r>
    <r>
      <rPr>
        <sz val="12"/>
        <rFont val="Times New Roman"/>
        <family val="1"/>
      </rPr>
      <t>Parimi i vijimesise , qe do te thote se veprimtaria ekonomike e njesise ekonomike raportuese do te kete vijimesi dhe njesia ekonomike raportuese nuk ka ne plan, as nuk do ta kete te nevojshme te nderprese aktivitetin e saj.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</si>
  <si>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2"/>
        <rFont val="Times New Roman"/>
        <family val="1"/>
      </rPr>
      <t>Parimi mbi bazen e te drejtave dhe detyrimeve te konstatuara.</t>
    </r>
  </si>
  <si>
    <t>Transaksionet dhe ngjarjet e tjera ekonomike jano njohur ne pasqyrat financiare kur ato kane ndodhur, ndersa shpenzimet jane njohur ne te njejten periudhe kontabel si edhe te ardhurat qe lidhen me to.</t>
  </si>
  <si>
    <r>
      <t>-</t>
    </r>
    <r>
      <rPr>
        <sz val="7"/>
        <rFont val="Times New Roman"/>
        <family val="1"/>
      </rPr>
      <t xml:space="preserve">          </t>
    </r>
    <r>
      <rPr>
        <sz val="12"/>
        <rFont val="Times New Roman"/>
        <family val="1"/>
      </rPr>
      <t>Parimi i njesise ekonomike. Ne pasqyrat financiare jane regjistruar : aktivet, pasivet, kapitali, te ardhurat, shpenzimet, flukset e parase dhe levizjet e kapitalit qe i perkasin njesise ekonomike.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</si>
  <si>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2"/>
        <rFont val="Times New Roman"/>
        <family val="1"/>
      </rPr>
      <t>Parimi i moskompensimit. Shoqeria me perjashtim te kompensimeve, qe lejon SKK, nuk ka bere kompensime midis aktiveve dhe pasiveve, te ardhurave dhe shpenzimeve.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</si>
  <si>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2"/>
        <rFont val="Times New Roman"/>
        <family val="1"/>
      </rPr>
      <t>Pasqyrat financiare jane pergatitur duke respektuar parimet kryesore si paraqitja me besnikeri, perparesia e permbajtjes ekonomike mbi formen ligjore, paanshmeria, maturia, plotesia, qendrueshmeria dhe krahasueshmeria.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</si>
  <si>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2"/>
        <rFont val="Times New Roman"/>
        <family val="1"/>
      </rPr>
      <t>Eshte respektuar pergatitja e pasqyrave financiare mbi bazen e kostos historike, mbasi eshte gjykuar nga drejtimi se nuk ka qene e nevojshme te behen rivleresime ne zerat e bilancit.</t>
    </r>
  </si>
  <si>
    <t>Cdo veprim apo ngjarje ekonomike eshte i mbeshtetur ne dokumenta ligjore justifikues. Regjistrimet jane bere ne menyre kronologjike dhe sistematike dhe jane ngurtesuar me 31.12.2012.</t>
  </si>
  <si>
    <t>Vleresimi i gjendjes ne valute me date 31.12.2012 eshte bere me kursin e kembimit te Bankes Qendrore dhe pikerisht 1 EURO leke 139.59, ndersa kontabiliteti ne valute eshte mbajtur duke u mbeshtetur po ne kurset zyrtare respektive te bankes se Shqiperise sipas cdo dite te vitit kalendarik 2012.</t>
  </si>
  <si>
    <t>B.  Lista shpjeguese e llogarive Shoqeria Kantina e Pijeve GJ. K Skenderbeu SHA - VITI 2012</t>
  </si>
  <si>
    <t>II/2/i</t>
  </si>
  <si>
    <t>II/2/ii</t>
  </si>
  <si>
    <t>II/2/iii</t>
  </si>
  <si>
    <t>II/2/iv</t>
  </si>
  <si>
    <t>I / 4 / ii</t>
  </si>
  <si>
    <t>II/ 1 / iv</t>
  </si>
  <si>
    <t>I / 4 / i</t>
  </si>
  <si>
    <t>I/2 / i</t>
  </si>
  <si>
    <t>I/3 / i</t>
  </si>
  <si>
    <t>I/3 / iii</t>
  </si>
  <si>
    <t>II/1/i</t>
  </si>
  <si>
    <t>III / 11</t>
  </si>
  <si>
    <t>PASH /12.3</t>
  </si>
  <si>
    <t>PASH /7</t>
  </si>
  <si>
    <t>PASH /4</t>
  </si>
  <si>
    <t>Posti "Të pagueshme ndaj furnitorëve" perbehet nga:</t>
  </si>
  <si>
    <t>Posti "Detyrime Tatimore" perbehet nga:</t>
  </si>
  <si>
    <t>Posti "Huate  Afatgjata nga Bankat" perbehet nga :</t>
  </si>
  <si>
    <t>Posti "Kapitalet e veta" zberthehet si me poshte:</t>
  </si>
  <si>
    <t>Posti "Huamarrje afatshkurtra" , Overdrafte perbehet:</t>
  </si>
  <si>
    <t>"Amortizimi i akumuluar" ndahet si me poshte :</t>
  </si>
  <si>
    <t>"Aktive afatgjata materiale" perbehen nga :</t>
  </si>
  <si>
    <t>Posti "Llogari/Kërkesa të arkëtueshme afatgjata"  perbehet  nga:</t>
  </si>
  <si>
    <t>Ne postin "Inventari" jane te perfshira zerat :</t>
  </si>
  <si>
    <t>Posti "Llogari/Kërkesa të tjera të arkëtueshme" ndahet ne :</t>
  </si>
  <si>
    <t>Posti "Llogari /Kërkesa të arkëtueshme" eshte i perbere :</t>
  </si>
  <si>
    <t>Totali i Detyrime  afatgjata</t>
  </si>
  <si>
    <t xml:space="preserve">Lista shpjeguese </t>
  </si>
  <si>
    <t>Mirmbajtje dhe riparime</t>
  </si>
  <si>
    <t>TE ARDHURAT - LISTA SHPJEGUESE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</si>
</sst>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3" formatCode="_(* #,##0_);_(* \(#,##0\);_(* &quot;-&quot;??_);_(@_)"/>
    <numFmt numFmtId="174" formatCode="0.0"/>
  </numFmts>
  <fonts count="4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color indexed="8"/>
      <name val="Times New Roman"/>
      <family val="1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9"/>
      <color indexed="8"/>
      <name val="Arial"/>
      <family val="2"/>
    </font>
    <font>
      <b/>
      <i/>
      <sz val="12"/>
      <name val="Times New Roman"/>
      <family val="1"/>
    </font>
    <font>
      <u/>
      <sz val="12"/>
      <color indexed="8"/>
      <name val="Times New Roman"/>
      <family val="1"/>
    </font>
    <font>
      <i/>
      <u/>
      <sz val="12"/>
      <color indexed="8"/>
      <name val="Times New Roman"/>
      <family val="1"/>
    </font>
    <font>
      <u/>
      <sz val="10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i/>
      <sz val="12"/>
      <color indexed="8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sz val="7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31">
    <xf numFmtId="0" fontId="0" fillId="0" borderId="0" xfId="0"/>
    <xf numFmtId="0" fontId="6" fillId="0" borderId="0" xfId="0" applyFont="1"/>
    <xf numFmtId="0" fontId="6" fillId="0" borderId="0" xfId="0" applyFont="1" applyFill="1" applyBorder="1"/>
    <xf numFmtId="3" fontId="6" fillId="0" borderId="0" xfId="0" applyNumberFormat="1" applyFont="1" applyFill="1" applyBorder="1"/>
    <xf numFmtId="3" fontId="6" fillId="0" borderId="0" xfId="1" applyNumberFormat="1" applyFont="1" applyFill="1" applyBorder="1"/>
    <xf numFmtId="0" fontId="6" fillId="0" borderId="0" xfId="0" applyFont="1" applyFill="1"/>
    <xf numFmtId="3" fontId="6" fillId="0" borderId="0" xfId="0" applyNumberFormat="1" applyFont="1" applyFill="1"/>
    <xf numFmtId="173" fontId="6" fillId="0" borderId="0" xfId="1" applyNumberFormat="1" applyFont="1" applyFill="1"/>
    <xf numFmtId="173" fontId="6" fillId="0" borderId="0" xfId="1" applyNumberFormat="1" applyFont="1"/>
    <xf numFmtId="0" fontId="5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/>
    <xf numFmtId="0" fontId="8" fillId="0" borderId="0" xfId="0" applyFont="1" applyAlignment="1"/>
    <xf numFmtId="3" fontId="6" fillId="0" borderId="0" xfId="0" applyNumberFormat="1" applyFont="1"/>
    <xf numFmtId="0" fontId="6" fillId="0" borderId="0" xfId="0" applyFont="1" applyBorder="1"/>
    <xf numFmtId="0" fontId="0" fillId="0" borderId="0" xfId="0" applyBorder="1"/>
    <xf numFmtId="0" fontId="17" fillId="0" borderId="0" xfId="0" applyFont="1" applyBorder="1"/>
    <xf numFmtId="169" fontId="15" fillId="0" borderId="0" xfId="2" applyNumberFormat="1" applyFont="1" applyBorder="1"/>
    <xf numFmtId="173" fontId="6" fillId="0" borderId="0" xfId="1" applyNumberFormat="1" applyFont="1" applyBorder="1"/>
    <xf numFmtId="3" fontId="6" fillId="0" borderId="0" xfId="0" applyNumberFormat="1" applyFont="1" applyBorder="1"/>
    <xf numFmtId="0" fontId="1" fillId="0" borderId="0" xfId="0" applyFont="1"/>
    <xf numFmtId="0" fontId="23" fillId="0" borderId="0" xfId="0" applyFont="1"/>
    <xf numFmtId="0" fontId="26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15" fillId="0" borderId="0" xfId="0" applyFont="1"/>
    <xf numFmtId="169" fontId="0" fillId="0" borderId="0" xfId="0" applyNumberFormat="1" applyBorder="1"/>
    <xf numFmtId="0" fontId="0" fillId="0" borderId="0" xfId="0" applyFill="1" applyBorder="1"/>
    <xf numFmtId="173" fontId="6" fillId="0" borderId="0" xfId="0" applyNumberFormat="1" applyFont="1" applyBorder="1"/>
    <xf numFmtId="0" fontId="5" fillId="2" borderId="1" xfId="0" applyFont="1" applyFill="1" applyBorder="1" applyAlignment="1"/>
    <xf numFmtId="0" fontId="5" fillId="0" borderId="0" xfId="0" applyFont="1" applyBorder="1" applyAlignment="1"/>
    <xf numFmtId="173" fontId="6" fillId="0" borderId="0" xfId="1" applyNumberFormat="1" applyFont="1" applyFill="1" applyBorder="1"/>
    <xf numFmtId="3" fontId="2" fillId="0" borderId="0" xfId="0" applyNumberFormat="1" applyFont="1"/>
    <xf numFmtId="0" fontId="2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vertical="center"/>
    </xf>
    <xf numFmtId="0" fontId="17" fillId="0" borderId="0" xfId="0" applyFont="1"/>
    <xf numFmtId="3" fontId="17" fillId="0" borderId="0" xfId="0" applyNumberFormat="1" applyFont="1"/>
    <xf numFmtId="0" fontId="13" fillId="0" borderId="0" xfId="0" applyFont="1" applyAlignment="1">
      <alignment horizontal="justify"/>
    </xf>
    <xf numFmtId="173" fontId="0" fillId="0" borderId="0" xfId="1" applyNumberFormat="1" applyFont="1" applyBorder="1"/>
    <xf numFmtId="0" fontId="6" fillId="3" borderId="0" xfId="0" applyFont="1" applyFill="1" applyBorder="1"/>
    <xf numFmtId="0" fontId="5" fillId="3" borderId="0" xfId="0" applyFont="1" applyFill="1" applyBorder="1"/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23" fillId="3" borderId="4" xfId="0" applyFont="1" applyFill="1" applyBorder="1"/>
    <xf numFmtId="0" fontId="23" fillId="3" borderId="0" xfId="0" applyFont="1" applyFill="1" applyBorder="1"/>
    <xf numFmtId="0" fontId="23" fillId="3" borderId="5" xfId="0" applyFont="1" applyFill="1" applyBorder="1"/>
    <xf numFmtId="0" fontId="23" fillId="3" borderId="5" xfId="0" applyFont="1" applyFill="1" applyBorder="1" applyAlignment="1">
      <alignment horizontal="right"/>
    </xf>
    <xf numFmtId="0" fontId="23" fillId="3" borderId="5" xfId="0" applyFont="1" applyFill="1" applyBorder="1" applyAlignment="1">
      <alignment horizontal="center"/>
    </xf>
    <xf numFmtId="0" fontId="23" fillId="3" borderId="6" xfId="0" applyFont="1" applyFill="1" applyBorder="1"/>
    <xf numFmtId="0" fontId="23" fillId="3" borderId="1" xfId="0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  <xf numFmtId="0" fontId="23" fillId="3" borderId="7" xfId="0" applyFont="1" applyFill="1" applyBorder="1"/>
    <xf numFmtId="0" fontId="23" fillId="3" borderId="7" xfId="0" applyFont="1" applyFill="1" applyBorder="1" applyAlignment="1">
      <alignment horizontal="center"/>
    </xf>
    <xf numFmtId="14" fontId="23" fillId="3" borderId="5" xfId="0" applyNumberFormat="1" applyFont="1" applyFill="1" applyBorder="1" applyAlignment="1">
      <alignment horizontal="right"/>
    </xf>
    <xf numFmtId="0" fontId="23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1" fillId="3" borderId="4" xfId="0" applyFont="1" applyFill="1" applyBorder="1"/>
    <xf numFmtId="0" fontId="1" fillId="3" borderId="0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25" fillId="3" borderId="0" xfId="0" applyFont="1" applyFill="1" applyBorder="1" applyAlignment="1">
      <alignment horizontal="center"/>
    </xf>
    <xf numFmtId="0" fontId="26" fillId="3" borderId="4" xfId="0" applyFont="1" applyFill="1" applyBorder="1"/>
    <xf numFmtId="0" fontId="26" fillId="3" borderId="0" xfId="0" applyFont="1" applyFill="1" applyBorder="1"/>
    <xf numFmtId="0" fontId="26" fillId="3" borderId="6" xfId="0" applyFont="1" applyFill="1" applyBorder="1"/>
    <xf numFmtId="0" fontId="1" fillId="3" borderId="8" xfId="0" applyFont="1" applyFill="1" applyBorder="1"/>
    <xf numFmtId="0" fontId="1" fillId="3" borderId="5" xfId="0" applyFont="1" applyFill="1" applyBorder="1"/>
    <xf numFmtId="0" fontId="1" fillId="3" borderId="9" xfId="0" applyFont="1" applyFill="1" applyBorder="1"/>
    <xf numFmtId="0" fontId="8" fillId="3" borderId="4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6" fillId="3" borderId="4" xfId="0" applyFont="1" applyFill="1" applyBorder="1"/>
    <xf numFmtId="0" fontId="9" fillId="3" borderId="0" xfId="0" applyFont="1" applyFill="1" applyBorder="1"/>
    <xf numFmtId="0" fontId="10" fillId="3" borderId="0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left"/>
    </xf>
    <xf numFmtId="0" fontId="10" fillId="3" borderId="0" xfId="0" applyFont="1" applyFill="1" applyBorder="1"/>
    <xf numFmtId="3" fontId="10" fillId="3" borderId="0" xfId="1" applyNumberFormat="1" applyFont="1" applyFill="1" applyBorder="1"/>
    <xf numFmtId="3" fontId="6" fillId="3" borderId="6" xfId="0" applyNumberFormat="1" applyFont="1" applyFill="1" applyBorder="1"/>
    <xf numFmtId="0" fontId="10" fillId="3" borderId="4" xfId="0" applyFont="1" applyFill="1" applyBorder="1" applyAlignment="1">
      <alignment horizontal="center"/>
    </xf>
    <xf numFmtId="3" fontId="6" fillId="3" borderId="0" xfId="1" applyNumberFormat="1" applyFont="1" applyFill="1" applyBorder="1"/>
    <xf numFmtId="3" fontId="6" fillId="3" borderId="6" xfId="1" applyNumberFormat="1" applyFont="1" applyFill="1" applyBorder="1"/>
    <xf numFmtId="0" fontId="10" fillId="3" borderId="4" xfId="0" applyFont="1" applyFill="1" applyBorder="1" applyAlignment="1">
      <alignment horizontal="right"/>
    </xf>
    <xf numFmtId="0" fontId="11" fillId="3" borderId="0" xfId="0" applyFont="1" applyFill="1" applyBorder="1"/>
    <xf numFmtId="3" fontId="7" fillId="3" borderId="0" xfId="1" applyNumberFormat="1" applyFont="1" applyFill="1" applyBorder="1"/>
    <xf numFmtId="3" fontId="7" fillId="3" borderId="6" xfId="1" applyNumberFormat="1" applyFont="1" applyFill="1" applyBorder="1"/>
    <xf numFmtId="173" fontId="6" fillId="3" borderId="0" xfId="1" applyNumberFormat="1" applyFont="1" applyFill="1" applyBorder="1"/>
    <xf numFmtId="173" fontId="6" fillId="3" borderId="6" xfId="1" applyNumberFormat="1" applyFont="1" applyFill="1" applyBorder="1"/>
    <xf numFmtId="3" fontId="10" fillId="3" borderId="6" xfId="1" applyNumberFormat="1" applyFont="1" applyFill="1" applyBorder="1"/>
    <xf numFmtId="0" fontId="10" fillId="3" borderId="4" xfId="0" applyFont="1" applyFill="1" applyBorder="1"/>
    <xf numFmtId="3" fontId="6" fillId="3" borderId="0" xfId="0" applyNumberFormat="1" applyFont="1" applyFill="1" applyBorder="1"/>
    <xf numFmtId="0" fontId="6" fillId="3" borderId="8" xfId="0" applyFont="1" applyFill="1" applyBorder="1"/>
    <xf numFmtId="0" fontId="10" fillId="3" borderId="5" xfId="0" applyFont="1" applyFill="1" applyBorder="1"/>
    <xf numFmtId="0" fontId="6" fillId="3" borderId="5" xfId="0" applyFont="1" applyFill="1" applyBorder="1"/>
    <xf numFmtId="3" fontId="10" fillId="3" borderId="5" xfId="1" applyNumberFormat="1" applyFont="1" applyFill="1" applyBorder="1"/>
    <xf numFmtId="3" fontId="10" fillId="3" borderId="9" xfId="1" applyNumberFormat="1" applyFont="1" applyFill="1" applyBorder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73" fontId="6" fillId="3" borderId="0" xfId="1" applyNumberFormat="1" applyFont="1" applyFill="1" applyBorder="1" applyAlignment="1">
      <alignment horizontal="right"/>
    </xf>
    <xf numFmtId="173" fontId="6" fillId="3" borderId="6" xfId="1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0" fontId="6" fillId="3" borderId="6" xfId="0" applyFont="1" applyFill="1" applyBorder="1"/>
    <xf numFmtId="0" fontId="6" fillId="3" borderId="2" xfId="0" applyFont="1" applyFill="1" applyBorder="1"/>
    <xf numFmtId="0" fontId="6" fillId="3" borderId="1" xfId="0" applyFont="1" applyFill="1" applyBorder="1"/>
    <xf numFmtId="0" fontId="6" fillId="3" borderId="3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/>
    <xf numFmtId="0" fontId="7" fillId="3" borderId="6" xfId="0" applyFont="1" applyFill="1" applyBorder="1"/>
    <xf numFmtId="173" fontId="6" fillId="3" borderId="0" xfId="0" applyNumberFormat="1" applyFont="1" applyFill="1" applyBorder="1"/>
    <xf numFmtId="3" fontId="7" fillId="3" borderId="0" xfId="0" applyNumberFormat="1" applyFont="1" applyFill="1" applyBorder="1"/>
    <xf numFmtId="3" fontId="7" fillId="3" borderId="6" xfId="0" applyNumberFormat="1" applyFont="1" applyFill="1" applyBorder="1"/>
    <xf numFmtId="49" fontId="6" fillId="3" borderId="0" xfId="0" applyNumberFormat="1" applyFont="1" applyFill="1" applyBorder="1"/>
    <xf numFmtId="173" fontId="7" fillId="3" borderId="0" xfId="1" applyNumberFormat="1" applyFont="1" applyFill="1" applyBorder="1"/>
    <xf numFmtId="174" fontId="7" fillId="3" borderId="4" xfId="0" applyNumberFormat="1" applyFont="1" applyFill="1" applyBorder="1" applyAlignment="1">
      <alignment horizontal="center"/>
    </xf>
    <xf numFmtId="3" fontId="38" fillId="3" borderId="6" xfId="1" applyNumberFormat="1" applyFont="1" applyFill="1" applyBorder="1" applyAlignment="1" applyProtection="1"/>
    <xf numFmtId="0" fontId="6" fillId="3" borderId="9" xfId="0" applyFont="1" applyFill="1" applyBorder="1"/>
    <xf numFmtId="0" fontId="6" fillId="3" borderId="4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7" fillId="3" borderId="4" xfId="0" applyFont="1" applyFill="1" applyBorder="1"/>
    <xf numFmtId="0" fontId="12" fillId="3" borderId="4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/>
    <xf numFmtId="3" fontId="8" fillId="3" borderId="0" xfId="0" applyNumberFormat="1" applyFont="1" applyFill="1" applyBorder="1"/>
    <xf numFmtId="3" fontId="8" fillId="3" borderId="6" xfId="0" applyNumberFormat="1" applyFont="1" applyFill="1" applyBorder="1"/>
    <xf numFmtId="0" fontId="6" fillId="3" borderId="5" xfId="0" applyFont="1" applyFill="1" applyBorder="1" applyAlignment="1">
      <alignment horizontal="center"/>
    </xf>
    <xf numFmtId="3" fontId="8" fillId="3" borderId="5" xfId="0" applyNumberFormat="1" applyFont="1" applyFill="1" applyBorder="1"/>
    <xf numFmtId="3" fontId="8" fillId="3" borderId="9" xfId="0" applyNumberFormat="1" applyFont="1" applyFill="1" applyBorder="1"/>
    <xf numFmtId="0" fontId="7" fillId="3" borderId="10" xfId="0" applyFont="1" applyFill="1" applyBorder="1"/>
    <xf numFmtId="0" fontId="6" fillId="3" borderId="7" xfId="0" applyFont="1" applyFill="1" applyBorder="1"/>
    <xf numFmtId="3" fontId="6" fillId="3" borderId="7" xfId="0" applyNumberFormat="1" applyFont="1" applyFill="1" applyBorder="1"/>
    <xf numFmtId="3" fontId="6" fillId="3" borderId="11" xfId="0" applyNumberFormat="1" applyFont="1" applyFill="1" applyBorder="1"/>
    <xf numFmtId="0" fontId="6" fillId="3" borderId="10" xfId="0" applyFont="1" applyFill="1" applyBorder="1"/>
    <xf numFmtId="0" fontId="7" fillId="3" borderId="8" xfId="0" applyFont="1" applyFill="1" applyBorder="1"/>
    <xf numFmtId="3" fontId="6" fillId="3" borderId="9" xfId="0" applyNumberFormat="1" applyFont="1" applyFill="1" applyBorder="1"/>
    <xf numFmtId="0" fontId="21" fillId="3" borderId="4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3" borderId="12" xfId="0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vertical="distributed"/>
    </xf>
    <xf numFmtId="173" fontId="38" fillId="3" borderId="12" xfId="1" applyNumberFormat="1" applyFont="1" applyFill="1" applyBorder="1"/>
    <xf numFmtId="173" fontId="0" fillId="3" borderId="12" xfId="0" applyNumberFormat="1" applyFill="1" applyBorder="1"/>
    <xf numFmtId="0" fontId="34" fillId="3" borderId="4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4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/>
    <xf numFmtId="3" fontId="0" fillId="3" borderId="0" xfId="0" applyNumberFormat="1" applyFill="1" applyBorder="1" applyAlignment="1">
      <alignment horizontal="center"/>
    </xf>
    <xf numFmtId="3" fontId="0" fillId="3" borderId="6" xfId="0" applyNumberFormat="1" applyFill="1" applyBorder="1"/>
    <xf numFmtId="0" fontId="2" fillId="3" borderId="12" xfId="0" applyFont="1" applyFill="1" applyBorder="1" applyAlignment="1"/>
    <xf numFmtId="0" fontId="2" fillId="3" borderId="10" xfId="0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/>
    </xf>
    <xf numFmtId="3" fontId="2" fillId="3" borderId="0" xfId="0" applyNumberFormat="1" applyFont="1" applyFill="1" applyBorder="1"/>
    <xf numFmtId="3" fontId="2" fillId="3" borderId="10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3" fontId="2" fillId="3" borderId="11" xfId="0" applyNumberFormat="1" applyFont="1" applyFill="1" applyBorder="1"/>
    <xf numFmtId="0" fontId="0" fillId="3" borderId="12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3" fontId="0" fillId="3" borderId="12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5" fillId="3" borderId="12" xfId="0" applyFon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12" xfId="0" applyFill="1" applyBorder="1" applyAlignment="1">
      <alignment horizontal="right" vertical="center"/>
    </xf>
    <xf numFmtId="3" fontId="0" fillId="3" borderId="0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vertic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23" fillId="3" borderId="0" xfId="0" applyFont="1" applyFill="1" applyBorder="1" applyAlignment="1">
      <alignment vertical="center"/>
    </xf>
    <xf numFmtId="0" fontId="17" fillId="3" borderId="4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3" fontId="17" fillId="3" borderId="0" xfId="0" applyNumberFormat="1" applyFont="1" applyFill="1" applyBorder="1"/>
    <xf numFmtId="3" fontId="17" fillId="3" borderId="0" xfId="0" applyNumberFormat="1" applyFont="1" applyFill="1" applyBorder="1" applyAlignment="1">
      <alignment horizontal="center"/>
    </xf>
    <xf numFmtId="3" fontId="17" fillId="3" borderId="6" xfId="0" applyNumberFormat="1" applyFont="1" applyFill="1" applyBorder="1"/>
    <xf numFmtId="3" fontId="36" fillId="3" borderId="0" xfId="0" applyNumberFormat="1" applyFont="1" applyFill="1" applyBorder="1" applyAlignment="1">
      <alignment vertical="center"/>
    </xf>
    <xf numFmtId="3" fontId="26" fillId="3" borderId="0" xfId="0" applyNumberFormat="1" applyFont="1" applyFill="1" applyBorder="1" applyAlignment="1">
      <alignment horizontal="center"/>
    </xf>
    <xf numFmtId="3" fontId="16" fillId="3" borderId="0" xfId="0" applyNumberFormat="1" applyFont="1" applyFill="1" applyBorder="1" applyAlignment="1">
      <alignment horizontal="center"/>
    </xf>
    <xf numFmtId="0" fontId="26" fillId="3" borderId="0" xfId="0" applyFont="1" applyFill="1" applyBorder="1" applyAlignment="1">
      <alignment horizontal="right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3" fontId="0" fillId="3" borderId="5" xfId="0" applyNumberFormat="1" applyFill="1" applyBorder="1"/>
    <xf numFmtId="3" fontId="0" fillId="3" borderId="5" xfId="0" applyNumberFormat="1" applyFill="1" applyBorder="1" applyAlignment="1">
      <alignment horizontal="center"/>
    </xf>
    <xf numFmtId="3" fontId="0" fillId="3" borderId="9" xfId="0" applyNumberFormat="1" applyFill="1" applyBorder="1"/>
    <xf numFmtId="0" fontId="13" fillId="3" borderId="13" xfId="0" applyFont="1" applyFill="1" applyBorder="1" applyAlignment="1">
      <alignment horizontal="justify"/>
    </xf>
    <xf numFmtId="0" fontId="0" fillId="3" borderId="13" xfId="0" applyFill="1" applyBorder="1"/>
    <xf numFmtId="0" fontId="0" fillId="3" borderId="14" xfId="0" applyFill="1" applyBorder="1"/>
    <xf numFmtId="173" fontId="7" fillId="3" borderId="6" xfId="1" applyNumberFormat="1" applyFont="1" applyFill="1" applyBorder="1"/>
    <xf numFmtId="173" fontId="15" fillId="3" borderId="6" xfId="1" applyNumberFormat="1" applyFont="1" applyFill="1" applyBorder="1" applyAlignment="1" applyProtection="1"/>
    <xf numFmtId="173" fontId="2" fillId="3" borderId="6" xfId="1" applyNumberFormat="1" applyFont="1" applyFill="1" applyBorder="1" applyAlignment="1" applyProtection="1"/>
    <xf numFmtId="0" fontId="19" fillId="3" borderId="0" xfId="0" applyFont="1" applyFill="1" applyBorder="1"/>
    <xf numFmtId="173" fontId="31" fillId="3" borderId="6" xfId="1" applyNumberFormat="1" applyFont="1" applyFill="1" applyBorder="1"/>
    <xf numFmtId="173" fontId="7" fillId="3" borderId="6" xfId="0" applyNumberFormat="1" applyFont="1" applyFill="1" applyBorder="1"/>
    <xf numFmtId="0" fontId="6" fillId="3" borderId="8" xfId="0" applyFont="1" applyFill="1" applyBorder="1" applyAlignment="1">
      <alignment horizontal="center"/>
    </xf>
    <xf numFmtId="173" fontId="7" fillId="3" borderId="9" xfId="0" applyNumberFormat="1" applyFont="1" applyFill="1" applyBorder="1"/>
    <xf numFmtId="0" fontId="7" fillId="3" borderId="1" xfId="0" applyFont="1" applyFill="1" applyBorder="1"/>
    <xf numFmtId="0" fontId="29" fillId="3" borderId="0" xfId="0" applyFont="1" applyFill="1" applyBorder="1"/>
    <xf numFmtId="173" fontId="6" fillId="3" borderId="6" xfId="0" applyNumberFormat="1" applyFont="1" applyFill="1" applyBorder="1"/>
    <xf numFmtId="0" fontId="13" fillId="3" borderId="0" xfId="0" applyFont="1" applyFill="1" applyBorder="1"/>
    <xf numFmtId="3" fontId="28" fillId="3" borderId="6" xfId="0" applyNumberFormat="1" applyFont="1" applyFill="1" applyBorder="1"/>
    <xf numFmtId="0" fontId="7" fillId="3" borderId="5" xfId="0" applyFont="1" applyFill="1" applyBorder="1"/>
    <xf numFmtId="3" fontId="7" fillId="3" borderId="9" xfId="0" applyNumberFormat="1" applyFont="1" applyFill="1" applyBorder="1"/>
    <xf numFmtId="3" fontId="7" fillId="3" borderId="3" xfId="0" applyNumberFormat="1" applyFont="1" applyFill="1" applyBorder="1"/>
    <xf numFmtId="0" fontId="30" fillId="3" borderId="4" xfId="0" applyFont="1" applyFill="1" applyBorder="1"/>
    <xf numFmtId="0" fontId="39" fillId="3" borderId="0" xfId="0" applyFont="1" applyFill="1" applyBorder="1"/>
    <xf numFmtId="0" fontId="30" fillId="3" borderId="0" xfId="0" applyFont="1" applyFill="1" applyBorder="1"/>
    <xf numFmtId="173" fontId="33" fillId="3" borderId="6" xfId="1" applyNumberFormat="1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left" vertical="center"/>
    </xf>
    <xf numFmtId="173" fontId="15" fillId="3" borderId="6" xfId="1" applyNumberFormat="1" applyFont="1" applyFill="1" applyBorder="1" applyAlignment="1">
      <alignment horizontal="right" vertical="center"/>
    </xf>
    <xf numFmtId="3" fontId="15" fillId="3" borderId="6" xfId="3" applyNumberFormat="1" applyFill="1" applyBorder="1" applyAlignment="1" applyProtection="1"/>
    <xf numFmtId="0" fontId="0" fillId="3" borderId="4" xfId="0" applyFill="1" applyBorder="1"/>
    <xf numFmtId="0" fontId="0" fillId="3" borderId="8" xfId="0" applyFill="1" applyBorder="1"/>
    <xf numFmtId="0" fontId="0" fillId="3" borderId="9" xfId="0" applyFill="1" applyBorder="1"/>
    <xf numFmtId="173" fontId="38" fillId="3" borderId="6" xfId="1" applyNumberFormat="1" applyFont="1" applyFill="1" applyBorder="1" applyAlignment="1" applyProtection="1"/>
    <xf numFmtId="0" fontId="18" fillId="3" borderId="0" xfId="0" applyFont="1" applyFill="1" applyBorder="1" applyAlignment="1">
      <alignment vertical="center"/>
    </xf>
    <xf numFmtId="0" fontId="14" fillId="3" borderId="0" xfId="0" applyFont="1" applyFill="1" applyBorder="1"/>
    <xf numFmtId="173" fontId="7" fillId="3" borderId="9" xfId="1" applyNumberFormat="1" applyFont="1" applyFill="1" applyBorder="1"/>
    <xf numFmtId="173" fontId="6" fillId="3" borderId="3" xfId="1" applyNumberFormat="1" applyFont="1" applyFill="1" applyBorder="1"/>
    <xf numFmtId="173" fontId="7" fillId="3" borderId="3" xfId="1" applyNumberFormat="1" applyFont="1" applyFill="1" applyBorder="1"/>
    <xf numFmtId="0" fontId="5" fillId="3" borderId="1" xfId="0" applyFont="1" applyFill="1" applyBorder="1"/>
    <xf numFmtId="173" fontId="7" fillId="3" borderId="3" xfId="0" applyNumberFormat="1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4" fillId="3" borderId="4" xfId="0" applyFont="1" applyFill="1" applyBorder="1"/>
    <xf numFmtId="0" fontId="22" fillId="3" borderId="15" xfId="0" applyFont="1" applyFill="1" applyBorder="1" applyAlignment="1">
      <alignment horizontal="center"/>
    </xf>
    <xf numFmtId="0" fontId="4" fillId="3" borderId="16" xfId="0" applyFont="1" applyFill="1" applyBorder="1"/>
    <xf numFmtId="0" fontId="4" fillId="3" borderId="16" xfId="0" applyFont="1" applyFill="1" applyBorder="1" applyAlignment="1"/>
    <xf numFmtId="0" fontId="4" fillId="3" borderId="17" xfId="0" applyFont="1" applyFill="1" applyBorder="1"/>
    <xf numFmtId="0" fontId="4" fillId="3" borderId="6" xfId="0" applyFont="1" applyFill="1" applyBorder="1"/>
    <xf numFmtId="0" fontId="4" fillId="3" borderId="18" xfId="0" applyFont="1" applyFill="1" applyBorder="1"/>
    <xf numFmtId="0" fontId="4" fillId="3" borderId="0" xfId="0" applyFont="1" applyFill="1" applyBorder="1"/>
    <xf numFmtId="0" fontId="4" fillId="3" borderId="19" xfId="0" applyFont="1" applyFill="1" applyBorder="1"/>
    <xf numFmtId="0" fontId="4" fillId="3" borderId="0" xfId="0" applyFont="1" applyFill="1" applyBorder="1" applyAlignment="1"/>
    <xf numFmtId="0" fontId="4" fillId="3" borderId="20" xfId="0" applyFont="1" applyFill="1" applyBorder="1"/>
    <xf numFmtId="0" fontId="4" fillId="3" borderId="21" xfId="0" applyFont="1" applyFill="1" applyBorder="1"/>
    <xf numFmtId="0" fontId="4" fillId="3" borderId="22" xfId="0" applyFont="1" applyFill="1" applyBorder="1"/>
    <xf numFmtId="0" fontId="4" fillId="3" borderId="0" xfId="0" applyFont="1" applyFill="1" applyBorder="1" applyAlignment="1">
      <alignment horizontal="center"/>
    </xf>
    <xf numFmtId="0" fontId="15" fillId="3" borderId="4" xfId="0" applyFont="1" applyFill="1" applyBorder="1"/>
    <xf numFmtId="0" fontId="15" fillId="3" borderId="0" xfId="0" applyFont="1" applyFill="1" applyBorder="1"/>
    <xf numFmtId="0" fontId="15" fillId="3" borderId="6" xfId="0" applyFont="1" applyFill="1" applyBorder="1"/>
    <xf numFmtId="0" fontId="28" fillId="3" borderId="0" xfId="0" applyFont="1" applyFill="1" applyBorder="1"/>
    <xf numFmtId="0" fontId="3" fillId="3" borderId="0" xfId="0" applyFont="1" applyFill="1" applyBorder="1"/>
    <xf numFmtId="0" fontId="24" fillId="3" borderId="4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46" fontId="23" fillId="3" borderId="0" xfId="0" applyNumberFormat="1" applyFont="1" applyFill="1" applyBorder="1" applyAlignment="1">
      <alignment horizontal="center"/>
    </xf>
    <xf numFmtId="14" fontId="23" fillId="3" borderId="5" xfId="0" applyNumberFormat="1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21" fontId="23" fillId="3" borderId="0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14" fillId="3" borderId="10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3" fontId="0" fillId="3" borderId="12" xfId="0" applyNumberFormat="1" applyFill="1" applyBorder="1" applyAlignment="1">
      <alignment horizontal="center" vertical="center"/>
    </xf>
    <xf numFmtId="3" fontId="15" fillId="3" borderId="1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justify"/>
    </xf>
    <xf numFmtId="0" fontId="28" fillId="3" borderId="0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</cellXfs>
  <cellStyles count="4">
    <cellStyle name="Comma" xfId="1" builtinId="3"/>
    <cellStyle name="Comma [0]" xfId="2" builtinId="6"/>
    <cellStyle name="Migliaia_Foglio1" xf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"/>
  <sheetViews>
    <sheetView tabSelected="1" topLeftCell="A6" zoomScale="106" zoomScaleNormal="106" workbookViewId="0">
      <selection activeCell="B71" sqref="B71"/>
    </sheetView>
  </sheetViews>
  <sheetFormatPr defaultColWidth="10.42578125" defaultRowHeight="12.75"/>
  <cols>
    <col min="1" max="2" width="10.42578125" style="20" customWidth="1"/>
    <col min="3" max="3" width="10.5703125" style="20" customWidth="1"/>
    <col min="4" max="4" width="13" style="20" customWidth="1"/>
    <col min="5" max="5" width="14.7109375" style="20" customWidth="1"/>
    <col min="6" max="6" width="6.140625" style="20" customWidth="1"/>
    <col min="7" max="8" width="10.42578125" style="20" customWidth="1"/>
    <col min="9" max="9" width="3.5703125" style="20" customWidth="1"/>
    <col min="10" max="10" width="10.42578125" style="20" customWidth="1"/>
    <col min="11" max="11" width="2.140625" style="20" customWidth="1"/>
    <col min="12" max="16384" width="10.42578125" style="20"/>
  </cols>
  <sheetData>
    <row r="1" spans="1:15" ht="6.75" customHeight="1"/>
    <row r="2" spans="1:15">
      <c r="A2" s="47"/>
      <c r="B2" s="48"/>
      <c r="C2" s="48"/>
      <c r="D2" s="48"/>
      <c r="E2" s="48"/>
      <c r="F2" s="48"/>
      <c r="G2" s="48"/>
      <c r="H2" s="48"/>
      <c r="I2" s="48"/>
      <c r="J2" s="49"/>
    </row>
    <row r="3" spans="1:15" s="21" customFormat="1" ht="14.1" customHeight="1">
      <c r="A3" s="50"/>
      <c r="B3" s="51" t="s">
        <v>247</v>
      </c>
      <c r="C3" s="51"/>
      <c r="D3" s="51"/>
      <c r="E3" s="52" t="s">
        <v>294</v>
      </c>
      <c r="F3" s="53"/>
      <c r="G3" s="54"/>
      <c r="H3" s="52"/>
      <c r="I3" s="51"/>
      <c r="J3" s="55"/>
    </row>
    <row r="4" spans="1:15" s="21" customFormat="1" ht="14.1" customHeight="1">
      <c r="A4" s="50"/>
      <c r="B4" s="51" t="s">
        <v>248</v>
      </c>
      <c r="C4" s="51"/>
      <c r="D4" s="51"/>
      <c r="E4" s="52" t="s">
        <v>295</v>
      </c>
      <c r="F4" s="56"/>
      <c r="G4" s="57"/>
      <c r="H4" s="58"/>
      <c r="I4" s="58"/>
      <c r="J4" s="55"/>
    </row>
    <row r="5" spans="1:15" s="21" customFormat="1" ht="14.1" customHeight="1">
      <c r="A5" s="50"/>
      <c r="B5" s="51" t="s">
        <v>245</v>
      </c>
      <c r="C5" s="51"/>
      <c r="D5" s="51"/>
      <c r="E5" s="59" t="s">
        <v>296</v>
      </c>
      <c r="F5" s="52"/>
      <c r="G5" s="52"/>
      <c r="H5" s="52"/>
      <c r="I5" s="52"/>
      <c r="J5" s="55"/>
    </row>
    <row r="6" spans="1:15" s="21" customFormat="1" ht="14.1" customHeight="1">
      <c r="A6" s="50"/>
      <c r="B6" s="51"/>
      <c r="C6" s="51"/>
      <c r="D6" s="51"/>
      <c r="E6" s="51"/>
      <c r="F6" s="51"/>
      <c r="G6" s="60" t="s">
        <v>249</v>
      </c>
      <c r="H6" s="60"/>
      <c r="I6" s="58"/>
      <c r="J6" s="55"/>
    </row>
    <row r="7" spans="1:15" s="21" customFormat="1" ht="14.1" customHeight="1">
      <c r="A7" s="50"/>
      <c r="B7" s="51" t="s">
        <v>250</v>
      </c>
      <c r="C7" s="51"/>
      <c r="D7" s="51"/>
      <c r="E7" s="61">
        <v>34927</v>
      </c>
      <c r="F7" s="62"/>
      <c r="G7" s="51"/>
      <c r="H7" s="51"/>
      <c r="I7" s="51"/>
      <c r="J7" s="55"/>
    </row>
    <row r="8" spans="1:15" s="21" customFormat="1" ht="14.1" customHeight="1">
      <c r="A8" s="50"/>
      <c r="B8" s="51" t="s">
        <v>251</v>
      </c>
      <c r="C8" s="51"/>
      <c r="D8" s="51"/>
      <c r="E8" s="59">
        <v>11848</v>
      </c>
      <c r="F8" s="63"/>
      <c r="G8" s="51"/>
      <c r="H8" s="51"/>
      <c r="I8" s="51"/>
      <c r="J8" s="55"/>
    </row>
    <row r="9" spans="1:15" s="21" customFormat="1" ht="14.1" customHeight="1">
      <c r="A9" s="50"/>
      <c r="B9" s="51"/>
      <c r="C9" s="51"/>
      <c r="D9" s="51"/>
      <c r="E9" s="51"/>
      <c r="F9" s="51"/>
      <c r="G9" s="51"/>
      <c r="H9" s="51"/>
      <c r="I9" s="51"/>
      <c r="J9" s="55"/>
    </row>
    <row r="10" spans="1:15" s="21" customFormat="1" ht="14.1" customHeight="1">
      <c r="A10" s="50"/>
      <c r="B10" s="51" t="s">
        <v>252</v>
      </c>
      <c r="C10" s="51"/>
      <c r="D10" s="51"/>
      <c r="E10" s="64" t="s">
        <v>297</v>
      </c>
      <c r="F10" s="52"/>
      <c r="G10" s="52"/>
      <c r="H10" s="52"/>
      <c r="I10" s="52"/>
      <c r="J10" s="55"/>
      <c r="O10" s="16"/>
    </row>
    <row r="11" spans="1:15" s="21" customFormat="1" ht="14.1" customHeight="1">
      <c r="A11" s="50"/>
      <c r="B11" s="51"/>
      <c r="C11" s="51"/>
      <c r="D11" s="51"/>
      <c r="E11" s="59" t="s">
        <v>298</v>
      </c>
      <c r="F11" s="59"/>
      <c r="G11" s="59"/>
      <c r="H11" s="59"/>
      <c r="I11" s="59"/>
      <c r="J11" s="55"/>
    </row>
    <row r="12" spans="1:15" s="21" customFormat="1" ht="14.1" customHeight="1">
      <c r="A12" s="50"/>
      <c r="B12" s="51"/>
      <c r="C12" s="51"/>
      <c r="D12" s="51"/>
      <c r="E12" s="59"/>
      <c r="F12" s="59"/>
      <c r="G12" s="59"/>
      <c r="H12" s="59"/>
      <c r="I12" s="59"/>
      <c r="J12" s="55"/>
    </row>
    <row r="13" spans="1:15">
      <c r="A13" s="65"/>
      <c r="B13" s="66"/>
      <c r="C13" s="66"/>
      <c r="D13" s="66"/>
      <c r="E13" s="66"/>
      <c r="F13" s="66"/>
      <c r="G13" s="66"/>
      <c r="H13" s="66"/>
      <c r="I13" s="66"/>
      <c r="J13" s="67"/>
    </row>
    <row r="14" spans="1:15">
      <c r="A14" s="65"/>
      <c r="B14" s="66"/>
      <c r="C14" s="66"/>
      <c r="D14" s="66"/>
      <c r="E14" s="66"/>
      <c r="F14" s="66"/>
      <c r="G14" s="66"/>
      <c r="H14" s="66"/>
      <c r="I14" s="66"/>
      <c r="J14" s="67"/>
    </row>
    <row r="15" spans="1:15">
      <c r="A15" s="65"/>
      <c r="B15" s="66"/>
      <c r="C15" s="66"/>
      <c r="D15" s="66"/>
      <c r="E15" s="66"/>
      <c r="F15" s="66"/>
      <c r="G15" s="66"/>
      <c r="H15" s="66"/>
      <c r="I15" s="66"/>
      <c r="J15" s="67"/>
    </row>
    <row r="16" spans="1:15">
      <c r="A16" s="65"/>
      <c r="B16" s="66"/>
      <c r="C16" s="66"/>
      <c r="D16" s="66"/>
      <c r="E16" s="66"/>
      <c r="F16" s="66"/>
      <c r="G16" s="66"/>
      <c r="H16" s="66"/>
      <c r="I16" s="66"/>
      <c r="J16" s="67"/>
    </row>
    <row r="17" spans="1:10">
      <c r="A17" s="65"/>
      <c r="B17" s="66"/>
      <c r="C17" s="66"/>
      <c r="D17" s="66"/>
      <c r="E17" s="66"/>
      <c r="F17" s="66"/>
      <c r="G17" s="66"/>
      <c r="H17" s="66"/>
      <c r="I17" s="66"/>
      <c r="J17" s="67"/>
    </row>
    <row r="18" spans="1:10">
      <c r="A18" s="65"/>
      <c r="B18" s="66"/>
      <c r="C18" s="66"/>
      <c r="D18" s="66"/>
      <c r="E18" s="66"/>
      <c r="F18" s="66"/>
      <c r="G18" s="66"/>
      <c r="H18" s="66"/>
      <c r="I18" s="66"/>
      <c r="J18" s="67"/>
    </row>
    <row r="19" spans="1:10">
      <c r="A19" s="65"/>
      <c r="B19" s="66"/>
      <c r="C19" s="66"/>
      <c r="D19" s="66"/>
      <c r="E19" s="66"/>
      <c r="F19" s="66"/>
      <c r="G19" s="66"/>
      <c r="H19" s="66"/>
      <c r="I19" s="66"/>
      <c r="J19" s="67"/>
    </row>
    <row r="20" spans="1:10">
      <c r="A20" s="65"/>
      <c r="B20" s="66"/>
      <c r="C20" s="66"/>
      <c r="D20" s="66"/>
      <c r="E20" s="66"/>
      <c r="F20" s="66"/>
      <c r="G20" s="66"/>
      <c r="H20" s="66"/>
      <c r="I20" s="66"/>
      <c r="J20" s="67"/>
    </row>
    <row r="21" spans="1:10">
      <c r="A21" s="65"/>
      <c r="B21" s="68"/>
      <c r="C21" s="66"/>
      <c r="D21" s="66"/>
      <c r="E21" s="66"/>
      <c r="F21" s="66"/>
      <c r="G21" s="66"/>
      <c r="H21" s="66"/>
      <c r="I21" s="66"/>
      <c r="J21" s="67"/>
    </row>
    <row r="22" spans="1:10">
      <c r="A22" s="65"/>
      <c r="B22" s="66"/>
      <c r="C22" s="66"/>
      <c r="D22" s="66"/>
      <c r="E22" s="66"/>
      <c r="F22" s="66"/>
      <c r="G22" s="66"/>
      <c r="H22" s="66"/>
      <c r="I22" s="66"/>
      <c r="J22" s="67"/>
    </row>
    <row r="23" spans="1:10">
      <c r="A23" s="65"/>
      <c r="B23" s="66"/>
      <c r="C23" s="66"/>
      <c r="D23" s="66"/>
      <c r="E23" s="66"/>
      <c r="F23" s="66"/>
      <c r="G23" s="66"/>
      <c r="H23" s="66"/>
      <c r="I23" s="66"/>
      <c r="J23" s="67"/>
    </row>
    <row r="24" spans="1:10">
      <c r="A24" s="65"/>
      <c r="B24" s="66"/>
      <c r="C24" s="66"/>
      <c r="D24" s="66"/>
      <c r="E24" s="66"/>
      <c r="F24" s="66"/>
      <c r="G24" s="66"/>
      <c r="H24" s="66"/>
      <c r="I24" s="66"/>
      <c r="J24" s="67"/>
    </row>
    <row r="25" spans="1:10" ht="33.75">
      <c r="A25" s="259" t="s">
        <v>253</v>
      </c>
      <c r="B25" s="260"/>
      <c r="C25" s="260"/>
      <c r="D25" s="260"/>
      <c r="E25" s="260"/>
      <c r="F25" s="260"/>
      <c r="G25" s="260"/>
      <c r="H25" s="260"/>
      <c r="I25" s="260"/>
      <c r="J25" s="261"/>
    </row>
    <row r="26" spans="1:10">
      <c r="A26" s="65"/>
      <c r="B26" s="262" t="s">
        <v>254</v>
      </c>
      <c r="C26" s="262"/>
      <c r="D26" s="262"/>
      <c r="E26" s="262"/>
      <c r="F26" s="262"/>
      <c r="G26" s="262"/>
      <c r="H26" s="262"/>
      <c r="I26" s="262"/>
      <c r="J26" s="67"/>
    </row>
    <row r="27" spans="1:10">
      <c r="A27" s="65"/>
      <c r="B27" s="262" t="s">
        <v>255</v>
      </c>
      <c r="C27" s="262"/>
      <c r="D27" s="262"/>
      <c r="E27" s="262"/>
      <c r="F27" s="262"/>
      <c r="G27" s="262"/>
      <c r="H27" s="262"/>
      <c r="I27" s="262"/>
      <c r="J27" s="67"/>
    </row>
    <row r="28" spans="1:10">
      <c r="A28" s="65"/>
      <c r="B28" s="66"/>
      <c r="C28" s="66"/>
      <c r="D28" s="66"/>
      <c r="E28" s="66"/>
      <c r="F28" s="66"/>
      <c r="G28" s="66"/>
      <c r="H28" s="66"/>
      <c r="I28" s="66"/>
      <c r="J28" s="67"/>
    </row>
    <row r="29" spans="1:10">
      <c r="A29" s="65"/>
      <c r="B29" s="66"/>
      <c r="C29" s="66"/>
      <c r="D29" s="66"/>
      <c r="E29" s="66"/>
      <c r="F29" s="66"/>
      <c r="G29" s="66"/>
      <c r="H29" s="66"/>
      <c r="I29" s="66"/>
      <c r="J29" s="67"/>
    </row>
    <row r="30" spans="1:10" ht="33.75">
      <c r="A30" s="65"/>
      <c r="B30" s="66"/>
      <c r="C30" s="66"/>
      <c r="D30" s="66"/>
      <c r="E30" s="69" t="s">
        <v>452</v>
      </c>
      <c r="F30" s="66"/>
      <c r="G30" s="66"/>
      <c r="H30" s="66"/>
      <c r="I30" s="66"/>
      <c r="J30" s="67"/>
    </row>
    <row r="31" spans="1:10">
      <c r="A31" s="65"/>
      <c r="B31" s="66"/>
      <c r="C31" s="66"/>
      <c r="D31" s="66"/>
      <c r="E31" s="66"/>
      <c r="F31" s="66"/>
      <c r="G31" s="66"/>
      <c r="H31" s="66"/>
      <c r="I31" s="66"/>
      <c r="J31" s="67"/>
    </row>
    <row r="32" spans="1:10">
      <c r="A32" s="65"/>
      <c r="B32" s="66"/>
      <c r="C32" s="66"/>
      <c r="D32" s="66"/>
      <c r="E32" s="66"/>
      <c r="F32" s="66"/>
      <c r="G32" s="66"/>
      <c r="H32" s="66"/>
      <c r="I32" s="66"/>
      <c r="J32" s="67"/>
    </row>
    <row r="33" spans="1:10">
      <c r="A33" s="65"/>
      <c r="B33" s="66"/>
      <c r="C33" s="66"/>
      <c r="D33" s="66"/>
      <c r="E33" s="66"/>
      <c r="F33" s="66"/>
      <c r="G33" s="66"/>
      <c r="H33" s="66"/>
      <c r="I33" s="66"/>
      <c r="J33" s="67"/>
    </row>
    <row r="34" spans="1:10">
      <c r="A34" s="65"/>
      <c r="B34" s="66"/>
      <c r="C34" s="66"/>
      <c r="D34" s="66"/>
      <c r="E34" s="66"/>
      <c r="F34" s="66"/>
      <c r="G34" s="66"/>
      <c r="H34" s="66"/>
      <c r="I34" s="66"/>
      <c r="J34" s="67"/>
    </row>
    <row r="35" spans="1:10">
      <c r="A35" s="65"/>
      <c r="B35" s="66"/>
      <c r="C35" s="66"/>
      <c r="D35" s="66"/>
      <c r="E35" s="66"/>
      <c r="F35" s="66"/>
      <c r="G35" s="66"/>
      <c r="H35" s="66"/>
      <c r="I35" s="66"/>
      <c r="J35" s="67"/>
    </row>
    <row r="36" spans="1:10">
      <c r="A36" s="65"/>
      <c r="B36" s="66"/>
      <c r="C36" s="66"/>
      <c r="D36" s="66"/>
      <c r="E36" s="66"/>
      <c r="F36" s="66"/>
      <c r="G36" s="66"/>
      <c r="H36" s="66"/>
      <c r="I36" s="66"/>
      <c r="J36" s="67"/>
    </row>
    <row r="37" spans="1:10">
      <c r="A37" s="65"/>
      <c r="B37" s="66"/>
      <c r="C37" s="66"/>
      <c r="D37" s="66"/>
      <c r="E37" s="66"/>
      <c r="F37" s="66"/>
      <c r="G37" s="66"/>
      <c r="H37" s="66"/>
      <c r="I37" s="66"/>
      <c r="J37" s="67"/>
    </row>
    <row r="38" spans="1:10">
      <c r="A38" s="65"/>
      <c r="B38" s="66"/>
      <c r="C38" s="66"/>
      <c r="D38" s="66"/>
      <c r="E38" s="66"/>
      <c r="F38" s="66"/>
      <c r="G38" s="66"/>
      <c r="H38" s="66"/>
      <c r="I38" s="66"/>
      <c r="J38" s="67"/>
    </row>
    <row r="39" spans="1:10">
      <c r="A39" s="65"/>
      <c r="B39" s="66"/>
      <c r="C39" s="66"/>
      <c r="D39" s="66"/>
      <c r="E39" s="66"/>
      <c r="F39" s="66"/>
      <c r="G39" s="66"/>
      <c r="H39" s="66"/>
      <c r="I39" s="66"/>
      <c r="J39" s="67"/>
    </row>
    <row r="40" spans="1:10">
      <c r="A40" s="65"/>
      <c r="B40" s="66"/>
      <c r="C40" s="66"/>
      <c r="D40" s="66"/>
      <c r="E40" s="66"/>
      <c r="F40" s="66"/>
      <c r="G40" s="66"/>
      <c r="H40" s="66"/>
      <c r="I40" s="66"/>
      <c r="J40" s="67"/>
    </row>
    <row r="41" spans="1:10">
      <c r="A41" s="65"/>
      <c r="B41" s="66"/>
      <c r="C41" s="66"/>
      <c r="D41" s="66"/>
      <c r="E41" s="66"/>
      <c r="F41" s="66"/>
      <c r="G41" s="66"/>
      <c r="H41" s="66"/>
      <c r="I41" s="66"/>
      <c r="J41" s="67"/>
    </row>
    <row r="42" spans="1:10">
      <c r="A42" s="65"/>
      <c r="B42" s="66"/>
      <c r="C42" s="66"/>
      <c r="D42" s="66"/>
      <c r="E42" s="66"/>
      <c r="F42" s="66"/>
      <c r="G42" s="66"/>
      <c r="H42" s="66"/>
      <c r="I42" s="66"/>
      <c r="J42" s="67"/>
    </row>
    <row r="43" spans="1:10">
      <c r="A43" s="65"/>
      <c r="B43" s="66"/>
      <c r="C43" s="66"/>
      <c r="D43" s="66"/>
      <c r="E43" s="66"/>
      <c r="F43" s="66"/>
      <c r="G43" s="66"/>
      <c r="H43" s="66"/>
      <c r="I43" s="66"/>
      <c r="J43" s="67"/>
    </row>
    <row r="44" spans="1:10">
      <c r="A44" s="65"/>
      <c r="B44" s="66"/>
      <c r="C44" s="66"/>
      <c r="D44" s="66"/>
      <c r="E44" s="66"/>
      <c r="F44" s="66"/>
      <c r="G44" s="66"/>
      <c r="H44" s="66"/>
      <c r="I44" s="66"/>
      <c r="J44" s="67"/>
    </row>
    <row r="45" spans="1:10" ht="9" customHeight="1">
      <c r="A45" s="65"/>
      <c r="B45" s="66"/>
      <c r="C45" s="66"/>
      <c r="D45" s="66"/>
      <c r="E45" s="66"/>
      <c r="F45" s="66"/>
      <c r="G45" s="66"/>
      <c r="H45" s="66"/>
      <c r="I45" s="66"/>
      <c r="J45" s="67"/>
    </row>
    <row r="46" spans="1:10">
      <c r="A46" s="65"/>
      <c r="B46" s="66"/>
      <c r="C46" s="66"/>
      <c r="D46" s="66"/>
      <c r="E46" s="66"/>
      <c r="F46" s="66"/>
      <c r="G46" s="66"/>
      <c r="H46" s="66"/>
      <c r="I46" s="66"/>
      <c r="J46" s="67"/>
    </row>
    <row r="47" spans="1:10">
      <c r="A47" s="65"/>
      <c r="B47" s="66"/>
      <c r="C47" s="66"/>
      <c r="D47" s="66"/>
      <c r="E47" s="66"/>
      <c r="F47" s="66"/>
      <c r="G47" s="66"/>
      <c r="H47" s="66"/>
      <c r="I47" s="66"/>
      <c r="J47" s="67"/>
    </row>
    <row r="48" spans="1:10" s="21" customFormat="1" ht="12.95" customHeight="1">
      <c r="A48" s="50"/>
      <c r="B48" s="51" t="s">
        <v>256</v>
      </c>
      <c r="C48" s="51"/>
      <c r="D48" s="51"/>
      <c r="E48" s="51"/>
      <c r="F48" s="51"/>
      <c r="G48" s="263" t="s">
        <v>299</v>
      </c>
      <c r="H48" s="263"/>
      <c r="I48" s="51"/>
      <c r="J48" s="55"/>
    </row>
    <row r="49" spans="1:10" s="21" customFormat="1" ht="12.95" customHeight="1">
      <c r="A49" s="50"/>
      <c r="B49" s="51" t="s">
        <v>257</v>
      </c>
      <c r="C49" s="51"/>
      <c r="D49" s="51"/>
      <c r="E49" s="51"/>
      <c r="F49" s="51"/>
      <c r="G49" s="266"/>
      <c r="H49" s="266"/>
      <c r="I49" s="51"/>
      <c r="J49" s="55"/>
    </row>
    <row r="50" spans="1:10" s="21" customFormat="1" ht="12.95" customHeight="1">
      <c r="A50" s="50"/>
      <c r="B50" s="51" t="s">
        <v>258</v>
      </c>
      <c r="C50" s="51"/>
      <c r="D50" s="51"/>
      <c r="E50" s="51"/>
      <c r="F50" s="51"/>
      <c r="G50" s="266" t="s">
        <v>300</v>
      </c>
      <c r="H50" s="266"/>
      <c r="I50" s="51"/>
      <c r="J50" s="55"/>
    </row>
    <row r="51" spans="1:10" s="21" customFormat="1" ht="12.95" customHeight="1">
      <c r="A51" s="50"/>
      <c r="B51" s="51" t="s">
        <v>259</v>
      </c>
      <c r="C51" s="51"/>
      <c r="D51" s="51"/>
      <c r="E51" s="51"/>
      <c r="F51" s="51"/>
      <c r="G51" s="266"/>
      <c r="H51" s="266"/>
      <c r="I51" s="51"/>
      <c r="J51" s="55"/>
    </row>
    <row r="52" spans="1:10">
      <c r="A52" s="65"/>
      <c r="B52" s="66"/>
      <c r="C52" s="66"/>
      <c r="D52" s="66"/>
      <c r="E52" s="66"/>
      <c r="F52" s="66"/>
      <c r="G52" s="66"/>
      <c r="H52" s="66"/>
      <c r="I52" s="66"/>
      <c r="J52" s="67"/>
    </row>
    <row r="53" spans="1:10" s="22" customFormat="1" ht="12.95" customHeight="1">
      <c r="A53" s="70"/>
      <c r="B53" s="51" t="s">
        <v>260</v>
      </c>
      <c r="C53" s="51"/>
      <c r="D53" s="51"/>
      <c r="E53" s="51"/>
      <c r="F53" s="63" t="s">
        <v>261</v>
      </c>
      <c r="G53" s="267" t="s">
        <v>414</v>
      </c>
      <c r="H53" s="262"/>
      <c r="I53" s="71"/>
      <c r="J53" s="72"/>
    </row>
    <row r="54" spans="1:10" s="22" customFormat="1" ht="12.95" customHeight="1">
      <c r="A54" s="70"/>
      <c r="B54" s="51"/>
      <c r="C54" s="51"/>
      <c r="D54" s="51"/>
      <c r="E54" s="51"/>
      <c r="F54" s="63" t="s">
        <v>262</v>
      </c>
      <c r="G54" s="264" t="s">
        <v>415</v>
      </c>
      <c r="H54" s="262"/>
      <c r="I54" s="71"/>
      <c r="J54" s="72"/>
    </row>
    <row r="55" spans="1:10" s="22" customFormat="1" ht="7.5" customHeight="1">
      <c r="A55" s="70"/>
      <c r="B55" s="51"/>
      <c r="C55" s="51"/>
      <c r="D55" s="51"/>
      <c r="E55" s="51"/>
      <c r="F55" s="63"/>
      <c r="G55" s="63"/>
      <c r="H55" s="63"/>
      <c r="I55" s="71"/>
      <c r="J55" s="72"/>
    </row>
    <row r="56" spans="1:10" s="22" customFormat="1" ht="12.95" customHeight="1">
      <c r="A56" s="70"/>
      <c r="B56" s="51" t="s">
        <v>263</v>
      </c>
      <c r="C56" s="51"/>
      <c r="D56" s="51"/>
      <c r="E56" s="63"/>
      <c r="F56" s="51"/>
      <c r="G56" s="265" t="s">
        <v>416</v>
      </c>
      <c r="H56" s="265"/>
      <c r="I56" s="71"/>
      <c r="J56" s="72"/>
    </row>
    <row r="57" spans="1:10" ht="22.5" customHeight="1">
      <c r="A57" s="73"/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6.75" customHeight="1"/>
  </sheetData>
  <mergeCells count="10">
    <mergeCell ref="A25:J25"/>
    <mergeCell ref="B26:I26"/>
    <mergeCell ref="B27:I27"/>
    <mergeCell ref="G48:H48"/>
    <mergeCell ref="G54:H54"/>
    <mergeCell ref="G56:H56"/>
    <mergeCell ref="G49:H49"/>
    <mergeCell ref="G50:H50"/>
    <mergeCell ref="G51:H51"/>
    <mergeCell ref="G53:H53"/>
  </mergeCells>
  <phoneticPr fontId="4" type="noConversion"/>
  <pageMargins left="0.2" right="0.2" top="0.47" bottom="0.49" header="0.28000000000000003" footer="0.3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633"/>
  <sheetViews>
    <sheetView workbookViewId="0">
      <selection sqref="A1:D296"/>
    </sheetView>
  </sheetViews>
  <sheetFormatPr defaultRowHeight="12.75"/>
  <cols>
    <col min="1" max="1" width="17.5703125" style="15" customWidth="1"/>
    <col min="2" max="2" width="52.140625" style="15" customWidth="1"/>
    <col min="3" max="3" width="15.85546875" style="15" customWidth="1"/>
    <col min="4" max="4" width="16.7109375" style="15" customWidth="1"/>
    <col min="5" max="5" width="16.42578125" style="15" bestFit="1" customWidth="1"/>
    <col min="6" max="6" width="12.42578125" style="15" bestFit="1" customWidth="1"/>
    <col min="7" max="7" width="14" style="15" bestFit="1" customWidth="1"/>
    <col min="8" max="8" width="13.85546875" style="15" customWidth="1"/>
    <col min="9" max="9" width="10.42578125" style="15" customWidth="1"/>
    <col min="10" max="10" width="12" style="15" customWidth="1"/>
    <col min="11" max="16384" width="9.140625" style="15"/>
  </cols>
  <sheetData>
    <row r="1" spans="1:4" s="14" customFormat="1" ht="15.75">
      <c r="A1" s="321" t="s">
        <v>411</v>
      </c>
      <c r="B1" s="322"/>
      <c r="C1" s="322"/>
      <c r="D1" s="323"/>
    </row>
    <row r="2" spans="1:4" s="14" customFormat="1" ht="15.75">
      <c r="A2" s="114" t="s">
        <v>229</v>
      </c>
      <c r="B2" s="300" t="s">
        <v>132</v>
      </c>
      <c r="C2" s="115" t="s">
        <v>133</v>
      </c>
      <c r="D2" s="324" t="s">
        <v>134</v>
      </c>
    </row>
    <row r="3" spans="1:4" s="14" customFormat="1" ht="15.75">
      <c r="A3" s="114" t="s">
        <v>364</v>
      </c>
      <c r="B3" s="300"/>
      <c r="C3" s="115" t="s">
        <v>135</v>
      </c>
      <c r="D3" s="324"/>
    </row>
    <row r="4" spans="1:4" s="14" customFormat="1" ht="15.75">
      <c r="A4" s="79"/>
      <c r="B4" s="84" t="s">
        <v>3</v>
      </c>
      <c r="C4" s="42"/>
      <c r="D4" s="110"/>
    </row>
    <row r="5" spans="1:4" s="14" customFormat="1" ht="15.75">
      <c r="A5" s="79"/>
      <c r="B5" s="115" t="s">
        <v>136</v>
      </c>
      <c r="C5" s="42"/>
      <c r="D5" s="110"/>
    </row>
    <row r="6" spans="1:4" s="14" customFormat="1" ht="15.75">
      <c r="A6" s="114">
        <v>531</v>
      </c>
      <c r="B6" s="42" t="s">
        <v>137</v>
      </c>
      <c r="C6" s="42" t="s">
        <v>204</v>
      </c>
      <c r="D6" s="203">
        <v>37380449</v>
      </c>
    </row>
    <row r="7" spans="1:4" s="14" customFormat="1" ht="15.75">
      <c r="A7" s="131"/>
      <c r="B7" s="42"/>
      <c r="C7" s="42"/>
      <c r="D7" s="110"/>
    </row>
    <row r="8" spans="1:4" s="14" customFormat="1" ht="15.75">
      <c r="A8" s="114">
        <v>512</v>
      </c>
      <c r="B8" s="115" t="s">
        <v>138</v>
      </c>
      <c r="C8" s="42"/>
      <c r="D8" s="110"/>
    </row>
    <row r="9" spans="1:4" s="14" customFormat="1" ht="15.75">
      <c r="A9" s="131">
        <v>512</v>
      </c>
      <c r="B9" s="148" t="s">
        <v>368</v>
      </c>
      <c r="C9" s="42" t="s">
        <v>204</v>
      </c>
      <c r="D9" s="229">
        <v>36656.07</v>
      </c>
    </row>
    <row r="10" spans="1:4" s="14" customFormat="1" ht="15.75">
      <c r="A10" s="131">
        <v>512</v>
      </c>
      <c r="B10" s="148" t="s">
        <v>369</v>
      </c>
      <c r="C10" s="42" t="s">
        <v>204</v>
      </c>
      <c r="D10" s="229">
        <v>37648.640700000004</v>
      </c>
    </row>
    <row r="11" spans="1:4" s="14" customFormat="1" ht="15.75">
      <c r="A11" s="131">
        <v>512</v>
      </c>
      <c r="B11" s="148" t="s">
        <v>370</v>
      </c>
      <c r="C11" s="42" t="s">
        <v>204</v>
      </c>
      <c r="D11" s="229">
        <v>122711.31180000001</v>
      </c>
    </row>
    <row r="12" spans="1:4" s="14" customFormat="1" ht="15.75">
      <c r="A12" s="131">
        <v>512</v>
      </c>
      <c r="B12" s="148" t="s">
        <v>371</v>
      </c>
      <c r="C12" s="42" t="s">
        <v>204</v>
      </c>
      <c r="D12" s="229">
        <v>31082.286199999999</v>
      </c>
    </row>
    <row r="13" spans="1:4" s="14" customFormat="1" ht="15.75">
      <c r="A13" s="131">
        <v>512</v>
      </c>
      <c r="B13" s="148" t="s">
        <v>372</v>
      </c>
      <c r="C13" s="42" t="s">
        <v>204</v>
      </c>
      <c r="D13" s="229">
        <v>29736.09</v>
      </c>
    </row>
    <row r="14" spans="1:4" s="14" customFormat="1" ht="15.75">
      <c r="A14" s="131">
        <v>512</v>
      </c>
      <c r="B14" s="148" t="s">
        <v>373</v>
      </c>
      <c r="C14" s="42" t="s">
        <v>204</v>
      </c>
      <c r="D14" s="229">
        <v>166848.92000000001</v>
      </c>
    </row>
    <row r="15" spans="1:4" s="14" customFormat="1" ht="15.75">
      <c r="A15" s="131">
        <v>512</v>
      </c>
      <c r="B15" s="148" t="s">
        <v>374</v>
      </c>
      <c r="C15" s="42" t="s">
        <v>204</v>
      </c>
      <c r="D15" s="229">
        <v>3.2262</v>
      </c>
    </row>
    <row r="16" spans="1:4" s="14" customFormat="1" ht="15.75">
      <c r="A16" s="131">
        <v>512</v>
      </c>
      <c r="B16" s="148" t="s">
        <v>375</v>
      </c>
      <c r="C16" s="42" t="s">
        <v>204</v>
      </c>
      <c r="D16" s="229">
        <v>47749.69</v>
      </c>
    </row>
    <row r="17" spans="1:4" s="14" customFormat="1" ht="15.75">
      <c r="A17" s="131">
        <v>512</v>
      </c>
      <c r="B17" s="148" t="s">
        <v>376</v>
      </c>
      <c r="C17" s="42" t="s">
        <v>204</v>
      </c>
      <c r="D17" s="229">
        <v>11660.394900000001</v>
      </c>
    </row>
    <row r="18" spans="1:4" s="14" customFormat="1" ht="15.75">
      <c r="A18" s="131">
        <v>512</v>
      </c>
      <c r="B18" s="148" t="s">
        <v>377</v>
      </c>
      <c r="C18" s="42" t="s">
        <v>204</v>
      </c>
      <c r="D18" s="229">
        <v>7838.5906000000004</v>
      </c>
    </row>
    <row r="19" spans="1:4" s="14" customFormat="1" ht="15.75">
      <c r="A19" s="131">
        <v>512</v>
      </c>
      <c r="B19" s="148" t="s">
        <v>378</v>
      </c>
      <c r="C19" s="42" t="s">
        <v>204</v>
      </c>
      <c r="D19" s="229">
        <v>227188.2</v>
      </c>
    </row>
    <row r="20" spans="1:4" s="14" customFormat="1" ht="15.75">
      <c r="A20" s="131">
        <v>512</v>
      </c>
      <c r="B20" s="148" t="s">
        <v>379</v>
      </c>
      <c r="C20" s="42" t="s">
        <v>204</v>
      </c>
      <c r="D20" s="229">
        <v>17855.283600000002</v>
      </c>
    </row>
    <row r="21" spans="1:4" s="14" customFormat="1" ht="15.75">
      <c r="A21" s="131">
        <v>512</v>
      </c>
      <c r="B21" s="148" t="s">
        <v>380</v>
      </c>
      <c r="C21" s="42" t="s">
        <v>204</v>
      </c>
      <c r="D21" s="229">
        <v>48669.34</v>
      </c>
    </row>
    <row r="22" spans="1:4" s="14" customFormat="1" ht="15.75">
      <c r="A22" s="131">
        <v>512</v>
      </c>
      <c r="B22" s="148" t="s">
        <v>381</v>
      </c>
      <c r="C22" s="42" t="s">
        <v>204</v>
      </c>
      <c r="D22" s="229">
        <v>70268.015400000004</v>
      </c>
    </row>
    <row r="23" spans="1:4" s="14" customFormat="1" ht="15.75">
      <c r="A23" s="131">
        <v>512</v>
      </c>
      <c r="B23" s="148" t="s">
        <v>382</v>
      </c>
      <c r="C23" s="42" t="s">
        <v>204</v>
      </c>
      <c r="D23" s="229">
        <v>16833.236199999999</v>
      </c>
    </row>
    <row r="24" spans="1:4" s="14" customFormat="1" ht="15.75">
      <c r="A24" s="131">
        <v>512</v>
      </c>
      <c r="B24" s="148" t="s">
        <v>383</v>
      </c>
      <c r="C24" s="42" t="s">
        <v>204</v>
      </c>
      <c r="D24" s="229">
        <v>31026.560000000001</v>
      </c>
    </row>
    <row r="25" spans="1:4" s="14" customFormat="1" ht="15.75">
      <c r="A25" s="131">
        <v>512</v>
      </c>
      <c r="B25" s="148" t="s">
        <v>384</v>
      </c>
      <c r="C25" s="42" t="s">
        <v>204</v>
      </c>
      <c r="D25" s="229">
        <v>136478</v>
      </c>
    </row>
    <row r="26" spans="1:4" s="14" customFormat="1" ht="15.75">
      <c r="A26" s="131">
        <v>512</v>
      </c>
      <c r="B26" s="148" t="s">
        <v>385</v>
      </c>
      <c r="C26" s="42" t="s">
        <v>204</v>
      </c>
      <c r="D26" s="229">
        <v>22938.36</v>
      </c>
    </row>
    <row r="27" spans="1:4" s="14" customFormat="1" ht="15.75">
      <c r="A27" s="131"/>
      <c r="B27" s="230"/>
      <c r="C27" s="42"/>
      <c r="D27" s="205">
        <f>SUM(D9:D26)</f>
        <v>1063192.2156000002</v>
      </c>
    </row>
    <row r="28" spans="1:4" s="14" customFormat="1" ht="15.75">
      <c r="A28" s="131"/>
      <c r="B28" s="148"/>
      <c r="C28" s="42"/>
      <c r="D28" s="205"/>
    </row>
    <row r="29" spans="1:4" s="14" customFormat="1" ht="15.75">
      <c r="A29" s="131"/>
      <c r="B29" s="115" t="s">
        <v>143</v>
      </c>
      <c r="C29" s="42"/>
      <c r="D29" s="119">
        <f>D27+D6</f>
        <v>38443641.215599999</v>
      </c>
    </row>
    <row r="30" spans="1:4" s="14" customFormat="1" ht="15.75">
      <c r="A30" s="131"/>
      <c r="B30" s="115"/>
      <c r="C30" s="42"/>
      <c r="D30" s="119"/>
    </row>
    <row r="31" spans="1:4" s="14" customFormat="1" ht="15.75">
      <c r="A31" s="79"/>
      <c r="B31" s="84" t="s">
        <v>10</v>
      </c>
      <c r="C31" s="42"/>
      <c r="D31" s="110"/>
    </row>
    <row r="32" spans="1:4" s="14" customFormat="1" ht="15.75">
      <c r="A32" s="79"/>
      <c r="B32" s="206" t="s">
        <v>11</v>
      </c>
      <c r="C32" s="42"/>
      <c r="D32" s="110"/>
    </row>
    <row r="33" spans="1:7" s="14" customFormat="1" ht="15.75">
      <c r="A33" s="131">
        <v>411</v>
      </c>
      <c r="B33" s="42" t="s">
        <v>205</v>
      </c>
      <c r="C33" s="42" t="s">
        <v>206</v>
      </c>
      <c r="D33" s="89">
        <v>173262751</v>
      </c>
    </row>
    <row r="34" spans="1:7" s="14" customFormat="1" ht="15.75">
      <c r="A34" s="131"/>
      <c r="B34" s="206" t="s">
        <v>12</v>
      </c>
      <c r="C34" s="42"/>
      <c r="D34" s="110"/>
    </row>
    <row r="35" spans="1:7" s="14" customFormat="1" ht="15.75">
      <c r="A35" s="131">
        <v>445</v>
      </c>
      <c r="B35" s="42" t="s">
        <v>144</v>
      </c>
      <c r="C35" s="42" t="s">
        <v>207</v>
      </c>
      <c r="D35" s="95">
        <v>14462647</v>
      </c>
    </row>
    <row r="36" spans="1:7" s="14" customFormat="1" ht="15.75">
      <c r="A36" s="131">
        <v>4671</v>
      </c>
      <c r="B36" s="42" t="s">
        <v>284</v>
      </c>
      <c r="C36" s="42"/>
      <c r="D36" s="95"/>
    </row>
    <row r="37" spans="1:7" s="14" customFormat="1" ht="15.75">
      <c r="A37" s="131"/>
      <c r="B37" s="42" t="s">
        <v>285</v>
      </c>
      <c r="C37" s="42" t="s">
        <v>207</v>
      </c>
      <c r="D37" s="95">
        <v>876020</v>
      </c>
    </row>
    <row r="38" spans="1:7" s="14" customFormat="1" ht="15.75">
      <c r="A38" s="131">
        <v>4672</v>
      </c>
      <c r="B38" s="42" t="s">
        <v>284</v>
      </c>
      <c r="C38" s="42"/>
      <c r="D38" s="95"/>
    </row>
    <row r="39" spans="1:7" s="14" customFormat="1" ht="15.75">
      <c r="A39" s="131"/>
      <c r="B39" s="42" t="s">
        <v>365</v>
      </c>
      <c r="C39" s="42" t="s">
        <v>207</v>
      </c>
      <c r="D39" s="95">
        <v>321345</v>
      </c>
    </row>
    <row r="40" spans="1:7" s="14" customFormat="1" ht="15.75">
      <c r="A40" s="131">
        <v>444</v>
      </c>
      <c r="B40" s="42" t="s">
        <v>343</v>
      </c>
      <c r="C40" s="42" t="s">
        <v>207</v>
      </c>
      <c r="D40" s="95">
        <v>1115599</v>
      </c>
    </row>
    <row r="41" spans="1:7" s="14" customFormat="1" ht="15.75">
      <c r="A41" s="131"/>
      <c r="B41" s="42"/>
      <c r="C41" s="42"/>
      <c r="D41" s="208">
        <f>SUM(D35:D40)</f>
        <v>16775611</v>
      </c>
    </row>
    <row r="42" spans="1:7" s="14" customFormat="1" ht="15.75">
      <c r="A42" s="131"/>
      <c r="B42" s="84" t="s">
        <v>145</v>
      </c>
      <c r="C42" s="42"/>
      <c r="D42" s="208">
        <f>D33+D35+D37+D39+D40</f>
        <v>190038362</v>
      </c>
    </row>
    <row r="43" spans="1:7" s="14" customFormat="1" ht="15.75">
      <c r="A43" s="131"/>
      <c r="B43" s="84"/>
      <c r="C43" s="42"/>
      <c r="D43" s="208"/>
    </row>
    <row r="44" spans="1:7" s="14" customFormat="1" ht="15.75">
      <c r="A44" s="79"/>
      <c r="B44" s="115" t="s">
        <v>18</v>
      </c>
      <c r="C44" s="42"/>
      <c r="D44" s="110"/>
    </row>
    <row r="45" spans="1:7" s="14" customFormat="1" ht="15.75">
      <c r="A45" s="79"/>
      <c r="B45" s="231" t="s">
        <v>278</v>
      </c>
      <c r="C45" s="42"/>
      <c r="D45" s="95"/>
      <c r="G45" s="28"/>
    </row>
    <row r="46" spans="1:7" s="14" customFormat="1" ht="15.75">
      <c r="A46" s="79">
        <v>311</v>
      </c>
      <c r="B46" s="42" t="s">
        <v>278</v>
      </c>
      <c r="C46" s="42" t="s">
        <v>286</v>
      </c>
      <c r="D46" s="95">
        <v>221461295</v>
      </c>
    </row>
    <row r="47" spans="1:7" s="14" customFormat="1" ht="15.75">
      <c r="A47" s="79">
        <v>3126</v>
      </c>
      <c r="B47" s="42" t="s">
        <v>277</v>
      </c>
      <c r="C47" s="42" t="s">
        <v>286</v>
      </c>
      <c r="D47" s="95">
        <v>42455193</v>
      </c>
    </row>
    <row r="48" spans="1:7" s="14" customFormat="1" ht="15.75">
      <c r="A48" s="79"/>
      <c r="B48" s="42"/>
      <c r="C48" s="42"/>
      <c r="D48" s="203">
        <f>SUM(D46:D47)</f>
        <v>263916488</v>
      </c>
    </row>
    <row r="49" spans="1:5" s="14" customFormat="1" ht="15.75">
      <c r="A49" s="99"/>
      <c r="B49" s="101"/>
      <c r="C49" s="101"/>
      <c r="D49" s="232"/>
    </row>
    <row r="50" spans="1:5" s="14" customFormat="1" ht="15.75">
      <c r="A50" s="111">
        <v>341</v>
      </c>
      <c r="B50" s="112" t="s">
        <v>274</v>
      </c>
      <c r="C50" s="112" t="s">
        <v>287</v>
      </c>
      <c r="D50" s="233">
        <v>50782655</v>
      </c>
    </row>
    <row r="51" spans="1:5" s="14" customFormat="1" ht="15.75">
      <c r="A51" s="79"/>
      <c r="B51" s="42" t="s">
        <v>275</v>
      </c>
      <c r="C51" s="42"/>
      <c r="D51" s="213"/>
    </row>
    <row r="52" spans="1:5" s="14" customFormat="1" ht="15.75">
      <c r="A52" s="79">
        <v>342</v>
      </c>
      <c r="B52" s="42" t="s">
        <v>276</v>
      </c>
      <c r="C52" s="42"/>
      <c r="D52" s="95">
        <v>81345393.952465743</v>
      </c>
    </row>
    <row r="53" spans="1:5" s="14" customFormat="1" ht="15.75">
      <c r="A53" s="79"/>
      <c r="B53" s="42"/>
      <c r="C53" s="42"/>
      <c r="D53" s="203"/>
    </row>
    <row r="54" spans="1:5" s="14" customFormat="1" ht="15.75">
      <c r="A54" s="79"/>
      <c r="B54" s="91" t="s">
        <v>35</v>
      </c>
      <c r="C54" s="42"/>
      <c r="D54" s="110"/>
    </row>
    <row r="55" spans="1:5" s="14" customFormat="1" ht="15.75">
      <c r="A55" s="79"/>
      <c r="B55" s="214"/>
      <c r="C55" s="42"/>
      <c r="D55" s="95"/>
    </row>
    <row r="56" spans="1:5" s="14" customFormat="1" ht="15.75">
      <c r="A56" s="79">
        <v>4671</v>
      </c>
      <c r="B56" s="42" t="s">
        <v>289</v>
      </c>
      <c r="C56" s="42" t="s">
        <v>288</v>
      </c>
      <c r="D56" s="95">
        <v>922642</v>
      </c>
    </row>
    <row r="57" spans="1:5" s="14" customFormat="1" ht="15.75">
      <c r="A57" s="79"/>
      <c r="B57" s="42" t="s">
        <v>285</v>
      </c>
      <c r="C57" s="42"/>
      <c r="D57" s="213"/>
    </row>
    <row r="58" spans="1:5" s="14" customFormat="1" ht="15.75">
      <c r="A58" s="79">
        <v>4671</v>
      </c>
      <c r="B58" s="42" t="s">
        <v>289</v>
      </c>
      <c r="C58" s="42" t="s">
        <v>288</v>
      </c>
      <c r="D58" s="213">
        <v>726558</v>
      </c>
    </row>
    <row r="59" spans="1:5" s="14" customFormat="1" ht="15.75">
      <c r="A59" s="79"/>
      <c r="B59" s="42" t="s">
        <v>307</v>
      </c>
      <c r="C59" s="42"/>
      <c r="D59" s="208">
        <f>SUM(D56:D58)</f>
        <v>1649200</v>
      </c>
    </row>
    <row r="60" spans="1:5" s="14" customFormat="1" ht="15.75">
      <c r="A60" s="79"/>
      <c r="B60" s="42"/>
      <c r="C60" s="42"/>
      <c r="D60" s="208"/>
    </row>
    <row r="61" spans="1:5" s="14" customFormat="1" ht="15.75">
      <c r="A61" s="79"/>
      <c r="B61" s="91"/>
      <c r="C61" s="42"/>
      <c r="D61" s="110"/>
    </row>
    <row r="62" spans="1:5" s="14" customFormat="1" ht="15.75">
      <c r="A62" s="79"/>
      <c r="B62" s="84" t="s">
        <v>37</v>
      </c>
      <c r="C62" s="42"/>
      <c r="D62" s="110"/>
    </row>
    <row r="63" spans="1:5" s="14" customFormat="1" ht="15.75">
      <c r="A63" s="79">
        <v>211</v>
      </c>
      <c r="B63" s="42" t="s">
        <v>146</v>
      </c>
      <c r="C63" s="42"/>
      <c r="D63" s="86">
        <v>32489600</v>
      </c>
    </row>
    <row r="64" spans="1:5" s="14" customFormat="1" ht="15.75">
      <c r="A64" s="79">
        <v>211</v>
      </c>
      <c r="B64" s="42" t="s">
        <v>335</v>
      </c>
      <c r="C64" s="42"/>
      <c r="D64" s="86">
        <v>320266000</v>
      </c>
      <c r="E64" s="19"/>
    </row>
    <row r="65" spans="1:7" s="14" customFormat="1" ht="14.25" customHeight="1">
      <c r="A65" s="79">
        <v>2121</v>
      </c>
      <c r="B65" s="42" t="s">
        <v>139</v>
      </c>
      <c r="C65" s="42"/>
      <c r="D65" s="86">
        <v>255749127</v>
      </c>
    </row>
    <row r="66" spans="1:7" s="14" customFormat="1" ht="14.25" customHeight="1">
      <c r="A66" s="79">
        <v>212</v>
      </c>
      <c r="B66" s="42" t="s">
        <v>336</v>
      </c>
      <c r="C66" s="42"/>
      <c r="D66" s="86">
        <v>510034953</v>
      </c>
      <c r="E66" s="19"/>
    </row>
    <row r="67" spans="1:7" s="14" customFormat="1" ht="15.75">
      <c r="A67" s="79">
        <v>2134</v>
      </c>
      <c r="B67" s="42" t="s">
        <v>147</v>
      </c>
      <c r="C67" s="42"/>
      <c r="D67" s="86">
        <v>152561890</v>
      </c>
    </row>
    <row r="68" spans="1:7" s="14" customFormat="1" ht="15.75">
      <c r="A68" s="79">
        <v>2182</v>
      </c>
      <c r="B68" s="42" t="s">
        <v>142</v>
      </c>
      <c r="C68" s="42"/>
      <c r="D68" s="215">
        <v>7788831</v>
      </c>
    </row>
    <row r="69" spans="1:7" s="14" customFormat="1" ht="15.75">
      <c r="A69" s="79">
        <v>2134</v>
      </c>
      <c r="B69" s="42" t="s">
        <v>141</v>
      </c>
      <c r="C69" s="42"/>
      <c r="D69" s="215">
        <v>53036939</v>
      </c>
    </row>
    <row r="70" spans="1:7" s="14" customFormat="1" ht="15.75">
      <c r="A70" s="79">
        <v>2183</v>
      </c>
      <c r="B70" s="42" t="s">
        <v>279</v>
      </c>
      <c r="C70" s="42"/>
      <c r="D70" s="95">
        <v>26492478</v>
      </c>
    </row>
    <row r="71" spans="1:7" s="14" customFormat="1" ht="15.75">
      <c r="A71" s="131"/>
      <c r="B71" s="42"/>
      <c r="C71" s="42"/>
      <c r="D71" s="203">
        <f>SUM(D63:D70)</f>
        <v>1358419818</v>
      </c>
    </row>
    <row r="72" spans="1:7" s="14" customFormat="1" ht="15.75">
      <c r="A72" s="79"/>
      <c r="B72" s="115" t="s">
        <v>140</v>
      </c>
      <c r="C72" s="42"/>
      <c r="D72" s="110"/>
    </row>
    <row r="73" spans="1:7" s="14" customFormat="1" ht="15.75">
      <c r="A73" s="131">
        <v>2812</v>
      </c>
      <c r="B73" s="42" t="s">
        <v>139</v>
      </c>
      <c r="C73" s="42"/>
      <c r="D73" s="95">
        <v>-107385646</v>
      </c>
      <c r="G73" s="19"/>
    </row>
    <row r="74" spans="1:7" s="14" customFormat="1" ht="15.75">
      <c r="A74" s="131">
        <v>2813</v>
      </c>
      <c r="B74" s="42" t="s">
        <v>147</v>
      </c>
      <c r="C74" s="42"/>
      <c r="D74" s="95">
        <v>-111790380</v>
      </c>
      <c r="G74" s="19"/>
    </row>
    <row r="75" spans="1:7" s="14" customFormat="1" ht="15.75">
      <c r="A75" s="131">
        <v>2818</v>
      </c>
      <c r="B75" s="42" t="s">
        <v>148</v>
      </c>
      <c r="C75" s="42"/>
      <c r="D75" s="95">
        <v>-3579067</v>
      </c>
      <c r="G75" s="19"/>
    </row>
    <row r="76" spans="1:7" s="14" customFormat="1" ht="15.75">
      <c r="A76" s="131">
        <v>2815</v>
      </c>
      <c r="B76" s="42" t="s">
        <v>141</v>
      </c>
      <c r="C76" s="42"/>
      <c r="D76" s="95">
        <v>-14073415</v>
      </c>
      <c r="G76" s="19"/>
    </row>
    <row r="77" spans="1:7" s="14" customFormat="1" ht="15.75">
      <c r="A77" s="131">
        <v>2818</v>
      </c>
      <c r="B77" s="42" t="s">
        <v>279</v>
      </c>
      <c r="C77" s="42"/>
      <c r="D77" s="95">
        <v>-3670050</v>
      </c>
      <c r="G77" s="19"/>
    </row>
    <row r="78" spans="1:7" s="14" customFormat="1" ht="15.75">
      <c r="A78" s="131"/>
      <c r="B78" s="42"/>
      <c r="C78" s="42"/>
      <c r="D78" s="203">
        <f>SUM(D73:D77)</f>
        <v>-240498558</v>
      </c>
      <c r="G78" s="19"/>
    </row>
    <row r="79" spans="1:7" s="14" customFormat="1" ht="15.75">
      <c r="A79" s="79"/>
      <c r="B79" s="42"/>
      <c r="C79" s="42"/>
      <c r="D79" s="208"/>
      <c r="G79" s="19"/>
    </row>
    <row r="80" spans="1:7" s="14" customFormat="1" ht="15.75">
      <c r="A80" s="79"/>
      <c r="B80" s="115" t="s">
        <v>149</v>
      </c>
      <c r="C80" s="42"/>
      <c r="D80" s="119">
        <v>1744096901.1680658</v>
      </c>
    </row>
    <row r="81" spans="1:4" s="14" customFormat="1" ht="18.75">
      <c r="A81" s="79"/>
      <c r="B81" s="43" t="s">
        <v>150</v>
      </c>
      <c r="C81" s="42"/>
      <c r="D81" s="110"/>
    </row>
    <row r="82" spans="1:4" s="14" customFormat="1" ht="18.75">
      <c r="A82" s="79"/>
      <c r="B82" s="43"/>
      <c r="C82" s="42"/>
      <c r="D82" s="110"/>
    </row>
    <row r="83" spans="1:4" s="14" customFormat="1" ht="15.75">
      <c r="A83" s="79"/>
      <c r="B83" s="115" t="s">
        <v>208</v>
      </c>
      <c r="C83" s="42"/>
      <c r="D83" s="110"/>
    </row>
    <row r="84" spans="1:4" s="14" customFormat="1" ht="15.75">
      <c r="A84" s="219">
        <v>519</v>
      </c>
      <c r="B84" s="148" t="s">
        <v>386</v>
      </c>
      <c r="C84" s="221" t="s">
        <v>209</v>
      </c>
      <c r="D84" s="95">
        <v>382.99</v>
      </c>
    </row>
    <row r="85" spans="1:4" s="14" customFormat="1" ht="15.75">
      <c r="A85" s="219">
        <v>519</v>
      </c>
      <c r="B85" s="148" t="s">
        <v>387</v>
      </c>
      <c r="C85" s="221" t="s">
        <v>209</v>
      </c>
      <c r="D85" s="95">
        <v>4217.9148000000005</v>
      </c>
    </row>
    <row r="86" spans="1:4" s="14" customFormat="1" ht="15.75">
      <c r="A86" s="219">
        <v>519</v>
      </c>
      <c r="B86" s="148" t="s">
        <v>283</v>
      </c>
      <c r="C86" s="221" t="s">
        <v>209</v>
      </c>
      <c r="D86" s="95">
        <v>389285020.65750003</v>
      </c>
    </row>
    <row r="87" spans="1:4" s="14" customFormat="1" ht="15.75">
      <c r="A87" s="219">
        <v>519</v>
      </c>
      <c r="B87" s="148" t="s">
        <v>388</v>
      </c>
      <c r="C87" s="221" t="s">
        <v>209</v>
      </c>
      <c r="D87" s="95">
        <v>430.16</v>
      </c>
    </row>
    <row r="88" spans="1:4" s="14" customFormat="1" ht="15.75">
      <c r="A88" s="79"/>
      <c r="B88" s="42"/>
      <c r="C88" s="42"/>
      <c r="D88" s="203">
        <f>SUM(D84:D87)</f>
        <v>389290051.72230005</v>
      </c>
    </row>
    <row r="89" spans="1:4" s="14" customFormat="1" ht="15.75">
      <c r="A89" s="79"/>
      <c r="B89" s="115" t="s">
        <v>389</v>
      </c>
      <c r="C89" s="42"/>
      <c r="D89" s="95"/>
    </row>
    <row r="90" spans="1:4" s="14" customFormat="1" ht="15.75">
      <c r="A90" s="79">
        <v>468</v>
      </c>
      <c r="B90" s="148" t="s">
        <v>342</v>
      </c>
      <c r="C90" s="42" t="s">
        <v>337</v>
      </c>
      <c r="D90" s="95">
        <v>30860738.744400002</v>
      </c>
    </row>
    <row r="91" spans="1:4" s="14" customFormat="1" ht="15.75">
      <c r="A91" s="79">
        <v>468</v>
      </c>
      <c r="B91" s="148" t="s">
        <v>283</v>
      </c>
      <c r="C91" s="42" t="s">
        <v>337</v>
      </c>
      <c r="D91" s="95">
        <v>108767521.77060001</v>
      </c>
    </row>
    <row r="92" spans="1:4" s="14" customFormat="1" ht="15.75">
      <c r="A92" s="79">
        <v>468</v>
      </c>
      <c r="B92" s="148" t="s">
        <v>390</v>
      </c>
      <c r="C92" s="42" t="s">
        <v>337</v>
      </c>
      <c r="D92" s="95">
        <v>1547687.1465</v>
      </c>
    </row>
    <row r="93" spans="1:4" s="14" customFormat="1" ht="15.75">
      <c r="A93" s="79">
        <v>468</v>
      </c>
      <c r="B93" s="148" t="s">
        <v>391</v>
      </c>
      <c r="C93" s="42" t="s">
        <v>337</v>
      </c>
      <c r="D93" s="95">
        <v>1023941.8860000001</v>
      </c>
    </row>
    <row r="94" spans="1:4" s="14" customFormat="1" ht="15.75">
      <c r="A94" s="79">
        <v>468</v>
      </c>
      <c r="B94" s="148" t="s">
        <v>392</v>
      </c>
      <c r="C94" s="42" t="s">
        <v>337</v>
      </c>
      <c r="D94" s="95">
        <v>2526726.8565000002</v>
      </c>
    </row>
    <row r="95" spans="1:4" s="14" customFormat="1" ht="15.75">
      <c r="A95" s="79">
        <v>468</v>
      </c>
      <c r="B95" s="148" t="s">
        <v>393</v>
      </c>
      <c r="C95" s="42" t="s">
        <v>337</v>
      </c>
      <c r="D95" s="95">
        <v>1531996.3923000002</v>
      </c>
    </row>
    <row r="96" spans="1:4" s="14" customFormat="1" ht="15.75">
      <c r="A96" s="79">
        <v>468</v>
      </c>
      <c r="B96" s="148" t="s">
        <v>394</v>
      </c>
      <c r="C96" s="42" t="s">
        <v>337</v>
      </c>
      <c r="D96" s="95">
        <v>395630.96100000001</v>
      </c>
    </row>
    <row r="97" spans="1:5" s="14" customFormat="1" ht="15.75">
      <c r="A97" s="99"/>
      <c r="B97" s="101"/>
      <c r="C97" s="101"/>
      <c r="D97" s="232">
        <f>SUM(D90:D96)</f>
        <v>146654243.75730002</v>
      </c>
    </row>
    <row r="98" spans="1:5" s="14" customFormat="1" ht="15.75">
      <c r="A98" s="111"/>
      <c r="B98" s="112"/>
      <c r="C98" s="112"/>
      <c r="D98" s="234"/>
    </row>
    <row r="99" spans="1:5" s="14" customFormat="1" ht="15.75">
      <c r="A99" s="79"/>
      <c r="B99" s="206" t="s">
        <v>61</v>
      </c>
      <c r="C99" s="42"/>
      <c r="D99" s="110"/>
    </row>
    <row r="100" spans="1:5" s="14" customFormat="1" ht="15.75">
      <c r="A100" s="131">
        <v>401</v>
      </c>
      <c r="B100" s="42" t="s">
        <v>151</v>
      </c>
      <c r="C100" s="42" t="s">
        <v>210</v>
      </c>
      <c r="D100" s="93">
        <v>168924393</v>
      </c>
      <c r="E100" s="19"/>
    </row>
    <row r="101" spans="1:5" s="14" customFormat="1" ht="15.75">
      <c r="A101" s="79"/>
      <c r="B101" s="42"/>
      <c r="C101" s="42"/>
      <c r="D101" s="110"/>
    </row>
    <row r="102" spans="1:5" s="14" customFormat="1" ht="15.75">
      <c r="A102" s="79"/>
      <c r="B102" s="42"/>
      <c r="C102" s="42"/>
      <c r="D102" s="110"/>
    </row>
    <row r="103" spans="1:5" s="14" customFormat="1" ht="15.75">
      <c r="A103" s="79"/>
      <c r="B103" s="212" t="s">
        <v>272</v>
      </c>
      <c r="C103" s="42"/>
      <c r="D103" s="110"/>
    </row>
    <row r="104" spans="1:5" s="14" customFormat="1" ht="15.75">
      <c r="A104" s="131">
        <v>442</v>
      </c>
      <c r="B104" s="42" t="s">
        <v>211</v>
      </c>
      <c r="C104" s="42" t="s">
        <v>290</v>
      </c>
      <c r="D104" s="95">
        <v>117403</v>
      </c>
    </row>
    <row r="105" spans="1:5" s="14" customFormat="1" ht="15.75">
      <c r="A105" s="131">
        <v>431</v>
      </c>
      <c r="B105" s="42" t="s">
        <v>152</v>
      </c>
      <c r="C105" s="42" t="s">
        <v>290</v>
      </c>
      <c r="D105" s="95">
        <v>454999</v>
      </c>
    </row>
    <row r="106" spans="1:5" s="14" customFormat="1" ht="15.75">
      <c r="A106" s="131">
        <v>441</v>
      </c>
      <c r="B106" s="42" t="s">
        <v>395</v>
      </c>
      <c r="C106" s="42" t="s">
        <v>290</v>
      </c>
      <c r="D106" s="95">
        <v>851601</v>
      </c>
    </row>
    <row r="107" spans="1:5" s="14" customFormat="1" ht="15.75">
      <c r="A107" s="131">
        <v>444</v>
      </c>
      <c r="B107" s="42" t="s">
        <v>344</v>
      </c>
      <c r="C107" s="42" t="s">
        <v>290</v>
      </c>
      <c r="D107" s="95">
        <v>1749764</v>
      </c>
    </row>
    <row r="108" spans="1:5" s="14" customFormat="1" ht="15.75">
      <c r="A108" s="131">
        <v>445</v>
      </c>
      <c r="B108" s="42" t="s">
        <v>345</v>
      </c>
      <c r="C108" s="42" t="s">
        <v>290</v>
      </c>
      <c r="D108" s="95">
        <v>1534902</v>
      </c>
    </row>
    <row r="109" spans="1:5" s="14" customFormat="1" ht="15.75">
      <c r="A109" s="131">
        <v>448</v>
      </c>
      <c r="B109" s="42" t="s">
        <v>346</v>
      </c>
      <c r="C109" s="42" t="s">
        <v>290</v>
      </c>
      <c r="D109" s="95">
        <v>50597</v>
      </c>
    </row>
    <row r="110" spans="1:5" s="14" customFormat="1" ht="15.75">
      <c r="A110" s="131"/>
      <c r="B110" s="42" t="s">
        <v>347</v>
      </c>
      <c r="C110" s="42"/>
      <c r="D110" s="95"/>
    </row>
    <row r="111" spans="1:5" s="14" customFormat="1" ht="15.75">
      <c r="A111" s="131">
        <v>449</v>
      </c>
      <c r="B111" s="42" t="s">
        <v>348</v>
      </c>
      <c r="C111" s="42" t="s">
        <v>290</v>
      </c>
      <c r="D111" s="95">
        <v>1096020</v>
      </c>
    </row>
    <row r="112" spans="1:5" s="14" customFormat="1" ht="15.75">
      <c r="A112" s="131"/>
      <c r="B112" s="42"/>
      <c r="C112" s="42"/>
      <c r="D112" s="203">
        <f>SUM(D104:D111)</f>
        <v>5855286</v>
      </c>
    </row>
    <row r="113" spans="1:4" s="14" customFormat="1" ht="15.75">
      <c r="A113" s="79"/>
      <c r="B113" s="42"/>
      <c r="C113" s="42"/>
      <c r="D113" s="208"/>
    </row>
    <row r="114" spans="1:4" s="14" customFormat="1" ht="18.75">
      <c r="A114" s="79"/>
      <c r="B114" s="43" t="s">
        <v>153</v>
      </c>
      <c r="C114" s="42"/>
      <c r="D114" s="208">
        <f>D112+D100+D97+D88</f>
        <v>710723974.47960007</v>
      </c>
    </row>
    <row r="115" spans="1:4" s="14" customFormat="1" ht="15.75">
      <c r="A115" s="79"/>
      <c r="B115" s="42"/>
      <c r="C115" s="42"/>
      <c r="D115" s="110"/>
    </row>
    <row r="116" spans="1:4" s="14" customFormat="1" ht="15.75">
      <c r="A116" s="79"/>
      <c r="B116" s="115" t="s">
        <v>212</v>
      </c>
      <c r="C116" s="42"/>
      <c r="D116" s="110"/>
    </row>
    <row r="117" spans="1:4" s="14" customFormat="1" ht="15.75">
      <c r="A117" s="79"/>
      <c r="B117" s="115"/>
      <c r="C117" s="42"/>
      <c r="D117" s="110"/>
    </row>
    <row r="118" spans="1:4" s="14" customFormat="1" ht="15.75">
      <c r="A118" s="79">
        <v>468</v>
      </c>
      <c r="B118" s="148" t="s">
        <v>283</v>
      </c>
      <c r="C118" s="42" t="s">
        <v>213</v>
      </c>
      <c r="D118" s="225">
        <v>145724495.29769999</v>
      </c>
    </row>
    <row r="119" spans="1:4" s="14" customFormat="1" ht="15.75">
      <c r="A119" s="79">
        <v>468</v>
      </c>
      <c r="B119" s="148" t="s">
        <v>390</v>
      </c>
      <c r="C119" s="42" t="s">
        <v>213</v>
      </c>
      <c r="D119" s="225">
        <v>888975.55889999995</v>
      </c>
    </row>
    <row r="120" spans="1:4" s="14" customFormat="1" ht="15.75">
      <c r="A120" s="79">
        <v>468</v>
      </c>
      <c r="B120" s="148" t="s">
        <v>391</v>
      </c>
      <c r="C120" s="42" t="s">
        <v>213</v>
      </c>
      <c r="D120" s="225">
        <v>687713.22510000004</v>
      </c>
    </row>
    <row r="121" spans="1:4" s="14" customFormat="1" ht="15.75">
      <c r="A121" s="79">
        <v>468</v>
      </c>
      <c r="B121" s="148" t="s">
        <v>392</v>
      </c>
      <c r="C121" s="42" t="s">
        <v>213</v>
      </c>
      <c r="D121" s="225">
        <v>1958639.3079000004</v>
      </c>
    </row>
    <row r="122" spans="1:4" s="14" customFormat="1" ht="15.75">
      <c r="A122" s="79">
        <v>468</v>
      </c>
      <c r="B122" s="148" t="s">
        <v>393</v>
      </c>
      <c r="C122" s="42" t="s">
        <v>213</v>
      </c>
      <c r="D122" s="225">
        <v>2994436.0907999999</v>
      </c>
    </row>
    <row r="123" spans="1:4" s="14" customFormat="1" ht="15.75">
      <c r="A123" s="79">
        <v>468</v>
      </c>
      <c r="B123" s="148" t="s">
        <v>394</v>
      </c>
      <c r="C123" s="42" t="s">
        <v>213</v>
      </c>
      <c r="D123" s="225">
        <v>1365356.8038000001</v>
      </c>
    </row>
    <row r="124" spans="1:4" s="14" customFormat="1" ht="15.75">
      <c r="A124" s="79"/>
      <c r="B124" s="42"/>
      <c r="C124" s="42"/>
      <c r="D124" s="203">
        <f>SUM(D118:D123)</f>
        <v>153619616.28419998</v>
      </c>
    </row>
    <row r="125" spans="1:4" s="14" customFormat="1" ht="15.75">
      <c r="A125" s="79"/>
      <c r="B125" s="42"/>
      <c r="C125" s="42"/>
      <c r="D125" s="95"/>
    </row>
    <row r="126" spans="1:4" s="14" customFormat="1" ht="15.75">
      <c r="A126" s="79"/>
      <c r="B126" s="42"/>
      <c r="C126" s="42"/>
      <c r="D126" s="203"/>
    </row>
    <row r="127" spans="1:4" s="14" customFormat="1" ht="15.75">
      <c r="A127" s="79"/>
      <c r="B127" s="42"/>
      <c r="C127" s="42"/>
      <c r="D127" s="203"/>
    </row>
    <row r="128" spans="1:4" s="14" customFormat="1" ht="15.75">
      <c r="A128" s="79"/>
      <c r="B128" s="42"/>
      <c r="C128" s="42"/>
      <c r="D128" s="203"/>
    </row>
    <row r="129" spans="1:5" s="14" customFormat="1" ht="15.75">
      <c r="A129" s="79"/>
      <c r="B129" s="84" t="s">
        <v>154</v>
      </c>
      <c r="C129" s="42"/>
      <c r="D129" s="110"/>
    </row>
    <row r="130" spans="1:5" s="14" customFormat="1" ht="15.75">
      <c r="A130" s="131">
        <v>101</v>
      </c>
      <c r="B130" s="42" t="s">
        <v>155</v>
      </c>
      <c r="C130" s="42" t="s">
        <v>214</v>
      </c>
      <c r="D130" s="89">
        <v>339543000</v>
      </c>
    </row>
    <row r="131" spans="1:5" s="14" customFormat="1" ht="15.75">
      <c r="A131" s="131">
        <v>1071</v>
      </c>
      <c r="B131" s="214" t="s">
        <v>86</v>
      </c>
      <c r="C131" s="42" t="s">
        <v>215</v>
      </c>
      <c r="D131" s="89">
        <v>71000</v>
      </c>
    </row>
    <row r="132" spans="1:5" s="14" customFormat="1" ht="15.75">
      <c r="A132" s="131">
        <v>1078</v>
      </c>
      <c r="B132" s="214" t="s">
        <v>87</v>
      </c>
      <c r="C132" s="42" t="s">
        <v>216</v>
      </c>
      <c r="D132" s="89">
        <v>1480462</v>
      </c>
    </row>
    <row r="133" spans="1:5" s="14" customFormat="1" ht="15.75">
      <c r="A133" s="131">
        <v>106</v>
      </c>
      <c r="B133" s="214" t="s">
        <v>338</v>
      </c>
      <c r="C133" s="42" t="s">
        <v>216</v>
      </c>
      <c r="D133" s="89">
        <v>656009168</v>
      </c>
    </row>
    <row r="134" spans="1:5" s="14" customFormat="1" ht="15.75">
      <c r="A134" s="131">
        <v>108</v>
      </c>
      <c r="B134" s="214" t="s">
        <v>88</v>
      </c>
      <c r="C134" s="42" t="s">
        <v>217</v>
      </c>
      <c r="D134" s="89">
        <v>-119320537</v>
      </c>
    </row>
    <row r="135" spans="1:5" s="14" customFormat="1" ht="15.75">
      <c r="A135" s="79"/>
      <c r="B135" s="214"/>
      <c r="C135" s="42"/>
      <c r="D135" s="89"/>
    </row>
    <row r="136" spans="1:5" s="14" customFormat="1" ht="15.75">
      <c r="A136" s="79">
        <v>109</v>
      </c>
      <c r="B136" s="84" t="s">
        <v>89</v>
      </c>
      <c r="C136" s="42" t="s">
        <v>218</v>
      </c>
      <c r="D136" s="93">
        <v>1970316</v>
      </c>
    </row>
    <row r="137" spans="1:5" s="14" customFormat="1" ht="15.75">
      <c r="A137" s="79"/>
      <c r="B137" s="42"/>
      <c r="C137" s="42"/>
      <c r="D137" s="86"/>
    </row>
    <row r="138" spans="1:5" s="14" customFormat="1" ht="15.75">
      <c r="A138" s="79"/>
      <c r="B138" s="115" t="s">
        <v>156</v>
      </c>
      <c r="C138" s="42"/>
      <c r="D138" s="119">
        <f>SUM(D130:D137)</f>
        <v>879753409</v>
      </c>
    </row>
    <row r="139" spans="1:5" s="14" customFormat="1" ht="15.75">
      <c r="A139" s="79"/>
      <c r="B139" s="42"/>
      <c r="C139" s="42"/>
      <c r="D139" s="110"/>
    </row>
    <row r="140" spans="1:5" s="14" customFormat="1" ht="15.75">
      <c r="A140" s="79"/>
      <c r="B140" s="115" t="s">
        <v>157</v>
      </c>
      <c r="C140" s="42"/>
      <c r="D140" s="208">
        <v>1744096901.1680658</v>
      </c>
      <c r="E140" s="28"/>
    </row>
    <row r="141" spans="1:5" s="14" customFormat="1" ht="15.75">
      <c r="A141" s="79"/>
      <c r="B141" s="42"/>
      <c r="C141" s="42"/>
      <c r="D141" s="110"/>
    </row>
    <row r="142" spans="1:5" s="14" customFormat="1" ht="15.75">
      <c r="A142" s="79"/>
      <c r="B142" s="42"/>
      <c r="C142" s="42"/>
      <c r="D142" s="110"/>
    </row>
    <row r="143" spans="1:5" s="14" customFormat="1" ht="15.75">
      <c r="A143" s="79"/>
      <c r="B143" s="42"/>
      <c r="C143" s="42"/>
      <c r="D143" s="110"/>
    </row>
    <row r="144" spans="1:5" s="14" customFormat="1" ht="15.75">
      <c r="A144" s="79"/>
      <c r="B144" s="42"/>
      <c r="C144" s="42"/>
      <c r="D144" s="110"/>
    </row>
    <row r="145" spans="1:4" s="14" customFormat="1" ht="18.75">
      <c r="A145" s="111"/>
      <c r="B145" s="235" t="s">
        <v>219</v>
      </c>
      <c r="C145" s="112"/>
      <c r="D145" s="113"/>
    </row>
    <row r="146" spans="1:4" s="14" customFormat="1" ht="15.75">
      <c r="A146" s="79"/>
      <c r="B146" s="42" t="s">
        <v>190</v>
      </c>
      <c r="C146" s="42"/>
      <c r="D146" s="110"/>
    </row>
    <row r="147" spans="1:4" s="14" customFormat="1" ht="15.75">
      <c r="A147" s="79"/>
      <c r="B147" s="115" t="s">
        <v>191</v>
      </c>
      <c r="C147" s="42"/>
      <c r="D147" s="110"/>
    </row>
    <row r="148" spans="1:4" s="14" customFormat="1" ht="15.75">
      <c r="A148" s="131">
        <v>601</v>
      </c>
      <c r="B148" s="42" t="s">
        <v>280</v>
      </c>
      <c r="C148" s="42"/>
      <c r="D148" s="95">
        <v>169205653</v>
      </c>
    </row>
    <row r="149" spans="1:4" s="14" customFormat="1" ht="15.75">
      <c r="A149" s="131">
        <v>602</v>
      </c>
      <c r="B149" s="42" t="s">
        <v>291</v>
      </c>
      <c r="C149" s="42"/>
      <c r="D149" s="95">
        <v>31907960</v>
      </c>
    </row>
    <row r="150" spans="1:4" s="14" customFormat="1" ht="15.75">
      <c r="A150" s="131"/>
      <c r="B150" s="42"/>
      <c r="C150" s="42"/>
      <c r="D150" s="208">
        <f>SUM(D148:D149)</f>
        <v>201113613</v>
      </c>
    </row>
    <row r="151" spans="1:4" s="14" customFormat="1" ht="15.75">
      <c r="A151" s="79"/>
      <c r="B151" s="115" t="s">
        <v>192</v>
      </c>
      <c r="C151" s="42"/>
      <c r="D151" s="110"/>
    </row>
    <row r="152" spans="1:4" s="14" customFormat="1" ht="15.75">
      <c r="A152" s="79">
        <v>641</v>
      </c>
      <c r="B152" s="42" t="s">
        <v>193</v>
      </c>
      <c r="C152" s="42" t="s">
        <v>220</v>
      </c>
      <c r="D152" s="95">
        <v>21190764</v>
      </c>
    </row>
    <row r="153" spans="1:4" s="14" customFormat="1" ht="15.75">
      <c r="A153" s="79"/>
      <c r="B153" s="42"/>
      <c r="C153" s="42"/>
      <c r="D153" s="95"/>
    </row>
    <row r="154" spans="1:4" s="14" customFormat="1" ht="15.75">
      <c r="A154" s="79">
        <v>644</v>
      </c>
      <c r="B154" s="42" t="s">
        <v>194</v>
      </c>
      <c r="C154" s="42" t="s">
        <v>220</v>
      </c>
      <c r="D154" s="95">
        <v>3506960</v>
      </c>
    </row>
    <row r="155" spans="1:4" s="14" customFormat="1" ht="15.75">
      <c r="A155" s="79"/>
      <c r="B155" s="42"/>
      <c r="C155" s="42"/>
      <c r="D155" s="95"/>
    </row>
    <row r="156" spans="1:4" s="14" customFormat="1" ht="15.75">
      <c r="A156" s="79"/>
      <c r="B156" s="42"/>
      <c r="C156" s="42"/>
      <c r="D156" s="203">
        <f>SUM(D152:D155)</f>
        <v>24697724</v>
      </c>
    </row>
    <row r="157" spans="1:4" s="14" customFormat="1" ht="15.75">
      <c r="A157" s="79"/>
      <c r="B157" s="115" t="s">
        <v>222</v>
      </c>
      <c r="C157" s="42"/>
      <c r="D157" s="110"/>
    </row>
    <row r="158" spans="1:4" s="14" customFormat="1" ht="15.75">
      <c r="A158" s="79">
        <v>681</v>
      </c>
      <c r="B158" s="42" t="s">
        <v>195</v>
      </c>
      <c r="C158" s="42" t="s">
        <v>221</v>
      </c>
      <c r="D158" s="203">
        <v>14720828</v>
      </c>
    </row>
    <row r="159" spans="1:4" s="14" customFormat="1" ht="15.75">
      <c r="A159" s="79"/>
      <c r="B159" s="42"/>
      <c r="C159" s="42"/>
      <c r="D159" s="203"/>
    </row>
    <row r="160" spans="1:4" s="14" customFormat="1" ht="15.75">
      <c r="A160" s="79"/>
      <c r="B160" s="115" t="s">
        <v>223</v>
      </c>
      <c r="C160" s="42"/>
      <c r="D160" s="110"/>
    </row>
    <row r="161" spans="1:4" s="14" customFormat="1" ht="15.75">
      <c r="A161" s="79"/>
      <c r="B161" s="115"/>
      <c r="C161" s="42"/>
      <c r="D161" s="110"/>
    </row>
    <row r="162" spans="1:4" s="14" customFormat="1" ht="15.75">
      <c r="A162" s="79"/>
      <c r="B162" s="115" t="s">
        <v>316</v>
      </c>
      <c r="C162" s="42"/>
      <c r="D162" s="110"/>
    </row>
    <row r="163" spans="1:4" s="14" customFormat="1" ht="15.75">
      <c r="A163" s="79"/>
      <c r="B163" s="115"/>
      <c r="C163" s="42"/>
      <c r="D163" s="110"/>
    </row>
    <row r="164" spans="1:4" s="14" customFormat="1" ht="15.75">
      <c r="A164" s="79">
        <v>604</v>
      </c>
      <c r="B164" s="42" t="s">
        <v>317</v>
      </c>
      <c r="C164" s="42" t="s">
        <v>225</v>
      </c>
      <c r="D164" s="86">
        <v>1177079</v>
      </c>
    </row>
    <row r="165" spans="1:4" s="14" customFormat="1" ht="15.75">
      <c r="A165" s="79">
        <v>604</v>
      </c>
      <c r="B165" s="42" t="s">
        <v>318</v>
      </c>
      <c r="C165" s="42" t="s">
        <v>225</v>
      </c>
      <c r="D165" s="86">
        <v>1338980</v>
      </c>
    </row>
    <row r="166" spans="1:4" s="14" customFormat="1" ht="15.75">
      <c r="A166" s="79">
        <v>604</v>
      </c>
      <c r="B166" s="42" t="s">
        <v>349</v>
      </c>
      <c r="C166" s="42" t="s">
        <v>225</v>
      </c>
      <c r="D166" s="86">
        <v>13865685</v>
      </c>
    </row>
    <row r="167" spans="1:4" s="14" customFormat="1" ht="15.75">
      <c r="A167" s="79">
        <v>604</v>
      </c>
      <c r="B167" s="42" t="s">
        <v>397</v>
      </c>
      <c r="C167" s="42" t="s">
        <v>225</v>
      </c>
      <c r="D167" s="86">
        <v>647400</v>
      </c>
    </row>
    <row r="168" spans="1:4" s="14" customFormat="1" ht="15.75">
      <c r="A168" s="79"/>
      <c r="B168" s="42"/>
      <c r="C168" s="42"/>
      <c r="D168" s="119">
        <f>SUM(D164:D167)</f>
        <v>17029144</v>
      </c>
    </row>
    <row r="169" spans="1:4" s="14" customFormat="1" ht="15.75">
      <c r="A169" s="79"/>
      <c r="B169" s="115" t="s">
        <v>312</v>
      </c>
      <c r="C169" s="42"/>
      <c r="D169" s="110"/>
    </row>
    <row r="170" spans="1:4" s="14" customFormat="1" ht="15.75">
      <c r="A170" s="79">
        <v>611</v>
      </c>
      <c r="B170" s="42" t="s">
        <v>313</v>
      </c>
      <c r="C170" s="42" t="s">
        <v>225</v>
      </c>
      <c r="D170" s="86">
        <v>170083</v>
      </c>
    </row>
    <row r="171" spans="1:4" s="14" customFormat="1" ht="15.75">
      <c r="A171" s="79"/>
      <c r="B171" s="115"/>
      <c r="C171" s="42"/>
      <c r="D171" s="86"/>
    </row>
    <row r="172" spans="1:4" s="14" customFormat="1" ht="15.75">
      <c r="A172" s="79"/>
      <c r="B172" s="115" t="s">
        <v>314</v>
      </c>
      <c r="C172" s="42"/>
      <c r="D172" s="86"/>
    </row>
    <row r="173" spans="1:4" s="14" customFormat="1" ht="15.75">
      <c r="A173" s="79">
        <v>613</v>
      </c>
      <c r="B173" s="42" t="s">
        <v>315</v>
      </c>
      <c r="C173" s="42" t="s">
        <v>225</v>
      </c>
      <c r="D173" s="86">
        <v>220000</v>
      </c>
    </row>
    <row r="174" spans="1:4" s="14" customFormat="1" ht="15.75">
      <c r="A174" s="79"/>
      <c r="B174" s="115"/>
      <c r="C174" s="42"/>
      <c r="D174" s="110"/>
    </row>
    <row r="175" spans="1:4" s="14" customFormat="1" ht="15.75">
      <c r="A175" s="79">
        <v>615</v>
      </c>
      <c r="B175" s="42" t="s">
        <v>340</v>
      </c>
      <c r="C175" s="42" t="s">
        <v>225</v>
      </c>
      <c r="D175" s="95">
        <v>386942</v>
      </c>
    </row>
    <row r="176" spans="1:4" s="14" customFormat="1" ht="15.75">
      <c r="A176" s="79"/>
      <c r="B176" s="115"/>
      <c r="C176" s="42"/>
      <c r="D176" s="110"/>
    </row>
    <row r="177" spans="1:5" s="14" customFormat="1" ht="15.75">
      <c r="A177" s="79"/>
      <c r="B177" s="115" t="s">
        <v>308</v>
      </c>
      <c r="C177" s="42"/>
      <c r="D177" s="110"/>
    </row>
    <row r="178" spans="1:5" s="14" customFormat="1" ht="15.75">
      <c r="A178" s="79">
        <v>616</v>
      </c>
      <c r="B178" s="42" t="s">
        <v>309</v>
      </c>
      <c r="C178" s="42" t="s">
        <v>225</v>
      </c>
      <c r="D178" s="86">
        <v>2483437</v>
      </c>
    </row>
    <row r="179" spans="1:5" s="14" customFormat="1" ht="15.75">
      <c r="A179" s="79">
        <v>616</v>
      </c>
      <c r="B179" s="42" t="s">
        <v>310</v>
      </c>
      <c r="C179" s="42" t="s">
        <v>225</v>
      </c>
      <c r="D179" s="86">
        <v>496063</v>
      </c>
    </row>
    <row r="180" spans="1:5" s="14" customFormat="1" ht="15.75">
      <c r="A180" s="79">
        <v>616</v>
      </c>
      <c r="B180" s="42" t="s">
        <v>311</v>
      </c>
      <c r="C180" s="42" t="s">
        <v>225</v>
      </c>
      <c r="D180" s="86">
        <v>659704</v>
      </c>
    </row>
    <row r="181" spans="1:5" s="14" customFormat="1" ht="15.75">
      <c r="A181" s="79"/>
      <c r="B181" s="42"/>
      <c r="C181" s="42"/>
      <c r="D181" s="119">
        <f>SUM(D178:D180)</f>
        <v>3639204</v>
      </c>
    </row>
    <row r="182" spans="1:5" s="14" customFormat="1" ht="15.75">
      <c r="A182" s="79"/>
      <c r="B182" s="115" t="s">
        <v>196</v>
      </c>
      <c r="C182" s="42"/>
      <c r="D182" s="110"/>
    </row>
    <row r="183" spans="1:5" s="14" customFormat="1" ht="15.75">
      <c r="A183" s="79"/>
      <c r="B183" s="115"/>
      <c r="C183" s="42"/>
      <c r="D183" s="110"/>
    </row>
    <row r="184" spans="1:5" s="14" customFormat="1" ht="15.75">
      <c r="A184" s="79">
        <v>618</v>
      </c>
      <c r="B184" s="42" t="s">
        <v>281</v>
      </c>
      <c r="C184" s="42" t="s">
        <v>225</v>
      </c>
      <c r="D184" s="95">
        <v>969257</v>
      </c>
      <c r="E184" s="28"/>
    </row>
    <row r="185" spans="1:5" s="14" customFormat="1" ht="15.75">
      <c r="A185" s="79">
        <v>618</v>
      </c>
      <c r="B185" s="42" t="s">
        <v>396</v>
      </c>
      <c r="C185" s="42" t="s">
        <v>225</v>
      </c>
      <c r="D185" s="95">
        <v>2500</v>
      </c>
    </row>
    <row r="186" spans="1:5" s="14" customFormat="1" ht="15.75">
      <c r="A186" s="79">
        <v>618</v>
      </c>
      <c r="B186" s="42" t="s">
        <v>350</v>
      </c>
      <c r="C186" s="42" t="s">
        <v>225</v>
      </c>
      <c r="D186" s="95">
        <v>1021659</v>
      </c>
    </row>
    <row r="187" spans="1:5" s="14" customFormat="1" ht="15.75">
      <c r="A187" s="79">
        <v>618</v>
      </c>
      <c r="B187" s="42" t="s">
        <v>301</v>
      </c>
      <c r="C187" s="42" t="s">
        <v>225</v>
      </c>
      <c r="D187" s="95">
        <v>596479</v>
      </c>
    </row>
    <row r="188" spans="1:5" s="14" customFormat="1" ht="15.75">
      <c r="A188" s="79">
        <v>618</v>
      </c>
      <c r="B188" s="42" t="s">
        <v>398</v>
      </c>
      <c r="C188" s="42" t="s">
        <v>225</v>
      </c>
      <c r="D188" s="95">
        <v>30000</v>
      </c>
    </row>
    <row r="189" spans="1:5" s="14" customFormat="1" ht="15.75">
      <c r="A189" s="79"/>
      <c r="B189" s="42"/>
      <c r="C189" s="42"/>
      <c r="D189" s="203">
        <f>SUM(D184:D188)</f>
        <v>2619895</v>
      </c>
    </row>
    <row r="190" spans="1:5" s="14" customFormat="1" ht="15.75">
      <c r="A190" s="79"/>
      <c r="B190" s="42"/>
      <c r="C190" s="42"/>
      <c r="D190" s="203"/>
    </row>
    <row r="191" spans="1:5" s="14" customFormat="1" ht="15.75">
      <c r="A191" s="79"/>
      <c r="B191" s="42"/>
      <c r="C191" s="42"/>
      <c r="D191" s="203"/>
    </row>
    <row r="192" spans="1:5" s="14" customFormat="1" ht="15.75">
      <c r="A192" s="99"/>
      <c r="B192" s="101"/>
      <c r="C192" s="101"/>
      <c r="D192" s="232"/>
    </row>
    <row r="193" spans="1:4" s="14" customFormat="1" ht="15.75">
      <c r="A193" s="111"/>
      <c r="B193" s="211" t="s">
        <v>319</v>
      </c>
      <c r="C193" s="112"/>
      <c r="D193" s="113"/>
    </row>
    <row r="194" spans="1:4" s="14" customFormat="1" ht="15.75">
      <c r="A194" s="132">
        <v>621</v>
      </c>
      <c r="B194" s="42" t="s">
        <v>351</v>
      </c>
      <c r="C194" s="42" t="s">
        <v>225</v>
      </c>
      <c r="D194" s="95">
        <v>410000</v>
      </c>
    </row>
    <row r="195" spans="1:4" s="14" customFormat="1" ht="15.75">
      <c r="A195" s="79"/>
      <c r="B195" s="42"/>
      <c r="C195" s="42"/>
      <c r="D195" s="208">
        <f>SUM(D194:D194)</f>
        <v>410000</v>
      </c>
    </row>
    <row r="196" spans="1:4" s="14" customFormat="1" ht="15.75">
      <c r="A196" s="79"/>
      <c r="B196" s="115" t="s">
        <v>320</v>
      </c>
      <c r="C196" s="42"/>
      <c r="D196" s="208"/>
    </row>
    <row r="197" spans="1:4" s="14" customFormat="1" ht="15.75">
      <c r="A197" s="79"/>
      <c r="B197" s="115"/>
      <c r="C197" s="42"/>
      <c r="D197" s="208"/>
    </row>
    <row r="198" spans="1:4" s="14" customFormat="1" ht="15.75">
      <c r="A198" s="79">
        <v>624</v>
      </c>
      <c r="B198" s="42" t="s">
        <v>321</v>
      </c>
      <c r="C198" s="42" t="s">
        <v>225</v>
      </c>
      <c r="D198" s="213">
        <v>562220</v>
      </c>
    </row>
    <row r="199" spans="1:4" s="14" customFormat="1" ht="15.75">
      <c r="A199" s="79">
        <v>624</v>
      </c>
      <c r="B199" s="42" t="s">
        <v>322</v>
      </c>
      <c r="C199" s="42" t="s">
        <v>225</v>
      </c>
      <c r="D199" s="213">
        <v>16401</v>
      </c>
    </row>
    <row r="200" spans="1:4" s="14" customFormat="1" ht="15.75">
      <c r="A200" s="79"/>
      <c r="B200" s="42"/>
      <c r="C200" s="42"/>
      <c r="D200" s="208">
        <f>SUM(D198:D199)</f>
        <v>578621</v>
      </c>
    </row>
    <row r="201" spans="1:4" s="14" customFormat="1" ht="15.75">
      <c r="A201" s="79"/>
      <c r="B201" s="42"/>
      <c r="C201" s="42"/>
      <c r="D201" s="208"/>
    </row>
    <row r="202" spans="1:4" s="14" customFormat="1" ht="15.75">
      <c r="A202" s="79">
        <v>625</v>
      </c>
      <c r="B202" s="42" t="s">
        <v>399</v>
      </c>
      <c r="C202" s="42" t="s">
        <v>225</v>
      </c>
      <c r="D202" s="213">
        <v>31200</v>
      </c>
    </row>
    <row r="203" spans="1:4" s="14" customFormat="1" ht="15.75">
      <c r="A203" s="79"/>
      <c r="B203" s="42"/>
      <c r="C203" s="42"/>
      <c r="D203" s="213"/>
    </row>
    <row r="204" spans="1:4" s="14" customFormat="1" ht="15.75">
      <c r="A204" s="79"/>
      <c r="B204" s="115" t="s">
        <v>197</v>
      </c>
      <c r="C204" s="42"/>
      <c r="D204" s="110"/>
    </row>
    <row r="205" spans="1:4" s="14" customFormat="1" ht="15.75">
      <c r="A205" s="79">
        <v>626</v>
      </c>
      <c r="B205" s="42" t="s">
        <v>323</v>
      </c>
      <c r="C205" s="42" t="s">
        <v>225</v>
      </c>
      <c r="D205" s="95">
        <v>2184863</v>
      </c>
    </row>
    <row r="206" spans="1:4" s="14" customFormat="1" ht="15.75">
      <c r="A206" s="79">
        <v>626</v>
      </c>
      <c r="B206" s="42" t="s">
        <v>324</v>
      </c>
      <c r="C206" s="42" t="s">
        <v>225</v>
      </c>
      <c r="D206" s="95">
        <v>133228</v>
      </c>
    </row>
    <row r="207" spans="1:4" s="14" customFormat="1" ht="15.75">
      <c r="A207" s="79">
        <v>626</v>
      </c>
      <c r="B207" s="42" t="s">
        <v>400</v>
      </c>
      <c r="C207" s="42" t="s">
        <v>225</v>
      </c>
      <c r="D207" s="95">
        <v>16500</v>
      </c>
    </row>
    <row r="208" spans="1:4" s="14" customFormat="1" ht="15.75">
      <c r="A208" s="79"/>
      <c r="B208" s="42"/>
      <c r="C208" s="42"/>
      <c r="D208" s="203">
        <f>SUM(D205:D207)</f>
        <v>2334591</v>
      </c>
    </row>
    <row r="209" spans="1:4" s="14" customFormat="1" ht="15.75">
      <c r="A209" s="79"/>
      <c r="B209" s="42"/>
      <c r="C209" s="42"/>
      <c r="D209" s="203"/>
    </row>
    <row r="210" spans="1:4" s="14" customFormat="1" ht="15.75">
      <c r="A210" s="79"/>
      <c r="B210" s="115" t="s">
        <v>352</v>
      </c>
      <c r="C210" s="42"/>
      <c r="D210" s="110"/>
    </row>
    <row r="211" spans="1:4" s="14" customFormat="1" ht="15.75">
      <c r="A211" s="79">
        <v>627</v>
      </c>
      <c r="B211" s="42" t="s">
        <v>353</v>
      </c>
      <c r="C211" s="42" t="s">
        <v>225</v>
      </c>
      <c r="D211" s="95">
        <v>2202281</v>
      </c>
    </row>
    <row r="212" spans="1:4" s="14" customFormat="1" ht="15.75">
      <c r="A212" s="79"/>
      <c r="B212" s="42"/>
      <c r="C212" s="42"/>
      <c r="D212" s="203">
        <f>SUM(D211:D211)</f>
        <v>2202281</v>
      </c>
    </row>
    <row r="213" spans="1:4" s="14" customFormat="1" ht="15.75">
      <c r="A213" s="79"/>
      <c r="B213" s="115" t="s">
        <v>198</v>
      </c>
      <c r="C213" s="42"/>
      <c r="D213" s="203"/>
    </row>
    <row r="214" spans="1:4" s="14" customFormat="1" ht="15.75">
      <c r="A214" s="79">
        <v>628</v>
      </c>
      <c r="B214" s="42" t="s">
        <v>401</v>
      </c>
      <c r="C214" s="42" t="s">
        <v>225</v>
      </c>
      <c r="D214" s="95">
        <v>871410</v>
      </c>
    </row>
    <row r="215" spans="1:4" s="14" customFormat="1" ht="15.75">
      <c r="A215" s="79"/>
      <c r="B215" s="42"/>
      <c r="C215" s="42"/>
      <c r="D215" s="203">
        <f>SUM(D214:D214)</f>
        <v>871410</v>
      </c>
    </row>
    <row r="216" spans="1:4" s="14" customFormat="1" ht="15.75">
      <c r="A216" s="79"/>
      <c r="B216" s="115" t="s">
        <v>302</v>
      </c>
      <c r="C216" s="42"/>
      <c r="D216" s="95"/>
    </row>
    <row r="217" spans="1:4" s="14" customFormat="1" ht="15.75">
      <c r="A217" s="79">
        <v>638</v>
      </c>
      <c r="B217" s="42" t="s">
        <v>325</v>
      </c>
      <c r="C217" s="42" t="s">
        <v>225</v>
      </c>
      <c r="D217" s="95">
        <v>1435729</v>
      </c>
    </row>
    <row r="218" spans="1:4" s="14" customFormat="1" ht="15.75">
      <c r="A218" s="79">
        <v>638</v>
      </c>
      <c r="B218" s="42" t="s">
        <v>354</v>
      </c>
      <c r="C218" s="42" t="s">
        <v>225</v>
      </c>
      <c r="D218" s="95">
        <v>312600</v>
      </c>
    </row>
    <row r="219" spans="1:4" s="14" customFormat="1" ht="15.75">
      <c r="A219" s="79">
        <v>638</v>
      </c>
      <c r="B219" s="42" t="s">
        <v>355</v>
      </c>
      <c r="C219" s="42" t="s">
        <v>225</v>
      </c>
      <c r="D219" s="95">
        <v>60000</v>
      </c>
    </row>
    <row r="220" spans="1:4" s="14" customFormat="1" ht="15.75">
      <c r="A220" s="79">
        <v>638</v>
      </c>
      <c r="B220" s="42" t="s">
        <v>356</v>
      </c>
      <c r="C220" s="42" t="s">
        <v>225</v>
      </c>
      <c r="D220" s="95">
        <v>3801000</v>
      </c>
    </row>
    <row r="221" spans="1:4" s="14" customFormat="1" ht="15.75">
      <c r="A221" s="79"/>
      <c r="B221" s="42"/>
      <c r="C221" s="42"/>
      <c r="D221" s="203">
        <f>SUM(D217:D220)</f>
        <v>5609329</v>
      </c>
    </row>
    <row r="222" spans="1:4" s="14" customFormat="1" ht="15.75">
      <c r="A222" s="79"/>
      <c r="B222" s="115" t="s">
        <v>326</v>
      </c>
      <c r="C222" s="42"/>
      <c r="D222" s="95"/>
    </row>
    <row r="223" spans="1:4" s="14" customFormat="1" ht="15.75">
      <c r="A223" s="79">
        <v>654</v>
      </c>
      <c r="B223" s="42" t="s">
        <v>366</v>
      </c>
      <c r="C223" s="42" t="s">
        <v>225</v>
      </c>
      <c r="D223" s="95">
        <v>95000</v>
      </c>
    </row>
    <row r="224" spans="1:4" s="14" customFormat="1" ht="15.75">
      <c r="A224" s="79"/>
      <c r="B224" s="42"/>
      <c r="C224" s="42"/>
      <c r="D224" s="95"/>
    </row>
    <row r="225" spans="1:4" s="14" customFormat="1" ht="15.75">
      <c r="A225" s="79"/>
      <c r="B225" s="115" t="s">
        <v>327</v>
      </c>
      <c r="C225" s="42"/>
      <c r="D225" s="95"/>
    </row>
    <row r="226" spans="1:4" s="14" customFormat="1" ht="15.75">
      <c r="A226" s="79">
        <v>657</v>
      </c>
      <c r="B226" s="42" t="s">
        <v>403</v>
      </c>
      <c r="C226" s="42" t="s">
        <v>225</v>
      </c>
      <c r="D226" s="95">
        <v>2111121</v>
      </c>
    </row>
    <row r="227" spans="1:4" s="14" customFormat="1" ht="15.75">
      <c r="A227" s="79"/>
      <c r="B227" s="42" t="s">
        <v>402</v>
      </c>
      <c r="C227" s="42"/>
      <c r="D227" s="95"/>
    </row>
    <row r="228" spans="1:4" s="14" customFormat="1" ht="15.75">
      <c r="A228" s="79">
        <v>657</v>
      </c>
      <c r="B228" s="42" t="s">
        <v>404</v>
      </c>
      <c r="C228" s="42" t="s">
        <v>225</v>
      </c>
      <c r="D228" s="95">
        <v>39667</v>
      </c>
    </row>
    <row r="229" spans="1:4" s="14" customFormat="1" ht="15.75">
      <c r="A229" s="79">
        <v>657</v>
      </c>
      <c r="B229" s="42" t="s">
        <v>405</v>
      </c>
      <c r="C229" s="42" t="s">
        <v>225</v>
      </c>
      <c r="D229" s="95">
        <v>1116902</v>
      </c>
    </row>
    <row r="230" spans="1:4" s="14" customFormat="1" ht="15.75">
      <c r="A230" s="79"/>
      <c r="B230" s="42"/>
      <c r="C230" s="42"/>
      <c r="D230" s="203">
        <f>SUM(D226:D229)</f>
        <v>3267690</v>
      </c>
    </row>
    <row r="231" spans="1:4" s="14" customFormat="1" ht="15.75">
      <c r="A231" s="79"/>
      <c r="B231" s="115" t="s">
        <v>224</v>
      </c>
      <c r="C231" s="42"/>
      <c r="D231" s="110"/>
    </row>
    <row r="232" spans="1:4" s="14" customFormat="1" ht="15.75">
      <c r="A232" s="79">
        <v>667</v>
      </c>
      <c r="B232" s="42" t="s">
        <v>328</v>
      </c>
      <c r="C232" s="42" t="s">
        <v>226</v>
      </c>
      <c r="D232" s="95">
        <v>5393104</v>
      </c>
    </row>
    <row r="233" spans="1:4" s="14" customFormat="1" ht="15.75">
      <c r="A233" s="79">
        <v>667</v>
      </c>
      <c r="B233" s="42" t="s">
        <v>329</v>
      </c>
      <c r="C233" s="42" t="s">
        <v>226</v>
      </c>
      <c r="D233" s="95">
        <v>21097870</v>
      </c>
    </row>
    <row r="234" spans="1:4" s="14" customFormat="1" ht="15.75">
      <c r="A234" s="79">
        <v>667</v>
      </c>
      <c r="B234" s="42" t="s">
        <v>330</v>
      </c>
      <c r="C234" s="42" t="s">
        <v>226</v>
      </c>
      <c r="D234" s="95">
        <v>2716727</v>
      </c>
    </row>
    <row r="235" spans="1:4" s="14" customFormat="1" ht="15.75">
      <c r="A235" s="79"/>
      <c r="B235" s="42"/>
      <c r="C235" s="42"/>
      <c r="D235" s="203">
        <f>SUM(D232:D234)</f>
        <v>29207701</v>
      </c>
    </row>
    <row r="236" spans="1:4" s="14" customFormat="1" ht="15.75">
      <c r="A236" s="79"/>
      <c r="B236" s="115" t="s">
        <v>331</v>
      </c>
      <c r="C236" s="42"/>
      <c r="D236" s="203"/>
    </row>
    <row r="237" spans="1:4" s="14" customFormat="1" ht="15.75">
      <c r="A237" s="79">
        <v>666</v>
      </c>
      <c r="B237" s="42" t="s">
        <v>406</v>
      </c>
      <c r="C237" s="42" t="s">
        <v>244</v>
      </c>
      <c r="D237" s="203">
        <v>1896400</v>
      </c>
    </row>
    <row r="238" spans="1:4" s="14" customFormat="1" ht="15.75">
      <c r="A238" s="79"/>
      <c r="B238" s="42" t="s">
        <v>407</v>
      </c>
      <c r="C238" s="42"/>
      <c r="D238" s="95"/>
    </row>
    <row r="239" spans="1:4" s="14" customFormat="1" ht="15.75">
      <c r="A239" s="79">
        <v>690</v>
      </c>
      <c r="B239" s="42" t="s">
        <v>358</v>
      </c>
      <c r="C239" s="42" t="s">
        <v>359</v>
      </c>
      <c r="D239" s="203">
        <v>632243</v>
      </c>
    </row>
    <row r="240" spans="1:4" s="14" customFormat="1" ht="15.75">
      <c r="A240" s="79"/>
      <c r="B240" s="42"/>
      <c r="C240" s="42"/>
      <c r="D240" s="203"/>
    </row>
    <row r="241" spans="1:4" s="14" customFormat="1" ht="15.75">
      <c r="A241" s="99"/>
      <c r="B241" s="101"/>
      <c r="C241" s="101"/>
      <c r="D241" s="232"/>
    </row>
    <row r="242" spans="1:4" s="14" customFormat="1" ht="15.75">
      <c r="A242" s="111"/>
      <c r="B242" s="211" t="s">
        <v>199</v>
      </c>
      <c r="C242" s="211"/>
      <c r="D242" s="236">
        <v>311733900</v>
      </c>
    </row>
    <row r="243" spans="1:4" s="14" customFormat="1" ht="15.75">
      <c r="A243" s="79"/>
      <c r="B243" s="42"/>
      <c r="C243" s="42"/>
      <c r="D243" s="110"/>
    </row>
    <row r="244" spans="1:4" s="14" customFormat="1" ht="15.75">
      <c r="A244" s="79"/>
      <c r="B244" s="115" t="s">
        <v>200</v>
      </c>
      <c r="C244" s="42"/>
      <c r="D244" s="110"/>
    </row>
    <row r="245" spans="1:4" s="14" customFormat="1" ht="15.75">
      <c r="A245" s="79"/>
      <c r="B245" s="115"/>
      <c r="C245" s="42"/>
      <c r="D245" s="110"/>
    </row>
    <row r="246" spans="1:4" s="14" customFormat="1" ht="15.75">
      <c r="A246" s="79">
        <v>701</v>
      </c>
      <c r="B246" s="42" t="s">
        <v>333</v>
      </c>
      <c r="C246" s="42" t="s">
        <v>227</v>
      </c>
      <c r="D246" s="95">
        <v>185625017</v>
      </c>
    </row>
    <row r="247" spans="1:4" s="14" customFormat="1" ht="15.75">
      <c r="A247" s="79">
        <v>701</v>
      </c>
      <c r="B247" s="42" t="s">
        <v>332</v>
      </c>
      <c r="C247" s="42" t="s">
        <v>227</v>
      </c>
      <c r="D247" s="95">
        <v>20473513</v>
      </c>
    </row>
    <row r="248" spans="1:4" s="14" customFormat="1" ht="15.75">
      <c r="A248" s="79">
        <v>708</v>
      </c>
      <c r="B248" s="42" t="s">
        <v>363</v>
      </c>
      <c r="C248" s="42" t="s">
        <v>227</v>
      </c>
      <c r="D248" s="95">
        <v>1127239</v>
      </c>
    </row>
    <row r="249" spans="1:4" s="14" customFormat="1" ht="15.75">
      <c r="A249" s="79"/>
      <c r="B249" s="42"/>
      <c r="C249" s="42"/>
      <c r="D249" s="203">
        <f>SUM(D246:D248)</f>
        <v>207225769</v>
      </c>
    </row>
    <row r="250" spans="1:4" s="14" customFormat="1" ht="15.75">
      <c r="A250" s="79"/>
      <c r="B250" s="42"/>
      <c r="C250" s="42"/>
      <c r="D250" s="203"/>
    </row>
    <row r="251" spans="1:4" s="14" customFormat="1" ht="15.75">
      <c r="A251" s="79">
        <v>707</v>
      </c>
      <c r="B251" s="42" t="s">
        <v>409</v>
      </c>
      <c r="C251" s="42" t="s">
        <v>293</v>
      </c>
      <c r="D251" s="95">
        <v>62939037</v>
      </c>
    </row>
    <row r="252" spans="1:4" s="14" customFormat="1" ht="15.75">
      <c r="A252" s="79"/>
      <c r="B252" s="42" t="s">
        <v>408</v>
      </c>
      <c r="C252" s="42"/>
      <c r="D252" s="95"/>
    </row>
    <row r="253" spans="1:4" s="14" customFormat="1" ht="15.75">
      <c r="A253" s="79">
        <v>714</v>
      </c>
      <c r="B253" s="42" t="s">
        <v>334</v>
      </c>
      <c r="C253" s="42" t="s">
        <v>293</v>
      </c>
      <c r="D253" s="95">
        <v>3921160</v>
      </c>
    </row>
    <row r="254" spans="1:4" s="14" customFormat="1" ht="15.75">
      <c r="A254" s="79">
        <v>714</v>
      </c>
      <c r="B254" s="42" t="s">
        <v>292</v>
      </c>
      <c r="C254" s="42" t="s">
        <v>293</v>
      </c>
      <c r="D254" s="95">
        <v>36663494</v>
      </c>
    </row>
    <row r="255" spans="1:4" s="14" customFormat="1" ht="15.75">
      <c r="A255" s="79"/>
      <c r="B255" s="42"/>
      <c r="C255" s="42"/>
      <c r="D255" s="208">
        <f>SUM(D251:D254)</f>
        <v>103523691</v>
      </c>
    </row>
    <row r="256" spans="1:4" s="14" customFormat="1" ht="15.75">
      <c r="A256" s="79"/>
      <c r="B256" s="115" t="s">
        <v>201</v>
      </c>
      <c r="C256" s="42"/>
      <c r="D256" s="110"/>
    </row>
    <row r="257" spans="1:7" s="14" customFormat="1" ht="15.75">
      <c r="A257" s="79"/>
      <c r="B257" s="42"/>
      <c r="C257" s="42"/>
      <c r="D257" s="95"/>
    </row>
    <row r="258" spans="1:7" s="14" customFormat="1" ht="15.75">
      <c r="A258" s="79">
        <v>7088</v>
      </c>
      <c r="B258" s="42" t="s">
        <v>201</v>
      </c>
      <c r="C258" s="42" t="s">
        <v>228</v>
      </c>
      <c r="D258" s="95">
        <v>87599</v>
      </c>
    </row>
    <row r="259" spans="1:7" s="14" customFormat="1" ht="15.75">
      <c r="A259" s="79">
        <v>766</v>
      </c>
      <c r="B259" s="42" t="s">
        <v>410</v>
      </c>
      <c r="C259" s="42" t="s">
        <v>228</v>
      </c>
      <c r="D259" s="95">
        <v>1444221</v>
      </c>
    </row>
    <row r="260" spans="1:7" s="14" customFormat="1" ht="15.75">
      <c r="A260" s="79">
        <v>767</v>
      </c>
      <c r="B260" s="42" t="s">
        <v>357</v>
      </c>
      <c r="C260" s="42" t="s">
        <v>226</v>
      </c>
      <c r="D260" s="213">
        <v>1442937</v>
      </c>
    </row>
    <row r="261" spans="1:7" s="14" customFormat="1" ht="15.75">
      <c r="A261" s="79"/>
      <c r="B261" s="42"/>
      <c r="C261" s="42"/>
      <c r="D261" s="208">
        <f>SUM(D258:D260)</f>
        <v>2974757</v>
      </c>
    </row>
    <row r="262" spans="1:7" s="14" customFormat="1" ht="15.75">
      <c r="A262" s="79"/>
      <c r="B262" s="115" t="s">
        <v>202</v>
      </c>
      <c r="C262" s="115"/>
      <c r="D262" s="208">
        <v>313704216</v>
      </c>
    </row>
    <row r="263" spans="1:7" s="14" customFormat="1" ht="15.75">
      <c r="A263" s="79"/>
      <c r="B263" s="42"/>
      <c r="C263" s="42"/>
      <c r="D263" s="110"/>
    </row>
    <row r="264" spans="1:7" s="14" customFormat="1" ht="18.75">
      <c r="A264" s="79"/>
      <c r="B264" s="43" t="s">
        <v>203</v>
      </c>
      <c r="C264" s="42"/>
      <c r="D264" s="208">
        <f>D262-D242</f>
        <v>1970316</v>
      </c>
      <c r="G264" s="28"/>
    </row>
    <row r="265" spans="1:7">
      <c r="A265" s="226"/>
      <c r="B265" s="148"/>
      <c r="C265" s="148"/>
      <c r="D265" s="149"/>
    </row>
    <row r="266" spans="1:7">
      <c r="A266" s="226"/>
      <c r="B266" s="148"/>
      <c r="C266" s="148"/>
      <c r="D266" s="149"/>
    </row>
    <row r="267" spans="1:7">
      <c r="A267" s="226"/>
      <c r="B267" s="148"/>
      <c r="C267" s="148"/>
      <c r="D267" s="149"/>
    </row>
    <row r="268" spans="1:7">
      <c r="A268" s="226"/>
      <c r="B268" s="148"/>
      <c r="C268" s="148"/>
      <c r="D268" s="149"/>
    </row>
    <row r="269" spans="1:7">
      <c r="A269" s="226"/>
      <c r="B269" s="148"/>
      <c r="C269" s="148"/>
      <c r="D269" s="149"/>
    </row>
    <row r="270" spans="1:7">
      <c r="A270" s="226"/>
      <c r="B270" s="148"/>
      <c r="C270" s="148"/>
      <c r="D270" s="149"/>
    </row>
    <row r="271" spans="1:7">
      <c r="A271" s="226"/>
      <c r="B271" s="148"/>
      <c r="C271" s="148"/>
      <c r="D271" s="149"/>
    </row>
    <row r="272" spans="1:7">
      <c r="A272" s="226"/>
      <c r="B272" s="148"/>
      <c r="C272" s="148"/>
      <c r="D272" s="149"/>
    </row>
    <row r="273" spans="1:4">
      <c r="A273" s="226"/>
      <c r="B273" s="148"/>
      <c r="C273" s="148"/>
      <c r="D273" s="149"/>
    </row>
    <row r="274" spans="1:4">
      <c r="A274" s="226"/>
      <c r="B274" s="148"/>
      <c r="C274" s="148"/>
      <c r="D274" s="149"/>
    </row>
    <row r="275" spans="1:4">
      <c r="A275" s="226"/>
      <c r="B275" s="148"/>
      <c r="C275" s="148"/>
      <c r="D275" s="149"/>
    </row>
    <row r="276" spans="1:4">
      <c r="A276" s="226"/>
      <c r="B276" s="148"/>
      <c r="C276" s="148"/>
      <c r="D276" s="149"/>
    </row>
    <row r="277" spans="1:4">
      <c r="A277" s="226"/>
      <c r="B277" s="148"/>
      <c r="C277" s="148"/>
      <c r="D277" s="149"/>
    </row>
    <row r="278" spans="1:4">
      <c r="A278" s="226"/>
      <c r="B278" s="148"/>
      <c r="C278" s="148"/>
      <c r="D278" s="149"/>
    </row>
    <row r="279" spans="1:4">
      <c r="A279" s="226"/>
      <c r="B279" s="148"/>
      <c r="C279" s="148"/>
      <c r="D279" s="149"/>
    </row>
    <row r="280" spans="1:4">
      <c r="A280" s="226"/>
      <c r="B280" s="148"/>
      <c r="C280" s="148"/>
      <c r="D280" s="149"/>
    </row>
    <row r="281" spans="1:4">
      <c r="A281" s="226"/>
      <c r="B281" s="148"/>
      <c r="C281" s="148"/>
      <c r="D281" s="149"/>
    </row>
    <row r="282" spans="1:4">
      <c r="A282" s="226"/>
      <c r="B282" s="148"/>
      <c r="C282" s="148"/>
      <c r="D282" s="149"/>
    </row>
    <row r="283" spans="1:4">
      <c r="A283" s="226"/>
      <c r="B283" s="148"/>
      <c r="C283" s="148"/>
      <c r="D283" s="149"/>
    </row>
    <row r="284" spans="1:4">
      <c r="A284" s="226"/>
      <c r="B284" s="148"/>
      <c r="C284" s="148"/>
      <c r="D284" s="149"/>
    </row>
    <row r="285" spans="1:4">
      <c r="A285" s="226"/>
      <c r="B285" s="148"/>
      <c r="C285" s="148"/>
      <c r="D285" s="149"/>
    </row>
    <row r="286" spans="1:4">
      <c r="A286" s="226"/>
      <c r="B286" s="148"/>
      <c r="C286" s="148"/>
      <c r="D286" s="149"/>
    </row>
    <row r="287" spans="1:4">
      <c r="A287" s="226"/>
      <c r="B287" s="148"/>
      <c r="C287" s="148"/>
      <c r="D287" s="149"/>
    </row>
    <row r="288" spans="1:4">
      <c r="A288" s="226"/>
      <c r="B288" s="148"/>
      <c r="C288" s="148"/>
      <c r="D288" s="149"/>
    </row>
    <row r="289" spans="1:4">
      <c r="A289" s="226"/>
      <c r="B289" s="148"/>
      <c r="C289" s="148"/>
      <c r="D289" s="149"/>
    </row>
    <row r="290" spans="1:4">
      <c r="A290" s="226"/>
      <c r="B290" s="148"/>
      <c r="C290" s="148"/>
      <c r="D290" s="149"/>
    </row>
    <row r="291" spans="1:4">
      <c r="A291" s="226"/>
      <c r="B291" s="148"/>
      <c r="C291" s="148"/>
      <c r="D291" s="149"/>
    </row>
    <row r="292" spans="1:4">
      <c r="A292" s="226"/>
      <c r="B292" s="148"/>
      <c r="C292" s="148"/>
      <c r="D292" s="149"/>
    </row>
    <row r="293" spans="1:4">
      <c r="A293" s="226"/>
      <c r="B293" s="148"/>
      <c r="C293" s="148"/>
      <c r="D293" s="149"/>
    </row>
    <row r="294" spans="1:4">
      <c r="A294" s="226"/>
      <c r="B294" s="148"/>
      <c r="C294" s="148"/>
      <c r="D294" s="149"/>
    </row>
    <row r="295" spans="1:4">
      <c r="A295" s="226"/>
      <c r="B295" s="148"/>
      <c r="C295" s="148"/>
      <c r="D295" s="149"/>
    </row>
    <row r="296" spans="1:4">
      <c r="A296" s="227"/>
      <c r="B296" s="196"/>
      <c r="C296" s="196"/>
      <c r="D296" s="228"/>
    </row>
    <row r="297" spans="1:4">
      <c r="A297" s="27"/>
      <c r="B297" s="27"/>
      <c r="C297" s="27"/>
      <c r="D297" s="27"/>
    </row>
    <row r="298" spans="1:4">
      <c r="A298" s="27"/>
      <c r="B298" s="27"/>
      <c r="C298" s="27"/>
      <c r="D298" s="27"/>
    </row>
    <row r="299" spans="1:4">
      <c r="A299" s="27"/>
      <c r="B299" s="27"/>
      <c r="C299" s="27"/>
      <c r="D299" s="27"/>
    </row>
    <row r="300" spans="1:4">
      <c r="A300" s="27"/>
      <c r="B300" s="27"/>
      <c r="C300" s="27"/>
      <c r="D300" s="27"/>
    </row>
    <row r="301" spans="1:4">
      <c r="A301" s="27"/>
      <c r="B301" s="27"/>
      <c r="C301" s="27"/>
      <c r="D301" s="27"/>
    </row>
    <row r="302" spans="1:4">
      <c r="A302" s="27"/>
      <c r="B302" s="27"/>
      <c r="C302" s="27"/>
      <c r="D302" s="27"/>
    </row>
    <row r="303" spans="1:4">
      <c r="A303" s="27"/>
      <c r="B303" s="27"/>
      <c r="C303" s="27"/>
      <c r="D303" s="27"/>
    </row>
    <row r="304" spans="1:4">
      <c r="A304" s="27"/>
      <c r="B304" s="27"/>
      <c r="C304" s="27"/>
      <c r="D304" s="27"/>
    </row>
    <row r="305" spans="1:4">
      <c r="A305" s="27"/>
      <c r="B305" s="27"/>
      <c r="C305" s="27"/>
      <c r="D305" s="27"/>
    </row>
    <row r="306" spans="1:4">
      <c r="A306" s="27"/>
      <c r="B306" s="27"/>
      <c r="C306" s="27"/>
      <c r="D306" s="27"/>
    </row>
    <row r="307" spans="1:4">
      <c r="A307" s="27"/>
      <c r="B307" s="27"/>
      <c r="C307" s="27"/>
      <c r="D307" s="27"/>
    </row>
    <row r="308" spans="1:4">
      <c r="A308" s="27"/>
      <c r="B308" s="27"/>
      <c r="C308" s="27"/>
      <c r="D308" s="27"/>
    </row>
    <row r="309" spans="1:4">
      <c r="A309" s="27"/>
      <c r="B309" s="27"/>
      <c r="C309" s="27"/>
      <c r="D309" s="27"/>
    </row>
    <row r="310" spans="1:4">
      <c r="A310" s="27"/>
      <c r="B310" s="27"/>
      <c r="C310" s="27"/>
      <c r="D310" s="27"/>
    </row>
    <row r="311" spans="1:4">
      <c r="A311" s="27"/>
      <c r="B311" s="27"/>
      <c r="C311" s="27"/>
      <c r="D311" s="27"/>
    </row>
    <row r="312" spans="1:4">
      <c r="A312" s="27"/>
      <c r="B312" s="27"/>
      <c r="C312" s="27"/>
      <c r="D312" s="27"/>
    </row>
    <row r="313" spans="1:4">
      <c r="A313" s="27"/>
      <c r="B313" s="27"/>
      <c r="C313" s="27"/>
      <c r="D313" s="27"/>
    </row>
    <row r="314" spans="1:4">
      <c r="A314" s="27"/>
      <c r="B314" s="27"/>
      <c r="C314" s="27"/>
      <c r="D314" s="27"/>
    </row>
    <row r="315" spans="1:4">
      <c r="A315" s="27"/>
      <c r="B315" s="27"/>
      <c r="C315" s="27"/>
      <c r="D315" s="27"/>
    </row>
    <row r="316" spans="1:4">
      <c r="A316" s="27"/>
      <c r="B316" s="27"/>
      <c r="C316" s="27"/>
      <c r="D316" s="27"/>
    </row>
    <row r="317" spans="1:4">
      <c r="A317" s="27"/>
      <c r="B317" s="27"/>
      <c r="C317" s="27"/>
      <c r="D317" s="27"/>
    </row>
    <row r="318" spans="1:4">
      <c r="A318" s="27"/>
      <c r="B318" s="27"/>
      <c r="C318" s="27"/>
      <c r="D318" s="27"/>
    </row>
    <row r="319" spans="1:4">
      <c r="A319" s="27"/>
      <c r="B319" s="27"/>
      <c r="C319" s="27"/>
      <c r="D319" s="27"/>
    </row>
    <row r="320" spans="1:4">
      <c r="A320" s="27"/>
      <c r="B320" s="27"/>
      <c r="C320" s="27"/>
      <c r="D320" s="27"/>
    </row>
    <row r="321" spans="1:4">
      <c r="A321" s="27"/>
      <c r="B321" s="27"/>
      <c r="C321" s="27"/>
      <c r="D321" s="27"/>
    </row>
    <row r="322" spans="1:4">
      <c r="A322" s="27"/>
      <c r="B322" s="27"/>
      <c r="C322" s="27"/>
      <c r="D322" s="27"/>
    </row>
    <row r="323" spans="1:4">
      <c r="A323" s="27"/>
      <c r="B323" s="27"/>
      <c r="C323" s="27"/>
      <c r="D323" s="27"/>
    </row>
    <row r="324" spans="1:4">
      <c r="A324" s="27"/>
      <c r="B324" s="27"/>
      <c r="C324" s="27"/>
      <c r="D324" s="27"/>
    </row>
    <row r="325" spans="1:4">
      <c r="A325" s="27"/>
      <c r="B325" s="27"/>
      <c r="C325" s="27"/>
      <c r="D325" s="27"/>
    </row>
    <row r="326" spans="1:4">
      <c r="A326" s="27"/>
      <c r="B326" s="27"/>
      <c r="C326" s="27"/>
      <c r="D326" s="27"/>
    </row>
    <row r="327" spans="1:4">
      <c r="A327" s="27"/>
      <c r="B327" s="27"/>
      <c r="C327" s="27"/>
      <c r="D327" s="27"/>
    </row>
    <row r="328" spans="1:4">
      <c r="A328" s="27"/>
      <c r="B328" s="27"/>
      <c r="C328" s="27"/>
      <c r="D328" s="27"/>
    </row>
    <row r="329" spans="1:4">
      <c r="A329" s="27"/>
      <c r="B329" s="27"/>
      <c r="C329" s="27"/>
      <c r="D329" s="27"/>
    </row>
    <row r="330" spans="1:4">
      <c r="A330" s="27"/>
      <c r="B330" s="27"/>
      <c r="C330" s="27"/>
      <c r="D330" s="27"/>
    </row>
    <row r="331" spans="1:4">
      <c r="A331" s="27"/>
      <c r="B331" s="27"/>
      <c r="C331" s="27"/>
      <c r="D331" s="27"/>
    </row>
    <row r="332" spans="1:4">
      <c r="A332" s="27"/>
      <c r="B332" s="27"/>
      <c r="C332" s="27"/>
      <c r="D332" s="27"/>
    </row>
    <row r="333" spans="1:4">
      <c r="A333" s="27"/>
      <c r="B333" s="27"/>
      <c r="C333" s="27"/>
      <c r="D333" s="27"/>
    </row>
    <row r="334" spans="1:4">
      <c r="A334" s="27"/>
      <c r="B334" s="27"/>
      <c r="C334" s="27"/>
      <c r="D334" s="27"/>
    </row>
    <row r="335" spans="1:4">
      <c r="A335" s="27"/>
      <c r="B335" s="27"/>
      <c r="C335" s="27"/>
      <c r="D335" s="27"/>
    </row>
    <row r="336" spans="1:4">
      <c r="A336" s="27"/>
      <c r="B336" s="27"/>
      <c r="C336" s="27"/>
      <c r="D336" s="27"/>
    </row>
    <row r="337" spans="1:4">
      <c r="A337" s="27"/>
      <c r="B337" s="27"/>
      <c r="C337" s="27"/>
      <c r="D337" s="27"/>
    </row>
    <row r="338" spans="1:4">
      <c r="A338" s="27"/>
      <c r="B338" s="27"/>
      <c r="C338" s="27"/>
      <c r="D338" s="27"/>
    </row>
    <row r="339" spans="1:4">
      <c r="A339" s="27"/>
      <c r="B339" s="27"/>
      <c r="C339" s="27"/>
      <c r="D339" s="27"/>
    </row>
    <row r="340" spans="1:4">
      <c r="A340" s="27"/>
      <c r="B340" s="27"/>
      <c r="C340" s="27"/>
      <c r="D340" s="27"/>
    </row>
    <row r="341" spans="1:4">
      <c r="A341" s="27"/>
      <c r="B341" s="27"/>
      <c r="C341" s="27"/>
      <c r="D341" s="27"/>
    </row>
    <row r="342" spans="1:4">
      <c r="A342" s="27"/>
      <c r="B342" s="27"/>
      <c r="C342" s="27"/>
      <c r="D342" s="27"/>
    </row>
    <row r="343" spans="1:4">
      <c r="A343" s="27"/>
      <c r="B343" s="27"/>
      <c r="C343" s="27"/>
      <c r="D343" s="27"/>
    </row>
    <row r="344" spans="1:4">
      <c r="A344" s="27"/>
      <c r="B344" s="27"/>
      <c r="C344" s="27"/>
      <c r="D344" s="27"/>
    </row>
    <row r="345" spans="1:4">
      <c r="A345" s="27"/>
      <c r="B345" s="27"/>
      <c r="C345" s="27"/>
      <c r="D345" s="27"/>
    </row>
    <row r="346" spans="1:4">
      <c r="A346" s="27"/>
      <c r="B346" s="27"/>
      <c r="C346" s="27"/>
      <c r="D346" s="27"/>
    </row>
    <row r="347" spans="1:4">
      <c r="A347" s="27"/>
      <c r="B347" s="27"/>
      <c r="C347" s="27"/>
      <c r="D347" s="27"/>
    </row>
    <row r="348" spans="1:4">
      <c r="A348" s="27"/>
      <c r="B348" s="27"/>
      <c r="C348" s="27"/>
      <c r="D348" s="27"/>
    </row>
    <row r="349" spans="1:4">
      <c r="A349" s="27"/>
      <c r="B349" s="27"/>
      <c r="C349" s="27"/>
      <c r="D349" s="27"/>
    </row>
    <row r="350" spans="1:4">
      <c r="A350" s="27"/>
      <c r="B350" s="27"/>
      <c r="C350" s="27"/>
      <c r="D350" s="27"/>
    </row>
    <row r="351" spans="1:4">
      <c r="A351" s="27"/>
      <c r="B351" s="27"/>
      <c r="C351" s="27"/>
      <c r="D351" s="27"/>
    </row>
    <row r="352" spans="1:4">
      <c r="A352" s="27"/>
      <c r="B352" s="27"/>
      <c r="C352" s="27"/>
      <c r="D352" s="27"/>
    </row>
    <row r="353" spans="1:4">
      <c r="A353" s="27"/>
      <c r="B353" s="27"/>
      <c r="C353" s="27"/>
      <c r="D353" s="27"/>
    </row>
    <row r="354" spans="1:4">
      <c r="A354" s="27"/>
      <c r="B354" s="27"/>
      <c r="C354" s="27"/>
      <c r="D354" s="27"/>
    </row>
    <row r="355" spans="1:4">
      <c r="A355" s="27"/>
      <c r="B355" s="27"/>
      <c r="C355" s="27"/>
      <c r="D355" s="27"/>
    </row>
    <row r="356" spans="1:4">
      <c r="A356" s="27"/>
      <c r="B356" s="27"/>
      <c r="C356" s="27"/>
      <c r="D356" s="27"/>
    </row>
    <row r="357" spans="1:4">
      <c r="A357" s="27"/>
      <c r="B357" s="27"/>
      <c r="C357" s="27"/>
      <c r="D357" s="27"/>
    </row>
    <row r="358" spans="1:4">
      <c r="A358" s="27"/>
      <c r="B358" s="27"/>
      <c r="C358" s="27"/>
      <c r="D358" s="27"/>
    </row>
    <row r="359" spans="1:4">
      <c r="A359" s="27"/>
      <c r="B359" s="27"/>
      <c r="C359" s="27"/>
      <c r="D359" s="27"/>
    </row>
    <row r="360" spans="1:4">
      <c r="A360" s="27"/>
      <c r="B360" s="27"/>
      <c r="C360" s="27"/>
      <c r="D360" s="27"/>
    </row>
    <row r="361" spans="1:4">
      <c r="A361" s="27"/>
      <c r="B361" s="27"/>
      <c r="C361" s="27"/>
      <c r="D361" s="27"/>
    </row>
    <row r="362" spans="1:4">
      <c r="A362" s="27"/>
      <c r="B362" s="27"/>
      <c r="C362" s="27"/>
      <c r="D362" s="27"/>
    </row>
    <row r="363" spans="1:4">
      <c r="A363" s="27"/>
      <c r="B363" s="27"/>
      <c r="C363" s="27"/>
      <c r="D363" s="27"/>
    </row>
    <row r="364" spans="1:4">
      <c r="A364" s="27"/>
      <c r="B364" s="27"/>
      <c r="C364" s="27"/>
      <c r="D364" s="27"/>
    </row>
    <row r="365" spans="1:4">
      <c r="A365" s="27"/>
      <c r="B365" s="27"/>
      <c r="C365" s="27"/>
      <c r="D365" s="27"/>
    </row>
    <row r="366" spans="1:4">
      <c r="A366" s="27"/>
      <c r="B366" s="27"/>
      <c r="C366" s="27"/>
      <c r="D366" s="27"/>
    </row>
    <row r="367" spans="1:4">
      <c r="A367" s="27"/>
      <c r="B367" s="27"/>
      <c r="C367" s="27"/>
      <c r="D367" s="27"/>
    </row>
    <row r="368" spans="1:4">
      <c r="A368" s="27"/>
      <c r="B368" s="27"/>
      <c r="C368" s="27"/>
      <c r="D368" s="27"/>
    </row>
    <row r="369" spans="1:4">
      <c r="A369" s="27"/>
      <c r="B369" s="27"/>
      <c r="C369" s="27"/>
      <c r="D369" s="27"/>
    </row>
    <row r="370" spans="1:4">
      <c r="A370" s="27"/>
      <c r="B370" s="27"/>
      <c r="C370" s="27"/>
      <c r="D370" s="27"/>
    </row>
    <row r="371" spans="1:4">
      <c r="A371" s="27"/>
      <c r="B371" s="27"/>
      <c r="C371" s="27"/>
      <c r="D371" s="27"/>
    </row>
    <row r="372" spans="1:4">
      <c r="A372" s="27"/>
      <c r="B372" s="27"/>
      <c r="C372" s="27"/>
      <c r="D372" s="27"/>
    </row>
    <row r="373" spans="1:4">
      <c r="A373" s="27"/>
      <c r="B373" s="27"/>
      <c r="C373" s="27"/>
      <c r="D373" s="27"/>
    </row>
    <row r="374" spans="1:4">
      <c r="A374" s="27"/>
      <c r="B374" s="27"/>
      <c r="C374" s="27"/>
      <c r="D374" s="27"/>
    </row>
    <row r="375" spans="1:4">
      <c r="A375" s="27"/>
      <c r="B375" s="27"/>
      <c r="C375" s="27"/>
      <c r="D375" s="27"/>
    </row>
    <row r="376" spans="1:4">
      <c r="A376" s="27"/>
      <c r="B376" s="27"/>
      <c r="C376" s="27"/>
      <c r="D376" s="27"/>
    </row>
    <row r="377" spans="1:4">
      <c r="A377" s="27"/>
      <c r="B377" s="27"/>
      <c r="C377" s="27"/>
      <c r="D377" s="27"/>
    </row>
    <row r="378" spans="1:4">
      <c r="A378" s="27"/>
      <c r="B378" s="27"/>
      <c r="C378" s="27"/>
      <c r="D378" s="27"/>
    </row>
    <row r="379" spans="1:4">
      <c r="A379" s="27"/>
      <c r="B379" s="27"/>
      <c r="C379" s="27"/>
      <c r="D379" s="27"/>
    </row>
    <row r="380" spans="1:4">
      <c r="A380" s="27"/>
      <c r="B380" s="27"/>
      <c r="C380" s="27"/>
      <c r="D380" s="27"/>
    </row>
    <row r="381" spans="1:4">
      <c r="A381" s="27"/>
      <c r="B381" s="27"/>
      <c r="C381" s="27"/>
      <c r="D381" s="27"/>
    </row>
    <row r="382" spans="1:4">
      <c r="A382" s="27"/>
      <c r="B382" s="27"/>
      <c r="C382" s="27"/>
      <c r="D382" s="27"/>
    </row>
    <row r="383" spans="1:4">
      <c r="A383" s="27"/>
      <c r="B383" s="27"/>
      <c r="C383" s="27"/>
      <c r="D383" s="27"/>
    </row>
    <row r="384" spans="1:4">
      <c r="A384" s="27"/>
      <c r="B384" s="27"/>
      <c r="C384" s="27"/>
      <c r="D384" s="27"/>
    </row>
    <row r="385" spans="1:4">
      <c r="A385" s="27"/>
      <c r="B385" s="27"/>
      <c r="C385" s="27"/>
      <c r="D385" s="27"/>
    </row>
    <row r="386" spans="1:4">
      <c r="A386" s="27"/>
      <c r="B386" s="27"/>
      <c r="C386" s="27"/>
      <c r="D386" s="27"/>
    </row>
    <row r="387" spans="1:4">
      <c r="A387" s="27"/>
      <c r="B387" s="27"/>
      <c r="C387" s="27"/>
      <c r="D387" s="27"/>
    </row>
    <row r="388" spans="1:4">
      <c r="A388" s="27"/>
      <c r="B388" s="27"/>
      <c r="C388" s="27"/>
      <c r="D388" s="27"/>
    </row>
    <row r="389" spans="1:4">
      <c r="A389" s="27"/>
      <c r="B389" s="27"/>
      <c r="C389" s="27"/>
      <c r="D389" s="27"/>
    </row>
    <row r="390" spans="1:4">
      <c r="A390" s="27"/>
      <c r="B390" s="27"/>
      <c r="C390" s="27"/>
      <c r="D390" s="27"/>
    </row>
    <row r="391" spans="1:4">
      <c r="A391" s="27"/>
      <c r="B391" s="27"/>
      <c r="C391" s="27"/>
      <c r="D391" s="27"/>
    </row>
    <row r="392" spans="1:4">
      <c r="A392" s="27"/>
      <c r="B392" s="27"/>
      <c r="C392" s="27"/>
      <c r="D392" s="27"/>
    </row>
    <row r="393" spans="1:4">
      <c r="A393" s="27"/>
      <c r="B393" s="27"/>
      <c r="C393" s="27"/>
      <c r="D393" s="27"/>
    </row>
    <row r="394" spans="1:4">
      <c r="A394" s="27"/>
      <c r="B394" s="27"/>
      <c r="C394" s="27"/>
      <c r="D394" s="27"/>
    </row>
    <row r="395" spans="1:4">
      <c r="A395" s="27"/>
      <c r="B395" s="27"/>
      <c r="C395" s="27"/>
      <c r="D395" s="27"/>
    </row>
    <row r="396" spans="1:4">
      <c r="A396" s="27"/>
      <c r="B396" s="27"/>
      <c r="C396" s="27"/>
      <c r="D396" s="27"/>
    </row>
    <row r="397" spans="1:4">
      <c r="A397" s="27"/>
      <c r="B397" s="27"/>
      <c r="C397" s="27"/>
      <c r="D397" s="27"/>
    </row>
    <row r="398" spans="1:4">
      <c r="A398" s="27"/>
      <c r="B398" s="27"/>
      <c r="C398" s="27"/>
      <c r="D398" s="27"/>
    </row>
    <row r="399" spans="1:4">
      <c r="A399" s="27"/>
      <c r="B399" s="27"/>
      <c r="C399" s="27"/>
      <c r="D399" s="27"/>
    </row>
    <row r="400" spans="1:4">
      <c r="A400" s="27"/>
      <c r="B400" s="27"/>
      <c r="C400" s="27"/>
      <c r="D400" s="27"/>
    </row>
    <row r="401" spans="1:4">
      <c r="A401" s="27"/>
      <c r="B401" s="27"/>
      <c r="C401" s="27"/>
      <c r="D401" s="27"/>
    </row>
    <row r="402" spans="1:4">
      <c r="A402" s="27"/>
      <c r="B402" s="27"/>
      <c r="C402" s="27"/>
      <c r="D402" s="27"/>
    </row>
    <row r="403" spans="1:4">
      <c r="A403" s="27"/>
      <c r="B403" s="27"/>
      <c r="C403" s="27"/>
      <c r="D403" s="27"/>
    </row>
    <row r="404" spans="1:4">
      <c r="A404" s="27"/>
      <c r="B404" s="27"/>
      <c r="C404" s="27"/>
      <c r="D404" s="27"/>
    </row>
    <row r="405" spans="1:4">
      <c r="A405" s="27"/>
      <c r="B405" s="27"/>
      <c r="C405" s="27"/>
      <c r="D405" s="27"/>
    </row>
    <row r="406" spans="1:4">
      <c r="A406" s="27"/>
      <c r="B406" s="27"/>
      <c r="C406" s="27"/>
      <c r="D406" s="27"/>
    </row>
    <row r="407" spans="1:4">
      <c r="A407" s="27"/>
      <c r="B407" s="27"/>
      <c r="C407" s="27"/>
      <c r="D407" s="27"/>
    </row>
    <row r="408" spans="1:4">
      <c r="A408" s="27"/>
      <c r="B408" s="27"/>
      <c r="C408" s="27"/>
      <c r="D408" s="27"/>
    </row>
    <row r="409" spans="1:4">
      <c r="A409" s="27"/>
      <c r="B409" s="27"/>
      <c r="C409" s="27"/>
      <c r="D409" s="27"/>
    </row>
    <row r="410" spans="1:4">
      <c r="A410" s="27"/>
      <c r="B410" s="27"/>
      <c r="C410" s="27"/>
      <c r="D410" s="27"/>
    </row>
    <row r="411" spans="1:4">
      <c r="A411" s="27"/>
      <c r="B411" s="27"/>
      <c r="C411" s="27"/>
      <c r="D411" s="27"/>
    </row>
    <row r="412" spans="1:4">
      <c r="A412" s="27"/>
      <c r="B412" s="27"/>
      <c r="C412" s="27"/>
      <c r="D412" s="27"/>
    </row>
    <row r="413" spans="1:4">
      <c r="A413" s="27"/>
      <c r="B413" s="27"/>
      <c r="C413" s="27"/>
      <c r="D413" s="27"/>
    </row>
    <row r="414" spans="1:4">
      <c r="A414" s="27"/>
      <c r="B414" s="27"/>
      <c r="C414" s="27"/>
      <c r="D414" s="27"/>
    </row>
    <row r="415" spans="1:4">
      <c r="A415" s="27"/>
      <c r="B415" s="27"/>
      <c r="C415" s="27"/>
      <c r="D415" s="27"/>
    </row>
    <row r="416" spans="1:4">
      <c r="A416" s="27"/>
      <c r="B416" s="27"/>
      <c r="C416" s="27"/>
      <c r="D416" s="27"/>
    </row>
    <row r="417" spans="1:4">
      <c r="A417" s="27"/>
      <c r="B417" s="27"/>
      <c r="C417" s="27"/>
      <c r="D417" s="27"/>
    </row>
    <row r="418" spans="1:4">
      <c r="A418" s="27"/>
      <c r="B418" s="27"/>
      <c r="C418" s="27"/>
      <c r="D418" s="27"/>
    </row>
    <row r="419" spans="1:4">
      <c r="A419" s="27"/>
      <c r="B419" s="27"/>
      <c r="C419" s="27"/>
      <c r="D419" s="27"/>
    </row>
    <row r="420" spans="1:4">
      <c r="A420" s="27"/>
      <c r="B420" s="27"/>
      <c r="C420" s="27"/>
      <c r="D420" s="27"/>
    </row>
    <row r="421" spans="1:4">
      <c r="A421" s="27"/>
      <c r="B421" s="27"/>
      <c r="C421" s="27"/>
      <c r="D421" s="27"/>
    </row>
    <row r="422" spans="1:4">
      <c r="A422" s="27"/>
      <c r="B422" s="27"/>
      <c r="C422" s="27"/>
      <c r="D422" s="27"/>
    </row>
    <row r="423" spans="1:4">
      <c r="A423" s="27"/>
      <c r="B423" s="27"/>
      <c r="C423" s="27"/>
      <c r="D423" s="27"/>
    </row>
    <row r="424" spans="1:4">
      <c r="A424" s="27"/>
      <c r="B424" s="27"/>
      <c r="C424" s="27"/>
      <c r="D424" s="27"/>
    </row>
    <row r="425" spans="1:4">
      <c r="A425" s="27"/>
      <c r="B425" s="27"/>
      <c r="C425" s="27"/>
      <c r="D425" s="27"/>
    </row>
    <row r="426" spans="1:4">
      <c r="A426" s="27"/>
      <c r="B426" s="27"/>
      <c r="C426" s="27"/>
      <c r="D426" s="27"/>
    </row>
    <row r="427" spans="1:4">
      <c r="A427" s="27"/>
      <c r="B427" s="27"/>
      <c r="C427" s="27"/>
      <c r="D427" s="27"/>
    </row>
    <row r="428" spans="1:4">
      <c r="A428" s="27"/>
      <c r="B428" s="27"/>
      <c r="C428" s="27"/>
      <c r="D428" s="27"/>
    </row>
    <row r="429" spans="1:4">
      <c r="A429" s="27"/>
      <c r="B429" s="27"/>
      <c r="C429" s="27"/>
      <c r="D429" s="27"/>
    </row>
    <row r="430" spans="1:4">
      <c r="A430" s="27"/>
      <c r="B430" s="27"/>
      <c r="C430" s="27"/>
      <c r="D430" s="27"/>
    </row>
    <row r="431" spans="1:4">
      <c r="A431" s="27"/>
      <c r="B431" s="27"/>
      <c r="C431" s="27"/>
      <c r="D431" s="27"/>
    </row>
    <row r="432" spans="1:4">
      <c r="A432" s="27"/>
      <c r="B432" s="27"/>
      <c r="C432" s="27"/>
      <c r="D432" s="27"/>
    </row>
    <row r="433" spans="1:4">
      <c r="A433" s="27"/>
      <c r="B433" s="27"/>
      <c r="C433" s="27"/>
      <c r="D433" s="27"/>
    </row>
    <row r="434" spans="1:4">
      <c r="A434" s="27"/>
      <c r="B434" s="27"/>
      <c r="C434" s="27"/>
      <c r="D434" s="27"/>
    </row>
    <row r="435" spans="1:4">
      <c r="A435" s="27"/>
      <c r="B435" s="27"/>
      <c r="C435" s="27"/>
      <c r="D435" s="27"/>
    </row>
    <row r="436" spans="1:4">
      <c r="A436" s="27"/>
      <c r="B436" s="27"/>
      <c r="C436" s="27"/>
      <c r="D436" s="27"/>
    </row>
    <row r="437" spans="1:4">
      <c r="A437" s="27"/>
      <c r="B437" s="27"/>
      <c r="C437" s="27"/>
      <c r="D437" s="27"/>
    </row>
    <row r="438" spans="1:4">
      <c r="A438" s="27"/>
      <c r="B438" s="27"/>
      <c r="C438" s="27"/>
      <c r="D438" s="27"/>
    </row>
    <row r="439" spans="1:4">
      <c r="A439" s="27"/>
      <c r="B439" s="27"/>
      <c r="C439" s="27"/>
      <c r="D439" s="27"/>
    </row>
    <row r="440" spans="1:4">
      <c r="A440" s="27"/>
      <c r="B440" s="27"/>
      <c r="C440" s="27"/>
      <c r="D440" s="27"/>
    </row>
    <row r="441" spans="1:4">
      <c r="A441" s="27"/>
      <c r="B441" s="27"/>
      <c r="C441" s="27"/>
      <c r="D441" s="27"/>
    </row>
    <row r="442" spans="1:4">
      <c r="A442" s="27"/>
      <c r="B442" s="27"/>
      <c r="C442" s="27"/>
      <c r="D442" s="27"/>
    </row>
    <row r="443" spans="1:4">
      <c r="A443" s="27"/>
      <c r="B443" s="27"/>
      <c r="C443" s="27"/>
      <c r="D443" s="27"/>
    </row>
    <row r="444" spans="1:4">
      <c r="A444" s="27"/>
      <c r="B444" s="27"/>
      <c r="C444" s="27"/>
      <c r="D444" s="27"/>
    </row>
    <row r="445" spans="1:4">
      <c r="A445" s="27"/>
      <c r="B445" s="27"/>
      <c r="C445" s="27"/>
      <c r="D445" s="27"/>
    </row>
    <row r="446" spans="1:4">
      <c r="A446" s="27"/>
      <c r="B446" s="27"/>
      <c r="C446" s="27"/>
      <c r="D446" s="27"/>
    </row>
    <row r="447" spans="1:4">
      <c r="A447" s="27"/>
      <c r="B447" s="27"/>
      <c r="C447" s="27"/>
      <c r="D447" s="27"/>
    </row>
    <row r="448" spans="1:4">
      <c r="A448" s="27"/>
      <c r="B448" s="27"/>
      <c r="C448" s="27"/>
      <c r="D448" s="27"/>
    </row>
    <row r="449" spans="1:4">
      <c r="A449" s="27"/>
      <c r="B449" s="27"/>
      <c r="C449" s="27"/>
      <c r="D449" s="27"/>
    </row>
    <row r="450" spans="1:4">
      <c r="A450" s="27"/>
      <c r="B450" s="27"/>
      <c r="C450" s="27"/>
      <c r="D450" s="27"/>
    </row>
    <row r="451" spans="1:4">
      <c r="A451" s="27"/>
      <c r="B451" s="27"/>
      <c r="C451" s="27"/>
      <c r="D451" s="27"/>
    </row>
    <row r="452" spans="1:4">
      <c r="A452" s="27"/>
      <c r="B452" s="27"/>
      <c r="C452" s="27"/>
      <c r="D452" s="27"/>
    </row>
    <row r="453" spans="1:4">
      <c r="A453" s="27"/>
      <c r="B453" s="27"/>
      <c r="C453" s="27"/>
      <c r="D453" s="27"/>
    </row>
    <row r="454" spans="1:4">
      <c r="A454" s="27"/>
      <c r="B454" s="27"/>
      <c r="C454" s="27"/>
      <c r="D454" s="27"/>
    </row>
    <row r="455" spans="1:4">
      <c r="A455" s="27"/>
      <c r="B455" s="27"/>
      <c r="C455" s="27"/>
      <c r="D455" s="27"/>
    </row>
    <row r="456" spans="1:4">
      <c r="A456" s="27"/>
      <c r="B456" s="27"/>
      <c r="C456" s="27"/>
      <c r="D456" s="27"/>
    </row>
    <row r="457" spans="1:4">
      <c r="A457" s="27"/>
      <c r="B457" s="27"/>
      <c r="C457" s="27"/>
      <c r="D457" s="27"/>
    </row>
    <row r="458" spans="1:4">
      <c r="A458" s="27"/>
      <c r="B458" s="27"/>
      <c r="C458" s="27"/>
      <c r="D458" s="27"/>
    </row>
    <row r="459" spans="1:4">
      <c r="A459" s="27"/>
      <c r="B459" s="27"/>
      <c r="C459" s="27"/>
      <c r="D459" s="27"/>
    </row>
    <row r="460" spans="1:4">
      <c r="A460" s="27"/>
      <c r="B460" s="27"/>
      <c r="C460" s="27"/>
      <c r="D460" s="27"/>
    </row>
    <row r="461" spans="1:4">
      <c r="A461" s="27"/>
      <c r="B461" s="27"/>
      <c r="C461" s="27"/>
      <c r="D461" s="27"/>
    </row>
    <row r="462" spans="1:4">
      <c r="A462" s="27"/>
      <c r="B462" s="27"/>
      <c r="C462" s="27"/>
      <c r="D462" s="27"/>
    </row>
    <row r="463" spans="1:4">
      <c r="A463" s="27"/>
      <c r="B463" s="27"/>
      <c r="C463" s="27"/>
      <c r="D463" s="27"/>
    </row>
    <row r="464" spans="1:4">
      <c r="A464" s="27"/>
      <c r="B464" s="27"/>
      <c r="C464" s="27"/>
      <c r="D464" s="27"/>
    </row>
    <row r="465" spans="1:4">
      <c r="A465" s="27"/>
      <c r="B465" s="27"/>
      <c r="C465" s="27"/>
      <c r="D465" s="27"/>
    </row>
    <row r="466" spans="1:4">
      <c r="A466" s="27"/>
      <c r="B466" s="27"/>
      <c r="C466" s="27"/>
      <c r="D466" s="27"/>
    </row>
    <row r="467" spans="1:4">
      <c r="A467" s="27"/>
      <c r="B467" s="27"/>
      <c r="C467" s="27"/>
      <c r="D467" s="27"/>
    </row>
    <row r="468" spans="1:4">
      <c r="A468" s="27"/>
      <c r="B468" s="27"/>
      <c r="C468" s="27"/>
      <c r="D468" s="27"/>
    </row>
    <row r="469" spans="1:4">
      <c r="A469" s="27"/>
      <c r="B469" s="27"/>
      <c r="C469" s="27"/>
      <c r="D469" s="27"/>
    </row>
    <row r="470" spans="1:4">
      <c r="A470" s="27"/>
      <c r="B470" s="27"/>
      <c r="C470" s="27"/>
      <c r="D470" s="27"/>
    </row>
    <row r="471" spans="1:4">
      <c r="A471" s="27"/>
      <c r="B471" s="27"/>
      <c r="C471" s="27"/>
      <c r="D471" s="27"/>
    </row>
    <row r="472" spans="1:4">
      <c r="A472" s="27"/>
      <c r="B472" s="27"/>
      <c r="C472" s="27"/>
      <c r="D472" s="27"/>
    </row>
    <row r="473" spans="1:4">
      <c r="A473" s="27"/>
      <c r="B473" s="27"/>
      <c r="C473" s="27"/>
      <c r="D473" s="27"/>
    </row>
    <row r="474" spans="1:4">
      <c r="A474" s="27"/>
      <c r="B474" s="27"/>
      <c r="C474" s="27"/>
      <c r="D474" s="27"/>
    </row>
    <row r="475" spans="1:4">
      <c r="A475" s="27"/>
      <c r="B475" s="27"/>
      <c r="C475" s="27"/>
      <c r="D475" s="27"/>
    </row>
    <row r="476" spans="1:4">
      <c r="A476" s="27"/>
      <c r="B476" s="27"/>
      <c r="C476" s="27"/>
      <c r="D476" s="27"/>
    </row>
    <row r="477" spans="1:4">
      <c r="A477" s="27"/>
      <c r="B477" s="27"/>
      <c r="C477" s="27"/>
      <c r="D477" s="27"/>
    </row>
    <row r="478" spans="1:4">
      <c r="A478" s="27"/>
      <c r="B478" s="27"/>
      <c r="C478" s="27"/>
      <c r="D478" s="27"/>
    </row>
    <row r="479" spans="1:4">
      <c r="A479" s="27"/>
      <c r="B479" s="27"/>
      <c r="C479" s="27"/>
      <c r="D479" s="27"/>
    </row>
    <row r="480" spans="1:4">
      <c r="A480" s="27"/>
      <c r="B480" s="27"/>
      <c r="C480" s="27"/>
      <c r="D480" s="27"/>
    </row>
    <row r="481" spans="1:4">
      <c r="A481" s="27"/>
      <c r="B481" s="27"/>
      <c r="C481" s="27"/>
      <c r="D481" s="27"/>
    </row>
    <row r="482" spans="1:4">
      <c r="A482" s="27"/>
      <c r="B482" s="27"/>
      <c r="C482" s="27"/>
      <c r="D482" s="27"/>
    </row>
    <row r="483" spans="1:4">
      <c r="A483" s="27"/>
      <c r="B483" s="27"/>
      <c r="C483" s="27"/>
      <c r="D483" s="27"/>
    </row>
    <row r="484" spans="1:4">
      <c r="A484" s="27"/>
      <c r="B484" s="27"/>
      <c r="C484" s="27"/>
      <c r="D484" s="27"/>
    </row>
    <row r="485" spans="1:4">
      <c r="A485" s="27"/>
      <c r="B485" s="27"/>
      <c r="C485" s="27"/>
      <c r="D485" s="27"/>
    </row>
    <row r="486" spans="1:4">
      <c r="A486" s="27"/>
      <c r="B486" s="27"/>
      <c r="C486" s="27"/>
      <c r="D486" s="27"/>
    </row>
    <row r="487" spans="1:4">
      <c r="A487" s="27"/>
      <c r="B487" s="27"/>
      <c r="C487" s="27"/>
      <c r="D487" s="27"/>
    </row>
    <row r="488" spans="1:4">
      <c r="A488" s="27"/>
      <c r="B488" s="27"/>
      <c r="C488" s="27"/>
      <c r="D488" s="27"/>
    </row>
    <row r="489" spans="1:4">
      <c r="A489" s="27"/>
      <c r="B489" s="27"/>
      <c r="C489" s="27"/>
      <c r="D489" s="27"/>
    </row>
    <row r="490" spans="1:4">
      <c r="A490" s="27"/>
      <c r="B490" s="27"/>
      <c r="C490" s="27"/>
      <c r="D490" s="27"/>
    </row>
    <row r="491" spans="1:4">
      <c r="A491" s="27"/>
      <c r="B491" s="27"/>
      <c r="C491" s="27"/>
      <c r="D491" s="27"/>
    </row>
    <row r="492" spans="1:4">
      <c r="A492" s="27"/>
      <c r="B492" s="27"/>
      <c r="C492" s="27"/>
      <c r="D492" s="27"/>
    </row>
    <row r="493" spans="1:4">
      <c r="A493" s="27"/>
      <c r="B493" s="27"/>
      <c r="C493" s="27"/>
      <c r="D493" s="27"/>
    </row>
    <row r="494" spans="1:4">
      <c r="A494" s="27"/>
      <c r="B494" s="27"/>
      <c r="C494" s="27"/>
      <c r="D494" s="27"/>
    </row>
    <row r="495" spans="1:4">
      <c r="A495" s="27"/>
      <c r="B495" s="27"/>
      <c r="C495" s="27"/>
      <c r="D495" s="27"/>
    </row>
    <row r="496" spans="1:4">
      <c r="A496" s="27"/>
      <c r="B496" s="27"/>
      <c r="C496" s="27"/>
      <c r="D496" s="27"/>
    </row>
    <row r="497" spans="1:4">
      <c r="A497" s="27"/>
      <c r="B497" s="27"/>
      <c r="C497" s="27"/>
      <c r="D497" s="27"/>
    </row>
    <row r="498" spans="1:4">
      <c r="A498" s="27"/>
      <c r="B498" s="27"/>
      <c r="C498" s="27"/>
      <c r="D498" s="27"/>
    </row>
    <row r="499" spans="1:4">
      <c r="A499" s="27"/>
      <c r="B499" s="27"/>
      <c r="C499" s="27"/>
      <c r="D499" s="27"/>
    </row>
    <row r="500" spans="1:4">
      <c r="A500" s="27"/>
      <c r="B500" s="27"/>
      <c r="C500" s="27"/>
      <c r="D500" s="27"/>
    </row>
    <row r="501" spans="1:4">
      <c r="A501" s="27"/>
      <c r="B501" s="27"/>
      <c r="C501" s="27"/>
      <c r="D501" s="27"/>
    </row>
    <row r="502" spans="1:4">
      <c r="A502" s="27"/>
      <c r="B502" s="27"/>
      <c r="C502" s="27"/>
      <c r="D502" s="27"/>
    </row>
    <row r="503" spans="1:4">
      <c r="A503" s="27"/>
      <c r="B503" s="27"/>
      <c r="C503" s="27"/>
      <c r="D503" s="27"/>
    </row>
    <row r="504" spans="1:4">
      <c r="A504" s="27"/>
      <c r="B504" s="27"/>
      <c r="C504" s="27"/>
      <c r="D504" s="27"/>
    </row>
    <row r="505" spans="1:4">
      <c r="A505" s="27"/>
      <c r="B505" s="27"/>
      <c r="C505" s="27"/>
      <c r="D505" s="27"/>
    </row>
    <row r="506" spans="1:4">
      <c r="A506" s="27"/>
      <c r="B506" s="27"/>
      <c r="C506" s="27"/>
      <c r="D506" s="27"/>
    </row>
    <row r="507" spans="1:4">
      <c r="A507" s="27"/>
      <c r="B507" s="27"/>
      <c r="C507" s="27"/>
      <c r="D507" s="27"/>
    </row>
    <row r="508" spans="1:4">
      <c r="A508" s="27"/>
      <c r="B508" s="27"/>
      <c r="C508" s="27"/>
      <c r="D508" s="27"/>
    </row>
    <row r="509" spans="1:4">
      <c r="A509" s="27"/>
      <c r="B509" s="27"/>
      <c r="C509" s="27"/>
      <c r="D509" s="27"/>
    </row>
    <row r="510" spans="1:4">
      <c r="A510" s="27"/>
      <c r="B510" s="27"/>
      <c r="C510" s="27"/>
      <c r="D510" s="27"/>
    </row>
    <row r="511" spans="1:4">
      <c r="A511" s="27"/>
      <c r="B511" s="27"/>
      <c r="C511" s="27"/>
      <c r="D511" s="27"/>
    </row>
    <row r="512" spans="1:4">
      <c r="A512" s="27"/>
      <c r="B512" s="27"/>
      <c r="C512" s="27"/>
      <c r="D512" s="27"/>
    </row>
    <row r="513" spans="1:4">
      <c r="A513" s="27"/>
      <c r="B513" s="27"/>
      <c r="C513" s="27"/>
      <c r="D513" s="27"/>
    </row>
    <row r="514" spans="1:4">
      <c r="A514" s="27"/>
      <c r="B514" s="27"/>
      <c r="C514" s="27"/>
      <c r="D514" s="27"/>
    </row>
    <row r="515" spans="1:4">
      <c r="A515" s="27"/>
      <c r="B515" s="27"/>
      <c r="C515" s="27"/>
      <c r="D515" s="27"/>
    </row>
    <row r="516" spans="1:4">
      <c r="A516" s="27"/>
      <c r="B516" s="27"/>
      <c r="C516" s="27"/>
      <c r="D516" s="27"/>
    </row>
    <row r="517" spans="1:4">
      <c r="A517" s="27"/>
      <c r="B517" s="27"/>
      <c r="C517" s="27"/>
      <c r="D517" s="27"/>
    </row>
    <row r="518" spans="1:4">
      <c r="A518" s="27"/>
      <c r="B518" s="27"/>
      <c r="C518" s="27"/>
      <c r="D518" s="27"/>
    </row>
    <row r="519" spans="1:4">
      <c r="A519" s="27"/>
      <c r="B519" s="27"/>
      <c r="C519" s="27"/>
      <c r="D519" s="27"/>
    </row>
    <row r="520" spans="1:4">
      <c r="A520" s="27"/>
      <c r="B520" s="27"/>
      <c r="C520" s="27"/>
      <c r="D520" s="27"/>
    </row>
    <row r="521" spans="1:4">
      <c r="A521" s="27"/>
      <c r="B521" s="27"/>
      <c r="C521" s="27"/>
      <c r="D521" s="27"/>
    </row>
    <row r="522" spans="1:4">
      <c r="A522" s="27"/>
      <c r="B522" s="27"/>
      <c r="C522" s="27"/>
      <c r="D522" s="27"/>
    </row>
    <row r="523" spans="1:4">
      <c r="A523" s="27"/>
      <c r="B523" s="27"/>
      <c r="C523" s="27"/>
      <c r="D523" s="27"/>
    </row>
    <row r="524" spans="1:4">
      <c r="A524" s="27"/>
      <c r="B524" s="27"/>
      <c r="C524" s="27"/>
      <c r="D524" s="27"/>
    </row>
    <row r="525" spans="1:4">
      <c r="A525" s="27"/>
      <c r="B525" s="27"/>
      <c r="C525" s="27"/>
      <c r="D525" s="27"/>
    </row>
    <row r="526" spans="1:4">
      <c r="A526" s="27"/>
      <c r="B526" s="27"/>
      <c r="C526" s="27"/>
      <c r="D526" s="27"/>
    </row>
    <row r="527" spans="1:4">
      <c r="A527" s="27"/>
      <c r="B527" s="27"/>
      <c r="C527" s="27"/>
      <c r="D527" s="27"/>
    </row>
    <row r="528" spans="1:4">
      <c r="A528" s="27"/>
      <c r="B528" s="27"/>
      <c r="C528" s="27"/>
      <c r="D528" s="27"/>
    </row>
    <row r="529" spans="1:4">
      <c r="A529" s="27"/>
      <c r="B529" s="27"/>
      <c r="C529" s="27"/>
      <c r="D529" s="27"/>
    </row>
    <row r="530" spans="1:4">
      <c r="A530" s="27"/>
      <c r="B530" s="27"/>
      <c r="C530" s="27"/>
      <c r="D530" s="27"/>
    </row>
    <row r="531" spans="1:4">
      <c r="A531" s="27"/>
      <c r="B531" s="27"/>
      <c r="C531" s="27"/>
      <c r="D531" s="27"/>
    </row>
    <row r="532" spans="1:4">
      <c r="A532" s="27"/>
      <c r="B532" s="27"/>
      <c r="C532" s="27"/>
      <c r="D532" s="27"/>
    </row>
    <row r="533" spans="1:4">
      <c r="A533" s="27"/>
      <c r="B533" s="27"/>
      <c r="C533" s="27"/>
      <c r="D533" s="27"/>
    </row>
    <row r="534" spans="1:4">
      <c r="A534" s="27"/>
      <c r="B534" s="27"/>
      <c r="C534" s="27"/>
      <c r="D534" s="27"/>
    </row>
    <row r="535" spans="1:4">
      <c r="A535" s="27"/>
      <c r="B535" s="27"/>
      <c r="C535" s="27"/>
      <c r="D535" s="27"/>
    </row>
    <row r="536" spans="1:4">
      <c r="A536" s="27"/>
      <c r="B536" s="27"/>
      <c r="C536" s="27"/>
      <c r="D536" s="27"/>
    </row>
    <row r="537" spans="1:4">
      <c r="A537" s="27"/>
      <c r="B537" s="27"/>
      <c r="C537" s="27"/>
      <c r="D537" s="27"/>
    </row>
    <row r="538" spans="1:4">
      <c r="A538" s="27"/>
      <c r="B538" s="27"/>
      <c r="C538" s="27"/>
      <c r="D538" s="27"/>
    </row>
    <row r="539" spans="1:4">
      <c r="A539" s="27"/>
      <c r="B539" s="27"/>
      <c r="C539" s="27"/>
      <c r="D539" s="27"/>
    </row>
    <row r="540" spans="1:4">
      <c r="A540" s="27"/>
      <c r="B540" s="27"/>
      <c r="C540" s="27"/>
      <c r="D540" s="27"/>
    </row>
    <row r="541" spans="1:4">
      <c r="A541" s="27"/>
      <c r="B541" s="27"/>
      <c r="C541" s="27"/>
      <c r="D541" s="27"/>
    </row>
    <row r="542" spans="1:4">
      <c r="A542" s="27"/>
      <c r="B542" s="27"/>
      <c r="C542" s="27"/>
      <c r="D542" s="27"/>
    </row>
    <row r="543" spans="1:4">
      <c r="A543" s="27"/>
      <c r="B543" s="27"/>
      <c r="C543" s="27"/>
      <c r="D543" s="27"/>
    </row>
    <row r="544" spans="1:4">
      <c r="A544" s="27"/>
      <c r="B544" s="27"/>
      <c r="C544" s="27"/>
      <c r="D544" s="27"/>
    </row>
    <row r="545" spans="1:4">
      <c r="A545" s="27"/>
      <c r="B545" s="27"/>
      <c r="C545" s="27"/>
      <c r="D545" s="27"/>
    </row>
    <row r="546" spans="1:4">
      <c r="A546" s="27"/>
      <c r="B546" s="27"/>
      <c r="C546" s="27"/>
      <c r="D546" s="27"/>
    </row>
    <row r="547" spans="1:4">
      <c r="A547" s="27"/>
      <c r="B547" s="27"/>
      <c r="C547" s="27"/>
      <c r="D547" s="27"/>
    </row>
    <row r="548" spans="1:4">
      <c r="A548" s="27"/>
      <c r="B548" s="27"/>
      <c r="C548" s="27"/>
      <c r="D548" s="27"/>
    </row>
    <row r="549" spans="1:4">
      <c r="A549" s="27"/>
      <c r="B549" s="27"/>
      <c r="C549" s="27"/>
      <c r="D549" s="27"/>
    </row>
    <row r="550" spans="1:4">
      <c r="A550" s="27"/>
      <c r="B550" s="27"/>
      <c r="C550" s="27"/>
      <c r="D550" s="27"/>
    </row>
    <row r="551" spans="1:4">
      <c r="A551" s="27"/>
      <c r="B551" s="27"/>
      <c r="C551" s="27"/>
      <c r="D551" s="27"/>
    </row>
    <row r="552" spans="1:4">
      <c r="A552" s="27"/>
      <c r="B552" s="27"/>
      <c r="C552" s="27"/>
      <c r="D552" s="27"/>
    </row>
    <row r="553" spans="1:4">
      <c r="A553" s="27"/>
      <c r="B553" s="27"/>
      <c r="C553" s="27"/>
      <c r="D553" s="27"/>
    </row>
    <row r="554" spans="1:4">
      <c r="A554" s="27"/>
      <c r="B554" s="27"/>
      <c r="C554" s="27"/>
      <c r="D554" s="27"/>
    </row>
    <row r="555" spans="1:4">
      <c r="A555" s="27"/>
      <c r="B555" s="27"/>
      <c r="C555" s="27"/>
      <c r="D555" s="27"/>
    </row>
    <row r="556" spans="1:4">
      <c r="A556" s="27"/>
      <c r="B556" s="27"/>
      <c r="C556" s="27"/>
      <c r="D556" s="27"/>
    </row>
    <row r="557" spans="1:4">
      <c r="A557" s="27"/>
      <c r="B557" s="27"/>
      <c r="C557" s="27"/>
      <c r="D557" s="27"/>
    </row>
    <row r="558" spans="1:4">
      <c r="A558" s="27"/>
      <c r="B558" s="27"/>
      <c r="C558" s="27"/>
      <c r="D558" s="27"/>
    </row>
    <row r="559" spans="1:4">
      <c r="A559" s="27"/>
      <c r="B559" s="27"/>
      <c r="C559" s="27"/>
      <c r="D559" s="27"/>
    </row>
    <row r="560" spans="1:4">
      <c r="A560" s="27"/>
      <c r="B560" s="27"/>
      <c r="C560" s="27"/>
      <c r="D560" s="27"/>
    </row>
    <row r="561" spans="1:4">
      <c r="A561" s="27"/>
      <c r="B561" s="27"/>
      <c r="C561" s="27"/>
      <c r="D561" s="27"/>
    </row>
    <row r="562" spans="1:4">
      <c r="A562" s="27"/>
      <c r="B562" s="27"/>
      <c r="C562" s="27"/>
      <c r="D562" s="27"/>
    </row>
    <row r="563" spans="1:4">
      <c r="A563" s="27"/>
      <c r="B563" s="27"/>
      <c r="C563" s="27"/>
      <c r="D563" s="27"/>
    </row>
    <row r="564" spans="1:4">
      <c r="A564" s="27"/>
      <c r="B564" s="27"/>
      <c r="C564" s="27"/>
      <c r="D564" s="27"/>
    </row>
    <row r="565" spans="1:4">
      <c r="A565" s="27"/>
      <c r="B565" s="27"/>
      <c r="C565" s="27"/>
      <c r="D565" s="27"/>
    </row>
    <row r="566" spans="1:4">
      <c r="A566" s="27"/>
      <c r="B566" s="27"/>
      <c r="C566" s="27"/>
      <c r="D566" s="27"/>
    </row>
    <row r="567" spans="1:4">
      <c r="A567" s="27"/>
      <c r="B567" s="27"/>
      <c r="C567" s="27"/>
      <c r="D567" s="27"/>
    </row>
    <row r="568" spans="1:4">
      <c r="A568" s="27"/>
      <c r="B568" s="27"/>
      <c r="C568" s="27"/>
      <c r="D568" s="27"/>
    </row>
    <row r="569" spans="1:4">
      <c r="A569" s="27"/>
      <c r="B569" s="27"/>
      <c r="C569" s="27"/>
      <c r="D569" s="27"/>
    </row>
    <row r="570" spans="1:4">
      <c r="A570" s="27"/>
      <c r="B570" s="27"/>
      <c r="C570" s="27"/>
      <c r="D570" s="27"/>
    </row>
    <row r="571" spans="1:4">
      <c r="A571" s="27"/>
      <c r="B571" s="27"/>
      <c r="C571" s="27"/>
      <c r="D571" s="27"/>
    </row>
    <row r="572" spans="1:4">
      <c r="A572" s="27"/>
      <c r="B572" s="27"/>
      <c r="C572" s="27"/>
      <c r="D572" s="27"/>
    </row>
    <row r="573" spans="1:4">
      <c r="A573" s="27"/>
      <c r="B573" s="27"/>
      <c r="C573" s="27"/>
      <c r="D573" s="27"/>
    </row>
    <row r="574" spans="1:4">
      <c r="A574" s="27"/>
      <c r="B574" s="27"/>
      <c r="C574" s="27"/>
      <c r="D574" s="27"/>
    </row>
    <row r="575" spans="1:4">
      <c r="A575" s="27"/>
      <c r="B575" s="27"/>
      <c r="C575" s="27"/>
      <c r="D575" s="27"/>
    </row>
    <row r="576" spans="1:4">
      <c r="A576" s="27"/>
      <c r="B576" s="27"/>
      <c r="C576" s="27"/>
      <c r="D576" s="27"/>
    </row>
    <row r="577" spans="1:4">
      <c r="A577" s="27"/>
      <c r="B577" s="27"/>
      <c r="C577" s="27"/>
      <c r="D577" s="27"/>
    </row>
    <row r="578" spans="1:4">
      <c r="A578" s="27"/>
      <c r="B578" s="27"/>
      <c r="C578" s="27"/>
      <c r="D578" s="27"/>
    </row>
    <row r="579" spans="1:4">
      <c r="A579" s="27"/>
      <c r="B579" s="27"/>
      <c r="C579" s="27"/>
      <c r="D579" s="27"/>
    </row>
    <row r="580" spans="1:4">
      <c r="A580" s="27"/>
      <c r="B580" s="27"/>
      <c r="C580" s="27"/>
      <c r="D580" s="27"/>
    </row>
    <row r="581" spans="1:4">
      <c r="A581" s="27"/>
      <c r="B581" s="27"/>
      <c r="C581" s="27"/>
      <c r="D581" s="27"/>
    </row>
    <row r="582" spans="1:4">
      <c r="A582" s="27"/>
      <c r="B582" s="27"/>
      <c r="C582" s="27"/>
      <c r="D582" s="27"/>
    </row>
    <row r="583" spans="1:4">
      <c r="A583" s="27"/>
      <c r="B583" s="27"/>
      <c r="C583" s="27"/>
      <c r="D583" s="27"/>
    </row>
    <row r="584" spans="1:4">
      <c r="A584" s="27"/>
      <c r="B584" s="27"/>
      <c r="C584" s="27"/>
      <c r="D584" s="27"/>
    </row>
    <row r="585" spans="1:4">
      <c r="A585" s="27"/>
      <c r="B585" s="27"/>
      <c r="C585" s="27"/>
      <c r="D585" s="27"/>
    </row>
    <row r="586" spans="1:4">
      <c r="A586" s="27"/>
      <c r="B586" s="27"/>
      <c r="C586" s="27"/>
      <c r="D586" s="27"/>
    </row>
    <row r="587" spans="1:4">
      <c r="A587" s="27"/>
      <c r="B587" s="27"/>
      <c r="C587" s="27"/>
      <c r="D587" s="27"/>
    </row>
    <row r="588" spans="1:4">
      <c r="A588" s="27"/>
      <c r="B588" s="27"/>
      <c r="C588" s="27"/>
      <c r="D588" s="27"/>
    </row>
    <row r="589" spans="1:4">
      <c r="A589" s="27"/>
      <c r="B589" s="27"/>
      <c r="C589" s="27"/>
      <c r="D589" s="27"/>
    </row>
    <row r="590" spans="1:4">
      <c r="A590" s="27"/>
      <c r="B590" s="27"/>
      <c r="C590" s="27"/>
      <c r="D590" s="27"/>
    </row>
    <row r="591" spans="1:4">
      <c r="A591" s="27"/>
      <c r="B591" s="27"/>
      <c r="C591" s="27"/>
      <c r="D591" s="27"/>
    </row>
    <row r="592" spans="1:4">
      <c r="A592" s="27"/>
      <c r="B592" s="27"/>
      <c r="C592" s="27"/>
      <c r="D592" s="27"/>
    </row>
    <row r="593" spans="1:4">
      <c r="A593" s="27"/>
      <c r="B593" s="27"/>
      <c r="C593" s="27"/>
      <c r="D593" s="27"/>
    </row>
    <row r="594" spans="1:4">
      <c r="A594" s="27"/>
      <c r="B594" s="27"/>
      <c r="C594" s="27"/>
      <c r="D594" s="27"/>
    </row>
    <row r="595" spans="1:4">
      <c r="A595" s="27"/>
      <c r="B595" s="27"/>
      <c r="C595" s="27"/>
      <c r="D595" s="27"/>
    </row>
    <row r="596" spans="1:4">
      <c r="A596" s="27"/>
      <c r="B596" s="27"/>
      <c r="C596" s="27"/>
      <c r="D596" s="27"/>
    </row>
    <row r="597" spans="1:4">
      <c r="A597" s="27"/>
      <c r="B597" s="27"/>
      <c r="C597" s="27"/>
      <c r="D597" s="27"/>
    </row>
    <row r="598" spans="1:4">
      <c r="A598" s="27"/>
      <c r="B598" s="27"/>
      <c r="C598" s="27"/>
      <c r="D598" s="27"/>
    </row>
    <row r="599" spans="1:4">
      <c r="A599" s="27"/>
      <c r="B599" s="27"/>
      <c r="C599" s="27"/>
      <c r="D599" s="27"/>
    </row>
    <row r="600" spans="1:4">
      <c r="A600" s="27"/>
      <c r="B600" s="27"/>
      <c r="C600" s="27"/>
      <c r="D600" s="27"/>
    </row>
    <row r="601" spans="1:4">
      <c r="A601" s="27"/>
      <c r="B601" s="27"/>
      <c r="C601" s="27"/>
      <c r="D601" s="27"/>
    </row>
    <row r="602" spans="1:4">
      <c r="A602" s="27"/>
      <c r="B602" s="27"/>
      <c r="C602" s="27"/>
      <c r="D602" s="27"/>
    </row>
    <row r="603" spans="1:4">
      <c r="A603" s="27"/>
      <c r="B603" s="27"/>
      <c r="C603" s="27"/>
      <c r="D603" s="27"/>
    </row>
    <row r="604" spans="1:4">
      <c r="A604" s="27"/>
      <c r="B604" s="27"/>
      <c r="C604" s="27"/>
      <c r="D604" s="27"/>
    </row>
    <row r="605" spans="1:4">
      <c r="A605" s="27"/>
      <c r="B605" s="27"/>
      <c r="C605" s="27"/>
      <c r="D605" s="27"/>
    </row>
    <row r="606" spans="1:4">
      <c r="A606" s="27"/>
      <c r="B606" s="27"/>
      <c r="C606" s="27"/>
      <c r="D606" s="27"/>
    </row>
    <row r="607" spans="1:4">
      <c r="A607" s="27"/>
      <c r="B607" s="27"/>
      <c r="C607" s="27"/>
      <c r="D607" s="27"/>
    </row>
    <row r="608" spans="1:4">
      <c r="A608" s="27"/>
      <c r="B608" s="27"/>
      <c r="C608" s="27"/>
      <c r="D608" s="27"/>
    </row>
    <row r="609" spans="1:4">
      <c r="A609" s="27"/>
      <c r="B609" s="27"/>
      <c r="C609" s="27"/>
      <c r="D609" s="27"/>
    </row>
    <row r="610" spans="1:4">
      <c r="A610" s="27"/>
      <c r="B610" s="27"/>
      <c r="C610" s="27"/>
      <c r="D610" s="27"/>
    </row>
    <row r="611" spans="1:4">
      <c r="A611" s="27"/>
      <c r="B611" s="27"/>
      <c r="C611" s="27"/>
      <c r="D611" s="27"/>
    </row>
    <row r="612" spans="1:4">
      <c r="A612" s="27"/>
      <c r="B612" s="27"/>
      <c r="C612" s="27"/>
      <c r="D612" s="27"/>
    </row>
    <row r="613" spans="1:4">
      <c r="A613" s="27"/>
      <c r="B613" s="27"/>
      <c r="C613" s="27"/>
      <c r="D613" s="27"/>
    </row>
    <row r="614" spans="1:4">
      <c r="A614" s="27"/>
      <c r="B614" s="27"/>
      <c r="C614" s="27"/>
      <c r="D614" s="27"/>
    </row>
    <row r="615" spans="1:4">
      <c r="A615" s="27"/>
      <c r="B615" s="27"/>
      <c r="C615" s="27"/>
      <c r="D615" s="27"/>
    </row>
    <row r="616" spans="1:4">
      <c r="A616" s="27"/>
      <c r="B616" s="27"/>
      <c r="C616" s="27"/>
      <c r="D616" s="27"/>
    </row>
    <row r="617" spans="1:4">
      <c r="A617" s="27"/>
      <c r="B617" s="27"/>
      <c r="C617" s="27"/>
      <c r="D617" s="27"/>
    </row>
    <row r="618" spans="1:4">
      <c r="A618" s="27"/>
      <c r="B618" s="27"/>
      <c r="C618" s="27"/>
      <c r="D618" s="27"/>
    </row>
    <row r="619" spans="1:4">
      <c r="A619" s="27"/>
      <c r="B619" s="27"/>
      <c r="C619" s="27"/>
      <c r="D619" s="27"/>
    </row>
    <row r="620" spans="1:4">
      <c r="A620" s="27"/>
      <c r="B620" s="27"/>
      <c r="C620" s="27"/>
      <c r="D620" s="27"/>
    </row>
    <row r="621" spans="1:4">
      <c r="A621" s="27"/>
      <c r="B621" s="27"/>
      <c r="C621" s="27"/>
      <c r="D621" s="27"/>
    </row>
    <row r="622" spans="1:4">
      <c r="A622" s="27"/>
      <c r="B622" s="27"/>
      <c r="C622" s="27"/>
      <c r="D622" s="27"/>
    </row>
    <row r="623" spans="1:4">
      <c r="A623" s="27"/>
      <c r="B623" s="27"/>
      <c r="C623" s="27"/>
      <c r="D623" s="27"/>
    </row>
    <row r="624" spans="1:4">
      <c r="A624" s="27"/>
      <c r="B624" s="27"/>
      <c r="C624" s="27"/>
      <c r="D624" s="27"/>
    </row>
    <row r="625" spans="1:4">
      <c r="A625" s="27"/>
      <c r="B625" s="27"/>
      <c r="C625" s="27"/>
      <c r="D625" s="27"/>
    </row>
    <row r="626" spans="1:4">
      <c r="A626" s="27"/>
      <c r="B626" s="27"/>
      <c r="C626" s="27"/>
      <c r="D626" s="27"/>
    </row>
    <row r="627" spans="1:4">
      <c r="A627" s="27"/>
      <c r="B627" s="27"/>
      <c r="C627" s="27"/>
      <c r="D627" s="27"/>
    </row>
    <row r="628" spans="1:4">
      <c r="A628" s="27"/>
      <c r="B628" s="27"/>
      <c r="C628" s="27"/>
      <c r="D628" s="27"/>
    </row>
    <row r="629" spans="1:4">
      <c r="A629" s="27"/>
      <c r="B629" s="27"/>
      <c r="C629" s="27"/>
      <c r="D629" s="27"/>
    </row>
    <row r="630" spans="1:4">
      <c r="A630" s="27"/>
      <c r="B630" s="27"/>
      <c r="C630" s="27"/>
      <c r="D630" s="27"/>
    </row>
    <row r="631" spans="1:4">
      <c r="A631" s="27"/>
      <c r="B631" s="27"/>
      <c r="C631" s="27"/>
      <c r="D631" s="27"/>
    </row>
    <row r="632" spans="1:4">
      <c r="A632" s="27"/>
      <c r="B632" s="27"/>
      <c r="C632" s="27"/>
      <c r="D632" s="27"/>
    </row>
    <row r="633" spans="1:4">
      <c r="A633" s="27"/>
      <c r="B633" s="27"/>
      <c r="C633" s="27"/>
      <c r="D633" s="27"/>
    </row>
  </sheetData>
  <mergeCells count="3">
    <mergeCell ref="A1:D1"/>
    <mergeCell ref="B2:B3"/>
    <mergeCell ref="D2:D3"/>
  </mergeCells>
  <printOptions gridLines="1"/>
  <pageMargins left="0.19" right="0.16" top="0.31" bottom="0.27" header="0.17" footer="0.17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55"/>
  <sheetViews>
    <sheetView workbookViewId="0">
      <selection activeCell="H33" sqref="H33"/>
    </sheetView>
  </sheetViews>
  <sheetFormatPr defaultColWidth="5.42578125" defaultRowHeight="12.75"/>
  <cols>
    <col min="1" max="1" width="3.85546875" customWidth="1"/>
    <col min="2" max="2" width="7.85546875" customWidth="1"/>
    <col min="3" max="3" width="4.140625" customWidth="1"/>
    <col min="4" max="4" width="16.85546875" customWidth="1"/>
    <col min="5" max="6" width="10" customWidth="1"/>
    <col min="7" max="7" width="10.5703125" customWidth="1"/>
    <col min="8" max="8" width="30.140625" customWidth="1"/>
    <col min="9" max="9" width="6.85546875" customWidth="1"/>
    <col min="10" max="10" width="2.42578125" customWidth="1"/>
  </cols>
  <sheetData>
    <row r="2" spans="1:9">
      <c r="A2" s="237"/>
      <c r="B2" s="238"/>
      <c r="C2" s="238"/>
      <c r="D2" s="238"/>
      <c r="E2" s="238"/>
      <c r="F2" s="238"/>
      <c r="G2" s="238"/>
      <c r="H2" s="238"/>
      <c r="I2" s="239"/>
    </row>
    <row r="3" spans="1:9">
      <c r="A3" s="226"/>
      <c r="B3" s="148"/>
      <c r="C3" s="148"/>
      <c r="D3" s="148"/>
      <c r="E3" s="148"/>
      <c r="F3" s="148"/>
      <c r="G3" s="148"/>
      <c r="H3" s="148"/>
      <c r="I3" s="149"/>
    </row>
    <row r="4" spans="1:9" s="23" customFormat="1" ht="33" customHeight="1">
      <c r="A4" s="326" t="s">
        <v>453</v>
      </c>
      <c r="B4" s="327"/>
      <c r="C4" s="327"/>
      <c r="D4" s="327"/>
      <c r="E4" s="327"/>
      <c r="F4" s="327"/>
      <c r="G4" s="327"/>
      <c r="H4" s="327"/>
      <c r="I4" s="328"/>
    </row>
    <row r="5" spans="1:9" s="24" customFormat="1">
      <c r="A5" s="240"/>
      <c r="B5" s="241" t="s">
        <v>264</v>
      </c>
      <c r="C5" s="242"/>
      <c r="D5" s="242"/>
      <c r="E5" s="242"/>
      <c r="F5" s="243"/>
      <c r="G5" s="243"/>
      <c r="H5" s="244"/>
      <c r="I5" s="245"/>
    </row>
    <row r="6" spans="1:9" s="24" customFormat="1" ht="11.25">
      <c r="A6" s="240"/>
      <c r="B6" s="246"/>
      <c r="C6" s="247" t="s">
        <v>265</v>
      </c>
      <c r="D6" s="247"/>
      <c r="E6" s="247"/>
      <c r="F6" s="247"/>
      <c r="G6" s="247"/>
      <c r="H6" s="248"/>
      <c r="I6" s="245"/>
    </row>
    <row r="7" spans="1:9" s="24" customFormat="1" ht="11.25">
      <c r="A7" s="240"/>
      <c r="B7" s="246"/>
      <c r="C7" s="247" t="s">
        <v>266</v>
      </c>
      <c r="D7" s="247"/>
      <c r="E7" s="247"/>
      <c r="F7" s="247"/>
      <c r="G7" s="247"/>
      <c r="H7" s="248"/>
      <c r="I7" s="245"/>
    </row>
    <row r="8" spans="1:9" s="24" customFormat="1" ht="11.25">
      <c r="A8" s="240"/>
      <c r="B8" s="246" t="s">
        <v>267</v>
      </c>
      <c r="C8" s="249"/>
      <c r="D8" s="249"/>
      <c r="E8" s="249"/>
      <c r="F8" s="249"/>
      <c r="G8" s="249"/>
      <c r="H8" s="248"/>
      <c r="I8" s="245"/>
    </row>
    <row r="9" spans="1:9" s="24" customFormat="1" ht="11.25">
      <c r="A9" s="240"/>
      <c r="B9" s="246"/>
      <c r="C9" s="247"/>
      <c r="D9" s="247" t="s">
        <v>268</v>
      </c>
      <c r="E9" s="247"/>
      <c r="F9" s="249"/>
      <c r="G9" s="249"/>
      <c r="H9" s="248"/>
      <c r="I9" s="245"/>
    </row>
    <row r="10" spans="1:9" s="24" customFormat="1" ht="11.25">
      <c r="A10" s="240"/>
      <c r="B10" s="246"/>
      <c r="C10" s="247"/>
      <c r="D10" s="247" t="s">
        <v>269</v>
      </c>
      <c r="E10" s="247"/>
      <c r="F10" s="249"/>
      <c r="G10" s="249"/>
      <c r="H10" s="248"/>
      <c r="I10" s="245"/>
    </row>
    <row r="11" spans="1:9" s="24" customFormat="1" ht="11.25">
      <c r="A11" s="240"/>
      <c r="B11" s="250"/>
      <c r="C11" s="251"/>
      <c r="D11" s="251" t="s">
        <v>270</v>
      </c>
      <c r="E11" s="251"/>
      <c r="F11" s="251"/>
      <c r="G11" s="251"/>
      <c r="H11" s="252"/>
      <c r="I11" s="245"/>
    </row>
    <row r="12" spans="1:9">
      <c r="A12" s="226"/>
      <c r="B12" s="148"/>
      <c r="C12" s="148"/>
      <c r="D12" s="148"/>
      <c r="E12" s="148"/>
      <c r="F12" s="148"/>
      <c r="G12" s="148"/>
      <c r="H12" s="148"/>
      <c r="I12" s="149"/>
    </row>
    <row r="13" spans="1:9">
      <c r="A13" s="226"/>
      <c r="B13" s="148"/>
      <c r="C13" s="148"/>
      <c r="D13" s="148"/>
      <c r="E13" s="148"/>
      <c r="F13" s="148"/>
      <c r="G13" s="148"/>
      <c r="H13" s="148"/>
      <c r="I13" s="149"/>
    </row>
    <row r="14" spans="1:9">
      <c r="A14" s="226"/>
      <c r="B14" s="148"/>
      <c r="C14" s="329"/>
      <c r="D14" s="329"/>
      <c r="E14" s="253"/>
      <c r="F14" s="330"/>
      <c r="G14" s="330"/>
      <c r="H14" s="330"/>
      <c r="I14" s="149"/>
    </row>
    <row r="15" spans="1:9">
      <c r="A15" s="226"/>
      <c r="B15" s="148"/>
      <c r="C15" s="329"/>
      <c r="D15" s="329"/>
      <c r="E15" s="253"/>
      <c r="F15" s="253"/>
      <c r="G15" s="253"/>
      <c r="H15" s="253"/>
      <c r="I15" s="149"/>
    </row>
    <row r="16" spans="1:9">
      <c r="A16" s="226"/>
      <c r="B16" s="148"/>
      <c r="C16" s="247"/>
      <c r="D16" s="247"/>
      <c r="E16" s="247"/>
      <c r="F16" s="247"/>
      <c r="G16" s="247"/>
      <c r="H16" s="247"/>
      <c r="I16" s="149"/>
    </row>
    <row r="17" spans="1:9">
      <c r="A17" s="226"/>
      <c r="B17" s="148"/>
      <c r="C17" s="247"/>
      <c r="D17" s="247"/>
      <c r="E17" s="247"/>
      <c r="F17" s="247"/>
      <c r="G17" s="247"/>
      <c r="H17" s="247"/>
      <c r="I17" s="149"/>
    </row>
    <row r="18" spans="1:9">
      <c r="A18" s="226"/>
      <c r="B18" s="148"/>
      <c r="C18" s="247"/>
      <c r="D18" s="247"/>
      <c r="E18" s="247"/>
      <c r="F18" s="247"/>
      <c r="G18" s="247"/>
      <c r="H18" s="247"/>
      <c r="I18" s="149"/>
    </row>
    <row r="19" spans="1:9">
      <c r="A19" s="226"/>
      <c r="B19" s="148"/>
      <c r="C19" s="148"/>
      <c r="D19" s="148"/>
      <c r="E19" s="148"/>
      <c r="F19" s="148"/>
      <c r="G19" s="148"/>
      <c r="H19" s="148"/>
      <c r="I19" s="149"/>
    </row>
    <row r="20" spans="1:9">
      <c r="A20" s="226"/>
      <c r="B20" s="148"/>
      <c r="C20" s="148"/>
      <c r="D20" s="148"/>
      <c r="E20" s="148"/>
      <c r="F20" s="148"/>
      <c r="G20" s="148"/>
      <c r="H20" s="148"/>
      <c r="I20" s="149"/>
    </row>
    <row r="21" spans="1:9">
      <c r="A21" s="226"/>
      <c r="B21" s="148"/>
      <c r="C21" s="148"/>
      <c r="D21" s="148"/>
      <c r="E21" s="148"/>
      <c r="F21" s="148"/>
      <c r="G21" s="148"/>
      <c r="H21" s="148"/>
      <c r="I21" s="149"/>
    </row>
    <row r="22" spans="1:9">
      <c r="A22" s="226"/>
      <c r="B22" s="148"/>
      <c r="C22" s="148"/>
      <c r="D22" s="148"/>
      <c r="E22" s="148"/>
      <c r="F22" s="148"/>
      <c r="G22" s="148"/>
      <c r="H22" s="148"/>
      <c r="I22" s="149"/>
    </row>
    <row r="23" spans="1:9">
      <c r="A23" s="226"/>
      <c r="B23" s="148"/>
      <c r="C23" s="148"/>
      <c r="D23" s="148"/>
      <c r="E23" s="148"/>
      <c r="F23" s="148"/>
      <c r="G23" s="148"/>
      <c r="H23" s="148"/>
      <c r="I23" s="149"/>
    </row>
    <row r="24" spans="1:9">
      <c r="A24" s="226"/>
      <c r="B24" s="148"/>
      <c r="C24" s="148"/>
      <c r="D24" s="148"/>
      <c r="E24" s="148"/>
      <c r="F24" s="148"/>
      <c r="G24" s="148"/>
      <c r="H24" s="148"/>
      <c r="I24" s="149"/>
    </row>
    <row r="25" spans="1:9">
      <c r="A25" s="226"/>
      <c r="B25" s="148"/>
      <c r="C25" s="148"/>
      <c r="D25" s="148"/>
      <c r="E25" s="148"/>
      <c r="F25" s="148"/>
      <c r="G25" s="148"/>
      <c r="H25" s="148"/>
      <c r="I25" s="149"/>
    </row>
    <row r="26" spans="1:9">
      <c r="A26" s="226"/>
      <c r="B26" s="148"/>
      <c r="C26" s="148"/>
      <c r="D26" s="148"/>
      <c r="E26" s="148"/>
      <c r="F26" s="148"/>
      <c r="G26" s="148"/>
      <c r="H26" s="148"/>
      <c r="I26" s="149"/>
    </row>
    <row r="27" spans="1:9">
      <c r="A27" s="226"/>
      <c r="B27" s="148"/>
      <c r="C27" s="148"/>
      <c r="D27" s="148"/>
      <c r="E27" s="148"/>
      <c r="F27" s="148"/>
      <c r="G27" s="148"/>
      <c r="H27" s="148"/>
      <c r="I27" s="149"/>
    </row>
    <row r="28" spans="1:9">
      <c r="A28" s="226"/>
      <c r="B28" s="148"/>
      <c r="C28" s="148"/>
      <c r="D28" s="148"/>
      <c r="E28" s="148"/>
      <c r="F28" s="148"/>
      <c r="G28" s="148"/>
      <c r="H28" s="148"/>
      <c r="I28" s="149"/>
    </row>
    <row r="29" spans="1:9">
      <c r="A29" s="226"/>
      <c r="B29" s="148"/>
      <c r="C29" s="148"/>
      <c r="D29" s="148"/>
      <c r="E29" s="148"/>
      <c r="F29" s="148"/>
      <c r="G29" s="148"/>
      <c r="H29" s="148"/>
      <c r="I29" s="149"/>
    </row>
    <row r="30" spans="1:9">
      <c r="A30" s="226"/>
      <c r="B30" s="148"/>
      <c r="C30" s="148"/>
      <c r="D30" s="148"/>
      <c r="E30" s="148"/>
      <c r="F30" s="148"/>
      <c r="G30" s="148"/>
      <c r="H30" s="148"/>
      <c r="I30" s="149"/>
    </row>
    <row r="31" spans="1:9">
      <c r="A31" s="226"/>
      <c r="B31" s="148"/>
      <c r="C31" s="148"/>
      <c r="D31" s="148"/>
      <c r="E31" s="148"/>
      <c r="F31" s="148"/>
      <c r="G31" s="148"/>
      <c r="H31" s="148"/>
      <c r="I31" s="149"/>
    </row>
    <row r="32" spans="1:9">
      <c r="A32" s="226"/>
      <c r="B32" s="148"/>
      <c r="C32" s="148"/>
      <c r="D32" s="148"/>
      <c r="E32" s="148"/>
      <c r="F32" s="148"/>
      <c r="G32" s="148"/>
      <c r="H32" s="148"/>
      <c r="I32" s="149"/>
    </row>
    <row r="33" spans="1:9">
      <c r="A33" s="226"/>
      <c r="B33" s="148"/>
      <c r="C33" s="148"/>
      <c r="D33" s="148"/>
      <c r="E33" s="148"/>
      <c r="F33" s="148"/>
      <c r="G33" s="148"/>
      <c r="H33" s="148"/>
      <c r="I33" s="149"/>
    </row>
    <row r="34" spans="1:9">
      <c r="A34" s="226"/>
      <c r="B34" s="148"/>
      <c r="C34" s="148"/>
      <c r="D34" s="148"/>
      <c r="E34" s="148"/>
      <c r="F34" s="148"/>
      <c r="G34" s="148"/>
      <c r="H34" s="148"/>
      <c r="I34" s="149"/>
    </row>
    <row r="35" spans="1:9">
      <c r="A35" s="226"/>
      <c r="B35" s="148"/>
      <c r="C35" s="148"/>
      <c r="D35" s="148"/>
      <c r="E35" s="148"/>
      <c r="F35" s="148"/>
      <c r="G35" s="148"/>
      <c r="H35" s="148"/>
      <c r="I35" s="149"/>
    </row>
    <row r="36" spans="1:9">
      <c r="A36" s="226"/>
      <c r="B36" s="148"/>
      <c r="C36" s="148"/>
      <c r="D36" s="148"/>
      <c r="E36" s="148"/>
      <c r="F36" s="148"/>
      <c r="G36" s="148"/>
      <c r="H36" s="148"/>
      <c r="I36" s="149"/>
    </row>
    <row r="37" spans="1:9">
      <c r="A37" s="226"/>
      <c r="B37" s="148"/>
      <c r="C37" s="148"/>
      <c r="D37" s="148"/>
      <c r="E37" s="148"/>
      <c r="F37" s="148"/>
      <c r="G37" s="148"/>
      <c r="H37" s="148"/>
      <c r="I37" s="149"/>
    </row>
    <row r="38" spans="1:9">
      <c r="A38" s="226"/>
      <c r="B38" s="148"/>
      <c r="C38" s="148"/>
      <c r="D38" s="148"/>
      <c r="E38" s="148"/>
      <c r="F38" s="148"/>
      <c r="G38" s="148"/>
      <c r="H38" s="148"/>
      <c r="I38" s="149"/>
    </row>
    <row r="39" spans="1:9">
      <c r="A39" s="226"/>
      <c r="B39" s="148"/>
      <c r="C39" s="148"/>
      <c r="D39" s="148"/>
      <c r="E39" s="148"/>
      <c r="F39" s="148"/>
      <c r="G39" s="148"/>
      <c r="H39" s="148"/>
      <c r="I39" s="149"/>
    </row>
    <row r="40" spans="1:9">
      <c r="A40" s="226"/>
      <c r="B40" s="148"/>
      <c r="C40" s="148"/>
      <c r="D40" s="148"/>
      <c r="E40" s="148"/>
      <c r="F40" s="148"/>
      <c r="G40" s="148"/>
      <c r="H40" s="148"/>
      <c r="I40" s="149"/>
    </row>
    <row r="41" spans="1:9">
      <c r="A41" s="226"/>
      <c r="B41" s="148"/>
      <c r="C41" s="148"/>
      <c r="D41" s="148"/>
      <c r="E41" s="148"/>
      <c r="F41" s="148"/>
      <c r="G41" s="148"/>
      <c r="H41" s="148"/>
      <c r="I41" s="149"/>
    </row>
    <row r="42" spans="1:9">
      <c r="A42" s="226"/>
      <c r="B42" s="148"/>
      <c r="C42" s="148"/>
      <c r="D42" s="148"/>
      <c r="E42" s="148"/>
      <c r="F42" s="148"/>
      <c r="G42" s="148"/>
      <c r="H42" s="148"/>
      <c r="I42" s="149"/>
    </row>
    <row r="43" spans="1:9">
      <c r="A43" s="226"/>
      <c r="B43" s="148"/>
      <c r="C43" s="148"/>
      <c r="D43" s="148"/>
      <c r="E43" s="148"/>
      <c r="F43" s="148"/>
      <c r="G43" s="148"/>
      <c r="H43" s="148"/>
      <c r="I43" s="149"/>
    </row>
    <row r="44" spans="1:9">
      <c r="A44" s="226"/>
      <c r="B44" s="148"/>
      <c r="C44" s="148"/>
      <c r="D44" s="148"/>
      <c r="E44" s="148"/>
      <c r="F44" s="148"/>
      <c r="G44" s="148"/>
      <c r="H44" s="148"/>
      <c r="I44" s="149"/>
    </row>
    <row r="45" spans="1:9">
      <c r="A45" s="226"/>
      <c r="B45" s="148"/>
      <c r="C45" s="148"/>
      <c r="D45" s="148"/>
      <c r="E45" s="148"/>
      <c r="F45" s="148"/>
      <c r="G45" s="148"/>
      <c r="H45" s="148"/>
      <c r="I45" s="149"/>
    </row>
    <row r="46" spans="1:9" s="25" customFormat="1">
      <c r="A46" s="254"/>
      <c r="B46" s="255"/>
      <c r="C46" s="255"/>
      <c r="D46" s="255"/>
      <c r="E46" s="255"/>
      <c r="F46" s="255"/>
      <c r="G46" s="255"/>
      <c r="H46" s="255"/>
      <c r="I46" s="256"/>
    </row>
    <row r="47" spans="1:9" s="25" customFormat="1" ht="15">
      <c r="A47" s="254"/>
      <c r="B47" s="255"/>
      <c r="C47" s="255"/>
      <c r="D47" s="257"/>
      <c r="E47" s="257"/>
      <c r="F47" s="257"/>
      <c r="G47" s="257"/>
      <c r="H47" s="257"/>
      <c r="I47" s="256"/>
    </row>
    <row r="48" spans="1:9" s="25" customFormat="1" ht="15">
      <c r="A48" s="254"/>
      <c r="B48" s="255"/>
      <c r="C48" s="255"/>
      <c r="D48" s="257"/>
      <c r="E48" s="257"/>
      <c r="F48" s="257"/>
      <c r="G48" s="257"/>
      <c r="H48" s="257"/>
      <c r="I48" s="256"/>
    </row>
    <row r="49" spans="1:9" s="25" customFormat="1" ht="15">
      <c r="A49" s="254"/>
      <c r="B49" s="255"/>
      <c r="C49" s="255"/>
      <c r="D49" s="257"/>
      <c r="E49" s="257"/>
      <c r="F49" s="257"/>
      <c r="G49" s="257"/>
      <c r="H49" s="257"/>
      <c r="I49" s="256"/>
    </row>
    <row r="50" spans="1:9" s="25" customFormat="1" ht="15">
      <c r="A50" s="254"/>
      <c r="B50" s="255"/>
      <c r="C50" s="255"/>
      <c r="D50" s="257"/>
      <c r="E50" s="257"/>
      <c r="F50" s="257"/>
      <c r="G50" s="257"/>
      <c r="H50" s="257"/>
      <c r="I50" s="256"/>
    </row>
    <row r="51" spans="1:9" s="25" customFormat="1" ht="15.75">
      <c r="A51" s="254"/>
      <c r="B51" s="317" t="s">
        <v>360</v>
      </c>
      <c r="C51" s="317"/>
      <c r="D51" s="317"/>
      <c r="E51" s="257"/>
      <c r="F51" s="317" t="s">
        <v>271</v>
      </c>
      <c r="G51" s="317"/>
      <c r="H51" s="317"/>
      <c r="I51" s="256"/>
    </row>
    <row r="52" spans="1:9" ht="15.75">
      <c r="A52" s="226"/>
      <c r="B52" s="325" t="s">
        <v>361</v>
      </c>
      <c r="C52" s="325"/>
      <c r="D52" s="325"/>
      <c r="E52" s="258"/>
      <c r="F52" s="325" t="s">
        <v>362</v>
      </c>
      <c r="G52" s="325"/>
      <c r="H52" s="325"/>
      <c r="I52" s="149"/>
    </row>
    <row r="53" spans="1:9">
      <c r="A53" s="226"/>
      <c r="B53" s="148"/>
      <c r="C53" s="148"/>
      <c r="D53" s="148"/>
      <c r="E53" s="148"/>
      <c r="F53" s="148"/>
      <c r="G53" s="148"/>
      <c r="H53" s="148"/>
      <c r="I53" s="149"/>
    </row>
    <row r="54" spans="1:9">
      <c r="A54" s="226"/>
      <c r="B54" s="148"/>
      <c r="C54" s="148"/>
      <c r="D54" s="148"/>
      <c r="E54" s="148"/>
      <c r="F54" s="148"/>
      <c r="G54" s="148"/>
      <c r="H54" s="148"/>
      <c r="I54" s="149"/>
    </row>
    <row r="55" spans="1:9">
      <c r="A55" s="227"/>
      <c r="B55" s="196"/>
      <c r="C55" s="196"/>
      <c r="D55" s="196"/>
      <c r="E55" s="196"/>
      <c r="F55" s="196"/>
      <c r="G55" s="196"/>
      <c r="H55" s="196"/>
      <c r="I55" s="228"/>
    </row>
  </sheetData>
  <mergeCells count="8">
    <mergeCell ref="F51:H51"/>
    <mergeCell ref="F52:H52"/>
    <mergeCell ref="A4:I4"/>
    <mergeCell ref="C14:C15"/>
    <mergeCell ref="D14:D15"/>
    <mergeCell ref="F14:H14"/>
    <mergeCell ref="B51:D51"/>
    <mergeCell ref="B52:D52"/>
  </mergeCells>
  <phoneticPr fontId="4" type="noConversion"/>
  <pageMargins left="0.2" right="0.25" top="0.3" bottom="0.32" header="0.24" footer="0.2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2"/>
  <sheetViews>
    <sheetView workbookViewId="0">
      <pane ySplit="4" topLeftCell="A5" activePane="bottomLeft" state="frozen"/>
      <selection pane="bottomLeft" sqref="A1:E53"/>
    </sheetView>
  </sheetViews>
  <sheetFormatPr defaultColWidth="10.42578125" defaultRowHeight="15.75"/>
  <cols>
    <col min="1" max="1" width="8.85546875" style="1" customWidth="1"/>
    <col min="2" max="2" width="43.140625" style="1" customWidth="1"/>
    <col min="3" max="3" width="9.28515625" style="1" customWidth="1"/>
    <col min="4" max="4" width="19.140625" style="1" customWidth="1"/>
    <col min="5" max="5" width="19.28515625" style="1" customWidth="1"/>
    <col min="6" max="6" width="13.42578125" style="1" customWidth="1"/>
    <col min="7" max="7" width="13.28515625" style="1" customWidth="1"/>
    <col min="8" max="8" width="12.5703125" style="1" customWidth="1"/>
    <col min="9" max="16384" width="10.42578125" style="1"/>
  </cols>
  <sheetData>
    <row r="1" spans="1:8" ht="17.25" customHeight="1">
      <c r="A1" s="271" t="s">
        <v>273</v>
      </c>
      <c r="B1" s="272"/>
      <c r="C1" s="272"/>
      <c r="D1" s="272"/>
      <c r="E1" s="273"/>
    </row>
    <row r="2" spans="1:8">
      <c r="A2" s="274" t="s">
        <v>412</v>
      </c>
      <c r="B2" s="275"/>
      <c r="C2" s="275"/>
      <c r="D2" s="275"/>
      <c r="E2" s="276"/>
    </row>
    <row r="3" spans="1:8">
      <c r="A3" s="277"/>
      <c r="B3" s="277"/>
      <c r="C3" s="277"/>
      <c r="D3" s="277"/>
      <c r="E3" s="277"/>
    </row>
    <row r="4" spans="1:8">
      <c r="A4" s="268" t="s">
        <v>413</v>
      </c>
      <c r="B4" s="269"/>
      <c r="C4" s="269"/>
      <c r="D4" s="269"/>
      <c r="E4" s="270"/>
    </row>
    <row r="5" spans="1:8" ht="15" customHeight="1">
      <c r="A5" s="76"/>
      <c r="B5" s="77"/>
      <c r="C5" s="77"/>
      <c r="D5" s="77"/>
      <c r="E5" s="78"/>
    </row>
    <row r="6" spans="1:8">
      <c r="A6" s="79"/>
      <c r="B6" s="80" t="s">
        <v>0</v>
      </c>
      <c r="C6" s="81" t="s">
        <v>2</v>
      </c>
      <c r="D6" s="81">
        <v>2012</v>
      </c>
      <c r="E6" s="82">
        <v>2011</v>
      </c>
    </row>
    <row r="7" spans="1:8">
      <c r="A7" s="83" t="s">
        <v>51</v>
      </c>
      <c r="B7" s="84" t="s">
        <v>1</v>
      </c>
      <c r="C7" s="42"/>
      <c r="D7" s="85"/>
      <c r="E7" s="86"/>
    </row>
    <row r="8" spans="1:8">
      <c r="A8" s="87">
        <v>1</v>
      </c>
      <c r="B8" s="84" t="s">
        <v>3</v>
      </c>
      <c r="C8" s="42"/>
      <c r="D8" s="88">
        <v>21464283.3807</v>
      </c>
      <c r="E8" s="89">
        <v>38443641.215599999</v>
      </c>
    </row>
    <row r="9" spans="1:8">
      <c r="A9" s="87">
        <v>2</v>
      </c>
      <c r="B9" s="84" t="s">
        <v>4</v>
      </c>
      <c r="C9" s="42"/>
      <c r="D9" s="88"/>
      <c r="E9" s="86"/>
    </row>
    <row r="10" spans="1:8">
      <c r="A10" s="90" t="s">
        <v>5</v>
      </c>
      <c r="B10" s="91" t="s">
        <v>7</v>
      </c>
      <c r="C10" s="42"/>
      <c r="D10" s="88"/>
      <c r="E10" s="86"/>
    </row>
    <row r="11" spans="1:8">
      <c r="A11" s="90" t="s">
        <v>6</v>
      </c>
      <c r="B11" s="91" t="s">
        <v>8</v>
      </c>
      <c r="C11" s="42"/>
      <c r="D11" s="88"/>
      <c r="E11" s="86"/>
    </row>
    <row r="12" spans="1:8">
      <c r="A12" s="79"/>
      <c r="B12" s="84" t="s">
        <v>9</v>
      </c>
      <c r="C12" s="42"/>
      <c r="D12" s="92">
        <f>SUM(D8:D11)</f>
        <v>21464283.3807</v>
      </c>
      <c r="E12" s="93">
        <f>SUM(E8:E11)</f>
        <v>38443641.215599999</v>
      </c>
    </row>
    <row r="13" spans="1:8">
      <c r="A13" s="87">
        <v>3</v>
      </c>
      <c r="B13" s="84" t="s">
        <v>10</v>
      </c>
      <c r="C13" s="42"/>
      <c r="D13" s="88"/>
      <c r="E13" s="86"/>
    </row>
    <row r="14" spans="1:8">
      <c r="A14" s="90" t="s">
        <v>5</v>
      </c>
      <c r="B14" s="91" t="s">
        <v>11</v>
      </c>
      <c r="C14" s="42"/>
      <c r="D14" s="88">
        <v>120075156</v>
      </c>
      <c r="E14" s="89">
        <v>173262751</v>
      </c>
      <c r="F14" s="13"/>
    </row>
    <row r="15" spans="1:8">
      <c r="A15" s="90" t="s">
        <v>6</v>
      </c>
      <c r="B15" s="91" t="s">
        <v>12</v>
      </c>
      <c r="C15" s="42"/>
      <c r="D15" s="94">
        <v>10102764.626221497</v>
      </c>
      <c r="E15" s="95">
        <v>16775612</v>
      </c>
      <c r="F15" s="4"/>
      <c r="H15" s="13"/>
    </row>
    <row r="16" spans="1:8">
      <c r="A16" s="90" t="s">
        <v>13</v>
      </c>
      <c r="B16" s="91" t="s">
        <v>14</v>
      </c>
      <c r="C16" s="42"/>
      <c r="D16" s="88"/>
      <c r="E16" s="86"/>
      <c r="F16" s="13"/>
    </row>
    <row r="17" spans="1:7">
      <c r="A17" s="90" t="s">
        <v>15</v>
      </c>
      <c r="B17" s="91" t="s">
        <v>16</v>
      </c>
      <c r="C17" s="42"/>
      <c r="D17" s="88"/>
      <c r="E17" s="86"/>
    </row>
    <row r="18" spans="1:7">
      <c r="A18" s="79"/>
      <c r="B18" s="84" t="s">
        <v>17</v>
      </c>
      <c r="C18" s="42"/>
      <c r="D18" s="85">
        <f>SUM(D14:D17)</f>
        <v>130177920.62622149</v>
      </c>
      <c r="E18" s="96">
        <f>SUM(E14:E17)</f>
        <v>190038363</v>
      </c>
      <c r="F18" s="13">
        <f>D18-E18</f>
        <v>-59860442.373778507</v>
      </c>
      <c r="G18" s="13"/>
    </row>
    <row r="19" spans="1:7">
      <c r="A19" s="87">
        <v>4</v>
      </c>
      <c r="B19" s="84" t="s">
        <v>18</v>
      </c>
      <c r="C19" s="42"/>
      <c r="D19" s="88"/>
      <c r="E19" s="86"/>
    </row>
    <row r="20" spans="1:7">
      <c r="A20" s="90" t="s">
        <v>5</v>
      </c>
      <c r="B20" s="91" t="s">
        <v>19</v>
      </c>
      <c r="C20" s="42"/>
      <c r="D20" s="88">
        <v>244851910</v>
      </c>
      <c r="E20" s="89">
        <v>263916488</v>
      </c>
      <c r="F20" s="13"/>
      <c r="G20" s="13"/>
    </row>
    <row r="21" spans="1:7">
      <c r="A21" s="90" t="s">
        <v>6</v>
      </c>
      <c r="B21" s="91" t="s">
        <v>20</v>
      </c>
      <c r="C21" s="42"/>
      <c r="D21" s="88">
        <v>63570705</v>
      </c>
      <c r="E21" s="89">
        <v>50782655</v>
      </c>
      <c r="F21" s="13"/>
      <c r="G21" s="13"/>
    </row>
    <row r="22" spans="1:7">
      <c r="A22" s="90" t="s">
        <v>13</v>
      </c>
      <c r="B22" s="91" t="s">
        <v>21</v>
      </c>
      <c r="C22" s="42"/>
      <c r="D22" s="88">
        <v>99048335</v>
      </c>
      <c r="E22" s="89">
        <v>81345393.952465743</v>
      </c>
      <c r="F22" s="13"/>
      <c r="G22" s="13"/>
    </row>
    <row r="23" spans="1:7">
      <c r="A23" s="90" t="s">
        <v>15</v>
      </c>
      <c r="B23" s="91" t="s">
        <v>22</v>
      </c>
      <c r="C23" s="42"/>
      <c r="D23" s="88"/>
      <c r="E23" s="86"/>
      <c r="F23" s="13"/>
    </row>
    <row r="24" spans="1:7">
      <c r="A24" s="90" t="s">
        <v>23</v>
      </c>
      <c r="B24" s="91" t="s">
        <v>24</v>
      </c>
      <c r="C24" s="42"/>
      <c r="D24" s="88"/>
      <c r="E24" s="89"/>
    </row>
    <row r="25" spans="1:7">
      <c r="A25" s="79"/>
      <c r="B25" s="84" t="s">
        <v>25</v>
      </c>
      <c r="C25" s="42"/>
      <c r="D25" s="85">
        <f>SUM(D20:D24)</f>
        <v>407470950</v>
      </c>
      <c r="E25" s="96">
        <f>SUM(E20:E24)</f>
        <v>396044536.95246577</v>
      </c>
      <c r="F25" s="13">
        <f>D25-E25</f>
        <v>11426413.047534227</v>
      </c>
      <c r="G25" s="13"/>
    </row>
    <row r="26" spans="1:7">
      <c r="A26" s="87">
        <v>5</v>
      </c>
      <c r="B26" s="84" t="s">
        <v>26</v>
      </c>
      <c r="C26" s="42"/>
      <c r="D26" s="88"/>
      <c r="E26" s="86"/>
    </row>
    <row r="27" spans="1:7">
      <c r="A27" s="87">
        <v>6</v>
      </c>
      <c r="B27" s="84" t="s">
        <v>27</v>
      </c>
      <c r="C27" s="42"/>
      <c r="D27" s="88"/>
      <c r="E27" s="86"/>
    </row>
    <row r="28" spans="1:7">
      <c r="A28" s="87">
        <v>7</v>
      </c>
      <c r="B28" s="84" t="s">
        <v>28</v>
      </c>
      <c r="C28" s="42"/>
      <c r="D28" s="88"/>
      <c r="E28" s="86"/>
    </row>
    <row r="29" spans="1:7">
      <c r="A29" s="79"/>
      <c r="B29" s="84" t="s">
        <v>29</v>
      </c>
      <c r="C29" s="42"/>
      <c r="D29" s="85">
        <f>D7+D12+D18+D25+D28</f>
        <v>559113154.00692153</v>
      </c>
      <c r="E29" s="96">
        <f>E7+E12+E18+E25+E28</f>
        <v>624526541.16806579</v>
      </c>
    </row>
    <row r="30" spans="1:7">
      <c r="A30" s="79"/>
      <c r="B30" s="42"/>
      <c r="C30" s="42"/>
      <c r="D30" s="88"/>
      <c r="E30" s="86"/>
    </row>
    <row r="31" spans="1:7">
      <c r="A31" s="97" t="s">
        <v>52</v>
      </c>
      <c r="B31" s="84" t="s">
        <v>30</v>
      </c>
      <c r="C31" s="42"/>
      <c r="D31" s="88"/>
      <c r="E31" s="86"/>
    </row>
    <row r="32" spans="1:7">
      <c r="A32" s="87">
        <v>1</v>
      </c>
      <c r="B32" s="84" t="s">
        <v>31</v>
      </c>
      <c r="C32" s="42"/>
      <c r="D32" s="88"/>
      <c r="E32" s="86"/>
    </row>
    <row r="33" spans="1:8">
      <c r="A33" s="90" t="s">
        <v>5</v>
      </c>
      <c r="B33" s="91" t="s">
        <v>32</v>
      </c>
      <c r="C33" s="42"/>
      <c r="D33" s="98"/>
      <c r="E33" s="86"/>
    </row>
    <row r="34" spans="1:8">
      <c r="A34" s="90" t="s">
        <v>6</v>
      </c>
      <c r="B34" s="91" t="s">
        <v>33</v>
      </c>
      <c r="C34" s="42"/>
      <c r="D34" s="88"/>
      <c r="E34" s="86"/>
    </row>
    <row r="35" spans="1:8">
      <c r="A35" s="90" t="s">
        <v>13</v>
      </c>
      <c r="B35" s="91" t="s">
        <v>34</v>
      </c>
      <c r="C35" s="42"/>
      <c r="D35" s="88"/>
      <c r="E35" s="86"/>
    </row>
    <row r="36" spans="1:8">
      <c r="A36" s="90" t="s">
        <v>15</v>
      </c>
      <c r="B36" s="91" t="s">
        <v>35</v>
      </c>
      <c r="C36" s="42"/>
      <c r="D36" s="88">
        <v>503120.04930000001</v>
      </c>
      <c r="E36" s="89">
        <v>1649200</v>
      </c>
      <c r="F36" s="13"/>
      <c r="G36" s="13"/>
    </row>
    <row r="37" spans="1:8">
      <c r="A37" s="90"/>
      <c r="B37" s="84" t="s">
        <v>36</v>
      </c>
      <c r="C37" s="42"/>
      <c r="D37" s="85">
        <f>SUM(D33:D36)</f>
        <v>503120.04930000001</v>
      </c>
      <c r="E37" s="96">
        <f>SUM(E33:E36)</f>
        <v>1649200</v>
      </c>
      <c r="F37" s="13"/>
      <c r="G37" s="13"/>
    </row>
    <row r="38" spans="1:8">
      <c r="A38" s="87">
        <v>2</v>
      </c>
      <c r="B38" s="84" t="s">
        <v>37</v>
      </c>
      <c r="C38" s="42"/>
      <c r="D38" s="88"/>
      <c r="E38" s="86"/>
    </row>
    <row r="39" spans="1:8">
      <c r="A39" s="90" t="s">
        <v>5</v>
      </c>
      <c r="B39" s="91" t="s">
        <v>38</v>
      </c>
      <c r="C39" s="42"/>
      <c r="D39" s="88">
        <v>352755600</v>
      </c>
      <c r="E39" s="89">
        <v>352755600</v>
      </c>
      <c r="H39" s="4"/>
    </row>
    <row r="40" spans="1:8">
      <c r="A40" s="90" t="s">
        <v>6</v>
      </c>
      <c r="B40" s="91" t="s">
        <v>39</v>
      </c>
      <c r="C40" s="42"/>
      <c r="D40" s="88">
        <v>653775870</v>
      </c>
      <c r="E40" s="89">
        <v>658398434</v>
      </c>
      <c r="H40" s="4"/>
    </row>
    <row r="41" spans="1:8">
      <c r="A41" s="90" t="s">
        <v>13</v>
      </c>
      <c r="B41" s="91" t="s">
        <v>40</v>
      </c>
      <c r="C41" s="42"/>
      <c r="D41" s="88">
        <v>38103876</v>
      </c>
      <c r="E41" s="89">
        <v>40771410</v>
      </c>
      <c r="G41" s="13"/>
      <c r="H41" s="4"/>
    </row>
    <row r="42" spans="1:8">
      <c r="A42" s="90" t="s">
        <v>15</v>
      </c>
      <c r="B42" s="91" t="s">
        <v>41</v>
      </c>
      <c r="C42" s="42"/>
      <c r="D42" s="88">
        <v>61004140</v>
      </c>
      <c r="E42" s="89">
        <v>65995716</v>
      </c>
      <c r="F42" s="13"/>
      <c r="G42" s="13"/>
      <c r="H42" s="4"/>
    </row>
    <row r="43" spans="1:8">
      <c r="A43" s="79"/>
      <c r="B43" s="84" t="s">
        <v>9</v>
      </c>
      <c r="C43" s="42"/>
      <c r="D43" s="85">
        <f>SUM(D39:D42)</f>
        <v>1105639486</v>
      </c>
      <c r="E43" s="96">
        <f>SUM(E39:E42)</f>
        <v>1117921160</v>
      </c>
      <c r="F43" s="13"/>
    </row>
    <row r="44" spans="1:8">
      <c r="A44" s="87">
        <v>3</v>
      </c>
      <c r="B44" s="84" t="s">
        <v>42</v>
      </c>
      <c r="C44" s="42"/>
      <c r="D44" s="88"/>
      <c r="E44" s="86"/>
    </row>
    <row r="45" spans="1:8">
      <c r="A45" s="87">
        <v>4</v>
      </c>
      <c r="B45" s="84" t="s">
        <v>43</v>
      </c>
      <c r="C45" s="42"/>
      <c r="D45" s="88"/>
      <c r="E45" s="86"/>
    </row>
    <row r="46" spans="1:8">
      <c r="A46" s="90" t="s">
        <v>5</v>
      </c>
      <c r="B46" s="91" t="s">
        <v>44</v>
      </c>
      <c r="C46" s="42"/>
      <c r="D46" s="88"/>
      <c r="E46" s="86"/>
    </row>
    <row r="47" spans="1:8">
      <c r="A47" s="90" t="s">
        <v>6</v>
      </c>
      <c r="B47" s="91" t="s">
        <v>45</v>
      </c>
      <c r="C47" s="42"/>
      <c r="D47" s="88"/>
      <c r="E47" s="86"/>
    </row>
    <row r="48" spans="1:8">
      <c r="A48" s="90" t="s">
        <v>13</v>
      </c>
      <c r="B48" s="91" t="s">
        <v>46</v>
      </c>
      <c r="C48" s="42"/>
      <c r="D48" s="88"/>
      <c r="E48" s="86"/>
    </row>
    <row r="49" spans="1:7">
      <c r="A49" s="79"/>
      <c r="B49" s="84" t="s">
        <v>25</v>
      </c>
      <c r="C49" s="42"/>
      <c r="D49" s="85">
        <f>SUM(D47:D48)</f>
        <v>0</v>
      </c>
      <c r="E49" s="96">
        <f>SUM(E47:E48)</f>
        <v>0</v>
      </c>
    </row>
    <row r="50" spans="1:7">
      <c r="A50" s="87">
        <v>5</v>
      </c>
      <c r="B50" s="84" t="s">
        <v>47</v>
      </c>
      <c r="C50" s="42"/>
      <c r="D50" s="88"/>
      <c r="E50" s="86"/>
    </row>
    <row r="51" spans="1:7">
      <c r="A51" s="87">
        <v>6</v>
      </c>
      <c r="B51" s="84" t="s">
        <v>48</v>
      </c>
      <c r="C51" s="42"/>
      <c r="D51" s="88"/>
      <c r="E51" s="86"/>
    </row>
    <row r="52" spans="1:7">
      <c r="A52" s="79"/>
      <c r="B52" s="84" t="s">
        <v>49</v>
      </c>
      <c r="C52" s="42"/>
      <c r="D52" s="85">
        <f>D37+D43+D49+D50+D51</f>
        <v>1106142606.0493</v>
      </c>
      <c r="E52" s="96">
        <f>E37+E43+E49+E50+E51</f>
        <v>1119570360</v>
      </c>
    </row>
    <row r="53" spans="1:7">
      <c r="A53" s="99"/>
      <c r="B53" s="100" t="s">
        <v>50</v>
      </c>
      <c r="C53" s="101"/>
      <c r="D53" s="102">
        <f>D29+D52</f>
        <v>1665255760.0562215</v>
      </c>
      <c r="E53" s="103">
        <f>E29+E52</f>
        <v>1744096901.1680658</v>
      </c>
      <c r="G53" s="13"/>
    </row>
    <row r="54" spans="1:7">
      <c r="A54" s="2"/>
      <c r="B54" s="2"/>
      <c r="C54" s="2"/>
      <c r="D54" s="3"/>
      <c r="E54" s="2"/>
      <c r="G54" s="13"/>
    </row>
    <row r="55" spans="1:7">
      <c r="A55" s="2"/>
      <c r="B55" s="2"/>
      <c r="C55" s="2"/>
      <c r="D55" s="3"/>
      <c r="E55" s="2"/>
    </row>
    <row r="56" spans="1:7">
      <c r="A56" s="2"/>
      <c r="B56" s="2"/>
      <c r="C56" s="2"/>
      <c r="D56" s="3"/>
      <c r="E56" s="2"/>
    </row>
    <row r="57" spans="1:7">
      <c r="A57" s="2"/>
      <c r="B57" s="2"/>
      <c r="C57" s="2"/>
      <c r="D57" s="2"/>
      <c r="E57" s="3"/>
    </row>
    <row r="58" spans="1:7">
      <c r="A58" s="2"/>
      <c r="B58" s="2"/>
      <c r="C58" s="2"/>
      <c r="D58" s="2"/>
      <c r="E58" s="2"/>
    </row>
    <row r="59" spans="1:7">
      <c r="A59" s="2"/>
      <c r="B59" s="2"/>
      <c r="C59" s="2"/>
      <c r="D59" s="2"/>
      <c r="E59" s="2"/>
    </row>
    <row r="60" spans="1:7">
      <c r="A60" s="2"/>
      <c r="B60" s="2"/>
      <c r="C60" s="2"/>
      <c r="D60" s="2"/>
      <c r="E60" s="2"/>
    </row>
    <row r="61" spans="1:7">
      <c r="A61" s="2"/>
      <c r="B61" s="2"/>
      <c r="C61" s="2"/>
      <c r="D61" s="2"/>
      <c r="E61" s="2"/>
    </row>
    <row r="62" spans="1:7">
      <c r="A62" s="2"/>
      <c r="B62" s="2"/>
      <c r="C62" s="2"/>
      <c r="D62" s="2"/>
      <c r="E62" s="2"/>
    </row>
  </sheetData>
  <mergeCells count="4">
    <mergeCell ref="A4:E4"/>
    <mergeCell ref="A1:E1"/>
    <mergeCell ref="A2:E2"/>
    <mergeCell ref="A3:E3"/>
  </mergeCells>
  <phoneticPr fontId="0" type="noConversion"/>
  <printOptions gridLines="1"/>
  <pageMargins left="0.2" right="0.36" top="0.2" bottom="0.23" header="0.16" footer="0.2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7"/>
  <sheetViews>
    <sheetView topLeftCell="A25" workbookViewId="0">
      <selection sqref="A1:E52"/>
    </sheetView>
  </sheetViews>
  <sheetFormatPr defaultColWidth="10.42578125" defaultRowHeight="15.75"/>
  <cols>
    <col min="1" max="1" width="9.28515625" style="1" customWidth="1"/>
    <col min="2" max="2" width="48" style="1" customWidth="1"/>
    <col min="3" max="3" width="10" style="1" customWidth="1"/>
    <col min="4" max="4" width="16.140625" style="1" customWidth="1"/>
    <col min="5" max="5" width="16.85546875" style="1" customWidth="1"/>
    <col min="6" max="6" width="14.28515625" style="1" customWidth="1"/>
    <col min="7" max="7" width="12.42578125" style="1" bestFit="1" customWidth="1"/>
    <col min="8" max="16384" width="10.42578125" style="1"/>
  </cols>
  <sheetData>
    <row r="1" spans="1:7" ht="18.75">
      <c r="A1" s="271" t="s">
        <v>273</v>
      </c>
      <c r="B1" s="272"/>
      <c r="C1" s="272"/>
      <c r="D1" s="272"/>
      <c r="E1" s="273"/>
    </row>
    <row r="2" spans="1:7">
      <c r="A2" s="278" t="s">
        <v>417</v>
      </c>
      <c r="B2" s="279"/>
      <c r="C2" s="279"/>
      <c r="D2" s="279"/>
      <c r="E2" s="280"/>
    </row>
    <row r="3" spans="1:7">
      <c r="A3" s="277"/>
      <c r="B3" s="277"/>
      <c r="C3" s="277"/>
      <c r="D3" s="277"/>
      <c r="E3" s="277"/>
    </row>
    <row r="4" spans="1:7">
      <c r="A4" s="104"/>
      <c r="B4" s="105"/>
      <c r="C4" s="105"/>
      <c r="D4" s="105"/>
      <c r="E4" s="106"/>
    </row>
    <row r="5" spans="1:7">
      <c r="A5" s="79"/>
      <c r="B5" s="80" t="s">
        <v>53</v>
      </c>
      <c r="C5" s="81" t="s">
        <v>2</v>
      </c>
      <c r="D5" s="81">
        <v>2012</v>
      </c>
      <c r="E5" s="82">
        <v>2011</v>
      </c>
    </row>
    <row r="6" spans="1:7">
      <c r="A6" s="79"/>
      <c r="B6" s="42"/>
      <c r="C6" s="42"/>
      <c r="D6" s="98"/>
      <c r="E6" s="86"/>
    </row>
    <row r="7" spans="1:7">
      <c r="A7" s="83" t="s">
        <v>51</v>
      </c>
      <c r="B7" s="84" t="s">
        <v>54</v>
      </c>
      <c r="C7" s="42"/>
      <c r="D7" s="88"/>
      <c r="E7" s="86"/>
    </row>
    <row r="8" spans="1:7">
      <c r="A8" s="87">
        <v>1</v>
      </c>
      <c r="B8" s="84" t="s">
        <v>55</v>
      </c>
      <c r="C8" s="42"/>
      <c r="D8" s="88"/>
      <c r="E8" s="86"/>
    </row>
    <row r="9" spans="1:7">
      <c r="A9" s="87">
        <v>2</v>
      </c>
      <c r="B9" s="84" t="s">
        <v>56</v>
      </c>
      <c r="C9" s="42"/>
      <c r="D9" s="88"/>
      <c r="E9" s="86"/>
    </row>
    <row r="10" spans="1:7">
      <c r="A10" s="90" t="s">
        <v>5</v>
      </c>
      <c r="B10" s="91" t="s">
        <v>57</v>
      </c>
      <c r="C10" s="42"/>
      <c r="D10" s="88">
        <v>395117352.00980002</v>
      </c>
      <c r="E10" s="89">
        <v>535944295</v>
      </c>
    </row>
    <row r="11" spans="1:7">
      <c r="A11" s="90" t="s">
        <v>6</v>
      </c>
      <c r="B11" s="91" t="s">
        <v>58</v>
      </c>
      <c r="C11" s="42"/>
      <c r="D11" s="88"/>
      <c r="E11" s="86"/>
    </row>
    <row r="12" spans="1:7">
      <c r="A12" s="90" t="s">
        <v>13</v>
      </c>
      <c r="B12" s="91" t="s">
        <v>59</v>
      </c>
      <c r="C12" s="42"/>
      <c r="D12" s="88"/>
      <c r="E12" s="86"/>
    </row>
    <row r="13" spans="1:7">
      <c r="A13" s="87"/>
      <c r="B13" s="84" t="s">
        <v>9</v>
      </c>
      <c r="C13" s="42"/>
      <c r="D13" s="85">
        <f>SUM(D10:D12)</f>
        <v>395117352.00980002</v>
      </c>
      <c r="E13" s="96">
        <f>SUM(E10:E12)</f>
        <v>535944295</v>
      </c>
    </row>
    <row r="14" spans="1:7">
      <c r="A14" s="87">
        <v>3</v>
      </c>
      <c r="B14" s="84" t="s">
        <v>60</v>
      </c>
      <c r="C14" s="42"/>
      <c r="D14" s="88"/>
      <c r="E14" s="86"/>
    </row>
    <row r="15" spans="1:7">
      <c r="A15" s="90" t="s">
        <v>5</v>
      </c>
      <c r="B15" s="91" t="s">
        <v>61</v>
      </c>
      <c r="C15" s="42"/>
      <c r="D15" s="88">
        <v>93084271</v>
      </c>
      <c r="E15" s="89">
        <v>168924393</v>
      </c>
    </row>
    <row r="16" spans="1:7">
      <c r="A16" s="90" t="s">
        <v>6</v>
      </c>
      <c r="B16" s="91" t="s">
        <v>62</v>
      </c>
      <c r="C16" s="42"/>
      <c r="D16" s="88"/>
      <c r="E16" s="89"/>
      <c r="G16" s="13"/>
    </row>
    <row r="17" spans="1:7">
      <c r="A17" s="90" t="s">
        <v>13</v>
      </c>
      <c r="B17" s="91" t="s">
        <v>63</v>
      </c>
      <c r="C17" s="42"/>
      <c r="D17" s="107">
        <v>1952900</v>
      </c>
      <c r="E17" s="108">
        <v>5855189</v>
      </c>
    </row>
    <row r="18" spans="1:7">
      <c r="A18" s="90" t="s">
        <v>15</v>
      </c>
      <c r="B18" s="91" t="s">
        <v>64</v>
      </c>
      <c r="C18" s="42"/>
      <c r="D18" s="88"/>
      <c r="E18" s="86"/>
      <c r="G18" s="13"/>
    </row>
    <row r="19" spans="1:7">
      <c r="A19" s="90" t="s">
        <v>23</v>
      </c>
      <c r="B19" s="91" t="s">
        <v>65</v>
      </c>
      <c r="C19" s="42"/>
      <c r="D19" s="88"/>
      <c r="E19" s="86"/>
    </row>
    <row r="20" spans="1:7">
      <c r="A20" s="79"/>
      <c r="B20" s="84" t="s">
        <v>17</v>
      </c>
      <c r="C20" s="42"/>
      <c r="D20" s="85">
        <f>SUM(D15:D19)</f>
        <v>95037171</v>
      </c>
      <c r="E20" s="96">
        <f>SUM(E15:E19)</f>
        <v>174779582</v>
      </c>
    </row>
    <row r="21" spans="1:7">
      <c r="A21" s="87">
        <v>4</v>
      </c>
      <c r="B21" s="84" t="s">
        <v>66</v>
      </c>
      <c r="C21" s="42"/>
      <c r="D21" s="88"/>
      <c r="E21" s="86"/>
    </row>
    <row r="22" spans="1:7">
      <c r="A22" s="87">
        <v>5</v>
      </c>
      <c r="B22" s="109" t="s">
        <v>67</v>
      </c>
      <c r="C22" s="42"/>
      <c r="D22" s="88"/>
      <c r="E22" s="86"/>
    </row>
    <row r="23" spans="1:7">
      <c r="A23" s="79"/>
      <c r="B23" s="84" t="s">
        <v>68</v>
      </c>
      <c r="C23" s="42"/>
      <c r="D23" s="85">
        <f>D8+D13+D20+D21+D22</f>
        <v>490154523.00980002</v>
      </c>
      <c r="E23" s="96">
        <f>E8+E13+E20+E21+E22</f>
        <v>710723877</v>
      </c>
      <c r="G23" s="13"/>
    </row>
    <row r="24" spans="1:7">
      <c r="A24" s="79"/>
      <c r="B24" s="84"/>
      <c r="C24" s="42"/>
      <c r="D24" s="88"/>
      <c r="E24" s="86"/>
    </row>
    <row r="25" spans="1:7">
      <c r="A25" s="83" t="s">
        <v>52</v>
      </c>
      <c r="B25" s="84" t="s">
        <v>69</v>
      </c>
      <c r="C25" s="42"/>
      <c r="D25" s="88"/>
      <c r="E25" s="86"/>
    </row>
    <row r="26" spans="1:7">
      <c r="A26" s="87">
        <v>1</v>
      </c>
      <c r="B26" s="84" t="s">
        <v>70</v>
      </c>
      <c r="C26" s="42"/>
      <c r="D26" s="88"/>
      <c r="E26" s="86"/>
    </row>
    <row r="27" spans="1:7">
      <c r="A27" s="90" t="s">
        <v>5</v>
      </c>
      <c r="B27" s="91" t="s">
        <v>71</v>
      </c>
      <c r="C27" s="42"/>
      <c r="D27" s="98">
        <v>289792265.60429996</v>
      </c>
      <c r="E27" s="86">
        <v>153619616.28419998</v>
      </c>
    </row>
    <row r="28" spans="1:7">
      <c r="A28" s="90" t="s">
        <v>6</v>
      </c>
      <c r="B28" s="91" t="s">
        <v>72</v>
      </c>
      <c r="C28" s="42"/>
      <c r="D28" s="88"/>
      <c r="E28" s="86"/>
    </row>
    <row r="29" spans="1:7">
      <c r="A29" s="79"/>
      <c r="B29" s="84" t="s">
        <v>36</v>
      </c>
      <c r="C29" s="42"/>
      <c r="D29" s="85">
        <f>SUM(D27:D28)</f>
        <v>289792265.60429996</v>
      </c>
      <c r="E29" s="96">
        <f>SUM(E27:E28)</f>
        <v>153619616.28419998</v>
      </c>
    </row>
    <row r="30" spans="1:7">
      <c r="A30" s="87">
        <v>2</v>
      </c>
      <c r="B30" s="84" t="s">
        <v>73</v>
      </c>
      <c r="C30" s="42"/>
      <c r="D30" s="88"/>
      <c r="E30" s="89"/>
    </row>
    <row r="31" spans="1:7">
      <c r="A31" s="87">
        <v>3</v>
      </c>
      <c r="B31" s="84" t="s">
        <v>74</v>
      </c>
      <c r="C31" s="42"/>
      <c r="D31" s="88"/>
      <c r="E31" s="86"/>
    </row>
    <row r="32" spans="1:7">
      <c r="A32" s="87">
        <v>4</v>
      </c>
      <c r="B32" s="84" t="s">
        <v>66</v>
      </c>
      <c r="C32" s="42"/>
      <c r="D32" s="88"/>
      <c r="E32" s="86"/>
    </row>
    <row r="33" spans="1:7">
      <c r="A33" s="90"/>
      <c r="B33" s="84" t="s">
        <v>75</v>
      </c>
      <c r="C33" s="42"/>
      <c r="D33" s="85">
        <f>D29+D30+D31+D32</f>
        <v>289792265.60429996</v>
      </c>
      <c r="E33" s="96">
        <f>E29+E30+E31+E32</f>
        <v>153619616.28419998</v>
      </c>
    </row>
    <row r="34" spans="1:7">
      <c r="A34" s="90"/>
      <c r="B34" s="84" t="s">
        <v>76</v>
      </c>
      <c r="C34" s="42"/>
      <c r="D34" s="85">
        <f>D23+D33</f>
        <v>779946788.61409998</v>
      </c>
      <c r="E34" s="96">
        <f>E23+E33</f>
        <v>864343493.28419995</v>
      </c>
      <c r="F34" s="13">
        <f>D34-E34</f>
        <v>-84396704.670099974</v>
      </c>
      <c r="G34" s="13"/>
    </row>
    <row r="35" spans="1:7">
      <c r="A35" s="90"/>
      <c r="B35" s="91"/>
      <c r="C35" s="42"/>
      <c r="D35" s="88"/>
      <c r="E35" s="86"/>
    </row>
    <row r="36" spans="1:7">
      <c r="A36" s="83" t="s">
        <v>77</v>
      </c>
      <c r="B36" s="84" t="s">
        <v>47</v>
      </c>
      <c r="C36" s="42"/>
      <c r="D36" s="88"/>
      <c r="E36" s="86"/>
    </row>
    <row r="37" spans="1:7">
      <c r="A37" s="87">
        <v>1</v>
      </c>
      <c r="B37" s="84" t="s">
        <v>78</v>
      </c>
      <c r="C37" s="42"/>
      <c r="D37" s="88"/>
      <c r="E37" s="86"/>
    </row>
    <row r="38" spans="1:7">
      <c r="A38" s="90"/>
      <c r="B38" s="84" t="s">
        <v>79</v>
      </c>
      <c r="C38" s="42"/>
      <c r="D38" s="88"/>
      <c r="E38" s="86"/>
    </row>
    <row r="39" spans="1:7">
      <c r="A39" s="87">
        <v>2</v>
      </c>
      <c r="B39" s="84" t="s">
        <v>80</v>
      </c>
      <c r="C39" s="42"/>
      <c r="D39" s="88"/>
      <c r="E39" s="86"/>
    </row>
    <row r="40" spans="1:7">
      <c r="A40" s="90"/>
      <c r="B40" s="84" t="s">
        <v>81</v>
      </c>
      <c r="C40" s="42"/>
      <c r="D40" s="88"/>
      <c r="E40" s="86"/>
    </row>
    <row r="41" spans="1:7">
      <c r="A41" s="87">
        <v>3</v>
      </c>
      <c r="B41" s="84" t="s">
        <v>82</v>
      </c>
      <c r="C41" s="42"/>
      <c r="D41" s="98">
        <v>339543000</v>
      </c>
      <c r="E41" s="86">
        <v>339543000</v>
      </c>
    </row>
    <row r="42" spans="1:7">
      <c r="A42" s="87">
        <v>4</v>
      </c>
      <c r="B42" s="84" t="s">
        <v>83</v>
      </c>
      <c r="C42" s="42"/>
      <c r="D42" s="88"/>
      <c r="E42" s="86"/>
    </row>
    <row r="43" spans="1:7">
      <c r="A43" s="87">
        <v>5</v>
      </c>
      <c r="B43" s="84" t="s">
        <v>84</v>
      </c>
      <c r="C43" s="42"/>
      <c r="D43" s="88"/>
      <c r="E43" s="86"/>
    </row>
    <row r="44" spans="1:7">
      <c r="A44" s="87">
        <v>6</v>
      </c>
      <c r="B44" s="84" t="s">
        <v>85</v>
      </c>
      <c r="C44" s="42"/>
      <c r="D44" s="88"/>
      <c r="E44" s="86"/>
    </row>
    <row r="45" spans="1:7">
      <c r="A45" s="87">
        <v>7</v>
      </c>
      <c r="B45" s="84" t="s">
        <v>86</v>
      </c>
      <c r="C45" s="42"/>
      <c r="D45" s="88">
        <v>71000</v>
      </c>
      <c r="E45" s="89">
        <v>71000</v>
      </c>
    </row>
    <row r="46" spans="1:7">
      <c r="A46" s="87">
        <v>8</v>
      </c>
      <c r="B46" s="84" t="s">
        <v>87</v>
      </c>
      <c r="C46" s="42"/>
      <c r="D46" s="88">
        <v>1480462</v>
      </c>
      <c r="E46" s="89">
        <v>1480462</v>
      </c>
    </row>
    <row r="47" spans="1:7">
      <c r="A47" s="87">
        <v>9</v>
      </c>
      <c r="B47" s="84" t="s">
        <v>339</v>
      </c>
      <c r="C47" s="42"/>
      <c r="D47" s="88">
        <v>656009168</v>
      </c>
      <c r="E47" s="89">
        <v>656009168</v>
      </c>
    </row>
    <row r="48" spans="1:7">
      <c r="A48" s="87">
        <v>10</v>
      </c>
      <c r="B48" s="84" t="s">
        <v>88</v>
      </c>
      <c r="C48" s="42"/>
      <c r="D48" s="88">
        <v>-117350221</v>
      </c>
      <c r="E48" s="89">
        <v>-119320538</v>
      </c>
    </row>
    <row r="49" spans="1:6">
      <c r="A49" s="87">
        <v>11</v>
      </c>
      <c r="B49" s="84" t="s">
        <v>89</v>
      </c>
      <c r="C49" s="42"/>
      <c r="D49" s="92">
        <v>5555562.7337064985</v>
      </c>
      <c r="E49" s="89">
        <v>1970316</v>
      </c>
    </row>
    <row r="50" spans="1:6">
      <c r="A50" s="87"/>
      <c r="B50" s="84" t="s">
        <v>90</v>
      </c>
      <c r="C50" s="42"/>
      <c r="D50" s="85">
        <f>SUM(D37:D49)</f>
        <v>885308971.73370647</v>
      </c>
      <c r="E50" s="96">
        <f>SUM(E37:E49)</f>
        <v>879753408</v>
      </c>
    </row>
    <row r="51" spans="1:6">
      <c r="A51" s="87"/>
      <c r="B51" s="84"/>
      <c r="C51" s="42"/>
      <c r="D51" s="88"/>
      <c r="E51" s="86"/>
    </row>
    <row r="52" spans="1:6">
      <c r="A52" s="99"/>
      <c r="B52" s="100" t="s">
        <v>91</v>
      </c>
      <c r="C52" s="101"/>
      <c r="D52" s="102">
        <f>D50+D34</f>
        <v>1665255760.3478065</v>
      </c>
      <c r="E52" s="103">
        <f>E50+E34</f>
        <v>1744096901.2842</v>
      </c>
      <c r="F52" s="13"/>
    </row>
    <row r="53" spans="1:6">
      <c r="A53" s="5"/>
      <c r="E53" s="5"/>
    </row>
    <row r="54" spans="1:6">
      <c r="A54" s="5"/>
      <c r="B54" s="5"/>
      <c r="C54" s="5"/>
      <c r="D54" s="7"/>
      <c r="E54" s="5"/>
    </row>
    <row r="55" spans="1:6">
      <c r="A55" s="5"/>
      <c r="B55" s="5"/>
      <c r="C55" s="5"/>
      <c r="D55" s="7"/>
      <c r="E55" s="5"/>
    </row>
    <row r="56" spans="1:6">
      <c r="A56" s="5"/>
      <c r="B56" s="5"/>
      <c r="C56" s="5"/>
      <c r="D56" s="7"/>
      <c r="E56" s="5"/>
    </row>
    <row r="57" spans="1:6">
      <c r="A57" s="5"/>
      <c r="B57" s="5"/>
      <c r="C57" s="5"/>
      <c r="D57" s="7"/>
      <c r="E57" s="5"/>
    </row>
    <row r="58" spans="1:6">
      <c r="A58" s="5"/>
      <c r="B58" s="5"/>
      <c r="C58" s="5"/>
      <c r="D58" s="7"/>
      <c r="E58" s="5"/>
    </row>
    <row r="59" spans="1:6">
      <c r="A59" s="5"/>
      <c r="B59" s="5"/>
      <c r="C59" s="5"/>
      <c r="D59" s="7"/>
      <c r="E59" s="5"/>
    </row>
    <row r="60" spans="1:6">
      <c r="A60" s="5"/>
      <c r="B60" s="5"/>
      <c r="C60" s="5"/>
      <c r="D60" s="7"/>
      <c r="E60" s="5"/>
    </row>
    <row r="61" spans="1:6">
      <c r="A61" s="5"/>
      <c r="B61" s="5"/>
      <c r="C61" s="5"/>
      <c r="D61" s="7"/>
      <c r="E61" s="5"/>
    </row>
    <row r="62" spans="1:6">
      <c r="A62" s="5"/>
      <c r="B62" s="5"/>
      <c r="C62" s="5"/>
      <c r="D62" s="7"/>
      <c r="E62" s="5"/>
    </row>
    <row r="63" spans="1:6">
      <c r="A63" s="5"/>
      <c r="B63" s="5"/>
      <c r="C63" s="5"/>
      <c r="D63" s="7"/>
      <c r="E63" s="5"/>
    </row>
    <row r="64" spans="1:6">
      <c r="D64" s="8"/>
    </row>
    <row r="65" spans="4:4">
      <c r="D65" s="8"/>
    </row>
    <row r="66" spans="4:4">
      <c r="D66" s="8"/>
    </row>
    <row r="67" spans="4:4">
      <c r="D67" s="8"/>
    </row>
  </sheetData>
  <mergeCells count="3">
    <mergeCell ref="A1:E1"/>
    <mergeCell ref="A2:E2"/>
    <mergeCell ref="A3:E3"/>
  </mergeCells>
  <phoneticPr fontId="0" type="noConversion"/>
  <printOptions gridLines="1"/>
  <pageMargins left="0.2" right="0.2" top="0.2" bottom="0.28999999999999998" header="0.16" footer="0.2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topLeftCell="A10" workbookViewId="0">
      <selection sqref="A1:E42"/>
    </sheetView>
  </sheetViews>
  <sheetFormatPr defaultColWidth="10.42578125" defaultRowHeight="15.75"/>
  <cols>
    <col min="1" max="1" width="5.42578125" style="1" customWidth="1"/>
    <col min="2" max="2" width="50.140625" style="1" customWidth="1"/>
    <col min="3" max="3" width="9.5703125" style="1" customWidth="1"/>
    <col min="4" max="5" width="17.28515625" style="1" bestFit="1" customWidth="1"/>
    <col min="6" max="6" width="10.42578125" style="1"/>
    <col min="7" max="7" width="11.28515625" style="1" bestFit="1" customWidth="1"/>
    <col min="8" max="16384" width="10.42578125" style="1"/>
  </cols>
  <sheetData>
    <row r="1" spans="1:6" ht="18.75">
      <c r="A1" s="271" t="s">
        <v>273</v>
      </c>
      <c r="B1" s="272"/>
      <c r="C1" s="272"/>
      <c r="D1" s="272"/>
      <c r="E1" s="273"/>
    </row>
    <row r="2" spans="1:6">
      <c r="A2" s="79"/>
      <c r="B2" s="42"/>
      <c r="C2" s="42"/>
      <c r="D2" s="42"/>
      <c r="E2" s="110"/>
    </row>
    <row r="3" spans="1:6">
      <c r="A3" s="278" t="s">
        <v>417</v>
      </c>
      <c r="B3" s="279"/>
      <c r="C3" s="279"/>
      <c r="D3" s="279"/>
      <c r="E3" s="280"/>
      <c r="F3" s="10"/>
    </row>
    <row r="4" spans="1:6">
      <c r="A4" s="277"/>
      <c r="B4" s="277"/>
      <c r="C4" s="277"/>
      <c r="D4" s="277"/>
      <c r="E4" s="277"/>
      <c r="F4" s="11"/>
    </row>
    <row r="5" spans="1:6">
      <c r="A5" s="104"/>
      <c r="B5" s="105"/>
      <c r="C5" s="105"/>
      <c r="D5" s="105"/>
      <c r="E5" s="106"/>
      <c r="F5" s="11"/>
    </row>
    <row r="6" spans="1:6">
      <c r="A6" s="283" t="s">
        <v>418</v>
      </c>
      <c r="B6" s="284"/>
      <c r="C6" s="284"/>
      <c r="D6" s="284"/>
      <c r="E6" s="285"/>
      <c r="F6" s="12"/>
    </row>
    <row r="7" spans="1:6">
      <c r="A7" s="111"/>
      <c r="B7" s="112"/>
      <c r="C7" s="112"/>
      <c r="D7" s="112"/>
      <c r="E7" s="113"/>
    </row>
    <row r="8" spans="1:6">
      <c r="A8" s="114" t="s">
        <v>158</v>
      </c>
      <c r="B8" s="115" t="s">
        <v>159</v>
      </c>
      <c r="C8" s="115" t="s">
        <v>114</v>
      </c>
      <c r="D8" s="115" t="s">
        <v>160</v>
      </c>
      <c r="E8" s="116" t="s">
        <v>161</v>
      </c>
    </row>
    <row r="9" spans="1:6">
      <c r="A9" s="114"/>
      <c r="B9" s="42"/>
      <c r="C9" s="42"/>
      <c r="D9" s="42"/>
      <c r="E9" s="110"/>
    </row>
    <row r="10" spans="1:6">
      <c r="A10" s="114">
        <v>1</v>
      </c>
      <c r="B10" s="42" t="s">
        <v>162</v>
      </c>
      <c r="C10" s="42"/>
      <c r="D10" s="98">
        <v>211937332</v>
      </c>
      <c r="E10" s="86">
        <v>207205768</v>
      </c>
    </row>
    <row r="11" spans="1:6">
      <c r="A11" s="114">
        <v>2</v>
      </c>
      <c r="B11" s="42" t="s">
        <v>163</v>
      </c>
      <c r="C11" s="42"/>
      <c r="D11" s="98">
        <v>30568615</v>
      </c>
      <c r="E11" s="86">
        <v>16952550</v>
      </c>
    </row>
    <row r="12" spans="1:6">
      <c r="A12" s="114">
        <v>3</v>
      </c>
      <c r="B12" s="42" t="s">
        <v>164</v>
      </c>
      <c r="C12" s="42"/>
      <c r="D12" s="98"/>
      <c r="E12" s="86"/>
    </row>
    <row r="13" spans="1:6">
      <c r="A13" s="114"/>
      <c r="B13" s="42" t="s">
        <v>165</v>
      </c>
      <c r="C13" s="42"/>
      <c r="D13" s="98">
        <v>30490991</v>
      </c>
      <c r="E13" s="86">
        <v>86571141</v>
      </c>
    </row>
    <row r="14" spans="1:6">
      <c r="A14" s="114">
        <v>4</v>
      </c>
      <c r="B14" s="42" t="s">
        <v>166</v>
      </c>
      <c r="C14" s="42"/>
      <c r="D14" s="117">
        <v>179195375</v>
      </c>
      <c r="E14" s="86">
        <v>201113613</v>
      </c>
    </row>
    <row r="15" spans="1:6">
      <c r="A15" s="114">
        <v>5</v>
      </c>
      <c r="B15" s="42" t="s">
        <v>167</v>
      </c>
      <c r="C15" s="42"/>
      <c r="D15" s="118">
        <f>D16+D17+D18</f>
        <v>22329735</v>
      </c>
      <c r="E15" s="119">
        <f>E16+E18</f>
        <v>24697724</v>
      </c>
    </row>
    <row r="16" spans="1:6">
      <c r="A16" s="114"/>
      <c r="B16" s="120" t="s">
        <v>168</v>
      </c>
      <c r="C16" s="42"/>
      <c r="D16" s="94">
        <v>19027569</v>
      </c>
      <c r="E16" s="86">
        <v>21190764</v>
      </c>
    </row>
    <row r="17" spans="1:7">
      <c r="A17" s="114"/>
      <c r="B17" s="120" t="s">
        <v>169</v>
      </c>
      <c r="C17" s="42"/>
      <c r="D17" s="98"/>
      <c r="E17" s="86"/>
    </row>
    <row r="18" spans="1:7">
      <c r="A18" s="114"/>
      <c r="B18" s="120" t="s">
        <v>170</v>
      </c>
      <c r="C18" s="42"/>
      <c r="D18" s="94">
        <v>3302166</v>
      </c>
      <c r="E18" s="86">
        <v>3506960</v>
      </c>
    </row>
    <row r="19" spans="1:7">
      <c r="A19" s="114">
        <v>6</v>
      </c>
      <c r="B19" s="42" t="s">
        <v>171</v>
      </c>
      <c r="C19" s="42"/>
      <c r="D19" s="121">
        <v>15926685</v>
      </c>
      <c r="E19" s="86">
        <v>14720828</v>
      </c>
    </row>
    <row r="20" spans="1:7">
      <c r="A20" s="114">
        <v>7</v>
      </c>
      <c r="B20" s="42" t="s">
        <v>172</v>
      </c>
      <c r="C20" s="42"/>
      <c r="D20" s="98">
        <v>56039627</v>
      </c>
      <c r="E20" s="86">
        <v>67142556</v>
      </c>
      <c r="G20" s="13"/>
    </row>
    <row r="21" spans="1:7">
      <c r="A21" s="114">
        <v>8</v>
      </c>
      <c r="B21" s="115" t="s">
        <v>173</v>
      </c>
      <c r="C21" s="42"/>
      <c r="D21" s="118">
        <f>D14+D15+D19+D20</f>
        <v>273491422</v>
      </c>
      <c r="E21" s="119">
        <f>E14+E15+E19+E20</f>
        <v>307674721</v>
      </c>
    </row>
    <row r="22" spans="1:7">
      <c r="A22" s="114">
        <v>9</v>
      </c>
      <c r="B22" s="115" t="s">
        <v>174</v>
      </c>
      <c r="C22" s="115"/>
      <c r="D22" s="118">
        <f>D10+D11+D13-D21</f>
        <v>-494484</v>
      </c>
      <c r="E22" s="119">
        <f>E10+E11+E13-E21</f>
        <v>3054738</v>
      </c>
      <c r="G22" s="13"/>
    </row>
    <row r="23" spans="1:7">
      <c r="A23" s="114"/>
      <c r="B23" s="115" t="s">
        <v>175</v>
      </c>
      <c r="C23" s="115"/>
      <c r="D23" s="118"/>
      <c r="E23" s="86"/>
    </row>
    <row r="24" spans="1:7">
      <c r="A24" s="114">
        <v>10</v>
      </c>
      <c r="B24" s="42" t="s">
        <v>176</v>
      </c>
      <c r="C24" s="42"/>
      <c r="D24" s="98"/>
      <c r="E24" s="86"/>
    </row>
    <row r="25" spans="1:7">
      <c r="A25" s="114"/>
      <c r="B25" s="42" t="s">
        <v>177</v>
      </c>
      <c r="C25" s="42"/>
      <c r="D25" s="98"/>
      <c r="E25" s="86"/>
    </row>
    <row r="26" spans="1:7">
      <c r="A26" s="114">
        <v>11</v>
      </c>
      <c r="B26" s="42" t="s">
        <v>178</v>
      </c>
      <c r="C26" s="42"/>
      <c r="D26" s="98"/>
      <c r="E26" s="86"/>
    </row>
    <row r="27" spans="1:7">
      <c r="A27" s="114">
        <v>12</v>
      </c>
      <c r="B27" s="42" t="s">
        <v>179</v>
      </c>
      <c r="C27" s="42"/>
      <c r="D27" s="98"/>
      <c r="E27" s="86"/>
    </row>
    <row r="28" spans="1:7">
      <c r="A28" s="122">
        <v>12.1</v>
      </c>
      <c r="B28" s="42" t="s">
        <v>180</v>
      </c>
      <c r="C28" s="42"/>
      <c r="D28" s="98"/>
      <c r="E28" s="86"/>
    </row>
    <row r="29" spans="1:7">
      <c r="A29" s="114"/>
      <c r="B29" s="42" t="s">
        <v>181</v>
      </c>
      <c r="C29" s="42"/>
      <c r="D29" s="98"/>
      <c r="E29" s="86"/>
    </row>
    <row r="30" spans="1:7">
      <c r="A30" s="122">
        <v>12.2</v>
      </c>
      <c r="B30" s="42" t="s">
        <v>182</v>
      </c>
      <c r="C30" s="42"/>
      <c r="D30" s="98"/>
      <c r="E30" s="86"/>
    </row>
    <row r="31" spans="1:7">
      <c r="A31" s="122">
        <v>12.3</v>
      </c>
      <c r="B31" s="42" t="s">
        <v>189</v>
      </c>
      <c r="C31" s="42"/>
      <c r="D31" s="94">
        <v>6682082</v>
      </c>
      <c r="E31" s="123">
        <v>-452179</v>
      </c>
    </row>
    <row r="32" spans="1:7">
      <c r="A32" s="122">
        <v>12.4</v>
      </c>
      <c r="B32" s="42" t="s">
        <v>282</v>
      </c>
      <c r="C32" s="42"/>
      <c r="D32" s="98"/>
      <c r="E32" s="86"/>
    </row>
    <row r="33" spans="1:6">
      <c r="A33" s="114">
        <v>13</v>
      </c>
      <c r="B33" s="115" t="s">
        <v>183</v>
      </c>
      <c r="C33" s="42"/>
      <c r="D33" s="118">
        <f>D28+D30+D31+D32+D25+D24</f>
        <v>6682082</v>
      </c>
      <c r="E33" s="119">
        <f>E30+E31+E32</f>
        <v>-452179</v>
      </c>
    </row>
    <row r="34" spans="1:6">
      <c r="A34" s="114"/>
      <c r="B34" s="115" t="s">
        <v>184</v>
      </c>
      <c r="C34" s="42"/>
      <c r="D34" s="98"/>
      <c r="E34" s="86"/>
    </row>
    <row r="35" spans="1:6">
      <c r="A35" s="114">
        <v>14</v>
      </c>
      <c r="B35" s="115" t="s">
        <v>185</v>
      </c>
      <c r="C35" s="42"/>
      <c r="D35" s="118">
        <f>D22+D33</f>
        <v>6187598</v>
      </c>
      <c r="E35" s="119">
        <f>E22+E33</f>
        <v>2602559</v>
      </c>
    </row>
    <row r="36" spans="1:6">
      <c r="A36" s="114">
        <v>15</v>
      </c>
      <c r="B36" s="42" t="s">
        <v>186</v>
      </c>
      <c r="C36" s="42"/>
      <c r="D36" s="94">
        <v>632035</v>
      </c>
      <c r="E36" s="86">
        <v>632243</v>
      </c>
    </row>
    <row r="37" spans="1:6">
      <c r="A37" s="114">
        <v>16</v>
      </c>
      <c r="B37" s="115" t="s">
        <v>187</v>
      </c>
      <c r="C37" s="42"/>
      <c r="D37" s="118">
        <f>D35-D36</f>
        <v>5555563</v>
      </c>
      <c r="E37" s="119">
        <f>E35-E36</f>
        <v>1970316</v>
      </c>
    </row>
    <row r="38" spans="1:6">
      <c r="A38" s="79"/>
      <c r="B38" s="42"/>
      <c r="C38" s="42"/>
      <c r="D38" s="98"/>
      <c r="E38" s="110"/>
    </row>
    <row r="39" spans="1:6">
      <c r="A39" s="79"/>
      <c r="B39" s="42"/>
      <c r="C39" s="42"/>
      <c r="D39" s="98"/>
      <c r="E39" s="110"/>
    </row>
    <row r="40" spans="1:6">
      <c r="A40" s="114">
        <v>17</v>
      </c>
      <c r="B40" s="42" t="s">
        <v>188</v>
      </c>
      <c r="C40" s="42"/>
      <c r="D40" s="98"/>
      <c r="E40" s="110"/>
    </row>
    <row r="41" spans="1:6">
      <c r="A41" s="99"/>
      <c r="B41" s="101"/>
      <c r="C41" s="101"/>
      <c r="D41" s="101"/>
      <c r="E41" s="124"/>
      <c r="F41" s="14"/>
    </row>
    <row r="42" spans="1:6">
      <c r="A42" s="281" t="s">
        <v>246</v>
      </c>
      <c r="B42" s="282"/>
      <c r="C42" s="282"/>
      <c r="D42" s="282"/>
      <c r="E42" s="124"/>
    </row>
  </sheetData>
  <mergeCells count="5">
    <mergeCell ref="A42:D42"/>
    <mergeCell ref="A1:E1"/>
    <mergeCell ref="A3:E3"/>
    <mergeCell ref="A4:E4"/>
    <mergeCell ref="A6:E6"/>
  </mergeCells>
  <phoneticPr fontId="4" type="noConversion"/>
  <printOptions gridLines="1"/>
  <pageMargins left="0.2" right="0.24" top="0.26" bottom="0.28000000000000003" header="0.17" footer="0.18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sqref="A1:D52"/>
    </sheetView>
  </sheetViews>
  <sheetFormatPr defaultColWidth="10.42578125" defaultRowHeight="15.75"/>
  <cols>
    <col min="1" max="1" width="61" style="1" customWidth="1"/>
    <col min="2" max="2" width="7.7109375" style="1" customWidth="1"/>
    <col min="3" max="3" width="15.28515625" style="1" bestFit="1" customWidth="1"/>
    <col min="4" max="4" width="17.28515625" style="1" bestFit="1" customWidth="1"/>
    <col min="5" max="5" width="15.28515625" style="1" bestFit="1" customWidth="1"/>
    <col min="6" max="6" width="14.140625" style="1" bestFit="1" customWidth="1"/>
    <col min="7" max="8" width="12.85546875" style="1" bestFit="1" customWidth="1"/>
    <col min="9" max="16384" width="10.42578125" style="1"/>
  </cols>
  <sheetData>
    <row r="1" spans="1:10" ht="18.75">
      <c r="A1" s="271" t="s">
        <v>273</v>
      </c>
      <c r="B1" s="272"/>
      <c r="C1" s="272"/>
      <c r="D1" s="273"/>
      <c r="E1" s="29"/>
      <c r="F1" s="30"/>
      <c r="G1" s="9"/>
      <c r="H1" s="9"/>
      <c r="I1" s="9"/>
      <c r="J1" s="9"/>
    </row>
    <row r="2" spans="1:10">
      <c r="A2" s="125"/>
      <c r="B2" s="126"/>
      <c r="C2" s="126"/>
      <c r="D2" s="127"/>
    </row>
    <row r="3" spans="1:10">
      <c r="A3" s="278" t="s">
        <v>417</v>
      </c>
      <c r="B3" s="279"/>
      <c r="C3" s="279"/>
      <c r="D3" s="280"/>
      <c r="F3" s="10"/>
      <c r="G3" s="10"/>
      <c r="H3" s="10"/>
      <c r="I3" s="10"/>
      <c r="J3" s="10"/>
    </row>
    <row r="4" spans="1:10">
      <c r="A4" s="287"/>
      <c r="B4" s="288"/>
      <c r="C4" s="288"/>
      <c r="D4" s="289"/>
      <c r="F4" s="11"/>
      <c r="G4" s="11"/>
      <c r="H4" s="11"/>
      <c r="I4" s="11"/>
      <c r="J4" s="11"/>
    </row>
    <row r="5" spans="1:10">
      <c r="A5" s="104"/>
      <c r="B5" s="105"/>
      <c r="C5" s="105"/>
      <c r="D5" s="106"/>
      <c r="F5" s="11"/>
      <c r="G5" s="11"/>
      <c r="H5" s="11"/>
      <c r="I5" s="11"/>
      <c r="J5" s="11"/>
    </row>
    <row r="6" spans="1:10">
      <c r="A6" s="283" t="s">
        <v>419</v>
      </c>
      <c r="B6" s="284"/>
      <c r="C6" s="284"/>
      <c r="D6" s="285"/>
      <c r="F6" s="12"/>
      <c r="G6" s="12"/>
      <c r="H6" s="12"/>
      <c r="I6" s="12"/>
      <c r="J6" s="12"/>
    </row>
    <row r="7" spans="1:10">
      <c r="A7" s="79"/>
      <c r="B7" s="42"/>
      <c r="C7" s="42"/>
      <c r="D7" s="110"/>
    </row>
    <row r="8" spans="1:10">
      <c r="A8" s="128" t="s">
        <v>113</v>
      </c>
      <c r="B8" s="115" t="s">
        <v>114</v>
      </c>
      <c r="C8" s="115">
        <v>2012</v>
      </c>
      <c r="D8" s="116">
        <v>2011</v>
      </c>
    </row>
    <row r="9" spans="1:10">
      <c r="A9" s="129" t="s">
        <v>115</v>
      </c>
      <c r="B9" s="130"/>
      <c r="C9" s="42"/>
      <c r="D9" s="110"/>
    </row>
    <row r="10" spans="1:10">
      <c r="A10" s="79" t="s">
        <v>116</v>
      </c>
      <c r="B10" s="130"/>
      <c r="C10" s="98">
        <v>6187597</v>
      </c>
      <c r="D10" s="86">
        <v>2602558</v>
      </c>
    </row>
    <row r="11" spans="1:10">
      <c r="A11" s="131" t="s">
        <v>117</v>
      </c>
      <c r="B11" s="130"/>
      <c r="C11" s="98"/>
      <c r="D11" s="86"/>
    </row>
    <row r="12" spans="1:10">
      <c r="A12" s="131" t="s">
        <v>140</v>
      </c>
      <c r="B12" s="130"/>
      <c r="C12" s="98">
        <v>15926685</v>
      </c>
      <c r="D12" s="86">
        <v>14720828</v>
      </c>
    </row>
    <row r="13" spans="1:10">
      <c r="A13" s="132" t="s">
        <v>230</v>
      </c>
      <c r="B13" s="130"/>
      <c r="C13" s="98"/>
      <c r="D13" s="86"/>
    </row>
    <row r="14" spans="1:10">
      <c r="A14" s="132" t="s">
        <v>118</v>
      </c>
      <c r="B14" s="130"/>
      <c r="C14" s="98"/>
      <c r="D14" s="86"/>
    </row>
    <row r="15" spans="1:10">
      <c r="A15" s="132" t="s">
        <v>231</v>
      </c>
      <c r="B15" s="130"/>
      <c r="C15" s="98"/>
      <c r="D15" s="86"/>
    </row>
    <row r="16" spans="1:10">
      <c r="A16" s="132" t="s">
        <v>119</v>
      </c>
      <c r="B16" s="130"/>
      <c r="C16" s="98">
        <v>61006522</v>
      </c>
      <c r="D16" s="86">
        <v>-11975744</v>
      </c>
      <c r="F16" s="13"/>
    </row>
    <row r="17" spans="1:6">
      <c r="A17" s="132" t="s">
        <v>232</v>
      </c>
      <c r="B17" s="130"/>
      <c r="C17" s="98"/>
      <c r="D17" s="86"/>
    </row>
    <row r="18" spans="1:6">
      <c r="A18" s="132" t="s">
        <v>120</v>
      </c>
      <c r="B18" s="130"/>
      <c r="C18" s="98">
        <v>-11426413</v>
      </c>
      <c r="D18" s="86">
        <v>-129218035</v>
      </c>
      <c r="E18" s="26"/>
    </row>
    <row r="19" spans="1:6">
      <c r="A19" s="132" t="s">
        <v>233</v>
      </c>
      <c r="B19" s="130"/>
      <c r="C19" s="98">
        <v>-84396704.670099974</v>
      </c>
      <c r="D19" s="86">
        <v>106026425.84710002</v>
      </c>
      <c r="E19" s="6"/>
      <c r="F19" s="3"/>
    </row>
    <row r="20" spans="1:6">
      <c r="A20" s="132" t="s">
        <v>234</v>
      </c>
      <c r="B20" s="130"/>
      <c r="C20" s="98"/>
      <c r="D20" s="86"/>
    </row>
    <row r="21" spans="1:6">
      <c r="A21" s="132" t="s">
        <v>121</v>
      </c>
      <c r="B21" s="130"/>
      <c r="C21" s="98"/>
      <c r="D21" s="86"/>
    </row>
    <row r="22" spans="1:6">
      <c r="A22" s="132" t="s">
        <v>122</v>
      </c>
      <c r="B22" s="130"/>
      <c r="C22" s="98">
        <v>-632035</v>
      </c>
      <c r="D22" s="86">
        <v>-632243</v>
      </c>
      <c r="E22" s="17"/>
      <c r="F22" s="31"/>
    </row>
    <row r="23" spans="1:6">
      <c r="A23" s="133" t="s">
        <v>235</v>
      </c>
      <c r="B23" s="130"/>
      <c r="C23" s="98">
        <f>SUM(C10:C22)</f>
        <v>-13334348.670099974</v>
      </c>
      <c r="D23" s="86">
        <f>SUM(D10:D22)</f>
        <v>-18476210.152899981</v>
      </c>
    </row>
    <row r="24" spans="1:6">
      <c r="A24" s="134"/>
      <c r="B24" s="130"/>
      <c r="C24" s="118"/>
      <c r="D24" s="86"/>
    </row>
    <row r="25" spans="1:6">
      <c r="A25" s="128" t="s">
        <v>123</v>
      </c>
      <c r="B25" s="130"/>
      <c r="C25" s="98"/>
      <c r="D25" s="86"/>
    </row>
    <row r="26" spans="1:6">
      <c r="A26" s="132" t="s">
        <v>236</v>
      </c>
      <c r="B26" s="130"/>
      <c r="C26" s="98"/>
      <c r="D26" s="86"/>
    </row>
    <row r="27" spans="1:6">
      <c r="A27" s="132" t="s">
        <v>237</v>
      </c>
      <c r="B27" s="130"/>
      <c r="C27" s="98">
        <v>-3645008</v>
      </c>
      <c r="D27" s="86">
        <v>-10387167</v>
      </c>
      <c r="E27" s="13"/>
    </row>
    <row r="28" spans="1:6">
      <c r="A28" s="132" t="s">
        <v>238</v>
      </c>
      <c r="B28" s="130"/>
      <c r="C28" s="98"/>
      <c r="D28" s="86"/>
    </row>
    <row r="29" spans="1:6">
      <c r="A29" s="132" t="s">
        <v>239</v>
      </c>
      <c r="B29" s="130"/>
      <c r="C29" s="98"/>
      <c r="D29" s="86"/>
    </row>
    <row r="30" spans="1:6">
      <c r="A30" s="132" t="s">
        <v>124</v>
      </c>
      <c r="B30" s="130"/>
      <c r="C30" s="98"/>
      <c r="D30" s="86"/>
    </row>
    <row r="31" spans="1:6">
      <c r="A31" s="132"/>
      <c r="B31" s="42"/>
      <c r="C31" s="98"/>
      <c r="D31" s="86"/>
    </row>
    <row r="32" spans="1:6">
      <c r="A32" s="134" t="s">
        <v>125</v>
      </c>
      <c r="B32" s="42"/>
      <c r="C32" s="135">
        <f>SUM(C26:C31)</f>
        <v>-3645008</v>
      </c>
      <c r="D32" s="136">
        <f>SUM(D26:D31)</f>
        <v>-10387167</v>
      </c>
    </row>
    <row r="33" spans="1:8">
      <c r="A33" s="79"/>
      <c r="B33" s="42"/>
      <c r="C33" s="42"/>
      <c r="D33" s="110"/>
      <c r="F33" s="13"/>
    </row>
    <row r="34" spans="1:8">
      <c r="A34" s="125"/>
      <c r="B34" s="126"/>
      <c r="C34" s="126"/>
      <c r="D34" s="127"/>
    </row>
    <row r="35" spans="1:8">
      <c r="A35" s="128" t="s">
        <v>126</v>
      </c>
      <c r="B35" s="42"/>
      <c r="C35" s="42"/>
      <c r="D35" s="110"/>
    </row>
    <row r="36" spans="1:8">
      <c r="A36" s="132" t="s">
        <v>240</v>
      </c>
      <c r="B36" s="42"/>
      <c r="C36" s="98"/>
      <c r="D36" s="86"/>
    </row>
    <row r="37" spans="1:8">
      <c r="A37" s="132" t="s">
        <v>241</v>
      </c>
      <c r="B37" s="130"/>
      <c r="C37" s="98"/>
      <c r="D37" s="86"/>
    </row>
    <row r="38" spans="1:8">
      <c r="A38" s="132" t="s">
        <v>242</v>
      </c>
      <c r="B38" s="130"/>
      <c r="C38" s="98"/>
      <c r="D38" s="86"/>
    </row>
    <row r="39" spans="1:8">
      <c r="A39" s="132" t="s">
        <v>243</v>
      </c>
      <c r="B39" s="130"/>
      <c r="C39" s="98"/>
      <c r="D39" s="86"/>
    </row>
    <row r="40" spans="1:8">
      <c r="A40" s="132"/>
      <c r="B40" s="130"/>
      <c r="C40" s="98"/>
      <c r="D40" s="86"/>
    </row>
    <row r="41" spans="1:8">
      <c r="A41" s="134" t="s">
        <v>127</v>
      </c>
      <c r="B41" s="130"/>
      <c r="C41" s="135">
        <f>SUM(C36:C40)</f>
        <v>0</v>
      </c>
      <c r="D41" s="136">
        <f>SUM(D36:D40)</f>
        <v>0</v>
      </c>
    </row>
    <row r="42" spans="1:8">
      <c r="A42" s="79"/>
      <c r="B42" s="130"/>
      <c r="C42" s="98"/>
      <c r="D42" s="86"/>
    </row>
    <row r="43" spans="1:8">
      <c r="A43" s="99" t="s">
        <v>128</v>
      </c>
      <c r="B43" s="137"/>
      <c r="C43" s="138">
        <v>0</v>
      </c>
      <c r="D43" s="139">
        <v>0</v>
      </c>
    </row>
    <row r="44" spans="1:8">
      <c r="A44" s="140" t="s">
        <v>129</v>
      </c>
      <c r="B44" s="141"/>
      <c r="C44" s="142">
        <f>C23+C32+C41</f>
        <v>-16979356.670099974</v>
      </c>
      <c r="D44" s="143">
        <f>D23+D32+D41</f>
        <v>-28863377.152899981</v>
      </c>
      <c r="F44" s="13"/>
    </row>
    <row r="45" spans="1:8">
      <c r="A45" s="140" t="s">
        <v>130</v>
      </c>
      <c r="B45" s="141"/>
      <c r="C45" s="142">
        <v>38443640.847100019</v>
      </c>
      <c r="D45" s="143">
        <v>67307018</v>
      </c>
      <c r="E45" s="13"/>
      <c r="G45" s="13"/>
      <c r="H45" s="13"/>
    </row>
    <row r="46" spans="1:8">
      <c r="A46" s="144"/>
      <c r="B46" s="141"/>
      <c r="C46" s="142"/>
      <c r="D46" s="143"/>
    </row>
    <row r="47" spans="1:8">
      <c r="A47" s="145" t="s">
        <v>131</v>
      </c>
      <c r="B47" s="101"/>
      <c r="C47" s="146">
        <f>C44+C45</f>
        <v>21464284.177000046</v>
      </c>
      <c r="D47" s="146">
        <f>D44+D45</f>
        <v>38443640.847100019</v>
      </c>
      <c r="E47" s="13"/>
      <c r="F47" s="13"/>
    </row>
    <row r="48" spans="1:8">
      <c r="A48" s="79"/>
      <c r="B48" s="42"/>
      <c r="C48" s="98"/>
      <c r="D48" s="110"/>
    </row>
    <row r="49" spans="1:4">
      <c r="A49" s="79"/>
      <c r="B49" s="42"/>
      <c r="C49" s="88"/>
      <c r="D49" s="110"/>
    </row>
    <row r="50" spans="1:4">
      <c r="A50" s="79"/>
      <c r="B50" s="42"/>
      <c r="C50" s="98"/>
      <c r="D50" s="110"/>
    </row>
    <row r="51" spans="1:4">
      <c r="A51" s="99"/>
      <c r="B51" s="101"/>
      <c r="C51" s="101"/>
      <c r="D51" s="124"/>
    </row>
    <row r="52" spans="1:4">
      <c r="A52" s="281" t="s">
        <v>246</v>
      </c>
      <c r="B52" s="282"/>
      <c r="C52" s="282"/>
      <c r="D52" s="286"/>
    </row>
    <row r="54" spans="1:4">
      <c r="C54" s="13"/>
    </row>
  </sheetData>
  <mergeCells count="5">
    <mergeCell ref="A1:D1"/>
    <mergeCell ref="A52:D52"/>
    <mergeCell ref="A3:D3"/>
    <mergeCell ref="A6:D6"/>
    <mergeCell ref="A4:D4"/>
  </mergeCells>
  <phoneticPr fontId="4" type="noConversion"/>
  <printOptions gridLines="1"/>
  <pageMargins left="0.2" right="0.2" top="0.25" bottom="0.34" header="0.16" footer="0.2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sqref="A1:L22"/>
    </sheetView>
  </sheetViews>
  <sheetFormatPr defaultRowHeight="12.75"/>
  <cols>
    <col min="1" max="1" width="23.5703125" customWidth="1"/>
    <col min="2" max="2" width="13.42578125" customWidth="1"/>
    <col min="3" max="3" width="8.7109375" customWidth="1"/>
    <col min="4" max="4" width="7.7109375" customWidth="1"/>
    <col min="5" max="5" width="12.5703125" customWidth="1"/>
    <col min="6" max="6" width="10.7109375" customWidth="1"/>
    <col min="7" max="7" width="12.7109375" customWidth="1"/>
    <col min="8" max="8" width="12.140625" customWidth="1"/>
    <col min="9" max="10" width="10.28515625" customWidth="1"/>
    <col min="11" max="11" width="12.5703125" customWidth="1"/>
    <col min="12" max="12" width="12.140625" customWidth="1"/>
    <col min="13" max="13" width="11.85546875" customWidth="1"/>
  </cols>
  <sheetData>
    <row r="1" spans="1:12" ht="18.75">
      <c r="A1" s="271" t="s">
        <v>273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3"/>
    </row>
    <row r="2" spans="1:12" ht="15.75">
      <c r="A2" s="299" t="s">
        <v>417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1"/>
    </row>
    <row r="3" spans="1:12" ht="15.75">
      <c r="A3" s="302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4"/>
    </row>
    <row r="4" spans="1:12" ht="15.75">
      <c r="A4" s="147" t="s">
        <v>420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9"/>
    </row>
    <row r="5" spans="1:12" ht="15.75">
      <c r="A5" s="305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7"/>
    </row>
    <row r="6" spans="1:12" ht="12.75" customHeight="1">
      <c r="A6" s="298"/>
      <c r="B6" s="292" t="s">
        <v>92</v>
      </c>
      <c r="C6" s="293"/>
      <c r="D6" s="293"/>
      <c r="E6" s="293"/>
      <c r="F6" s="293"/>
      <c r="G6" s="293"/>
      <c r="H6" s="293"/>
      <c r="I6" s="293"/>
      <c r="J6" s="294"/>
      <c r="K6" s="150"/>
      <c r="L6" s="290"/>
    </row>
    <row r="7" spans="1:12" ht="16.5" customHeight="1">
      <c r="A7" s="298"/>
      <c r="B7" s="295"/>
      <c r="C7" s="296"/>
      <c r="D7" s="296"/>
      <c r="E7" s="296"/>
      <c r="F7" s="296"/>
      <c r="G7" s="296"/>
      <c r="H7" s="296"/>
      <c r="I7" s="296"/>
      <c r="J7" s="297"/>
      <c r="K7" s="151"/>
      <c r="L7" s="291"/>
    </row>
    <row r="8" spans="1:12" ht="57" customHeight="1">
      <c r="A8" s="152"/>
      <c r="B8" s="153" t="s">
        <v>93</v>
      </c>
      <c r="C8" s="153" t="s">
        <v>83</v>
      </c>
      <c r="D8" s="153" t="s">
        <v>94</v>
      </c>
      <c r="E8" s="153" t="s">
        <v>95</v>
      </c>
      <c r="F8" s="153" t="s">
        <v>96</v>
      </c>
      <c r="G8" s="153" t="s">
        <v>97</v>
      </c>
      <c r="H8" s="153" t="s">
        <v>339</v>
      </c>
      <c r="I8" s="153" t="s">
        <v>98</v>
      </c>
      <c r="J8" s="153" t="s">
        <v>99</v>
      </c>
      <c r="K8" s="154" t="s">
        <v>103</v>
      </c>
      <c r="L8" s="153" t="s">
        <v>100</v>
      </c>
    </row>
    <row r="9" spans="1:12" ht="27" customHeight="1">
      <c r="A9" s="154" t="s">
        <v>367</v>
      </c>
      <c r="B9" s="155">
        <v>339543000</v>
      </c>
      <c r="C9" s="152"/>
      <c r="D9" s="152"/>
      <c r="E9" s="155">
        <v>71000</v>
      </c>
      <c r="F9" s="152"/>
      <c r="G9" s="155">
        <v>-117350222</v>
      </c>
      <c r="H9" s="155"/>
      <c r="I9" s="155">
        <v>1480462</v>
      </c>
      <c r="J9" s="152"/>
      <c r="K9" s="152"/>
      <c r="L9" s="155">
        <f>B9+E9+G9+I9</f>
        <v>223744240</v>
      </c>
    </row>
    <row r="10" spans="1:12" ht="25.5" customHeight="1">
      <c r="A10" s="154" t="s">
        <v>101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</row>
    <row r="11" spans="1:12" ht="25.5" customHeight="1">
      <c r="A11" s="154" t="s">
        <v>102</v>
      </c>
      <c r="B11" s="152"/>
      <c r="C11" s="152"/>
      <c r="D11" s="152"/>
      <c r="E11" s="152"/>
      <c r="F11" s="152"/>
      <c r="G11" s="156"/>
      <c r="H11" s="152"/>
      <c r="I11" s="152"/>
      <c r="J11" s="152"/>
      <c r="K11" s="152"/>
      <c r="L11" s="152"/>
    </row>
    <row r="12" spans="1:12" ht="25.5" customHeight="1">
      <c r="A12" s="154" t="s">
        <v>103</v>
      </c>
      <c r="B12" s="152" t="s">
        <v>341</v>
      </c>
      <c r="C12" s="152"/>
      <c r="D12" s="152"/>
      <c r="E12" s="152"/>
      <c r="F12" s="152"/>
      <c r="G12" s="155"/>
      <c r="H12" s="155"/>
      <c r="I12" s="152"/>
      <c r="J12" s="152"/>
      <c r="K12" s="155">
        <v>5555563</v>
      </c>
      <c r="L12" s="155">
        <v>5555563</v>
      </c>
    </row>
    <row r="13" spans="1:12" ht="25.5" customHeight="1">
      <c r="A13" s="154" t="s">
        <v>104</v>
      </c>
      <c r="B13" s="152"/>
      <c r="C13" s="152"/>
      <c r="D13" s="152"/>
      <c r="E13" s="152"/>
      <c r="F13" s="152"/>
      <c r="G13" s="155"/>
      <c r="H13" s="155"/>
      <c r="I13" s="155"/>
      <c r="J13" s="155"/>
      <c r="K13" s="155"/>
      <c r="L13" s="155"/>
    </row>
    <row r="14" spans="1:12" ht="25.5" customHeight="1">
      <c r="A14" s="154" t="s">
        <v>105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</row>
    <row r="15" spans="1:12" ht="25.5" customHeight="1">
      <c r="A15" s="154" t="s">
        <v>106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</row>
    <row r="16" spans="1:12" ht="25.5" customHeight="1">
      <c r="A16" s="154" t="s">
        <v>107</v>
      </c>
      <c r="B16" s="152"/>
      <c r="C16" s="152"/>
      <c r="D16" s="152"/>
      <c r="E16" s="152"/>
      <c r="F16" s="152"/>
      <c r="G16" s="155"/>
      <c r="H16" s="155"/>
      <c r="I16" s="155"/>
      <c r="J16" s="152"/>
      <c r="K16" s="152"/>
      <c r="L16" s="152"/>
    </row>
    <row r="17" spans="1:12" ht="25.5" customHeight="1">
      <c r="A17" s="154" t="s">
        <v>108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</row>
    <row r="18" spans="1:12" ht="25.5" customHeight="1">
      <c r="A18" s="154" t="s">
        <v>109</v>
      </c>
      <c r="B18" s="152"/>
      <c r="C18" s="152"/>
      <c r="D18" s="152"/>
      <c r="E18" s="152"/>
      <c r="F18" s="152"/>
      <c r="G18" s="152"/>
      <c r="H18" s="155">
        <v>656009168</v>
      </c>
      <c r="I18" s="155"/>
      <c r="J18" s="152"/>
      <c r="K18" s="152"/>
      <c r="L18" s="156">
        <f>H18</f>
        <v>656009168</v>
      </c>
    </row>
    <row r="19" spans="1:12" ht="25.5" customHeight="1">
      <c r="A19" s="154" t="s">
        <v>110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</row>
    <row r="20" spans="1:12" ht="25.5" customHeight="1">
      <c r="A20" s="154" t="s">
        <v>111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</row>
    <row r="21" spans="1:12" ht="25.5" customHeight="1">
      <c r="A21" s="154" t="s">
        <v>112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</row>
    <row r="22" spans="1:12" ht="27" customHeight="1">
      <c r="A22" s="154" t="s">
        <v>421</v>
      </c>
      <c r="B22" s="155">
        <v>339543000</v>
      </c>
      <c r="C22" s="155"/>
      <c r="D22" s="155"/>
      <c r="E22" s="155">
        <v>71000</v>
      </c>
      <c r="F22" s="155"/>
      <c r="G22" s="155">
        <f>SUM(G9:G21)</f>
        <v>-117350222</v>
      </c>
      <c r="H22" s="155">
        <f>SUM(H9:H21)</f>
        <v>656009168</v>
      </c>
      <c r="I22" s="155">
        <f>SUM(I9:I21)</f>
        <v>1480462</v>
      </c>
      <c r="J22" s="155">
        <f>SUM(J9:J21)</f>
        <v>0</v>
      </c>
      <c r="K22" s="155">
        <v>5555563</v>
      </c>
      <c r="L22" s="155">
        <f>SUM(B22:K22)</f>
        <v>885308971</v>
      </c>
    </row>
  </sheetData>
  <mergeCells count="7">
    <mergeCell ref="A1:L1"/>
    <mergeCell ref="L6:L7"/>
    <mergeCell ref="B6:J7"/>
    <mergeCell ref="A6:A7"/>
    <mergeCell ref="A2:L2"/>
    <mergeCell ref="A3:L3"/>
    <mergeCell ref="A5:L5"/>
  </mergeCells>
  <phoneticPr fontId="0" type="noConversion"/>
  <printOptions gridLines="1"/>
  <pageMargins left="0.17" right="0.17" top="0.63" bottom="0.32" header="0.28000000000000003" footer="0.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sqref="A1:J36"/>
    </sheetView>
  </sheetViews>
  <sheetFormatPr defaultRowHeight="12.75"/>
  <cols>
    <col min="1" max="1" width="2.7109375" style="36" customWidth="1"/>
    <col min="2" max="2" width="42.85546875" customWidth="1"/>
    <col min="3" max="3" width="14.28515625" style="34" customWidth="1"/>
    <col min="4" max="4" width="1.85546875" style="34" customWidth="1"/>
    <col min="5" max="5" width="9.5703125" style="34" customWidth="1"/>
    <col min="6" max="6" width="10.42578125" style="34" customWidth="1"/>
    <col min="7" max="7" width="1.7109375" style="34" customWidth="1"/>
    <col min="8" max="8" width="3.140625" style="35" customWidth="1"/>
    <col min="9" max="9" width="39.5703125" style="34" customWidth="1"/>
    <col min="10" max="10" width="11.5703125" style="34" customWidth="1"/>
    <col min="11" max="11" width="9.140625" style="34"/>
  </cols>
  <sheetData>
    <row r="1" spans="1:11">
      <c r="A1" s="310" t="s">
        <v>454</v>
      </c>
      <c r="B1" s="311"/>
      <c r="C1" s="311"/>
      <c r="D1" s="311"/>
      <c r="E1" s="311"/>
      <c r="F1" s="311"/>
      <c r="G1" s="311"/>
      <c r="H1" s="311"/>
      <c r="I1" s="311"/>
      <c r="J1" s="312"/>
    </row>
    <row r="2" spans="1:11" s="33" customFormat="1" ht="15" customHeight="1">
      <c r="A2" s="313"/>
      <c r="B2" s="314"/>
      <c r="C2" s="314"/>
      <c r="D2" s="314"/>
      <c r="E2" s="314"/>
      <c r="F2" s="314"/>
      <c r="G2" s="314"/>
      <c r="H2" s="314"/>
      <c r="I2" s="314"/>
      <c r="J2" s="315"/>
      <c r="K2" s="32"/>
    </row>
    <row r="3" spans="1:11" ht="15.75" customHeight="1">
      <c r="A3" s="313"/>
      <c r="B3" s="314"/>
      <c r="C3" s="314"/>
      <c r="D3" s="314"/>
      <c r="E3" s="314"/>
      <c r="F3" s="314"/>
      <c r="G3" s="314"/>
      <c r="H3" s="314"/>
      <c r="I3" s="314"/>
      <c r="J3" s="315"/>
    </row>
    <row r="4" spans="1:11">
      <c r="A4" s="316" t="s">
        <v>455</v>
      </c>
      <c r="B4" s="317"/>
      <c r="C4" s="317"/>
      <c r="D4" s="317"/>
      <c r="E4" s="317"/>
      <c r="F4" s="317"/>
      <c r="G4" s="317"/>
      <c r="H4" s="317"/>
      <c r="I4" s="317"/>
      <c r="J4" s="318"/>
    </row>
    <row r="5" spans="1:11" s="33" customFormat="1" ht="15.75" customHeight="1">
      <c r="A5" s="316"/>
      <c r="B5" s="317"/>
      <c r="C5" s="317"/>
      <c r="D5" s="317"/>
      <c r="E5" s="317"/>
      <c r="F5" s="317"/>
      <c r="G5" s="317"/>
      <c r="H5" s="317"/>
      <c r="I5" s="317"/>
      <c r="J5" s="318"/>
      <c r="K5" s="32"/>
    </row>
    <row r="6" spans="1:11" ht="15" customHeight="1">
      <c r="A6" s="316"/>
      <c r="B6" s="317"/>
      <c r="C6" s="317"/>
      <c r="D6" s="317"/>
      <c r="E6" s="317"/>
      <c r="F6" s="317"/>
      <c r="G6" s="317"/>
      <c r="H6" s="317"/>
      <c r="I6" s="317"/>
      <c r="J6" s="318"/>
    </row>
    <row r="7" spans="1:11" ht="15">
      <c r="A7" s="157"/>
      <c r="B7" s="158"/>
      <c r="C7" s="159"/>
      <c r="D7" s="160"/>
      <c r="E7" s="160"/>
      <c r="F7" s="160"/>
      <c r="G7" s="160"/>
      <c r="H7" s="161"/>
      <c r="I7" s="160"/>
      <c r="J7" s="162"/>
    </row>
    <row r="8" spans="1:11" s="33" customFormat="1">
      <c r="A8" s="163"/>
      <c r="B8" s="164" t="s">
        <v>456</v>
      </c>
      <c r="C8" s="165" t="s">
        <v>457</v>
      </c>
      <c r="D8" s="166"/>
      <c r="E8" s="166"/>
      <c r="F8" s="166"/>
      <c r="G8" s="166"/>
      <c r="H8" s="167"/>
      <c r="I8" s="168" t="s">
        <v>458</v>
      </c>
      <c r="J8" s="169"/>
      <c r="K8" s="32"/>
    </row>
    <row r="9" spans="1:11" s="23" customFormat="1" ht="15" customHeight="1">
      <c r="A9" s="170">
        <v>1</v>
      </c>
      <c r="B9" s="171" t="s">
        <v>459</v>
      </c>
      <c r="C9" s="172">
        <v>80773875</v>
      </c>
      <c r="D9" s="173"/>
      <c r="E9" s="173"/>
      <c r="F9" s="173"/>
      <c r="G9" s="173"/>
      <c r="H9" s="170">
        <v>1</v>
      </c>
      <c r="I9" s="174" t="s">
        <v>460</v>
      </c>
      <c r="J9" s="172">
        <v>179195375</v>
      </c>
    </row>
    <row r="10" spans="1:11" s="23" customFormat="1" ht="15" customHeight="1">
      <c r="A10" s="170">
        <v>2</v>
      </c>
      <c r="B10" s="171" t="s">
        <v>461</v>
      </c>
      <c r="C10" s="172">
        <v>69250523</v>
      </c>
      <c r="D10" s="173"/>
      <c r="E10" s="175"/>
      <c r="F10" s="175"/>
      <c r="G10" s="173"/>
      <c r="H10" s="170">
        <v>2</v>
      </c>
      <c r="I10" s="174" t="s">
        <v>462</v>
      </c>
      <c r="J10" s="172">
        <v>56039627</v>
      </c>
    </row>
    <row r="11" spans="1:11" s="23" customFormat="1" ht="15" customHeight="1">
      <c r="A11" s="170">
        <v>3</v>
      </c>
      <c r="B11" s="171" t="s">
        <v>463</v>
      </c>
      <c r="C11" s="172">
        <v>2745048</v>
      </c>
      <c r="D11" s="173"/>
      <c r="E11" s="175"/>
      <c r="F11" s="175"/>
      <c r="G11" s="173"/>
      <c r="H11" s="170">
        <v>3</v>
      </c>
      <c r="I11" s="175"/>
      <c r="J11" s="174"/>
    </row>
    <row r="12" spans="1:11" s="23" customFormat="1" ht="15" customHeight="1">
      <c r="A12" s="170">
        <v>4</v>
      </c>
      <c r="B12" s="171" t="s">
        <v>464</v>
      </c>
      <c r="C12" s="172"/>
      <c r="D12" s="173"/>
      <c r="E12" s="175"/>
      <c r="F12" s="175"/>
      <c r="G12" s="173"/>
      <c r="H12" s="170"/>
      <c r="I12" s="174"/>
      <c r="J12" s="172"/>
    </row>
    <row r="13" spans="1:11" s="23" customFormat="1" ht="15" customHeight="1">
      <c r="A13" s="170">
        <v>5</v>
      </c>
      <c r="B13" s="171" t="s">
        <v>465</v>
      </c>
      <c r="C13" s="172"/>
      <c r="D13" s="173"/>
      <c r="E13" s="175"/>
      <c r="F13" s="175"/>
      <c r="G13" s="173"/>
      <c r="H13" s="170"/>
      <c r="I13" s="174"/>
      <c r="J13" s="172"/>
    </row>
    <row r="14" spans="1:11" s="23" customFormat="1" ht="27" customHeight="1">
      <c r="A14" s="170" t="s">
        <v>466</v>
      </c>
      <c r="B14" s="171" t="s">
        <v>467</v>
      </c>
      <c r="C14" s="172">
        <f>SUM(C9:C13)</f>
        <v>152769446</v>
      </c>
      <c r="D14" s="173"/>
      <c r="E14" s="173"/>
      <c r="F14" s="173"/>
      <c r="G14" s="173"/>
      <c r="H14" s="170" t="s">
        <v>466</v>
      </c>
      <c r="I14" s="174" t="s">
        <v>468</v>
      </c>
      <c r="J14" s="172">
        <f>SUM(J9:J13)</f>
        <v>235235002</v>
      </c>
    </row>
    <row r="15" spans="1:11" s="23" customFormat="1" ht="15" customHeight="1">
      <c r="A15" s="176"/>
      <c r="B15" s="171" t="s">
        <v>469</v>
      </c>
      <c r="C15" s="172"/>
      <c r="D15" s="173"/>
      <c r="E15" s="308" t="s">
        <v>470</v>
      </c>
      <c r="F15" s="308"/>
      <c r="G15" s="173"/>
      <c r="H15" s="170"/>
      <c r="I15" s="174" t="s">
        <v>471</v>
      </c>
      <c r="J15" s="172">
        <v>19064568</v>
      </c>
    </row>
    <row r="16" spans="1:11" s="23" customFormat="1" ht="15" customHeight="1">
      <c r="A16" s="170">
        <v>7</v>
      </c>
      <c r="B16" s="171" t="s">
        <v>472</v>
      </c>
      <c r="C16" s="172">
        <v>3645008</v>
      </c>
      <c r="D16" s="173"/>
      <c r="E16" s="177" t="s">
        <v>473</v>
      </c>
      <c r="F16" s="172"/>
      <c r="G16" s="173"/>
      <c r="H16" s="170"/>
      <c r="I16" s="174" t="s">
        <v>474</v>
      </c>
      <c r="J16" s="172">
        <v>5087975</v>
      </c>
      <c r="K16" s="37"/>
    </row>
    <row r="17" spans="1:11" s="23" customFormat="1" ht="15" customHeight="1">
      <c r="A17" s="170">
        <v>8</v>
      </c>
      <c r="B17" s="171" t="s">
        <v>475</v>
      </c>
      <c r="C17" s="172"/>
      <c r="D17" s="173"/>
      <c r="E17" s="177" t="s">
        <v>415</v>
      </c>
      <c r="F17" s="172"/>
      <c r="G17" s="173"/>
      <c r="H17" s="170"/>
      <c r="I17" s="174" t="s">
        <v>476</v>
      </c>
      <c r="J17" s="172">
        <v>61958021</v>
      </c>
    </row>
    <row r="18" spans="1:11" s="23" customFormat="1" ht="15" customHeight="1">
      <c r="A18" s="170">
        <v>9</v>
      </c>
      <c r="B18" s="171" t="s">
        <v>477</v>
      </c>
      <c r="C18" s="172"/>
      <c r="D18" s="173"/>
      <c r="E18" s="177" t="s">
        <v>478</v>
      </c>
      <c r="F18" s="172">
        <f>F16-F17</f>
        <v>0</v>
      </c>
      <c r="G18" s="173"/>
      <c r="H18" s="170"/>
      <c r="I18" s="174"/>
      <c r="J18" s="172"/>
    </row>
    <row r="19" spans="1:11" s="23" customFormat="1" ht="15" customHeight="1">
      <c r="A19" s="170">
        <v>10</v>
      </c>
      <c r="B19" s="171" t="s">
        <v>480</v>
      </c>
      <c r="C19" s="172"/>
      <c r="D19" s="173"/>
      <c r="E19" s="309" t="s">
        <v>481</v>
      </c>
      <c r="F19" s="308"/>
      <c r="G19" s="173"/>
      <c r="H19" s="170"/>
      <c r="I19" s="174"/>
      <c r="J19" s="172"/>
      <c r="K19" s="37"/>
    </row>
    <row r="20" spans="1:11" s="23" customFormat="1" ht="15" customHeight="1">
      <c r="A20" s="170">
        <v>11</v>
      </c>
      <c r="B20" s="171" t="s">
        <v>482</v>
      </c>
      <c r="C20" s="172"/>
      <c r="D20" s="173"/>
      <c r="E20" s="177" t="s">
        <v>415</v>
      </c>
      <c r="F20" s="172"/>
      <c r="G20" s="173"/>
      <c r="H20" s="177"/>
      <c r="I20" s="172"/>
      <c r="J20" s="172"/>
      <c r="K20" s="37"/>
    </row>
    <row r="21" spans="1:11" s="23" customFormat="1" ht="15" customHeight="1">
      <c r="A21" s="170">
        <v>12</v>
      </c>
      <c r="B21" s="178" t="s">
        <v>483</v>
      </c>
      <c r="C21" s="172"/>
      <c r="D21" s="173"/>
      <c r="E21" s="177" t="s">
        <v>473</v>
      </c>
      <c r="F21" s="172"/>
      <c r="G21" s="173"/>
      <c r="H21" s="177"/>
      <c r="I21" s="172"/>
      <c r="J21" s="172"/>
      <c r="K21" s="37"/>
    </row>
    <row r="22" spans="1:11" s="23" customFormat="1" ht="15" customHeight="1">
      <c r="A22" s="170" t="s">
        <v>484</v>
      </c>
      <c r="B22" s="178" t="s">
        <v>485</v>
      </c>
      <c r="C22" s="172">
        <f>SUM(C16:C21)</f>
        <v>3645008</v>
      </c>
      <c r="D22" s="173"/>
      <c r="E22" s="177" t="s">
        <v>479</v>
      </c>
      <c r="F22" s="172">
        <f>F20-F21</f>
        <v>0</v>
      </c>
      <c r="G22" s="173"/>
      <c r="H22" s="177" t="s">
        <v>484</v>
      </c>
      <c r="I22" s="175"/>
      <c r="J22" s="172">
        <f>SUM(J15:J21)</f>
        <v>86110564</v>
      </c>
    </row>
    <row r="23" spans="1:11" s="23" customFormat="1" ht="33.75" customHeight="1">
      <c r="A23" s="170"/>
      <c r="B23" s="171" t="s">
        <v>486</v>
      </c>
      <c r="C23" s="172">
        <f>C14-C22</f>
        <v>149124438</v>
      </c>
      <c r="D23" s="173"/>
      <c r="E23" s="173"/>
      <c r="F23" s="173"/>
      <c r="G23" s="173"/>
      <c r="H23" s="177"/>
      <c r="I23" s="171" t="s">
        <v>487</v>
      </c>
      <c r="J23" s="172">
        <f>J14-J22</f>
        <v>149124438</v>
      </c>
      <c r="K23" s="37"/>
    </row>
    <row r="24" spans="1:11" s="23" customFormat="1" ht="19.5" customHeight="1">
      <c r="A24" s="179"/>
      <c r="B24" s="180" t="s">
        <v>488</v>
      </c>
      <c r="C24" s="172">
        <f>C23-J23</f>
        <v>0</v>
      </c>
      <c r="D24" s="173"/>
      <c r="E24" s="173"/>
      <c r="F24" s="173"/>
      <c r="G24" s="173"/>
      <c r="H24" s="181"/>
      <c r="I24" s="173"/>
      <c r="J24" s="182"/>
      <c r="K24" s="37"/>
    </row>
    <row r="25" spans="1:11" s="23" customFormat="1" ht="19.5" customHeight="1">
      <c r="A25" s="179"/>
      <c r="B25" s="175"/>
      <c r="C25" s="175"/>
      <c r="D25" s="173"/>
      <c r="E25" s="173"/>
      <c r="F25" s="173"/>
      <c r="G25" s="173"/>
      <c r="H25" s="181"/>
      <c r="I25" s="173"/>
      <c r="J25" s="182"/>
      <c r="K25" s="37"/>
    </row>
    <row r="26" spans="1:11" s="23" customFormat="1" ht="19.5" customHeight="1">
      <c r="A26" s="179"/>
      <c r="B26" s="175"/>
      <c r="C26" s="175"/>
      <c r="D26" s="173"/>
      <c r="E26" s="173"/>
      <c r="F26" s="173"/>
      <c r="G26" s="173"/>
      <c r="H26" s="181"/>
      <c r="I26" s="173"/>
      <c r="J26" s="182"/>
      <c r="K26" s="37"/>
    </row>
    <row r="27" spans="1:11" s="23" customFormat="1" ht="19.5" customHeight="1">
      <c r="A27" s="179"/>
      <c r="B27" s="175"/>
      <c r="C27" s="175"/>
      <c r="D27" s="173"/>
      <c r="E27" s="173"/>
      <c r="F27" s="173"/>
      <c r="G27" s="173"/>
      <c r="H27" s="181"/>
      <c r="I27" s="173"/>
      <c r="J27" s="182"/>
      <c r="K27" s="37"/>
    </row>
    <row r="28" spans="1:11" s="23" customFormat="1" ht="19.5" customHeight="1">
      <c r="A28" s="179"/>
      <c r="B28" s="175"/>
      <c r="C28" s="175"/>
      <c r="D28" s="173"/>
      <c r="E28" s="173"/>
      <c r="F28" s="173"/>
      <c r="G28" s="173"/>
      <c r="H28" s="181"/>
      <c r="I28" s="173"/>
      <c r="J28" s="182"/>
      <c r="K28" s="37"/>
    </row>
    <row r="29" spans="1:11">
      <c r="A29" s="183"/>
      <c r="B29" s="148"/>
      <c r="C29" s="160"/>
      <c r="D29" s="160"/>
      <c r="E29" s="160"/>
      <c r="F29" s="160"/>
      <c r="G29" s="160"/>
      <c r="H29" s="161"/>
      <c r="I29" s="160"/>
      <c r="J29" s="162"/>
    </row>
    <row r="30" spans="1:11">
      <c r="A30" s="184"/>
      <c r="B30" s="185" t="s">
        <v>489</v>
      </c>
      <c r="C30" s="160"/>
      <c r="D30" s="160"/>
      <c r="E30" s="160"/>
      <c r="F30" s="160"/>
      <c r="G30" s="160"/>
      <c r="H30" s="161"/>
      <c r="I30" s="160"/>
      <c r="J30" s="162"/>
    </row>
    <row r="31" spans="1:11" s="38" customFormat="1" ht="18" customHeight="1">
      <c r="A31" s="186"/>
      <c r="B31" s="187"/>
      <c r="C31" s="188"/>
      <c r="D31" s="188"/>
      <c r="E31" s="188"/>
      <c r="F31" s="188"/>
      <c r="G31" s="188"/>
      <c r="H31" s="189"/>
      <c r="I31" s="188"/>
      <c r="J31" s="190"/>
      <c r="K31" s="39"/>
    </row>
    <row r="32" spans="1:11" s="38" customFormat="1" ht="18" customHeight="1">
      <c r="A32" s="186"/>
      <c r="B32" s="191"/>
      <c r="C32" s="192"/>
      <c r="D32" s="188"/>
      <c r="E32" s="188"/>
      <c r="F32" s="188"/>
      <c r="G32" s="188"/>
      <c r="H32" s="189"/>
      <c r="I32" s="193" t="s">
        <v>490</v>
      </c>
      <c r="J32" s="190"/>
      <c r="K32" s="39"/>
    </row>
    <row r="33" spans="1:10">
      <c r="A33" s="184"/>
      <c r="B33" s="148"/>
      <c r="C33" s="160"/>
      <c r="D33" s="160"/>
      <c r="E33" s="160"/>
      <c r="F33" s="160"/>
      <c r="G33" s="160"/>
      <c r="H33" s="161"/>
      <c r="I33" s="161" t="s">
        <v>491</v>
      </c>
      <c r="J33" s="162"/>
    </row>
    <row r="34" spans="1:10" ht="15">
      <c r="A34" s="184"/>
      <c r="B34" s="194"/>
      <c r="C34" s="160"/>
      <c r="D34" s="160"/>
      <c r="E34" s="160"/>
      <c r="F34" s="160"/>
      <c r="G34" s="160"/>
      <c r="H34" s="161"/>
      <c r="I34" s="160"/>
      <c r="J34" s="162"/>
    </row>
    <row r="35" spans="1:10">
      <c r="A35" s="184"/>
      <c r="B35" s="148"/>
      <c r="C35" s="160"/>
      <c r="D35" s="160"/>
      <c r="E35" s="160"/>
      <c r="F35" s="160"/>
      <c r="G35" s="160"/>
      <c r="H35" s="161"/>
      <c r="I35" s="160"/>
      <c r="J35" s="162"/>
    </row>
    <row r="36" spans="1:10">
      <c r="A36" s="195"/>
      <c r="B36" s="196"/>
      <c r="C36" s="197"/>
      <c r="D36" s="197"/>
      <c r="E36" s="197"/>
      <c r="F36" s="197"/>
      <c r="G36" s="197"/>
      <c r="H36" s="198"/>
      <c r="I36" s="197"/>
      <c r="J36" s="199"/>
    </row>
    <row r="37" spans="1:10">
      <c r="A37" s="46"/>
      <c r="B37" s="15"/>
      <c r="C37" s="44"/>
      <c r="D37" s="44"/>
      <c r="E37" s="44"/>
      <c r="F37" s="44"/>
      <c r="G37" s="44"/>
      <c r="H37" s="45"/>
      <c r="I37" s="44"/>
      <c r="J37" s="44"/>
    </row>
    <row r="38" spans="1:10">
      <c r="A38" s="46"/>
      <c r="B38" s="15"/>
      <c r="C38" s="44"/>
      <c r="D38" s="44"/>
      <c r="E38" s="44"/>
      <c r="F38" s="44"/>
      <c r="G38" s="44"/>
      <c r="H38" s="45"/>
      <c r="I38" s="44"/>
      <c r="J38" s="44"/>
    </row>
    <row r="39" spans="1:10">
      <c r="A39" s="46"/>
      <c r="B39" s="15"/>
      <c r="C39" s="44"/>
      <c r="D39" s="44"/>
      <c r="E39" s="44"/>
      <c r="F39" s="44"/>
      <c r="G39" s="44"/>
      <c r="H39" s="45"/>
      <c r="I39" s="44"/>
      <c r="J39" s="44"/>
    </row>
    <row r="40" spans="1:10">
      <c r="A40" s="46"/>
      <c r="B40" s="15"/>
      <c r="C40" s="44"/>
      <c r="D40" s="44"/>
      <c r="E40" s="44"/>
      <c r="F40" s="44"/>
      <c r="G40" s="44"/>
      <c r="H40" s="45"/>
      <c r="I40" s="44"/>
      <c r="J40" s="44"/>
    </row>
    <row r="41" spans="1:10">
      <c r="A41" s="46"/>
      <c r="B41" s="15"/>
      <c r="C41" s="44"/>
      <c r="D41" s="44"/>
      <c r="E41" s="44"/>
      <c r="F41" s="44"/>
      <c r="G41" s="44"/>
      <c r="H41" s="45"/>
      <c r="I41" s="44"/>
      <c r="J41" s="44"/>
    </row>
    <row r="42" spans="1:10">
      <c r="A42" s="46"/>
      <c r="B42" s="15"/>
      <c r="C42" s="44"/>
      <c r="D42" s="44"/>
      <c r="E42" s="44"/>
      <c r="F42" s="44"/>
      <c r="G42" s="44"/>
      <c r="H42" s="45"/>
      <c r="I42" s="44"/>
      <c r="J42" s="44"/>
    </row>
    <row r="43" spans="1:10">
      <c r="A43" s="46"/>
      <c r="B43" s="15"/>
      <c r="C43" s="44"/>
      <c r="D43" s="44"/>
      <c r="E43" s="44"/>
      <c r="F43" s="44"/>
      <c r="G43" s="44"/>
      <c r="H43" s="45"/>
      <c r="I43" s="44"/>
      <c r="J43" s="44"/>
    </row>
  </sheetData>
  <mergeCells count="4">
    <mergeCell ref="E15:F15"/>
    <mergeCell ref="E19:F19"/>
    <mergeCell ref="A1:J3"/>
    <mergeCell ref="A4:J6"/>
  </mergeCells>
  <pageMargins left="0.17" right="0.17" top="0.31" bottom="0.34" header="0.24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E11" sqref="E11"/>
    </sheetView>
  </sheetViews>
  <sheetFormatPr defaultRowHeight="12.75"/>
  <cols>
    <col min="1" max="1" width="85.7109375" customWidth="1"/>
  </cols>
  <sheetData>
    <row r="1" spans="1:2" ht="15.75" customHeight="1">
      <c r="A1" s="319" t="s">
        <v>492</v>
      </c>
    </row>
    <row r="2" spans="1:2" ht="19.5" customHeight="1">
      <c r="A2" s="320"/>
    </row>
    <row r="3" spans="1:2" ht="36" customHeight="1">
      <c r="A3" s="200" t="s">
        <v>493</v>
      </c>
    </row>
    <row r="4" spans="1:2" ht="36" customHeight="1">
      <c r="A4" s="200" t="s">
        <v>494</v>
      </c>
    </row>
    <row r="5" spans="1:2" ht="36" customHeight="1">
      <c r="A5" s="200" t="s">
        <v>495</v>
      </c>
    </row>
    <row r="6" spans="1:2" ht="36" customHeight="1">
      <c r="A6" s="200" t="s">
        <v>496</v>
      </c>
      <c r="B6" s="40"/>
    </row>
    <row r="7" spans="1:2" ht="36" customHeight="1">
      <c r="A7" s="200" t="s">
        <v>497</v>
      </c>
      <c r="B7" s="40"/>
    </row>
    <row r="8" spans="1:2" ht="45.75" customHeight="1">
      <c r="A8" s="200" t="s">
        <v>498</v>
      </c>
    </row>
    <row r="9" spans="1:2" ht="36" customHeight="1">
      <c r="A9" s="200" t="s">
        <v>499</v>
      </c>
    </row>
    <row r="10" spans="1:2" ht="50.25" customHeight="1">
      <c r="A10" s="200" t="s">
        <v>500</v>
      </c>
    </row>
    <row r="11" spans="1:2" ht="51" customHeight="1">
      <c r="A11" s="200" t="s">
        <v>501</v>
      </c>
    </row>
    <row r="12" spans="1:2" ht="51" customHeight="1">
      <c r="A12" s="200" t="s">
        <v>502</v>
      </c>
    </row>
    <row r="13" spans="1:2" ht="51" customHeight="1">
      <c r="A13" s="200" t="s">
        <v>503</v>
      </c>
    </row>
    <row r="14" spans="1:2" ht="40.5" customHeight="1">
      <c r="A14" s="200" t="s">
        <v>504</v>
      </c>
    </row>
    <row r="15" spans="1:2" ht="51" customHeight="1">
      <c r="A15" s="200" t="s">
        <v>505</v>
      </c>
    </row>
    <row r="16" spans="1:2" ht="63">
      <c r="A16" s="200" t="s">
        <v>506</v>
      </c>
    </row>
    <row r="17" spans="1:1" ht="15.75">
      <c r="A17" s="200"/>
    </row>
    <row r="18" spans="1:1">
      <c r="A18" s="201"/>
    </row>
    <row r="19" spans="1:1">
      <c r="A19" s="202"/>
    </row>
  </sheetData>
  <mergeCells count="1">
    <mergeCell ref="A1:A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06"/>
  <sheetViews>
    <sheetView workbookViewId="0">
      <selection sqref="A1:D240"/>
    </sheetView>
  </sheetViews>
  <sheetFormatPr defaultRowHeight="12.75"/>
  <cols>
    <col min="1" max="1" width="17.5703125" style="15" customWidth="1"/>
    <col min="2" max="2" width="52.140625" style="15" customWidth="1"/>
    <col min="3" max="3" width="15.85546875" style="15" customWidth="1"/>
    <col min="4" max="4" width="16.7109375" style="15" customWidth="1"/>
    <col min="5" max="5" width="16.42578125" style="15" bestFit="1" customWidth="1"/>
    <col min="6" max="6" width="15.7109375" style="15" bestFit="1" customWidth="1"/>
    <col min="7" max="7" width="14" style="15" bestFit="1" customWidth="1"/>
    <col min="8" max="8" width="13.85546875" style="15" customWidth="1"/>
    <col min="9" max="9" width="10.42578125" style="15" customWidth="1"/>
    <col min="10" max="10" width="12" style="15" customWidth="1"/>
    <col min="11" max="16384" width="9.140625" style="15"/>
  </cols>
  <sheetData>
    <row r="1" spans="1:4" s="14" customFormat="1" ht="15.75">
      <c r="A1" s="321" t="s">
        <v>507</v>
      </c>
      <c r="B1" s="322"/>
      <c r="C1" s="322"/>
      <c r="D1" s="323"/>
    </row>
    <row r="2" spans="1:4" s="14" customFormat="1" ht="15.75">
      <c r="A2" s="114" t="s">
        <v>229</v>
      </c>
      <c r="B2" s="300" t="s">
        <v>132</v>
      </c>
      <c r="C2" s="115" t="s">
        <v>133</v>
      </c>
      <c r="D2" s="324" t="s">
        <v>134</v>
      </c>
    </row>
    <row r="3" spans="1:4" s="14" customFormat="1" ht="15.75">
      <c r="A3" s="114" t="s">
        <v>364</v>
      </c>
      <c r="B3" s="300"/>
      <c r="C3" s="115" t="s">
        <v>135</v>
      </c>
      <c r="D3" s="324"/>
    </row>
    <row r="4" spans="1:4" s="14" customFormat="1" ht="15.75">
      <c r="A4" s="79"/>
      <c r="B4" s="84" t="s">
        <v>3</v>
      </c>
      <c r="C4" s="42"/>
      <c r="D4" s="110"/>
    </row>
    <row r="5" spans="1:4" s="14" customFormat="1" ht="15.75">
      <c r="A5" s="79"/>
      <c r="B5" s="115" t="s">
        <v>136</v>
      </c>
      <c r="C5" s="42"/>
      <c r="D5" s="110"/>
    </row>
    <row r="6" spans="1:4" s="14" customFormat="1" ht="15.75">
      <c r="A6" s="114">
        <v>531</v>
      </c>
      <c r="B6" s="42" t="s">
        <v>137</v>
      </c>
      <c r="C6" s="42" t="s">
        <v>204</v>
      </c>
      <c r="D6" s="203">
        <v>19125684</v>
      </c>
    </row>
    <row r="7" spans="1:4" s="14" customFormat="1" ht="15.75">
      <c r="A7" s="131"/>
      <c r="B7" s="42"/>
      <c r="C7" s="42"/>
      <c r="D7" s="110"/>
    </row>
    <row r="8" spans="1:4" s="14" customFormat="1" ht="15.75">
      <c r="A8" s="114">
        <v>512</v>
      </c>
      <c r="B8" s="115" t="s">
        <v>138</v>
      </c>
      <c r="C8" s="42"/>
      <c r="D8" s="110"/>
    </row>
    <row r="9" spans="1:4" s="14" customFormat="1" ht="15.75">
      <c r="A9" s="131">
        <v>512</v>
      </c>
      <c r="B9" s="148" t="s">
        <v>422</v>
      </c>
      <c r="C9" s="42" t="s">
        <v>204</v>
      </c>
      <c r="D9" s="204">
        <v>347195.03</v>
      </c>
    </row>
    <row r="10" spans="1:4" s="14" customFormat="1" ht="15.75">
      <c r="A10" s="131">
        <v>512</v>
      </c>
      <c r="B10" s="148" t="s">
        <v>423</v>
      </c>
      <c r="C10" s="42" t="s">
        <v>204</v>
      </c>
      <c r="D10" s="204">
        <v>3736.09</v>
      </c>
    </row>
    <row r="11" spans="1:4" s="14" customFormat="1" ht="15.75">
      <c r="A11" s="131">
        <v>512</v>
      </c>
      <c r="B11" s="148" t="s">
        <v>424</v>
      </c>
      <c r="C11" s="42" t="s">
        <v>204</v>
      </c>
      <c r="D11" s="204">
        <v>8157.6395999999995</v>
      </c>
    </row>
    <row r="12" spans="1:4" s="14" customFormat="1" ht="15.75">
      <c r="A12" s="131">
        <v>512</v>
      </c>
      <c r="B12" s="148" t="s">
        <v>425</v>
      </c>
      <c r="C12" s="42" t="s">
        <v>204</v>
      </c>
      <c r="D12" s="204">
        <v>10906.784</v>
      </c>
    </row>
    <row r="13" spans="1:4" s="14" customFormat="1" ht="15.75">
      <c r="A13" s="131">
        <v>512</v>
      </c>
      <c r="B13" s="148" t="s">
        <v>426</v>
      </c>
      <c r="C13" s="42" t="s">
        <v>204</v>
      </c>
      <c r="D13" s="204">
        <v>651634.4</v>
      </c>
    </row>
    <row r="14" spans="1:4" s="14" customFormat="1" ht="15.75">
      <c r="A14" s="131">
        <v>512</v>
      </c>
      <c r="B14" s="148" t="s">
        <v>427</v>
      </c>
      <c r="C14" s="42" t="s">
        <v>204</v>
      </c>
      <c r="D14" s="204">
        <v>2875.5540000000001</v>
      </c>
    </row>
    <row r="15" spans="1:4" s="14" customFormat="1" ht="15.75">
      <c r="A15" s="131">
        <v>512</v>
      </c>
      <c r="B15" s="148" t="s">
        <v>305</v>
      </c>
      <c r="C15" s="42" t="s">
        <v>204</v>
      </c>
      <c r="D15" s="204">
        <v>3.1754999999999995</v>
      </c>
    </row>
    <row r="16" spans="1:4" s="14" customFormat="1" ht="15.75">
      <c r="A16" s="131">
        <v>512</v>
      </c>
      <c r="B16" s="148" t="s">
        <v>428</v>
      </c>
      <c r="C16" s="42" t="s">
        <v>204</v>
      </c>
      <c r="D16" s="204">
        <v>45708.04</v>
      </c>
    </row>
    <row r="17" spans="1:4" s="14" customFormat="1" ht="15.75">
      <c r="A17" s="131">
        <v>512</v>
      </c>
      <c r="B17" s="148" t="s">
        <v>303</v>
      </c>
      <c r="C17" s="42" t="s">
        <v>204</v>
      </c>
      <c r="D17" s="204">
        <v>67352.175000000003</v>
      </c>
    </row>
    <row r="18" spans="1:4" s="14" customFormat="1" ht="15.75">
      <c r="A18" s="131">
        <v>512</v>
      </c>
      <c r="B18" s="148" t="s">
        <v>429</v>
      </c>
      <c r="C18" s="42" t="s">
        <v>204</v>
      </c>
      <c r="D18" s="204">
        <v>13412.253499999999</v>
      </c>
    </row>
    <row r="19" spans="1:4" s="14" customFormat="1" ht="15.75">
      <c r="A19" s="131">
        <v>512</v>
      </c>
      <c r="B19" s="148" t="s">
        <v>430</v>
      </c>
      <c r="C19" s="42" t="s">
        <v>204</v>
      </c>
      <c r="D19" s="204">
        <v>10418.36</v>
      </c>
    </row>
    <row r="20" spans="1:4" s="14" customFormat="1" ht="15.75">
      <c r="A20" s="131">
        <v>512</v>
      </c>
      <c r="B20" s="148" t="s">
        <v>431</v>
      </c>
      <c r="C20" s="42" t="s">
        <v>204</v>
      </c>
      <c r="D20" s="204">
        <v>7772.05</v>
      </c>
    </row>
    <row r="21" spans="1:4" s="14" customFormat="1" ht="15.75">
      <c r="A21" s="131">
        <v>512</v>
      </c>
      <c r="B21" s="148" t="s">
        <v>304</v>
      </c>
      <c r="C21" s="42" t="s">
        <v>204</v>
      </c>
      <c r="D21" s="204">
        <v>78622.671600000001</v>
      </c>
    </row>
    <row r="22" spans="1:4" s="14" customFormat="1" ht="15.75">
      <c r="A22" s="131">
        <v>512</v>
      </c>
      <c r="B22" s="148" t="s">
        <v>432</v>
      </c>
      <c r="C22" s="42" t="s">
        <v>204</v>
      </c>
      <c r="D22" s="204">
        <v>1538</v>
      </c>
    </row>
    <row r="23" spans="1:4" s="14" customFormat="1" ht="15.75">
      <c r="A23" s="131">
        <v>512</v>
      </c>
      <c r="B23" s="148" t="s">
        <v>433</v>
      </c>
      <c r="C23" s="42" t="s">
        <v>204</v>
      </c>
      <c r="D23" s="204">
        <v>9098.15</v>
      </c>
    </row>
    <row r="24" spans="1:4" s="14" customFormat="1" ht="15.75">
      <c r="A24" s="131">
        <v>512</v>
      </c>
      <c r="B24" s="148" t="s">
        <v>434</v>
      </c>
      <c r="C24" s="42" t="s">
        <v>204</v>
      </c>
      <c r="D24" s="204">
        <v>13094.937900000001</v>
      </c>
    </row>
    <row r="25" spans="1:4" s="14" customFormat="1" ht="15.75">
      <c r="A25" s="131">
        <v>512</v>
      </c>
      <c r="B25" s="148" t="s">
        <v>435</v>
      </c>
      <c r="C25" s="42" t="s">
        <v>204</v>
      </c>
      <c r="D25" s="204">
        <v>1055016.75</v>
      </c>
    </row>
    <row r="26" spans="1:4" s="14" customFormat="1" ht="15.75">
      <c r="A26" s="131">
        <v>512</v>
      </c>
      <c r="B26" s="148" t="s">
        <v>436</v>
      </c>
      <c r="C26" s="42" t="s">
        <v>204</v>
      </c>
      <c r="D26" s="204">
        <v>8429.8400999999994</v>
      </c>
    </row>
    <row r="27" spans="1:4" s="14" customFormat="1" ht="15.75">
      <c r="A27" s="131">
        <v>512</v>
      </c>
      <c r="B27" s="148" t="s">
        <v>306</v>
      </c>
      <c r="C27" s="42" t="s">
        <v>204</v>
      </c>
      <c r="D27" s="204">
        <v>3627.4794999999999</v>
      </c>
    </row>
    <row r="28" spans="1:4" s="14" customFormat="1" ht="15.75">
      <c r="A28" s="131"/>
      <c r="B28" s="148"/>
      <c r="C28" s="42"/>
      <c r="D28" s="205">
        <f>SUM(D9:D27)</f>
        <v>2338599.3807000006</v>
      </c>
    </row>
    <row r="29" spans="1:4" s="14" customFormat="1" ht="15.75">
      <c r="A29" s="131"/>
      <c r="B29" s="148"/>
      <c r="C29" s="42"/>
      <c r="D29" s="205"/>
    </row>
    <row r="30" spans="1:4" s="14" customFormat="1" ht="15.75">
      <c r="A30" s="131"/>
      <c r="B30" s="115" t="s">
        <v>143</v>
      </c>
      <c r="C30" s="42"/>
      <c r="D30" s="119">
        <f>D28+D6</f>
        <v>21464283.3807</v>
      </c>
    </row>
    <row r="31" spans="1:4" s="14" customFormat="1" ht="15.75">
      <c r="A31" s="131"/>
      <c r="B31" s="115"/>
      <c r="C31" s="42"/>
      <c r="D31" s="119"/>
    </row>
    <row r="32" spans="1:4" s="14" customFormat="1" ht="15.75">
      <c r="A32" s="79"/>
      <c r="B32" s="84" t="s">
        <v>10</v>
      </c>
      <c r="C32" s="42"/>
      <c r="D32" s="110"/>
    </row>
    <row r="33" spans="1:4" s="14" customFormat="1" ht="15.75">
      <c r="A33" s="79"/>
      <c r="B33" s="206" t="s">
        <v>533</v>
      </c>
      <c r="C33" s="42"/>
      <c r="D33" s="110"/>
    </row>
    <row r="34" spans="1:4" s="14" customFormat="1" ht="15.75">
      <c r="A34" s="131">
        <v>411</v>
      </c>
      <c r="B34" s="42" t="s">
        <v>205</v>
      </c>
      <c r="C34" s="42" t="s">
        <v>206</v>
      </c>
      <c r="D34" s="89">
        <v>120075156</v>
      </c>
    </row>
    <row r="35" spans="1:4" s="14" customFormat="1" ht="15.75">
      <c r="A35" s="131"/>
      <c r="B35" s="206" t="s">
        <v>532</v>
      </c>
      <c r="C35" s="42"/>
      <c r="D35" s="110"/>
    </row>
    <row r="36" spans="1:4" s="14" customFormat="1" ht="15.75">
      <c r="A36" s="131">
        <v>445</v>
      </c>
      <c r="B36" s="42" t="s">
        <v>144</v>
      </c>
      <c r="C36" s="42" t="s">
        <v>207</v>
      </c>
      <c r="D36" s="95">
        <v>7024450</v>
      </c>
    </row>
    <row r="37" spans="1:4" s="14" customFormat="1" ht="15.75">
      <c r="A37" s="131">
        <v>4671</v>
      </c>
      <c r="B37" s="42" t="s">
        <v>284</v>
      </c>
      <c r="C37" s="42"/>
      <c r="D37" s="95"/>
    </row>
    <row r="38" spans="1:4" s="14" customFormat="1" ht="15.75">
      <c r="A38" s="131"/>
      <c r="B38" s="42" t="s">
        <v>285</v>
      </c>
      <c r="C38" s="42" t="s">
        <v>207</v>
      </c>
      <c r="D38" s="95">
        <v>638175</v>
      </c>
    </row>
    <row r="39" spans="1:4" s="14" customFormat="1" ht="15.75">
      <c r="A39" s="131">
        <v>4672</v>
      </c>
      <c r="B39" s="42" t="s">
        <v>284</v>
      </c>
      <c r="C39" s="42"/>
      <c r="D39" s="95"/>
    </row>
    <row r="40" spans="1:4" s="14" customFormat="1" ht="15.75">
      <c r="A40" s="131"/>
      <c r="B40" s="42" t="s">
        <v>365</v>
      </c>
      <c r="C40" s="42" t="s">
        <v>207</v>
      </c>
      <c r="D40" s="207">
        <v>396575</v>
      </c>
    </row>
    <row r="41" spans="1:4" s="14" customFormat="1" ht="15.75">
      <c r="A41" s="131">
        <v>444</v>
      </c>
      <c r="B41" s="42" t="s">
        <v>343</v>
      </c>
      <c r="C41" s="42" t="s">
        <v>207</v>
      </c>
      <c r="D41" s="95">
        <v>2043564.6262214957</v>
      </c>
    </row>
    <row r="42" spans="1:4" s="14" customFormat="1" ht="15.75">
      <c r="A42" s="131"/>
      <c r="B42" s="42"/>
      <c r="C42" s="42"/>
      <c r="D42" s="208">
        <f>SUM(D36:D41)</f>
        <v>10102764.626221497</v>
      </c>
    </row>
    <row r="43" spans="1:4" s="14" customFormat="1" ht="15.75">
      <c r="A43" s="131"/>
      <c r="B43" s="84" t="s">
        <v>145</v>
      </c>
      <c r="C43" s="42"/>
      <c r="D43" s="208">
        <f>D34+D36+D38+D40+D41</f>
        <v>130177920.62622149</v>
      </c>
    </row>
    <row r="44" spans="1:4" s="14" customFormat="1" ht="15.75">
      <c r="A44" s="131"/>
      <c r="B44" s="84"/>
      <c r="C44" s="42"/>
      <c r="D44" s="208"/>
    </row>
    <row r="45" spans="1:4" s="14" customFormat="1" ht="15.75">
      <c r="A45" s="131"/>
      <c r="B45" s="84"/>
      <c r="C45" s="42"/>
      <c r="D45" s="208"/>
    </row>
    <row r="46" spans="1:4" s="14" customFormat="1" ht="15.75">
      <c r="A46" s="131"/>
      <c r="B46" s="84"/>
      <c r="C46" s="42"/>
      <c r="D46" s="208"/>
    </row>
    <row r="47" spans="1:4" s="14" customFormat="1" ht="15.75">
      <c r="A47" s="131"/>
      <c r="B47" s="84"/>
      <c r="C47" s="42"/>
      <c r="D47" s="208"/>
    </row>
    <row r="48" spans="1:4" s="14" customFormat="1" ht="15.75">
      <c r="A48" s="209"/>
      <c r="B48" s="100"/>
      <c r="C48" s="101"/>
      <c r="D48" s="210"/>
    </row>
    <row r="49" spans="1:7" s="14" customFormat="1" ht="17.25" customHeight="1">
      <c r="A49" s="111"/>
      <c r="B49" s="211" t="s">
        <v>531</v>
      </c>
      <c r="C49" s="112"/>
      <c r="D49" s="113"/>
    </row>
    <row r="50" spans="1:7" s="14" customFormat="1" ht="17.25" customHeight="1">
      <c r="A50" s="79"/>
      <c r="B50" s="212" t="s">
        <v>278</v>
      </c>
      <c r="C50" s="42"/>
      <c r="D50" s="95"/>
      <c r="G50" s="28"/>
    </row>
    <row r="51" spans="1:7" s="14" customFormat="1" ht="17.25" customHeight="1">
      <c r="A51" s="79">
        <v>311</v>
      </c>
      <c r="B51" s="42" t="s">
        <v>278</v>
      </c>
      <c r="C51" s="42" t="s">
        <v>514</v>
      </c>
      <c r="D51" s="95">
        <v>214744217</v>
      </c>
    </row>
    <row r="52" spans="1:7" s="14" customFormat="1" ht="17.25" customHeight="1">
      <c r="A52" s="79">
        <v>3126</v>
      </c>
      <c r="B52" s="42" t="s">
        <v>277</v>
      </c>
      <c r="C52" s="42" t="s">
        <v>514</v>
      </c>
      <c r="D52" s="95">
        <v>30107693</v>
      </c>
    </row>
    <row r="53" spans="1:7" s="14" customFormat="1" ht="17.25" customHeight="1">
      <c r="A53" s="79"/>
      <c r="B53" s="42"/>
      <c r="C53" s="42"/>
      <c r="D53" s="203">
        <f>SUM(D51:D52)</f>
        <v>244851910</v>
      </c>
    </row>
    <row r="54" spans="1:7" s="14" customFormat="1" ht="15.75">
      <c r="A54" s="79">
        <v>341</v>
      </c>
      <c r="B54" s="42" t="s">
        <v>274</v>
      </c>
      <c r="C54" s="42" t="s">
        <v>512</v>
      </c>
      <c r="D54" s="95">
        <v>63570705</v>
      </c>
    </row>
    <row r="55" spans="1:7" s="14" customFormat="1" ht="15.75">
      <c r="A55" s="79"/>
      <c r="B55" s="42" t="s">
        <v>275</v>
      </c>
      <c r="C55" s="42"/>
      <c r="D55" s="213"/>
    </row>
    <row r="56" spans="1:7" s="14" customFormat="1" ht="15.75">
      <c r="A56" s="79">
        <v>342</v>
      </c>
      <c r="B56" s="42" t="s">
        <v>276</v>
      </c>
      <c r="C56" s="42"/>
      <c r="D56" s="95">
        <v>99048335</v>
      </c>
    </row>
    <row r="57" spans="1:7" s="14" customFormat="1" ht="15.75">
      <c r="A57" s="79"/>
      <c r="B57" s="42"/>
      <c r="C57" s="42"/>
      <c r="D57" s="203"/>
    </row>
    <row r="58" spans="1:7" s="14" customFormat="1" ht="15.75">
      <c r="A58" s="79"/>
      <c r="B58" s="84" t="s">
        <v>530</v>
      </c>
      <c r="C58" s="42"/>
      <c r="D58" s="110"/>
    </row>
    <row r="59" spans="1:7" s="14" customFormat="1" ht="15.75">
      <c r="A59" s="79"/>
      <c r="B59" s="214"/>
      <c r="C59" s="42"/>
      <c r="D59" s="95"/>
    </row>
    <row r="60" spans="1:7" s="14" customFormat="1" ht="15.75">
      <c r="A60" s="79">
        <v>4671</v>
      </c>
      <c r="B60" s="42" t="s">
        <v>289</v>
      </c>
      <c r="C60" s="42" t="s">
        <v>513</v>
      </c>
      <c r="D60" s="208">
        <v>503120.04930000001</v>
      </c>
    </row>
    <row r="61" spans="1:7" s="14" customFormat="1" ht="15.75">
      <c r="A61" s="79"/>
      <c r="B61" s="42" t="s">
        <v>307</v>
      </c>
      <c r="C61" s="42"/>
      <c r="D61" s="208"/>
    </row>
    <row r="62" spans="1:7" s="14" customFormat="1" ht="15.75">
      <c r="A62" s="79"/>
      <c r="B62" s="42"/>
      <c r="C62" s="42"/>
      <c r="D62" s="208"/>
    </row>
    <row r="63" spans="1:7" s="14" customFormat="1" ht="15.75">
      <c r="A63" s="79"/>
      <c r="B63" s="91"/>
      <c r="C63" s="42"/>
      <c r="D63" s="110"/>
    </row>
    <row r="64" spans="1:7" s="14" customFormat="1" ht="15.75">
      <c r="A64" s="79"/>
      <c r="B64" s="84" t="s">
        <v>529</v>
      </c>
      <c r="C64" s="42"/>
      <c r="D64" s="110"/>
    </row>
    <row r="65" spans="1:7" s="14" customFormat="1" ht="15.75">
      <c r="A65" s="79">
        <v>211</v>
      </c>
      <c r="B65" s="42" t="s">
        <v>146</v>
      </c>
      <c r="C65" s="42" t="s">
        <v>508</v>
      </c>
      <c r="D65" s="86">
        <v>32489600</v>
      </c>
    </row>
    <row r="66" spans="1:7" s="14" customFormat="1" ht="15.75">
      <c r="A66" s="79">
        <v>211</v>
      </c>
      <c r="B66" s="42" t="s">
        <v>335</v>
      </c>
      <c r="C66" s="42" t="s">
        <v>508</v>
      </c>
      <c r="D66" s="86">
        <v>320266000</v>
      </c>
      <c r="E66" s="19"/>
    </row>
    <row r="67" spans="1:7" s="14" customFormat="1" ht="14.25" customHeight="1">
      <c r="A67" s="79">
        <v>2121</v>
      </c>
      <c r="B67" s="42" t="s">
        <v>139</v>
      </c>
      <c r="C67" s="42" t="s">
        <v>509</v>
      </c>
      <c r="D67" s="86">
        <v>255749127</v>
      </c>
    </row>
    <row r="68" spans="1:7" s="14" customFormat="1" ht="14.25" customHeight="1">
      <c r="A68" s="79">
        <v>212</v>
      </c>
      <c r="B68" s="42" t="s">
        <v>336</v>
      </c>
      <c r="C68" s="42" t="s">
        <v>509</v>
      </c>
      <c r="D68" s="86">
        <v>510034953</v>
      </c>
      <c r="E68" s="19"/>
    </row>
    <row r="69" spans="1:7" s="14" customFormat="1" ht="15.75">
      <c r="A69" s="79">
        <v>2134</v>
      </c>
      <c r="B69" s="42" t="s">
        <v>147</v>
      </c>
      <c r="C69" s="42" t="s">
        <v>510</v>
      </c>
      <c r="D69" s="86">
        <v>154975531</v>
      </c>
    </row>
    <row r="70" spans="1:7" s="14" customFormat="1" ht="15.75">
      <c r="A70" s="79">
        <v>2182</v>
      </c>
      <c r="B70" s="42" t="s">
        <v>142</v>
      </c>
      <c r="C70" s="42" t="s">
        <v>511</v>
      </c>
      <c r="D70" s="215">
        <v>7902581</v>
      </c>
    </row>
    <row r="71" spans="1:7" s="14" customFormat="1" ht="15.75">
      <c r="A71" s="79">
        <v>2134</v>
      </c>
      <c r="B71" s="42" t="s">
        <v>141</v>
      </c>
      <c r="C71" s="42" t="s">
        <v>511</v>
      </c>
      <c r="D71" s="215">
        <v>54154459</v>
      </c>
    </row>
    <row r="72" spans="1:7" s="14" customFormat="1" ht="15.75">
      <c r="A72" s="79">
        <v>2183</v>
      </c>
      <c r="B72" s="42" t="s">
        <v>279</v>
      </c>
      <c r="C72" s="42" t="s">
        <v>511</v>
      </c>
      <c r="D72" s="95">
        <v>26492478</v>
      </c>
    </row>
    <row r="73" spans="1:7" s="14" customFormat="1" ht="15.75">
      <c r="A73" s="131"/>
      <c r="B73" s="42"/>
      <c r="C73" s="42"/>
      <c r="D73" s="203">
        <f>SUM(D65:D72)</f>
        <v>1362064729</v>
      </c>
    </row>
    <row r="74" spans="1:7" s="14" customFormat="1" ht="15.75">
      <c r="A74" s="79"/>
      <c r="B74" s="115" t="s">
        <v>528</v>
      </c>
      <c r="C74" s="42"/>
      <c r="D74" s="110"/>
    </row>
    <row r="75" spans="1:7" s="14" customFormat="1" ht="15.75">
      <c r="A75" s="131">
        <v>2812</v>
      </c>
      <c r="B75" s="42" t="s">
        <v>139</v>
      </c>
      <c r="C75" s="42" t="s">
        <v>509</v>
      </c>
      <c r="D75" s="95">
        <v>-112008210</v>
      </c>
      <c r="E75" s="41"/>
      <c r="F75" s="18"/>
      <c r="G75" s="19"/>
    </row>
    <row r="76" spans="1:7" s="14" customFormat="1" ht="15.75">
      <c r="A76" s="131">
        <v>2813</v>
      </c>
      <c r="B76" s="42" t="s">
        <v>147</v>
      </c>
      <c r="C76" s="42" t="s">
        <v>510</v>
      </c>
      <c r="D76" s="95">
        <v>-116871655</v>
      </c>
      <c r="E76" s="41"/>
      <c r="F76" s="18"/>
      <c r="G76" s="19"/>
    </row>
    <row r="77" spans="1:7" s="14" customFormat="1" ht="15.75">
      <c r="A77" s="131">
        <v>2818</v>
      </c>
      <c r="B77" s="42" t="s">
        <v>148</v>
      </c>
      <c r="C77" s="42" t="s">
        <v>511</v>
      </c>
      <c r="D77" s="95">
        <v>-4234885</v>
      </c>
      <c r="E77" s="41"/>
      <c r="F77" s="18"/>
      <c r="G77" s="19"/>
    </row>
    <row r="78" spans="1:7" s="14" customFormat="1" ht="15.75">
      <c r="A78" s="131">
        <v>2815</v>
      </c>
      <c r="B78" s="42" t="s">
        <v>141</v>
      </c>
      <c r="C78" s="42" t="s">
        <v>511</v>
      </c>
      <c r="D78" s="95">
        <v>-18929364</v>
      </c>
      <c r="E78" s="41"/>
      <c r="F78" s="18"/>
      <c r="G78" s="19"/>
    </row>
    <row r="79" spans="1:7" s="14" customFormat="1" ht="15.75">
      <c r="A79" s="131">
        <v>2818</v>
      </c>
      <c r="B79" s="42" t="s">
        <v>279</v>
      </c>
      <c r="C79" s="42" t="s">
        <v>511</v>
      </c>
      <c r="D79" s="95">
        <v>-4381129</v>
      </c>
      <c r="E79" s="41"/>
      <c r="F79" s="18"/>
      <c r="G79" s="19"/>
    </row>
    <row r="80" spans="1:7" s="14" customFormat="1" ht="15.75">
      <c r="A80" s="131"/>
      <c r="B80" s="42"/>
      <c r="C80" s="42"/>
      <c r="D80" s="203">
        <f>SUM(D75:D79)</f>
        <v>-256425243</v>
      </c>
      <c r="G80" s="19"/>
    </row>
    <row r="81" spans="1:7" s="14" customFormat="1" ht="15.75">
      <c r="A81" s="79"/>
      <c r="B81" s="42"/>
      <c r="C81" s="42"/>
      <c r="D81" s="208"/>
      <c r="G81" s="19"/>
    </row>
    <row r="82" spans="1:7" s="14" customFormat="1" ht="15.75">
      <c r="A82" s="79"/>
      <c r="B82" s="115" t="s">
        <v>149</v>
      </c>
      <c r="C82" s="42"/>
      <c r="D82" s="119">
        <f>D80+D73+D60+D56+D54+D53+D43+D30</f>
        <v>1665255760.0562215</v>
      </c>
    </row>
    <row r="83" spans="1:7" s="14" customFormat="1" ht="15.75">
      <c r="A83" s="79"/>
      <c r="B83" s="115"/>
      <c r="C83" s="42"/>
      <c r="D83" s="119"/>
    </row>
    <row r="84" spans="1:7" s="14" customFormat="1" ht="15.75">
      <c r="A84" s="79"/>
      <c r="B84" s="115"/>
      <c r="C84" s="42"/>
      <c r="D84" s="119"/>
    </row>
    <row r="85" spans="1:7" s="14" customFormat="1" ht="15.75">
      <c r="A85" s="79"/>
      <c r="B85" s="115"/>
      <c r="C85" s="42"/>
      <c r="D85" s="119"/>
    </row>
    <row r="86" spans="1:7" s="14" customFormat="1" ht="15.75">
      <c r="A86" s="79"/>
      <c r="B86" s="115"/>
      <c r="C86" s="42"/>
      <c r="D86" s="119"/>
    </row>
    <row r="87" spans="1:7" s="14" customFormat="1" ht="15.75">
      <c r="A87" s="79"/>
      <c r="B87" s="115"/>
      <c r="C87" s="42"/>
      <c r="D87" s="119"/>
    </row>
    <row r="88" spans="1:7" s="14" customFormat="1" ht="15.75">
      <c r="A88" s="79"/>
      <c r="B88" s="115"/>
      <c r="C88" s="42"/>
      <c r="D88" s="119"/>
    </row>
    <row r="89" spans="1:7" s="14" customFormat="1" ht="15.75">
      <c r="A89" s="79"/>
      <c r="B89" s="115"/>
      <c r="C89" s="42"/>
      <c r="D89" s="119"/>
    </row>
    <row r="90" spans="1:7" s="14" customFormat="1" ht="15.75">
      <c r="A90" s="79"/>
      <c r="B90" s="115"/>
      <c r="C90" s="42"/>
      <c r="D90" s="119"/>
    </row>
    <row r="91" spans="1:7" s="14" customFormat="1" ht="15.75">
      <c r="A91" s="79"/>
      <c r="B91" s="115"/>
      <c r="C91" s="42"/>
      <c r="D91" s="119"/>
    </row>
    <row r="92" spans="1:7" s="14" customFormat="1" ht="15.75">
      <c r="A92" s="79"/>
      <c r="B92" s="115"/>
      <c r="C92" s="42"/>
      <c r="D92" s="119"/>
    </row>
    <row r="93" spans="1:7" s="14" customFormat="1" ht="15.75">
      <c r="A93" s="79"/>
      <c r="B93" s="115"/>
      <c r="C93" s="42"/>
      <c r="D93" s="119"/>
    </row>
    <row r="94" spans="1:7" s="14" customFormat="1" ht="15.75">
      <c r="A94" s="79"/>
      <c r="B94" s="115"/>
      <c r="C94" s="42"/>
      <c r="D94" s="119"/>
    </row>
    <row r="95" spans="1:7" s="14" customFormat="1" ht="15.75">
      <c r="A95" s="79"/>
      <c r="B95" s="115"/>
      <c r="C95" s="42"/>
      <c r="D95" s="119"/>
    </row>
    <row r="96" spans="1:7" s="14" customFormat="1" ht="15.75">
      <c r="A96" s="99"/>
      <c r="B96" s="216"/>
      <c r="C96" s="101"/>
      <c r="D96" s="217"/>
    </row>
    <row r="97" spans="1:4" s="14" customFormat="1" ht="15.75">
      <c r="A97" s="111"/>
      <c r="B97" s="211" t="s">
        <v>53</v>
      </c>
      <c r="C97" s="112"/>
      <c r="D97" s="218"/>
    </row>
    <row r="98" spans="1:4" s="14" customFormat="1" ht="18.75">
      <c r="A98" s="79"/>
      <c r="B98" s="43" t="s">
        <v>150</v>
      </c>
      <c r="C98" s="42"/>
      <c r="D98" s="110"/>
    </row>
    <row r="99" spans="1:4" s="14" customFormat="1" ht="15.75">
      <c r="A99" s="79"/>
      <c r="B99" s="115" t="s">
        <v>527</v>
      </c>
      <c r="C99" s="42"/>
      <c r="D99" s="110"/>
    </row>
    <row r="100" spans="1:4" s="14" customFormat="1" ht="15.75">
      <c r="A100" s="219">
        <v>519</v>
      </c>
      <c r="B100" s="220" t="s">
        <v>437</v>
      </c>
      <c r="C100" s="221" t="s">
        <v>515</v>
      </c>
      <c r="D100" s="95">
        <v>242.88660000000002</v>
      </c>
    </row>
    <row r="101" spans="1:4" s="14" customFormat="1" ht="15.75">
      <c r="A101" s="219">
        <v>519</v>
      </c>
      <c r="B101" s="220" t="s">
        <v>426</v>
      </c>
      <c r="C101" s="221" t="s">
        <v>515</v>
      </c>
      <c r="D101" s="95">
        <v>395116262.32319999</v>
      </c>
    </row>
    <row r="102" spans="1:4" s="14" customFormat="1" ht="15.75">
      <c r="A102" s="219">
        <v>519</v>
      </c>
      <c r="B102" s="220" t="s">
        <v>430</v>
      </c>
      <c r="C102" s="221" t="s">
        <v>515</v>
      </c>
      <c r="D102" s="95">
        <v>846.8</v>
      </c>
    </row>
    <row r="103" spans="1:4" s="14" customFormat="1" ht="15.75">
      <c r="A103" s="79"/>
      <c r="B103" s="42"/>
      <c r="C103" s="42"/>
      <c r="D103" s="203">
        <f>SUM(D100:D102)</f>
        <v>395117352.00980002</v>
      </c>
    </row>
    <row r="104" spans="1:4" s="14" customFormat="1" ht="15.75">
      <c r="A104" s="79"/>
      <c r="B104" s="206" t="s">
        <v>523</v>
      </c>
      <c r="C104" s="42"/>
      <c r="D104" s="110"/>
    </row>
    <row r="105" spans="1:4" s="14" customFormat="1" ht="15.75">
      <c r="A105" s="131">
        <v>401</v>
      </c>
      <c r="B105" s="42" t="s">
        <v>151</v>
      </c>
      <c r="C105" s="42" t="s">
        <v>516</v>
      </c>
      <c r="D105" s="222">
        <v>93084271</v>
      </c>
    </row>
    <row r="106" spans="1:4" s="14" customFormat="1" ht="15.75">
      <c r="A106" s="79"/>
      <c r="B106" s="212" t="s">
        <v>524</v>
      </c>
      <c r="C106" s="42"/>
      <c r="D106" s="110"/>
    </row>
    <row r="107" spans="1:4" s="14" customFormat="1" ht="15.75">
      <c r="A107" s="131">
        <v>442</v>
      </c>
      <c r="B107" s="42" t="s">
        <v>211</v>
      </c>
      <c r="C107" s="42" t="s">
        <v>517</v>
      </c>
      <c r="D107" s="222">
        <v>115136</v>
      </c>
    </row>
    <row r="108" spans="1:4" s="14" customFormat="1" ht="15.75">
      <c r="A108" s="131">
        <v>431</v>
      </c>
      <c r="B108" s="42" t="s">
        <v>152</v>
      </c>
      <c r="C108" s="42" t="s">
        <v>517</v>
      </c>
      <c r="D108" s="95">
        <v>517764</v>
      </c>
    </row>
    <row r="109" spans="1:4" s="14" customFormat="1" ht="15.75">
      <c r="A109" s="131">
        <v>448</v>
      </c>
      <c r="B109" s="42" t="s">
        <v>442</v>
      </c>
      <c r="C109" s="42" t="s">
        <v>517</v>
      </c>
      <c r="D109" s="95">
        <v>1320000</v>
      </c>
    </row>
    <row r="110" spans="1:4" s="14" customFormat="1" ht="15.75">
      <c r="A110" s="131"/>
      <c r="B110" s="42" t="s">
        <v>443</v>
      </c>
      <c r="C110" s="42"/>
      <c r="D110" s="95"/>
    </row>
    <row r="111" spans="1:4" s="14" customFormat="1" ht="15.75">
      <c r="A111" s="131"/>
      <c r="B111" s="42"/>
      <c r="C111" s="42"/>
      <c r="D111" s="203">
        <f>SUM(D107:D110)</f>
        <v>1952900</v>
      </c>
    </row>
    <row r="112" spans="1:4" s="14" customFormat="1" ht="15.75">
      <c r="A112" s="79"/>
      <c r="B112" s="42"/>
      <c r="C112" s="42"/>
      <c r="D112" s="208"/>
    </row>
    <row r="113" spans="1:4" s="14" customFormat="1" ht="18.75">
      <c r="A113" s="79"/>
      <c r="B113" s="43" t="s">
        <v>153</v>
      </c>
      <c r="C113" s="42"/>
      <c r="D113" s="208">
        <f>D111+D105+D103</f>
        <v>490154523.00980002</v>
      </c>
    </row>
    <row r="114" spans="1:4" s="14" customFormat="1" ht="15.75">
      <c r="A114" s="79"/>
      <c r="B114" s="42"/>
      <c r="C114" s="42"/>
      <c r="D114" s="110"/>
    </row>
    <row r="115" spans="1:4" s="14" customFormat="1" ht="15.75">
      <c r="A115" s="79"/>
      <c r="B115" s="115" t="s">
        <v>525</v>
      </c>
      <c r="C115" s="42"/>
      <c r="D115" s="110"/>
    </row>
    <row r="116" spans="1:4" s="14" customFormat="1" ht="15.75">
      <c r="A116" s="79"/>
      <c r="B116" s="115"/>
      <c r="C116" s="42"/>
      <c r="D116" s="110"/>
    </row>
    <row r="117" spans="1:4" s="14" customFormat="1" ht="15.75">
      <c r="A117" s="79">
        <v>468</v>
      </c>
      <c r="B117" s="223" t="s">
        <v>438</v>
      </c>
      <c r="C117" s="42" t="s">
        <v>518</v>
      </c>
      <c r="D117" s="224">
        <v>9583659</v>
      </c>
    </row>
    <row r="118" spans="1:4" s="14" customFormat="1" ht="15.75">
      <c r="A118" s="79">
        <v>468</v>
      </c>
      <c r="B118" s="223" t="s">
        <v>439</v>
      </c>
      <c r="C118" s="42" t="s">
        <v>518</v>
      </c>
      <c r="D118" s="224">
        <v>3343784.9247000003</v>
      </c>
    </row>
    <row r="119" spans="1:4" s="14" customFormat="1" ht="15.75">
      <c r="A119" s="79">
        <v>468</v>
      </c>
      <c r="B119" s="223" t="s">
        <v>440</v>
      </c>
      <c r="C119" s="42" t="s">
        <v>518</v>
      </c>
      <c r="D119" s="224">
        <v>4380504.4998000003</v>
      </c>
    </row>
    <row r="120" spans="1:4" s="14" customFormat="1" ht="15.75">
      <c r="A120" s="79">
        <v>468</v>
      </c>
      <c r="B120" s="223" t="s">
        <v>441</v>
      </c>
      <c r="C120" s="42" t="s">
        <v>518</v>
      </c>
      <c r="D120" s="224">
        <v>272484317.17979997</v>
      </c>
    </row>
    <row r="121" spans="1:4" s="14" customFormat="1" ht="15.75">
      <c r="A121" s="79"/>
      <c r="B121" s="148"/>
      <c r="C121" s="42"/>
      <c r="D121" s="225"/>
    </row>
    <row r="122" spans="1:4" s="14" customFormat="1" ht="18.75">
      <c r="A122" s="79"/>
      <c r="B122" s="43" t="s">
        <v>534</v>
      </c>
      <c r="C122" s="42"/>
      <c r="D122" s="203">
        <f>SUM(D117:D121)</f>
        <v>289792265.60429996</v>
      </c>
    </row>
    <row r="123" spans="1:4" s="14" customFormat="1" ht="18.75">
      <c r="A123" s="79"/>
      <c r="B123" s="43"/>
      <c r="C123" s="42"/>
      <c r="D123" s="203"/>
    </row>
    <row r="124" spans="1:4" s="14" customFormat="1" ht="15.75">
      <c r="A124" s="79"/>
      <c r="B124" s="84" t="s">
        <v>526</v>
      </c>
      <c r="C124" s="42"/>
      <c r="D124" s="110"/>
    </row>
    <row r="125" spans="1:4" s="14" customFormat="1" ht="15.75">
      <c r="A125" s="131">
        <v>101</v>
      </c>
      <c r="B125" s="42" t="s">
        <v>155</v>
      </c>
      <c r="C125" s="42" t="s">
        <v>214</v>
      </c>
      <c r="D125" s="89">
        <v>339543000</v>
      </c>
    </row>
    <row r="126" spans="1:4" s="14" customFormat="1" ht="15.75">
      <c r="A126" s="131">
        <v>1071</v>
      </c>
      <c r="B126" s="214" t="s">
        <v>86</v>
      </c>
      <c r="C126" s="42" t="s">
        <v>215</v>
      </c>
      <c r="D126" s="89">
        <v>71000</v>
      </c>
    </row>
    <row r="127" spans="1:4" s="14" customFormat="1" ht="15.75">
      <c r="A127" s="131">
        <v>1078</v>
      </c>
      <c r="B127" s="214" t="s">
        <v>87</v>
      </c>
      <c r="C127" s="42" t="s">
        <v>216</v>
      </c>
      <c r="D127" s="89">
        <v>1480462</v>
      </c>
    </row>
    <row r="128" spans="1:4" s="14" customFormat="1" ht="15.75">
      <c r="A128" s="131">
        <v>106</v>
      </c>
      <c r="B128" s="214" t="s">
        <v>338</v>
      </c>
      <c r="C128" s="42" t="s">
        <v>217</v>
      </c>
      <c r="D128" s="89">
        <v>656009168</v>
      </c>
    </row>
    <row r="129" spans="1:5" s="14" customFormat="1" ht="15.75">
      <c r="A129" s="131">
        <v>108</v>
      </c>
      <c r="B129" s="214" t="s">
        <v>88</v>
      </c>
      <c r="C129" s="42" t="s">
        <v>218</v>
      </c>
      <c r="D129" s="89">
        <v>-117350221</v>
      </c>
      <c r="E129" s="19"/>
    </row>
    <row r="130" spans="1:5" s="14" customFormat="1" ht="15.75">
      <c r="A130" s="79"/>
      <c r="B130" s="214"/>
      <c r="C130" s="42"/>
      <c r="D130" s="89"/>
    </row>
    <row r="131" spans="1:5" s="14" customFormat="1" ht="15.75">
      <c r="A131" s="79">
        <v>109</v>
      </c>
      <c r="B131" s="84" t="s">
        <v>89</v>
      </c>
      <c r="C131" s="42" t="s">
        <v>519</v>
      </c>
      <c r="D131" s="93">
        <v>5555562.7337064985</v>
      </c>
    </row>
    <row r="132" spans="1:5" s="14" customFormat="1" ht="15.75">
      <c r="A132" s="79"/>
      <c r="B132" s="42"/>
      <c r="C132" s="42"/>
      <c r="D132" s="86"/>
    </row>
    <row r="133" spans="1:5" s="14" customFormat="1" ht="15.75">
      <c r="A133" s="79"/>
      <c r="B133" s="115" t="s">
        <v>156</v>
      </c>
      <c r="C133" s="42"/>
      <c r="D133" s="119">
        <f>SUM(D125:D132)</f>
        <v>885308971.73370647</v>
      </c>
    </row>
    <row r="134" spans="1:5" s="14" customFormat="1" ht="15.75">
      <c r="A134" s="79"/>
      <c r="B134" s="42"/>
      <c r="C134" s="42"/>
      <c r="D134" s="110"/>
    </row>
    <row r="135" spans="1:5" s="14" customFormat="1" ht="15.75">
      <c r="A135" s="79"/>
      <c r="B135" s="115" t="s">
        <v>157</v>
      </c>
      <c r="C135" s="42"/>
      <c r="D135" s="208">
        <f>D133+D122+D111+D105+D103</f>
        <v>1665255760.3478065</v>
      </c>
      <c r="E135" s="28"/>
    </row>
    <row r="136" spans="1:5" s="14" customFormat="1" ht="15.75">
      <c r="A136" s="79"/>
      <c r="B136" s="42"/>
      <c r="C136" s="42"/>
      <c r="D136" s="110"/>
    </row>
    <row r="137" spans="1:5" s="14" customFormat="1" ht="15.75">
      <c r="A137" s="79"/>
      <c r="B137" s="42"/>
      <c r="C137" s="42"/>
      <c r="D137" s="110"/>
    </row>
    <row r="138" spans="1:5" s="14" customFormat="1" ht="15.75">
      <c r="A138" s="79"/>
      <c r="B138" s="42"/>
      <c r="C138" s="42"/>
      <c r="D138" s="110"/>
    </row>
    <row r="139" spans="1:5" s="14" customFormat="1" ht="15.75">
      <c r="A139" s="79"/>
      <c r="B139" s="42"/>
      <c r="C139" s="42"/>
      <c r="D139" s="110"/>
    </row>
    <row r="140" spans="1:5" s="14" customFormat="1" ht="15.75">
      <c r="A140" s="79"/>
      <c r="B140" s="42"/>
      <c r="C140" s="42"/>
      <c r="D140" s="110"/>
    </row>
    <row r="141" spans="1:5" s="14" customFormat="1" ht="15.75">
      <c r="A141" s="79"/>
      <c r="B141" s="42"/>
      <c r="C141" s="42"/>
      <c r="D141" s="110"/>
    </row>
    <row r="142" spans="1:5" s="14" customFormat="1" ht="15.75">
      <c r="A142" s="79"/>
      <c r="B142" s="42"/>
      <c r="C142" s="42"/>
      <c r="D142" s="110"/>
    </row>
    <row r="143" spans="1:5" s="14" customFormat="1" ht="15.75">
      <c r="A143" s="99"/>
      <c r="B143" s="101"/>
      <c r="C143" s="101"/>
      <c r="D143" s="124"/>
    </row>
    <row r="144" spans="1:5" s="14" customFormat="1" ht="15.75">
      <c r="A144" s="111"/>
      <c r="B144" s="112"/>
      <c r="C144" s="112"/>
      <c r="D144" s="113"/>
    </row>
    <row r="145" spans="1:4" s="14" customFormat="1" ht="15.75">
      <c r="A145" s="128" t="s">
        <v>535</v>
      </c>
      <c r="B145" s="115" t="s">
        <v>219</v>
      </c>
      <c r="C145" s="42"/>
      <c r="D145" s="110"/>
    </row>
    <row r="146" spans="1:4" s="14" customFormat="1" ht="15.75">
      <c r="A146" s="79"/>
      <c r="B146" s="42" t="s">
        <v>190</v>
      </c>
      <c r="C146" s="42"/>
      <c r="D146" s="110"/>
    </row>
    <row r="147" spans="1:4" s="14" customFormat="1" ht="15.75">
      <c r="A147" s="79"/>
      <c r="B147" s="115" t="s">
        <v>191</v>
      </c>
      <c r="C147" s="42"/>
      <c r="D147" s="110"/>
    </row>
    <row r="148" spans="1:4" s="14" customFormat="1" ht="15.75">
      <c r="A148" s="131">
        <v>601</v>
      </c>
      <c r="B148" s="42" t="s">
        <v>280</v>
      </c>
      <c r="C148" s="42" t="s">
        <v>522</v>
      </c>
      <c r="D148" s="95">
        <v>139903010</v>
      </c>
    </row>
    <row r="149" spans="1:4" s="14" customFormat="1" ht="15.75">
      <c r="A149" s="131">
        <v>602</v>
      </c>
      <c r="B149" s="42" t="s">
        <v>291</v>
      </c>
      <c r="C149" s="42" t="s">
        <v>522</v>
      </c>
      <c r="D149" s="95">
        <v>39292365</v>
      </c>
    </row>
    <row r="150" spans="1:4" s="14" customFormat="1" ht="15.75">
      <c r="A150" s="131"/>
      <c r="B150" s="42"/>
      <c r="C150" s="42"/>
      <c r="D150" s="208">
        <f>SUM(D148:D149)</f>
        <v>179195375</v>
      </c>
    </row>
    <row r="151" spans="1:4" s="14" customFormat="1" ht="15.75">
      <c r="A151" s="131"/>
      <c r="B151" s="115" t="s">
        <v>449</v>
      </c>
      <c r="C151" s="42"/>
      <c r="D151" s="208"/>
    </row>
    <row r="152" spans="1:4" s="14" customFormat="1" ht="15.75">
      <c r="A152" s="131">
        <v>631</v>
      </c>
      <c r="B152" s="42" t="s">
        <v>448</v>
      </c>
      <c r="C152" s="42" t="s">
        <v>521</v>
      </c>
      <c r="D152" s="208">
        <v>31450340</v>
      </c>
    </row>
    <row r="153" spans="1:4" s="14" customFormat="1" ht="15.75">
      <c r="A153" s="131"/>
      <c r="B153" s="42"/>
      <c r="C153" s="42"/>
      <c r="D153" s="208"/>
    </row>
    <row r="154" spans="1:4" s="14" customFormat="1" ht="15.75">
      <c r="A154" s="79"/>
      <c r="B154" s="115" t="s">
        <v>192</v>
      </c>
      <c r="C154" s="42"/>
      <c r="D154" s="110"/>
    </row>
    <row r="155" spans="1:4" s="14" customFormat="1" ht="15.75">
      <c r="A155" s="79">
        <v>641</v>
      </c>
      <c r="B155" s="42" t="s">
        <v>193</v>
      </c>
      <c r="C155" s="42" t="s">
        <v>220</v>
      </c>
      <c r="D155" s="95">
        <v>19027569</v>
      </c>
    </row>
    <row r="156" spans="1:4" s="14" customFormat="1" ht="15.75">
      <c r="A156" s="79"/>
      <c r="B156" s="42"/>
      <c r="C156" s="42"/>
      <c r="D156" s="95"/>
    </row>
    <row r="157" spans="1:4" s="14" customFormat="1" ht="15.75">
      <c r="A157" s="79">
        <v>644</v>
      </c>
      <c r="B157" s="42" t="s">
        <v>194</v>
      </c>
      <c r="C157" s="42" t="s">
        <v>220</v>
      </c>
      <c r="D157" s="95">
        <v>3302166</v>
      </c>
    </row>
    <row r="158" spans="1:4" s="14" customFormat="1" ht="15.75">
      <c r="A158" s="79"/>
      <c r="B158" s="42"/>
      <c r="C158" s="42"/>
      <c r="D158" s="203">
        <f>SUM(D155:D157)</f>
        <v>22329735</v>
      </c>
    </row>
    <row r="159" spans="1:4" s="14" customFormat="1" ht="15.75">
      <c r="A159" s="79"/>
      <c r="B159" s="115" t="s">
        <v>222</v>
      </c>
      <c r="C159" s="42"/>
      <c r="D159" s="110"/>
    </row>
    <row r="160" spans="1:4" s="14" customFormat="1" ht="15.75">
      <c r="A160" s="79">
        <v>681</v>
      </c>
      <c r="B160" s="42" t="s">
        <v>195</v>
      </c>
      <c r="C160" s="42" t="s">
        <v>221</v>
      </c>
      <c r="D160" s="203">
        <v>15926685</v>
      </c>
    </row>
    <row r="161" spans="1:4" s="14" customFormat="1" ht="15.75">
      <c r="A161" s="79"/>
      <c r="B161" s="42"/>
      <c r="C161" s="42"/>
      <c r="D161" s="203"/>
    </row>
    <row r="162" spans="1:4" s="14" customFormat="1" ht="15.75">
      <c r="A162" s="79"/>
      <c r="B162" s="115" t="s">
        <v>223</v>
      </c>
      <c r="C162" s="42"/>
      <c r="D162" s="110"/>
    </row>
    <row r="163" spans="1:4" s="14" customFormat="1" ht="15.75">
      <c r="A163" s="79"/>
      <c r="B163" s="115" t="s">
        <v>316</v>
      </c>
      <c r="C163" s="42"/>
      <c r="D163" s="110"/>
    </row>
    <row r="164" spans="1:4" s="14" customFormat="1" ht="15.75">
      <c r="A164" s="79">
        <v>604</v>
      </c>
      <c r="B164" s="42" t="s">
        <v>317</v>
      </c>
      <c r="C164" s="42" t="s">
        <v>225</v>
      </c>
      <c r="D164" s="86">
        <v>2027471</v>
      </c>
    </row>
    <row r="165" spans="1:4" s="14" customFormat="1" ht="15.75">
      <c r="A165" s="79">
        <v>604</v>
      </c>
      <c r="B165" s="42" t="s">
        <v>318</v>
      </c>
      <c r="C165" s="42" t="s">
        <v>225</v>
      </c>
      <c r="D165" s="86">
        <v>978008</v>
      </c>
    </row>
    <row r="166" spans="1:4" s="14" customFormat="1" ht="15.75">
      <c r="A166" s="79">
        <v>604</v>
      </c>
      <c r="B166" s="42" t="s">
        <v>349</v>
      </c>
      <c r="C166" s="42" t="s">
        <v>225</v>
      </c>
      <c r="D166" s="86">
        <v>3049139</v>
      </c>
    </row>
    <row r="167" spans="1:4" s="14" customFormat="1" ht="15.75">
      <c r="A167" s="79"/>
      <c r="B167" s="42"/>
      <c r="C167" s="42"/>
      <c r="D167" s="119">
        <f>SUM(D164:D166)</f>
        <v>6054618</v>
      </c>
    </row>
    <row r="168" spans="1:4" s="14" customFormat="1" ht="15.75">
      <c r="A168" s="79"/>
      <c r="B168" s="115" t="s">
        <v>312</v>
      </c>
      <c r="C168" s="42"/>
      <c r="D168" s="110"/>
    </row>
    <row r="169" spans="1:4" s="14" customFormat="1" ht="15.75">
      <c r="A169" s="79">
        <v>611</v>
      </c>
      <c r="B169" s="42" t="s">
        <v>313</v>
      </c>
      <c r="C169" s="42" t="s">
        <v>225</v>
      </c>
      <c r="D169" s="86">
        <v>196600</v>
      </c>
    </row>
    <row r="170" spans="1:4" s="14" customFormat="1" ht="15.75">
      <c r="A170" s="79"/>
      <c r="B170" s="115" t="s">
        <v>314</v>
      </c>
      <c r="C170" s="42"/>
      <c r="D170" s="86"/>
    </row>
    <row r="171" spans="1:4" s="14" customFormat="1" ht="15.75">
      <c r="A171" s="79">
        <v>613</v>
      </c>
      <c r="B171" s="42" t="s">
        <v>315</v>
      </c>
      <c r="C171" s="42" t="s">
        <v>225</v>
      </c>
      <c r="D171" s="86">
        <v>240000</v>
      </c>
    </row>
    <row r="172" spans="1:4" s="14" customFormat="1" ht="15.75">
      <c r="A172" s="79"/>
      <c r="B172" s="115" t="s">
        <v>536</v>
      </c>
      <c r="C172" s="42"/>
      <c r="D172" s="110"/>
    </row>
    <row r="173" spans="1:4" s="14" customFormat="1" ht="15.75">
      <c r="A173" s="79">
        <v>615</v>
      </c>
      <c r="B173" s="42" t="s">
        <v>340</v>
      </c>
      <c r="C173" s="42" t="s">
        <v>225</v>
      </c>
      <c r="D173" s="95">
        <v>683067</v>
      </c>
    </row>
    <row r="174" spans="1:4" s="14" customFormat="1" ht="15.75">
      <c r="A174" s="79"/>
      <c r="B174" s="115" t="s">
        <v>308</v>
      </c>
      <c r="C174" s="42"/>
      <c r="D174" s="110"/>
    </row>
    <row r="175" spans="1:4" s="14" customFormat="1" ht="15.75">
      <c r="A175" s="79">
        <v>616</v>
      </c>
      <c r="B175" s="42" t="s">
        <v>310</v>
      </c>
      <c r="C175" s="42" t="s">
        <v>225</v>
      </c>
      <c r="D175" s="86">
        <v>1089635</v>
      </c>
    </row>
    <row r="176" spans="1:4" s="14" customFormat="1" ht="15.75">
      <c r="A176" s="79">
        <v>616</v>
      </c>
      <c r="B176" s="42" t="s">
        <v>311</v>
      </c>
      <c r="C176" s="42" t="s">
        <v>225</v>
      </c>
      <c r="D176" s="86">
        <v>306870</v>
      </c>
    </row>
    <row r="177" spans="1:5" s="14" customFormat="1" ht="15.75">
      <c r="A177" s="79"/>
      <c r="B177" s="42"/>
      <c r="C177" s="42"/>
      <c r="D177" s="119">
        <f>SUM(D175:D176)</f>
        <v>1396505</v>
      </c>
    </row>
    <row r="178" spans="1:5" s="14" customFormat="1" ht="15.75">
      <c r="A178" s="79"/>
      <c r="B178" s="115" t="s">
        <v>196</v>
      </c>
      <c r="C178" s="42"/>
      <c r="D178" s="110"/>
    </row>
    <row r="179" spans="1:5" s="14" customFormat="1" ht="15.75">
      <c r="A179" s="79">
        <v>618</v>
      </c>
      <c r="B179" s="42" t="s">
        <v>281</v>
      </c>
      <c r="C179" s="42" t="s">
        <v>225</v>
      </c>
      <c r="D179" s="95">
        <v>1446568</v>
      </c>
      <c r="E179" s="28"/>
    </row>
    <row r="180" spans="1:5" s="14" customFormat="1" ht="15.75">
      <c r="A180" s="79">
        <v>618</v>
      </c>
      <c r="B180" s="42" t="s">
        <v>396</v>
      </c>
      <c r="C180" s="42" t="s">
        <v>225</v>
      </c>
      <c r="D180" s="95">
        <v>3400</v>
      </c>
    </row>
    <row r="181" spans="1:5" s="14" customFormat="1" ht="15.75">
      <c r="A181" s="79">
        <v>618</v>
      </c>
      <c r="B181" s="42" t="s">
        <v>301</v>
      </c>
      <c r="C181" s="42" t="s">
        <v>225</v>
      </c>
      <c r="D181" s="95">
        <v>56983</v>
      </c>
    </row>
    <row r="182" spans="1:5" s="14" customFormat="1" ht="15.75">
      <c r="A182" s="79">
        <v>618</v>
      </c>
      <c r="B182" s="42" t="s">
        <v>447</v>
      </c>
      <c r="C182" s="42" t="s">
        <v>225</v>
      </c>
      <c r="D182" s="95">
        <v>84583</v>
      </c>
    </row>
    <row r="183" spans="1:5" s="14" customFormat="1" ht="15.75">
      <c r="A183" s="79">
        <v>618</v>
      </c>
      <c r="B183" s="42" t="s">
        <v>446</v>
      </c>
      <c r="C183" s="42" t="s">
        <v>225</v>
      </c>
      <c r="D183" s="95">
        <v>1873111</v>
      </c>
    </row>
    <row r="184" spans="1:5" s="14" customFormat="1" ht="15.75">
      <c r="A184" s="79">
        <v>618</v>
      </c>
      <c r="B184" s="42" t="s">
        <v>444</v>
      </c>
      <c r="C184" s="42" t="s">
        <v>225</v>
      </c>
      <c r="D184" s="95">
        <v>51333</v>
      </c>
    </row>
    <row r="185" spans="1:5" s="14" customFormat="1" ht="15.75">
      <c r="A185" s="79">
        <v>618</v>
      </c>
      <c r="B185" s="42" t="s">
        <v>445</v>
      </c>
      <c r="C185" s="42" t="s">
        <v>225</v>
      </c>
      <c r="D185" s="95">
        <v>137700</v>
      </c>
    </row>
    <row r="186" spans="1:5" s="14" customFormat="1" ht="15.75">
      <c r="A186" s="79"/>
      <c r="B186" s="42"/>
      <c r="C186" s="42"/>
      <c r="D186" s="203">
        <f>SUM(D179:D185)</f>
        <v>3653678</v>
      </c>
    </row>
    <row r="187" spans="1:5" s="14" customFormat="1" ht="15.75">
      <c r="A187" s="79"/>
      <c r="B187" s="115" t="s">
        <v>319</v>
      </c>
      <c r="C187" s="42"/>
      <c r="D187" s="110"/>
    </row>
    <row r="188" spans="1:5" s="14" customFormat="1" ht="15.75">
      <c r="A188" s="132">
        <v>621</v>
      </c>
      <c r="B188" s="42" t="s">
        <v>351</v>
      </c>
      <c r="C188" s="42" t="s">
        <v>225</v>
      </c>
      <c r="D188" s="203">
        <v>450000</v>
      </c>
    </row>
    <row r="189" spans="1:5" s="14" customFormat="1" ht="15.75">
      <c r="A189" s="79"/>
      <c r="B189" s="115" t="s">
        <v>320</v>
      </c>
      <c r="C189" s="42"/>
      <c r="D189" s="208"/>
    </row>
    <row r="190" spans="1:5" s="14" customFormat="1" ht="15.75">
      <c r="A190" s="79">
        <v>624</v>
      </c>
      <c r="B190" s="42" t="s">
        <v>321</v>
      </c>
      <c r="C190" s="42" t="s">
        <v>225</v>
      </c>
      <c r="D190" s="208">
        <v>491535</v>
      </c>
    </row>
    <row r="191" spans="1:5" s="14" customFormat="1" ht="15.75">
      <c r="A191" s="99"/>
      <c r="B191" s="101"/>
      <c r="C191" s="101"/>
      <c r="D191" s="210"/>
    </row>
    <row r="192" spans="1:5" s="14" customFormat="1" ht="15.75">
      <c r="A192" s="111"/>
      <c r="B192" s="211" t="s">
        <v>197</v>
      </c>
      <c r="C192" s="112"/>
      <c r="D192" s="113"/>
    </row>
    <row r="193" spans="1:4" s="14" customFormat="1" ht="15.75">
      <c r="A193" s="79">
        <v>626</v>
      </c>
      <c r="B193" s="42" t="s">
        <v>323</v>
      </c>
      <c r="C193" s="42" t="s">
        <v>225</v>
      </c>
      <c r="D193" s="95">
        <v>1159091</v>
      </c>
    </row>
    <row r="194" spans="1:4" s="14" customFormat="1" ht="15.75">
      <c r="A194" s="79">
        <v>626</v>
      </c>
      <c r="B194" s="42" t="s">
        <v>324</v>
      </c>
      <c r="C194" s="42" t="s">
        <v>225</v>
      </c>
      <c r="D194" s="95">
        <v>46456</v>
      </c>
    </row>
    <row r="195" spans="1:4" s="14" customFormat="1" ht="15.75">
      <c r="A195" s="79"/>
      <c r="B195" s="42"/>
      <c r="C195" s="42"/>
      <c r="D195" s="203">
        <f>SUM(D193:D194)</f>
        <v>1205547</v>
      </c>
    </row>
    <row r="196" spans="1:4" s="14" customFormat="1" ht="15.75">
      <c r="A196" s="79"/>
      <c r="B196" s="115" t="s">
        <v>198</v>
      </c>
      <c r="C196" s="42"/>
      <c r="D196" s="203"/>
    </row>
    <row r="197" spans="1:4" s="14" customFormat="1" ht="15.75">
      <c r="A197" s="79">
        <v>628</v>
      </c>
      <c r="B197" s="42" t="s">
        <v>401</v>
      </c>
      <c r="C197" s="42" t="s">
        <v>225</v>
      </c>
      <c r="D197" s="95">
        <v>392550</v>
      </c>
    </row>
    <row r="198" spans="1:4" s="14" customFormat="1" ht="15.75">
      <c r="A198" s="79"/>
      <c r="B198" s="42"/>
      <c r="C198" s="42"/>
      <c r="D198" s="203">
        <f>SUM(D197:D197)</f>
        <v>392550</v>
      </c>
    </row>
    <row r="199" spans="1:4" s="14" customFormat="1" ht="15.75">
      <c r="A199" s="79"/>
      <c r="B199" s="115" t="s">
        <v>302</v>
      </c>
      <c r="C199" s="42"/>
      <c r="D199" s="95"/>
    </row>
    <row r="200" spans="1:4" s="14" customFormat="1" ht="15.75">
      <c r="A200" s="79">
        <v>638</v>
      </c>
      <c r="B200" s="42" t="s">
        <v>325</v>
      </c>
      <c r="C200" s="42" t="s">
        <v>225</v>
      </c>
      <c r="D200" s="95">
        <v>1452620</v>
      </c>
    </row>
    <row r="201" spans="1:4" s="14" customFormat="1" ht="15.75">
      <c r="A201" s="79">
        <v>638</v>
      </c>
      <c r="B201" s="42" t="s">
        <v>354</v>
      </c>
      <c r="C201" s="42" t="s">
        <v>225</v>
      </c>
      <c r="D201" s="95">
        <v>274142</v>
      </c>
    </row>
    <row r="202" spans="1:4" s="14" customFormat="1" ht="15.75">
      <c r="A202" s="79">
        <v>638</v>
      </c>
      <c r="B202" s="42" t="s">
        <v>355</v>
      </c>
      <c r="C202" s="42" t="s">
        <v>225</v>
      </c>
      <c r="D202" s="95">
        <v>50000</v>
      </c>
    </row>
    <row r="203" spans="1:4" s="14" customFormat="1" ht="15.75">
      <c r="A203" s="79">
        <v>638</v>
      </c>
      <c r="B203" s="42" t="s">
        <v>450</v>
      </c>
      <c r="C203" s="42" t="s">
        <v>225</v>
      </c>
      <c r="D203" s="95">
        <v>303200</v>
      </c>
    </row>
    <row r="204" spans="1:4" s="14" customFormat="1" ht="15.75">
      <c r="A204" s="79">
        <v>638</v>
      </c>
      <c r="B204" s="42" t="s">
        <v>356</v>
      </c>
      <c r="C204" s="42" t="s">
        <v>225</v>
      </c>
      <c r="D204" s="95">
        <v>3730636</v>
      </c>
    </row>
    <row r="205" spans="1:4" s="14" customFormat="1" ht="15.75">
      <c r="A205" s="79"/>
      <c r="B205" s="42"/>
      <c r="C205" s="42"/>
      <c r="D205" s="203">
        <f>SUM(D200:D204)</f>
        <v>5810598</v>
      </c>
    </row>
    <row r="206" spans="1:4" s="14" customFormat="1" ht="15.75">
      <c r="A206" s="79"/>
      <c r="B206" s="115" t="s">
        <v>326</v>
      </c>
      <c r="C206" s="42"/>
      <c r="D206" s="95"/>
    </row>
    <row r="207" spans="1:4" s="14" customFormat="1" ht="15.75">
      <c r="A207" s="79">
        <v>654</v>
      </c>
      <c r="B207" s="42" t="s">
        <v>366</v>
      </c>
      <c r="C207" s="42" t="s">
        <v>225</v>
      </c>
      <c r="D207" s="95">
        <v>95000</v>
      </c>
    </row>
    <row r="208" spans="1:4" s="14" customFormat="1" ht="15.75">
      <c r="A208" s="79"/>
      <c r="B208" s="115" t="s">
        <v>327</v>
      </c>
      <c r="C208" s="42"/>
      <c r="D208" s="95"/>
    </row>
    <row r="209" spans="1:7" s="14" customFormat="1" ht="15.75">
      <c r="A209" s="79">
        <v>657</v>
      </c>
      <c r="B209" s="42" t="s">
        <v>451</v>
      </c>
      <c r="C209" s="42" t="s">
        <v>225</v>
      </c>
      <c r="D209" s="95">
        <v>400000</v>
      </c>
    </row>
    <row r="210" spans="1:7" s="14" customFormat="1" ht="15.75">
      <c r="A210" s="79"/>
      <c r="B210" s="42"/>
      <c r="C210" s="42"/>
      <c r="D210" s="203">
        <f>SUM(D209:D209)</f>
        <v>400000</v>
      </c>
    </row>
    <row r="211" spans="1:7" s="14" customFormat="1" ht="15.75">
      <c r="A211" s="79"/>
      <c r="B211" s="115" t="s">
        <v>224</v>
      </c>
      <c r="C211" s="42"/>
      <c r="D211" s="110"/>
    </row>
    <row r="212" spans="1:7" s="14" customFormat="1" ht="15.75">
      <c r="A212" s="79">
        <v>667</v>
      </c>
      <c r="B212" s="42" t="s">
        <v>328</v>
      </c>
      <c r="C212" s="42" t="s">
        <v>225</v>
      </c>
      <c r="D212" s="95">
        <v>3343407</v>
      </c>
    </row>
    <row r="213" spans="1:7" s="14" customFormat="1" ht="15.75">
      <c r="A213" s="79"/>
      <c r="B213" s="42"/>
      <c r="C213" s="42"/>
      <c r="D213" s="203">
        <f>SUM(D212:D212)</f>
        <v>3343407</v>
      </c>
    </row>
    <row r="214" spans="1:7" s="14" customFormat="1" ht="15.75">
      <c r="A214" s="79">
        <v>690</v>
      </c>
      <c r="B214" s="42" t="s">
        <v>358</v>
      </c>
      <c r="C214" s="42" t="s">
        <v>359</v>
      </c>
      <c r="D214" s="203">
        <v>632035</v>
      </c>
    </row>
    <row r="215" spans="1:7" s="14" customFormat="1" ht="15.75">
      <c r="A215" s="79"/>
      <c r="B215" s="42"/>
      <c r="C215" s="42"/>
      <c r="D215" s="203"/>
    </row>
    <row r="216" spans="1:7" s="14" customFormat="1" ht="15.75">
      <c r="A216" s="79"/>
      <c r="B216" s="115" t="s">
        <v>199</v>
      </c>
      <c r="C216" s="115"/>
      <c r="D216" s="208">
        <v>274123457</v>
      </c>
      <c r="E216" s="28"/>
      <c r="G216" s="28"/>
    </row>
    <row r="217" spans="1:7" s="14" customFormat="1" ht="15.75">
      <c r="A217" s="79"/>
      <c r="B217" s="42"/>
      <c r="C217" s="42"/>
      <c r="D217" s="110"/>
    </row>
    <row r="218" spans="1:7" s="14" customFormat="1" ht="15.75">
      <c r="A218" s="79"/>
      <c r="B218" s="42"/>
      <c r="C218" s="42"/>
      <c r="D218" s="110"/>
    </row>
    <row r="219" spans="1:7" s="14" customFormat="1" ht="15.75">
      <c r="A219" s="79"/>
      <c r="B219" s="115" t="s">
        <v>537</v>
      </c>
      <c r="C219" s="42"/>
      <c r="D219" s="110"/>
    </row>
    <row r="220" spans="1:7" s="14" customFormat="1" ht="15.75">
      <c r="A220" s="79"/>
      <c r="B220" s="42"/>
      <c r="C220" s="42"/>
      <c r="D220" s="110"/>
    </row>
    <row r="221" spans="1:7" s="14" customFormat="1" ht="15.75">
      <c r="A221" s="79"/>
      <c r="B221" s="115" t="s">
        <v>200</v>
      </c>
      <c r="C221" s="42"/>
      <c r="D221" s="110"/>
    </row>
    <row r="222" spans="1:7" s="14" customFormat="1" ht="15.75">
      <c r="A222" s="79">
        <v>701</v>
      </c>
      <c r="B222" s="42" t="s">
        <v>333</v>
      </c>
      <c r="C222" s="42" t="s">
        <v>227</v>
      </c>
      <c r="D222" s="95">
        <v>187149577</v>
      </c>
    </row>
    <row r="223" spans="1:7" s="14" customFormat="1" ht="15.75">
      <c r="A223" s="79">
        <v>701</v>
      </c>
      <c r="B223" s="42" t="s">
        <v>332</v>
      </c>
      <c r="C223" s="42" t="s">
        <v>227</v>
      </c>
      <c r="D223" s="95">
        <v>23787265</v>
      </c>
    </row>
    <row r="224" spans="1:7" s="14" customFormat="1" ht="15.75">
      <c r="A224" s="79">
        <v>708</v>
      </c>
      <c r="B224" s="42" t="s">
        <v>363</v>
      </c>
      <c r="C224" s="42" t="s">
        <v>227</v>
      </c>
      <c r="D224" s="95">
        <v>1000490</v>
      </c>
    </row>
    <row r="225" spans="1:7" s="14" customFormat="1" ht="15.75">
      <c r="A225" s="79"/>
      <c r="B225" s="42"/>
      <c r="C225" s="42"/>
      <c r="D225" s="203">
        <f>SUM(D222:D224)</f>
        <v>211937332</v>
      </c>
    </row>
    <row r="226" spans="1:7" s="14" customFormat="1" ht="15.75">
      <c r="A226" s="79">
        <v>707</v>
      </c>
      <c r="B226" s="42" t="s">
        <v>409</v>
      </c>
      <c r="C226" s="42" t="s">
        <v>228</v>
      </c>
      <c r="D226" s="95">
        <v>23184293</v>
      </c>
    </row>
    <row r="227" spans="1:7" s="14" customFormat="1" ht="15.75">
      <c r="A227" s="79"/>
      <c r="B227" s="42" t="s">
        <v>408</v>
      </c>
      <c r="C227" s="42"/>
      <c r="D227" s="95"/>
    </row>
    <row r="228" spans="1:7" s="14" customFormat="1" ht="15.75">
      <c r="A228" s="79">
        <v>714</v>
      </c>
      <c r="B228" s="42" t="s">
        <v>334</v>
      </c>
      <c r="C228" s="42" t="s">
        <v>293</v>
      </c>
      <c r="D228" s="95">
        <v>12788050</v>
      </c>
    </row>
    <row r="229" spans="1:7" s="14" customFormat="1" ht="15.75">
      <c r="A229" s="79">
        <v>714</v>
      </c>
      <c r="B229" s="42" t="s">
        <v>292</v>
      </c>
      <c r="C229" s="42" t="s">
        <v>293</v>
      </c>
      <c r="D229" s="95">
        <v>17702941</v>
      </c>
    </row>
    <row r="230" spans="1:7" s="14" customFormat="1" ht="15.75">
      <c r="A230" s="79"/>
      <c r="B230" s="42"/>
      <c r="C230" s="42"/>
      <c r="D230" s="208">
        <f>SUM(D226:D229)</f>
        <v>53675284</v>
      </c>
    </row>
    <row r="231" spans="1:7" s="14" customFormat="1" ht="15.75">
      <c r="A231" s="79"/>
      <c r="B231" s="115" t="s">
        <v>201</v>
      </c>
      <c r="C231" s="42"/>
      <c r="D231" s="110"/>
    </row>
    <row r="232" spans="1:7" s="14" customFormat="1" ht="15.75">
      <c r="A232" s="79">
        <v>7088</v>
      </c>
      <c r="B232" s="42" t="s">
        <v>201</v>
      </c>
      <c r="C232" s="42" t="s">
        <v>228</v>
      </c>
      <c r="D232" s="95">
        <v>7384322</v>
      </c>
    </row>
    <row r="233" spans="1:7" s="14" customFormat="1" ht="15.75">
      <c r="A233" s="79">
        <v>769</v>
      </c>
      <c r="B233" s="42" t="s">
        <v>410</v>
      </c>
      <c r="C233" s="42" t="s">
        <v>520</v>
      </c>
      <c r="D233" s="95">
        <v>6682082</v>
      </c>
      <c r="F233" s="28"/>
    </row>
    <row r="234" spans="1:7" s="14" customFormat="1" ht="15.75">
      <c r="A234" s="79"/>
      <c r="B234" s="42"/>
      <c r="C234" s="42"/>
      <c r="D234" s="208">
        <f>SUM(D232:D233)</f>
        <v>14066404</v>
      </c>
    </row>
    <row r="235" spans="1:7" s="14" customFormat="1" ht="15.75">
      <c r="A235" s="79"/>
      <c r="B235" s="115" t="s">
        <v>202</v>
      </c>
      <c r="C235" s="115"/>
      <c r="D235" s="208">
        <f>D225+D230+D234</f>
        <v>279679020</v>
      </c>
    </row>
    <row r="236" spans="1:7" s="14" customFormat="1" ht="15.75">
      <c r="A236" s="79"/>
      <c r="B236" s="42"/>
      <c r="C236" s="42"/>
      <c r="D236" s="110"/>
    </row>
    <row r="237" spans="1:7" s="14" customFormat="1" ht="18.75">
      <c r="A237" s="79"/>
      <c r="B237" s="43" t="s">
        <v>203</v>
      </c>
      <c r="C237" s="42"/>
      <c r="D237" s="208">
        <f>D235-D216</f>
        <v>5555563</v>
      </c>
      <c r="G237" s="28"/>
    </row>
    <row r="238" spans="1:7">
      <c r="A238" s="226"/>
      <c r="B238" s="148"/>
      <c r="C238" s="148"/>
      <c r="D238" s="149"/>
    </row>
    <row r="239" spans="1:7">
      <c r="A239" s="226"/>
      <c r="B239" s="148"/>
      <c r="C239" s="148"/>
      <c r="D239" s="149"/>
    </row>
    <row r="240" spans="1:7">
      <c r="A240" s="227"/>
      <c r="B240" s="196"/>
      <c r="C240" s="196"/>
      <c r="D240" s="228"/>
    </row>
    <row r="241" spans="1:4">
      <c r="A241" s="27"/>
      <c r="B241" s="27"/>
      <c r="C241" s="27"/>
      <c r="D241" s="27"/>
    </row>
    <row r="242" spans="1:4">
      <c r="A242" s="27"/>
      <c r="B242" s="27"/>
      <c r="C242" s="27"/>
      <c r="D242" s="27"/>
    </row>
    <row r="243" spans="1:4">
      <c r="A243" s="27"/>
      <c r="B243" s="27"/>
      <c r="C243" s="27"/>
      <c r="D243" s="27"/>
    </row>
    <row r="244" spans="1:4">
      <c r="A244" s="27"/>
      <c r="B244" s="27"/>
      <c r="C244" s="27"/>
      <c r="D244" s="27"/>
    </row>
    <row r="245" spans="1:4">
      <c r="A245" s="27"/>
      <c r="B245" s="27"/>
      <c r="C245" s="27"/>
      <c r="D245" s="27"/>
    </row>
    <row r="246" spans="1:4">
      <c r="A246" s="27"/>
      <c r="B246" s="27"/>
      <c r="C246" s="27"/>
      <c r="D246" s="27"/>
    </row>
    <row r="247" spans="1:4">
      <c r="A247" s="27"/>
      <c r="B247" s="27"/>
      <c r="C247" s="27"/>
      <c r="D247" s="27"/>
    </row>
    <row r="248" spans="1:4">
      <c r="A248" s="27"/>
      <c r="B248" s="27"/>
      <c r="C248" s="27"/>
      <c r="D248" s="27"/>
    </row>
    <row r="249" spans="1:4">
      <c r="A249" s="27"/>
      <c r="B249" s="27"/>
      <c r="C249" s="27"/>
      <c r="D249" s="27"/>
    </row>
    <row r="250" spans="1:4">
      <c r="A250" s="27"/>
      <c r="B250" s="27"/>
      <c r="C250" s="27"/>
      <c r="D250" s="27"/>
    </row>
    <row r="251" spans="1:4">
      <c r="A251" s="27"/>
      <c r="B251" s="27"/>
      <c r="C251" s="27"/>
      <c r="D251" s="27"/>
    </row>
    <row r="252" spans="1:4">
      <c r="A252" s="27"/>
      <c r="B252" s="27"/>
      <c r="C252" s="27"/>
      <c r="D252" s="27"/>
    </row>
    <row r="253" spans="1:4">
      <c r="A253" s="27"/>
      <c r="B253" s="27"/>
      <c r="C253" s="27"/>
      <c r="D253" s="27"/>
    </row>
    <row r="254" spans="1:4">
      <c r="A254" s="27"/>
      <c r="B254" s="27"/>
      <c r="C254" s="27"/>
      <c r="D254" s="27"/>
    </row>
    <row r="255" spans="1:4">
      <c r="A255" s="27"/>
      <c r="B255" s="27"/>
      <c r="C255" s="27"/>
      <c r="D255" s="27"/>
    </row>
    <row r="256" spans="1:4">
      <c r="A256" s="27"/>
      <c r="B256" s="27"/>
      <c r="C256" s="27"/>
      <c r="D256" s="27"/>
    </row>
    <row r="257" spans="1:4">
      <c r="A257" s="27"/>
      <c r="B257" s="27"/>
      <c r="C257" s="27"/>
      <c r="D257" s="27"/>
    </row>
    <row r="258" spans="1:4">
      <c r="A258" s="27"/>
      <c r="B258" s="27"/>
      <c r="C258" s="27"/>
      <c r="D258" s="27"/>
    </row>
    <row r="259" spans="1:4">
      <c r="A259" s="27"/>
      <c r="B259" s="27"/>
      <c r="C259" s="27"/>
      <c r="D259" s="27"/>
    </row>
    <row r="260" spans="1:4">
      <c r="A260" s="27"/>
      <c r="B260" s="27"/>
      <c r="C260" s="27"/>
      <c r="D260" s="27"/>
    </row>
    <row r="261" spans="1:4">
      <c r="A261" s="27"/>
      <c r="B261" s="27"/>
      <c r="C261" s="27"/>
      <c r="D261" s="27"/>
    </row>
    <row r="262" spans="1:4">
      <c r="A262" s="27"/>
      <c r="B262" s="27"/>
      <c r="C262" s="27"/>
      <c r="D262" s="27"/>
    </row>
    <row r="263" spans="1:4">
      <c r="A263" s="27"/>
      <c r="B263" s="27"/>
      <c r="C263" s="27"/>
      <c r="D263" s="27"/>
    </row>
    <row r="264" spans="1:4">
      <c r="A264" s="27"/>
      <c r="B264" s="27"/>
      <c r="C264" s="27"/>
      <c r="D264" s="27"/>
    </row>
    <row r="265" spans="1:4">
      <c r="A265" s="27"/>
      <c r="B265" s="27"/>
      <c r="C265" s="27"/>
      <c r="D265" s="27"/>
    </row>
    <row r="266" spans="1:4">
      <c r="A266" s="27"/>
      <c r="B266" s="27"/>
      <c r="C266" s="27"/>
      <c r="D266" s="27"/>
    </row>
    <row r="267" spans="1:4">
      <c r="A267" s="27"/>
      <c r="B267" s="27"/>
      <c r="C267" s="27"/>
      <c r="D267" s="27"/>
    </row>
    <row r="268" spans="1:4">
      <c r="A268" s="27"/>
      <c r="B268" s="27"/>
      <c r="C268" s="27"/>
      <c r="D268" s="27"/>
    </row>
    <row r="269" spans="1:4">
      <c r="A269" s="27"/>
      <c r="B269" s="27"/>
      <c r="C269" s="27"/>
      <c r="D269" s="27"/>
    </row>
    <row r="270" spans="1:4">
      <c r="A270" s="27"/>
      <c r="B270" s="27"/>
      <c r="C270" s="27"/>
      <c r="D270" s="27"/>
    </row>
    <row r="271" spans="1:4">
      <c r="A271" s="27"/>
      <c r="B271" s="27"/>
      <c r="C271" s="27"/>
      <c r="D271" s="27"/>
    </row>
    <row r="272" spans="1:4">
      <c r="A272" s="27"/>
      <c r="B272" s="27"/>
      <c r="C272" s="27"/>
      <c r="D272" s="27"/>
    </row>
    <row r="273" spans="1:4">
      <c r="A273" s="27"/>
      <c r="B273" s="27"/>
      <c r="C273" s="27"/>
      <c r="D273" s="27"/>
    </row>
    <row r="274" spans="1:4">
      <c r="A274" s="27"/>
      <c r="B274" s="27"/>
      <c r="C274" s="27"/>
      <c r="D274" s="27"/>
    </row>
    <row r="275" spans="1:4">
      <c r="A275" s="27"/>
      <c r="B275" s="27"/>
      <c r="C275" s="27"/>
      <c r="D275" s="27"/>
    </row>
    <row r="276" spans="1:4">
      <c r="A276" s="27"/>
      <c r="B276" s="27"/>
      <c r="C276" s="27"/>
      <c r="D276" s="27"/>
    </row>
    <row r="277" spans="1:4">
      <c r="A277" s="27"/>
      <c r="B277" s="27"/>
      <c r="C277" s="27"/>
      <c r="D277" s="27"/>
    </row>
    <row r="278" spans="1:4">
      <c r="A278" s="27"/>
      <c r="B278" s="27"/>
      <c r="C278" s="27"/>
      <c r="D278" s="27"/>
    </row>
    <row r="279" spans="1:4">
      <c r="A279" s="27"/>
      <c r="B279" s="27"/>
      <c r="C279" s="27"/>
      <c r="D279" s="27"/>
    </row>
    <row r="280" spans="1:4">
      <c r="A280" s="27"/>
      <c r="B280" s="27"/>
      <c r="C280" s="27"/>
      <c r="D280" s="27"/>
    </row>
    <row r="281" spans="1:4">
      <c r="A281" s="27"/>
      <c r="B281" s="27"/>
      <c r="C281" s="27"/>
      <c r="D281" s="27"/>
    </row>
    <row r="282" spans="1:4">
      <c r="A282" s="27"/>
      <c r="B282" s="27"/>
      <c r="C282" s="27"/>
      <c r="D282" s="27"/>
    </row>
    <row r="283" spans="1:4">
      <c r="A283" s="27"/>
      <c r="B283" s="27"/>
      <c r="C283" s="27"/>
      <c r="D283" s="27"/>
    </row>
    <row r="284" spans="1:4">
      <c r="A284" s="27"/>
      <c r="B284" s="27"/>
      <c r="C284" s="27"/>
      <c r="D284" s="27"/>
    </row>
    <row r="285" spans="1:4">
      <c r="A285" s="27"/>
      <c r="B285" s="27"/>
      <c r="C285" s="27"/>
      <c r="D285" s="27"/>
    </row>
    <row r="286" spans="1:4">
      <c r="A286" s="27"/>
      <c r="B286" s="27"/>
      <c r="C286" s="27"/>
      <c r="D286" s="27"/>
    </row>
    <row r="287" spans="1:4">
      <c r="A287" s="27"/>
      <c r="B287" s="27"/>
      <c r="C287" s="27"/>
      <c r="D287" s="27"/>
    </row>
    <row r="288" spans="1:4">
      <c r="A288" s="27"/>
      <c r="B288" s="27"/>
      <c r="C288" s="27"/>
      <c r="D288" s="27"/>
    </row>
    <row r="289" spans="1:4">
      <c r="A289" s="27"/>
      <c r="B289" s="27"/>
      <c r="C289" s="27"/>
      <c r="D289" s="27"/>
    </row>
    <row r="290" spans="1:4">
      <c r="A290" s="27"/>
      <c r="B290" s="27"/>
      <c r="C290" s="27"/>
      <c r="D290" s="27"/>
    </row>
    <row r="291" spans="1:4">
      <c r="A291" s="27"/>
      <c r="B291" s="27"/>
      <c r="C291" s="27"/>
      <c r="D291" s="27"/>
    </row>
    <row r="292" spans="1:4">
      <c r="A292" s="27"/>
      <c r="B292" s="27"/>
      <c r="C292" s="27"/>
      <c r="D292" s="27"/>
    </row>
    <row r="293" spans="1:4">
      <c r="A293" s="27"/>
      <c r="B293" s="27"/>
      <c r="C293" s="27"/>
      <c r="D293" s="27"/>
    </row>
    <row r="294" spans="1:4">
      <c r="A294" s="27"/>
      <c r="B294" s="27"/>
      <c r="C294" s="27"/>
      <c r="D294" s="27"/>
    </row>
    <row r="295" spans="1:4">
      <c r="A295" s="27"/>
      <c r="B295" s="27"/>
      <c r="C295" s="27"/>
      <c r="D295" s="27"/>
    </row>
    <row r="296" spans="1:4">
      <c r="A296" s="27"/>
      <c r="B296" s="27"/>
      <c r="C296" s="27"/>
      <c r="D296" s="27"/>
    </row>
    <row r="297" spans="1:4">
      <c r="A297" s="27"/>
      <c r="B297" s="27"/>
      <c r="C297" s="27"/>
      <c r="D297" s="27"/>
    </row>
    <row r="298" spans="1:4">
      <c r="A298" s="27"/>
      <c r="B298" s="27"/>
      <c r="C298" s="27"/>
      <c r="D298" s="27"/>
    </row>
    <row r="299" spans="1:4">
      <c r="A299" s="27"/>
      <c r="B299" s="27"/>
      <c r="C299" s="27"/>
      <c r="D299" s="27"/>
    </row>
    <row r="300" spans="1:4">
      <c r="A300" s="27"/>
      <c r="B300" s="27"/>
      <c r="C300" s="27"/>
      <c r="D300" s="27"/>
    </row>
    <row r="301" spans="1:4">
      <c r="A301" s="27"/>
      <c r="B301" s="27"/>
      <c r="C301" s="27"/>
      <c r="D301" s="27"/>
    </row>
    <row r="302" spans="1:4">
      <c r="A302" s="27"/>
      <c r="B302" s="27"/>
      <c r="C302" s="27"/>
      <c r="D302" s="27"/>
    </row>
    <row r="303" spans="1:4">
      <c r="A303" s="27"/>
      <c r="B303" s="27"/>
      <c r="C303" s="27"/>
      <c r="D303" s="27"/>
    </row>
    <row r="304" spans="1:4">
      <c r="A304" s="27"/>
      <c r="B304" s="27"/>
      <c r="C304" s="27"/>
      <c r="D304" s="27"/>
    </row>
    <row r="305" spans="1:4">
      <c r="A305" s="27"/>
      <c r="B305" s="27"/>
      <c r="C305" s="27"/>
      <c r="D305" s="27"/>
    </row>
    <row r="306" spans="1:4">
      <c r="A306" s="27"/>
      <c r="B306" s="27"/>
      <c r="C306" s="27"/>
      <c r="D306" s="27"/>
    </row>
    <row r="307" spans="1:4">
      <c r="A307" s="27"/>
      <c r="B307" s="27"/>
      <c r="C307" s="27"/>
      <c r="D307" s="27"/>
    </row>
    <row r="308" spans="1:4">
      <c r="A308" s="27"/>
      <c r="B308" s="27"/>
      <c r="C308" s="27"/>
      <c r="D308" s="27"/>
    </row>
    <row r="309" spans="1:4">
      <c r="A309" s="27"/>
      <c r="B309" s="27"/>
      <c r="C309" s="27"/>
      <c r="D309" s="27"/>
    </row>
    <row r="310" spans="1:4">
      <c r="A310" s="27"/>
      <c r="B310" s="27"/>
      <c r="C310" s="27"/>
      <c r="D310" s="27"/>
    </row>
    <row r="311" spans="1:4">
      <c r="A311" s="27"/>
      <c r="B311" s="27"/>
      <c r="C311" s="27"/>
      <c r="D311" s="27"/>
    </row>
    <row r="312" spans="1:4">
      <c r="A312" s="27"/>
      <c r="B312" s="27"/>
      <c r="C312" s="27"/>
      <c r="D312" s="27"/>
    </row>
    <row r="313" spans="1:4">
      <c r="A313" s="27"/>
      <c r="B313" s="27"/>
      <c r="C313" s="27"/>
      <c r="D313" s="27"/>
    </row>
    <row r="314" spans="1:4">
      <c r="A314" s="27"/>
      <c r="B314" s="27"/>
      <c r="C314" s="27"/>
      <c r="D314" s="27"/>
    </row>
    <row r="315" spans="1:4">
      <c r="A315" s="27"/>
      <c r="B315" s="27"/>
      <c r="C315" s="27"/>
      <c r="D315" s="27"/>
    </row>
    <row r="316" spans="1:4">
      <c r="A316" s="27"/>
      <c r="B316" s="27"/>
      <c r="C316" s="27"/>
      <c r="D316" s="27"/>
    </row>
    <row r="317" spans="1:4">
      <c r="A317" s="27"/>
      <c r="B317" s="27"/>
      <c r="C317" s="27"/>
      <c r="D317" s="27"/>
    </row>
    <row r="318" spans="1:4">
      <c r="A318" s="27"/>
      <c r="B318" s="27"/>
      <c r="C318" s="27"/>
      <c r="D318" s="27"/>
    </row>
    <row r="319" spans="1:4">
      <c r="A319" s="27"/>
      <c r="B319" s="27"/>
      <c r="C319" s="27"/>
      <c r="D319" s="27"/>
    </row>
    <row r="320" spans="1:4">
      <c r="A320" s="27"/>
      <c r="B320" s="27"/>
      <c r="C320" s="27"/>
      <c r="D320" s="27"/>
    </row>
    <row r="321" spans="1:4">
      <c r="A321" s="27"/>
      <c r="B321" s="27"/>
      <c r="C321" s="27"/>
      <c r="D321" s="27"/>
    </row>
    <row r="322" spans="1:4">
      <c r="A322" s="27"/>
      <c r="B322" s="27"/>
      <c r="C322" s="27"/>
      <c r="D322" s="27"/>
    </row>
    <row r="323" spans="1:4">
      <c r="A323" s="27"/>
      <c r="B323" s="27"/>
      <c r="C323" s="27"/>
      <c r="D323" s="27"/>
    </row>
    <row r="324" spans="1:4">
      <c r="A324" s="27"/>
      <c r="B324" s="27"/>
      <c r="C324" s="27"/>
      <c r="D324" s="27"/>
    </row>
    <row r="325" spans="1:4">
      <c r="A325" s="27"/>
      <c r="B325" s="27"/>
      <c r="C325" s="27"/>
      <c r="D325" s="27"/>
    </row>
    <row r="326" spans="1:4">
      <c r="A326" s="27"/>
      <c r="B326" s="27"/>
      <c r="C326" s="27"/>
      <c r="D326" s="27"/>
    </row>
    <row r="327" spans="1:4">
      <c r="A327" s="27"/>
      <c r="B327" s="27"/>
      <c r="C327" s="27"/>
      <c r="D327" s="27"/>
    </row>
    <row r="328" spans="1:4">
      <c r="A328" s="27"/>
      <c r="B328" s="27"/>
      <c r="C328" s="27"/>
      <c r="D328" s="27"/>
    </row>
    <row r="329" spans="1:4">
      <c r="A329" s="27"/>
      <c r="B329" s="27"/>
      <c r="C329" s="27"/>
      <c r="D329" s="27"/>
    </row>
    <row r="330" spans="1:4">
      <c r="A330" s="27"/>
      <c r="B330" s="27"/>
      <c r="C330" s="27"/>
      <c r="D330" s="27"/>
    </row>
    <row r="331" spans="1:4">
      <c r="A331" s="27"/>
      <c r="B331" s="27"/>
      <c r="C331" s="27"/>
      <c r="D331" s="27"/>
    </row>
    <row r="332" spans="1:4">
      <c r="A332" s="27"/>
      <c r="B332" s="27"/>
      <c r="C332" s="27"/>
      <c r="D332" s="27"/>
    </row>
    <row r="333" spans="1:4">
      <c r="A333" s="27"/>
      <c r="B333" s="27"/>
      <c r="C333" s="27"/>
      <c r="D333" s="27"/>
    </row>
    <row r="334" spans="1:4">
      <c r="A334" s="27"/>
      <c r="B334" s="27"/>
      <c r="C334" s="27"/>
      <c r="D334" s="27"/>
    </row>
    <row r="335" spans="1:4">
      <c r="A335" s="27"/>
      <c r="B335" s="27"/>
      <c r="C335" s="27"/>
      <c r="D335" s="27"/>
    </row>
    <row r="336" spans="1:4">
      <c r="A336" s="27"/>
      <c r="B336" s="27"/>
      <c r="C336" s="27"/>
      <c r="D336" s="27"/>
    </row>
    <row r="337" spans="1:4">
      <c r="A337" s="27"/>
      <c r="B337" s="27"/>
      <c r="C337" s="27"/>
      <c r="D337" s="27"/>
    </row>
    <row r="338" spans="1:4">
      <c r="A338" s="27"/>
      <c r="B338" s="27"/>
      <c r="C338" s="27"/>
      <c r="D338" s="27"/>
    </row>
    <row r="339" spans="1:4">
      <c r="A339" s="27"/>
      <c r="B339" s="27"/>
      <c r="C339" s="27"/>
      <c r="D339" s="27"/>
    </row>
    <row r="340" spans="1:4">
      <c r="A340" s="27"/>
      <c r="B340" s="27"/>
      <c r="C340" s="27"/>
      <c r="D340" s="27"/>
    </row>
    <row r="341" spans="1:4">
      <c r="A341" s="27"/>
      <c r="B341" s="27"/>
      <c r="C341" s="27"/>
      <c r="D341" s="27"/>
    </row>
    <row r="342" spans="1:4">
      <c r="A342" s="27"/>
      <c r="B342" s="27"/>
      <c r="C342" s="27"/>
      <c r="D342" s="27"/>
    </row>
    <row r="343" spans="1:4">
      <c r="A343" s="27"/>
      <c r="B343" s="27"/>
      <c r="C343" s="27"/>
      <c r="D343" s="27"/>
    </row>
    <row r="344" spans="1:4">
      <c r="A344" s="27"/>
      <c r="B344" s="27"/>
      <c r="C344" s="27"/>
      <c r="D344" s="27"/>
    </row>
    <row r="345" spans="1:4">
      <c r="A345" s="27"/>
      <c r="B345" s="27"/>
      <c r="C345" s="27"/>
      <c r="D345" s="27"/>
    </row>
    <row r="346" spans="1:4">
      <c r="A346" s="27"/>
      <c r="B346" s="27"/>
      <c r="C346" s="27"/>
      <c r="D346" s="27"/>
    </row>
    <row r="347" spans="1:4">
      <c r="A347" s="27"/>
      <c r="B347" s="27"/>
      <c r="C347" s="27"/>
      <c r="D347" s="27"/>
    </row>
    <row r="348" spans="1:4">
      <c r="A348" s="27"/>
      <c r="B348" s="27"/>
      <c r="C348" s="27"/>
      <c r="D348" s="27"/>
    </row>
    <row r="349" spans="1:4">
      <c r="A349" s="27"/>
      <c r="B349" s="27"/>
      <c r="C349" s="27"/>
      <c r="D349" s="27"/>
    </row>
    <row r="350" spans="1:4">
      <c r="A350" s="27"/>
      <c r="B350" s="27"/>
      <c r="C350" s="27"/>
      <c r="D350" s="27"/>
    </row>
    <row r="351" spans="1:4">
      <c r="A351" s="27"/>
      <c r="B351" s="27"/>
      <c r="C351" s="27"/>
      <c r="D351" s="27"/>
    </row>
    <row r="352" spans="1:4">
      <c r="A352" s="27"/>
      <c r="B352" s="27"/>
      <c r="C352" s="27"/>
      <c r="D352" s="27"/>
    </row>
    <row r="353" spans="1:4">
      <c r="A353" s="27"/>
      <c r="B353" s="27"/>
      <c r="C353" s="27"/>
      <c r="D353" s="27"/>
    </row>
    <row r="354" spans="1:4">
      <c r="A354" s="27"/>
      <c r="B354" s="27"/>
      <c r="C354" s="27"/>
      <c r="D354" s="27"/>
    </row>
    <row r="355" spans="1:4">
      <c r="A355" s="27"/>
      <c r="B355" s="27"/>
      <c r="C355" s="27"/>
      <c r="D355" s="27"/>
    </row>
    <row r="356" spans="1:4">
      <c r="A356" s="27"/>
      <c r="B356" s="27"/>
      <c r="C356" s="27"/>
      <c r="D356" s="27"/>
    </row>
    <row r="357" spans="1:4">
      <c r="A357" s="27"/>
      <c r="B357" s="27"/>
      <c r="C357" s="27"/>
      <c r="D357" s="27"/>
    </row>
    <row r="358" spans="1:4">
      <c r="A358" s="27"/>
      <c r="B358" s="27"/>
      <c r="C358" s="27"/>
      <c r="D358" s="27"/>
    </row>
    <row r="359" spans="1:4">
      <c r="A359" s="27"/>
      <c r="B359" s="27"/>
      <c r="C359" s="27"/>
      <c r="D359" s="27"/>
    </row>
    <row r="360" spans="1:4">
      <c r="A360" s="27"/>
      <c r="B360" s="27"/>
      <c r="C360" s="27"/>
      <c r="D360" s="27"/>
    </row>
    <row r="361" spans="1:4">
      <c r="A361" s="27"/>
      <c r="B361" s="27"/>
      <c r="C361" s="27"/>
      <c r="D361" s="27"/>
    </row>
    <row r="362" spans="1:4">
      <c r="A362" s="27"/>
      <c r="B362" s="27"/>
      <c r="C362" s="27"/>
      <c r="D362" s="27"/>
    </row>
    <row r="363" spans="1:4">
      <c r="A363" s="27"/>
      <c r="B363" s="27"/>
      <c r="C363" s="27"/>
      <c r="D363" s="27"/>
    </row>
    <row r="364" spans="1:4">
      <c r="A364" s="27"/>
      <c r="B364" s="27"/>
      <c r="C364" s="27"/>
      <c r="D364" s="27"/>
    </row>
    <row r="365" spans="1:4">
      <c r="A365" s="27"/>
      <c r="B365" s="27"/>
      <c r="C365" s="27"/>
      <c r="D365" s="27"/>
    </row>
    <row r="366" spans="1:4">
      <c r="A366" s="27"/>
      <c r="B366" s="27"/>
      <c r="C366" s="27"/>
      <c r="D366" s="27"/>
    </row>
    <row r="367" spans="1:4">
      <c r="A367" s="27"/>
      <c r="B367" s="27"/>
      <c r="C367" s="27"/>
      <c r="D367" s="27"/>
    </row>
    <row r="368" spans="1:4">
      <c r="A368" s="27"/>
      <c r="B368" s="27"/>
      <c r="C368" s="27"/>
      <c r="D368" s="27"/>
    </row>
    <row r="369" spans="1:4">
      <c r="A369" s="27"/>
      <c r="B369" s="27"/>
      <c r="C369" s="27"/>
      <c r="D369" s="27"/>
    </row>
    <row r="370" spans="1:4">
      <c r="A370" s="27"/>
      <c r="B370" s="27"/>
      <c r="C370" s="27"/>
      <c r="D370" s="27"/>
    </row>
    <row r="371" spans="1:4">
      <c r="A371" s="27"/>
      <c r="B371" s="27"/>
      <c r="C371" s="27"/>
      <c r="D371" s="27"/>
    </row>
    <row r="372" spans="1:4">
      <c r="A372" s="27"/>
      <c r="B372" s="27"/>
      <c r="C372" s="27"/>
      <c r="D372" s="27"/>
    </row>
    <row r="373" spans="1:4">
      <c r="A373" s="27"/>
      <c r="B373" s="27"/>
      <c r="C373" s="27"/>
      <c r="D373" s="27"/>
    </row>
    <row r="374" spans="1:4">
      <c r="A374" s="27"/>
      <c r="B374" s="27"/>
      <c r="C374" s="27"/>
      <c r="D374" s="27"/>
    </row>
    <row r="375" spans="1:4">
      <c r="A375" s="27"/>
      <c r="B375" s="27"/>
      <c r="C375" s="27"/>
      <c r="D375" s="27"/>
    </row>
    <row r="376" spans="1:4">
      <c r="A376" s="27"/>
      <c r="B376" s="27"/>
      <c r="C376" s="27"/>
      <c r="D376" s="27"/>
    </row>
    <row r="377" spans="1:4">
      <c r="A377" s="27"/>
      <c r="B377" s="27"/>
      <c r="C377" s="27"/>
      <c r="D377" s="27"/>
    </row>
    <row r="378" spans="1:4">
      <c r="A378" s="27"/>
      <c r="B378" s="27"/>
      <c r="C378" s="27"/>
      <c r="D378" s="27"/>
    </row>
    <row r="379" spans="1:4">
      <c r="A379" s="27"/>
      <c r="B379" s="27"/>
      <c r="C379" s="27"/>
      <c r="D379" s="27"/>
    </row>
    <row r="380" spans="1:4">
      <c r="A380" s="27"/>
      <c r="B380" s="27"/>
      <c r="C380" s="27"/>
      <c r="D380" s="27"/>
    </row>
    <row r="381" spans="1:4">
      <c r="A381" s="27"/>
      <c r="B381" s="27"/>
      <c r="C381" s="27"/>
      <c r="D381" s="27"/>
    </row>
    <row r="382" spans="1:4">
      <c r="A382" s="27"/>
      <c r="B382" s="27"/>
      <c r="C382" s="27"/>
      <c r="D382" s="27"/>
    </row>
    <row r="383" spans="1:4">
      <c r="A383" s="27"/>
      <c r="B383" s="27"/>
      <c r="C383" s="27"/>
      <c r="D383" s="27"/>
    </row>
    <row r="384" spans="1:4">
      <c r="A384" s="27"/>
      <c r="B384" s="27"/>
      <c r="C384" s="27"/>
      <c r="D384" s="27"/>
    </row>
    <row r="385" spans="1:4">
      <c r="A385" s="27"/>
      <c r="B385" s="27"/>
      <c r="C385" s="27"/>
      <c r="D385" s="27"/>
    </row>
    <row r="386" spans="1:4">
      <c r="A386" s="27"/>
      <c r="B386" s="27"/>
      <c r="C386" s="27"/>
      <c r="D386" s="27"/>
    </row>
    <row r="387" spans="1:4">
      <c r="A387" s="27"/>
      <c r="B387" s="27"/>
      <c r="C387" s="27"/>
      <c r="D387" s="27"/>
    </row>
    <row r="388" spans="1:4">
      <c r="A388" s="27"/>
      <c r="B388" s="27"/>
      <c r="C388" s="27"/>
      <c r="D388" s="27"/>
    </row>
    <row r="389" spans="1:4">
      <c r="A389" s="27"/>
      <c r="B389" s="27"/>
      <c r="C389" s="27"/>
      <c r="D389" s="27"/>
    </row>
    <row r="390" spans="1:4">
      <c r="A390" s="27"/>
      <c r="B390" s="27"/>
      <c r="C390" s="27"/>
      <c r="D390" s="27"/>
    </row>
    <row r="391" spans="1:4">
      <c r="A391" s="27"/>
      <c r="B391" s="27"/>
      <c r="C391" s="27"/>
      <c r="D391" s="27"/>
    </row>
    <row r="392" spans="1:4">
      <c r="A392" s="27"/>
      <c r="B392" s="27"/>
      <c r="C392" s="27"/>
      <c r="D392" s="27"/>
    </row>
    <row r="393" spans="1:4">
      <c r="A393" s="27"/>
      <c r="B393" s="27"/>
      <c r="C393" s="27"/>
      <c r="D393" s="27"/>
    </row>
    <row r="394" spans="1:4">
      <c r="A394" s="27"/>
      <c r="B394" s="27"/>
      <c r="C394" s="27"/>
      <c r="D394" s="27"/>
    </row>
    <row r="395" spans="1:4">
      <c r="A395" s="27"/>
      <c r="B395" s="27"/>
      <c r="C395" s="27"/>
      <c r="D395" s="27"/>
    </row>
    <row r="396" spans="1:4">
      <c r="A396" s="27"/>
      <c r="B396" s="27"/>
      <c r="C396" s="27"/>
      <c r="D396" s="27"/>
    </row>
    <row r="397" spans="1:4">
      <c r="A397" s="27"/>
      <c r="B397" s="27"/>
      <c r="C397" s="27"/>
      <c r="D397" s="27"/>
    </row>
    <row r="398" spans="1:4">
      <c r="A398" s="27"/>
      <c r="B398" s="27"/>
      <c r="C398" s="27"/>
      <c r="D398" s="27"/>
    </row>
    <row r="399" spans="1:4">
      <c r="A399" s="27"/>
      <c r="B399" s="27"/>
      <c r="C399" s="27"/>
      <c r="D399" s="27"/>
    </row>
    <row r="400" spans="1:4">
      <c r="A400" s="27"/>
      <c r="B400" s="27"/>
      <c r="C400" s="27"/>
      <c r="D400" s="27"/>
    </row>
    <row r="401" spans="1:4">
      <c r="A401" s="27"/>
      <c r="B401" s="27"/>
      <c r="C401" s="27"/>
      <c r="D401" s="27"/>
    </row>
    <row r="402" spans="1:4">
      <c r="A402" s="27"/>
      <c r="B402" s="27"/>
      <c r="C402" s="27"/>
      <c r="D402" s="27"/>
    </row>
    <row r="403" spans="1:4">
      <c r="A403" s="27"/>
      <c r="B403" s="27"/>
      <c r="C403" s="27"/>
      <c r="D403" s="27"/>
    </row>
    <row r="404" spans="1:4">
      <c r="A404" s="27"/>
      <c r="B404" s="27"/>
      <c r="C404" s="27"/>
      <c r="D404" s="27"/>
    </row>
    <row r="405" spans="1:4">
      <c r="A405" s="27"/>
      <c r="B405" s="27"/>
      <c r="C405" s="27"/>
      <c r="D405" s="27"/>
    </row>
    <row r="406" spans="1:4">
      <c r="A406" s="27"/>
      <c r="B406" s="27"/>
      <c r="C406" s="27"/>
      <c r="D406" s="27"/>
    </row>
    <row r="407" spans="1:4">
      <c r="A407" s="27"/>
      <c r="B407" s="27"/>
      <c r="C407" s="27"/>
      <c r="D407" s="27"/>
    </row>
    <row r="408" spans="1:4">
      <c r="A408" s="27"/>
      <c r="B408" s="27"/>
      <c r="C408" s="27"/>
      <c r="D408" s="27"/>
    </row>
    <row r="409" spans="1:4">
      <c r="A409" s="27"/>
      <c r="B409" s="27"/>
      <c r="C409" s="27"/>
      <c r="D409" s="27"/>
    </row>
    <row r="410" spans="1:4">
      <c r="A410" s="27"/>
      <c r="B410" s="27"/>
      <c r="C410" s="27"/>
      <c r="D410" s="27"/>
    </row>
    <row r="411" spans="1:4">
      <c r="A411" s="27"/>
      <c r="B411" s="27"/>
      <c r="C411" s="27"/>
      <c r="D411" s="27"/>
    </row>
    <row r="412" spans="1:4">
      <c r="A412" s="27"/>
      <c r="B412" s="27"/>
      <c r="C412" s="27"/>
      <c r="D412" s="27"/>
    </row>
    <row r="413" spans="1:4">
      <c r="A413" s="27"/>
      <c r="B413" s="27"/>
      <c r="C413" s="27"/>
      <c r="D413" s="27"/>
    </row>
    <row r="414" spans="1:4">
      <c r="A414" s="27"/>
      <c r="B414" s="27"/>
      <c r="C414" s="27"/>
      <c r="D414" s="27"/>
    </row>
    <row r="415" spans="1:4">
      <c r="A415" s="27"/>
      <c r="B415" s="27"/>
      <c r="C415" s="27"/>
      <c r="D415" s="27"/>
    </row>
    <row r="416" spans="1:4">
      <c r="A416" s="27"/>
      <c r="B416" s="27"/>
      <c r="C416" s="27"/>
      <c r="D416" s="27"/>
    </row>
    <row r="417" spans="1:4">
      <c r="A417" s="27"/>
      <c r="B417" s="27"/>
      <c r="C417" s="27"/>
      <c r="D417" s="27"/>
    </row>
    <row r="418" spans="1:4">
      <c r="A418" s="27"/>
      <c r="B418" s="27"/>
      <c r="C418" s="27"/>
      <c r="D418" s="27"/>
    </row>
    <row r="419" spans="1:4">
      <c r="A419" s="27"/>
      <c r="B419" s="27"/>
      <c r="C419" s="27"/>
      <c r="D419" s="27"/>
    </row>
    <row r="420" spans="1:4">
      <c r="A420" s="27"/>
      <c r="B420" s="27"/>
      <c r="C420" s="27"/>
      <c r="D420" s="27"/>
    </row>
    <row r="421" spans="1:4">
      <c r="A421" s="27"/>
      <c r="B421" s="27"/>
      <c r="C421" s="27"/>
      <c r="D421" s="27"/>
    </row>
    <row r="422" spans="1:4">
      <c r="A422" s="27"/>
      <c r="B422" s="27"/>
      <c r="C422" s="27"/>
      <c r="D422" s="27"/>
    </row>
    <row r="423" spans="1:4">
      <c r="A423" s="27"/>
      <c r="B423" s="27"/>
      <c r="C423" s="27"/>
      <c r="D423" s="27"/>
    </row>
    <row r="424" spans="1:4">
      <c r="A424" s="27"/>
      <c r="B424" s="27"/>
      <c r="C424" s="27"/>
      <c r="D424" s="27"/>
    </row>
    <row r="425" spans="1:4">
      <c r="A425" s="27"/>
      <c r="B425" s="27"/>
      <c r="C425" s="27"/>
      <c r="D425" s="27"/>
    </row>
    <row r="426" spans="1:4">
      <c r="A426" s="27"/>
      <c r="B426" s="27"/>
      <c r="C426" s="27"/>
      <c r="D426" s="27"/>
    </row>
    <row r="427" spans="1:4">
      <c r="A427" s="27"/>
      <c r="B427" s="27"/>
      <c r="C427" s="27"/>
      <c r="D427" s="27"/>
    </row>
    <row r="428" spans="1:4">
      <c r="A428" s="27"/>
      <c r="B428" s="27"/>
      <c r="C428" s="27"/>
      <c r="D428" s="27"/>
    </row>
    <row r="429" spans="1:4">
      <c r="A429" s="27"/>
      <c r="B429" s="27"/>
      <c r="C429" s="27"/>
      <c r="D429" s="27"/>
    </row>
    <row r="430" spans="1:4">
      <c r="A430" s="27"/>
      <c r="B430" s="27"/>
      <c r="C430" s="27"/>
      <c r="D430" s="27"/>
    </row>
    <row r="431" spans="1:4">
      <c r="A431" s="27"/>
      <c r="B431" s="27"/>
      <c r="C431" s="27"/>
      <c r="D431" s="27"/>
    </row>
    <row r="432" spans="1:4">
      <c r="A432" s="27"/>
      <c r="B432" s="27"/>
      <c r="C432" s="27"/>
      <c r="D432" s="27"/>
    </row>
    <row r="433" spans="1:4">
      <c r="A433" s="27"/>
      <c r="B433" s="27"/>
      <c r="C433" s="27"/>
      <c r="D433" s="27"/>
    </row>
    <row r="434" spans="1:4">
      <c r="A434" s="27"/>
      <c r="B434" s="27"/>
      <c r="C434" s="27"/>
      <c r="D434" s="27"/>
    </row>
    <row r="435" spans="1:4">
      <c r="A435" s="27"/>
      <c r="B435" s="27"/>
      <c r="C435" s="27"/>
      <c r="D435" s="27"/>
    </row>
    <row r="436" spans="1:4">
      <c r="A436" s="27"/>
      <c r="B436" s="27"/>
      <c r="C436" s="27"/>
      <c r="D436" s="27"/>
    </row>
    <row r="437" spans="1:4">
      <c r="A437" s="27"/>
      <c r="B437" s="27"/>
      <c r="C437" s="27"/>
      <c r="D437" s="27"/>
    </row>
    <row r="438" spans="1:4">
      <c r="A438" s="27"/>
      <c r="B438" s="27"/>
      <c r="C438" s="27"/>
      <c r="D438" s="27"/>
    </row>
    <row r="439" spans="1:4">
      <c r="A439" s="27"/>
      <c r="B439" s="27"/>
      <c r="C439" s="27"/>
      <c r="D439" s="27"/>
    </row>
    <row r="440" spans="1:4">
      <c r="A440" s="27"/>
      <c r="B440" s="27"/>
      <c r="C440" s="27"/>
      <c r="D440" s="27"/>
    </row>
    <row r="441" spans="1:4">
      <c r="A441" s="27"/>
      <c r="B441" s="27"/>
      <c r="C441" s="27"/>
      <c r="D441" s="27"/>
    </row>
    <row r="442" spans="1:4">
      <c r="A442" s="27"/>
      <c r="B442" s="27"/>
      <c r="C442" s="27"/>
      <c r="D442" s="27"/>
    </row>
    <row r="443" spans="1:4">
      <c r="A443" s="27"/>
      <c r="B443" s="27"/>
      <c r="C443" s="27"/>
      <c r="D443" s="27"/>
    </row>
    <row r="444" spans="1:4">
      <c r="A444" s="27"/>
      <c r="B444" s="27"/>
      <c r="C444" s="27"/>
      <c r="D444" s="27"/>
    </row>
    <row r="445" spans="1:4">
      <c r="A445" s="27"/>
      <c r="B445" s="27"/>
      <c r="C445" s="27"/>
      <c r="D445" s="27"/>
    </row>
    <row r="446" spans="1:4">
      <c r="A446" s="27"/>
      <c r="B446" s="27"/>
      <c r="C446" s="27"/>
      <c r="D446" s="27"/>
    </row>
    <row r="447" spans="1:4">
      <c r="A447" s="27"/>
      <c r="B447" s="27"/>
      <c r="C447" s="27"/>
      <c r="D447" s="27"/>
    </row>
    <row r="448" spans="1:4">
      <c r="A448" s="27"/>
      <c r="B448" s="27"/>
      <c r="C448" s="27"/>
      <c r="D448" s="27"/>
    </row>
    <row r="449" spans="1:4">
      <c r="A449" s="27"/>
      <c r="B449" s="27"/>
      <c r="C449" s="27"/>
      <c r="D449" s="27"/>
    </row>
    <row r="450" spans="1:4">
      <c r="A450" s="27"/>
      <c r="B450" s="27"/>
      <c r="C450" s="27"/>
      <c r="D450" s="27"/>
    </row>
    <row r="451" spans="1:4">
      <c r="A451" s="27"/>
      <c r="B451" s="27"/>
      <c r="C451" s="27"/>
      <c r="D451" s="27"/>
    </row>
    <row r="452" spans="1:4">
      <c r="A452" s="27"/>
      <c r="B452" s="27"/>
      <c r="C452" s="27"/>
      <c r="D452" s="27"/>
    </row>
    <row r="453" spans="1:4">
      <c r="A453" s="27"/>
      <c r="B453" s="27"/>
      <c r="C453" s="27"/>
      <c r="D453" s="27"/>
    </row>
    <row r="454" spans="1:4">
      <c r="A454" s="27"/>
      <c r="B454" s="27"/>
      <c r="C454" s="27"/>
      <c r="D454" s="27"/>
    </row>
    <row r="455" spans="1:4">
      <c r="A455" s="27"/>
      <c r="B455" s="27"/>
      <c r="C455" s="27"/>
      <c r="D455" s="27"/>
    </row>
    <row r="456" spans="1:4">
      <c r="A456" s="27"/>
      <c r="B456" s="27"/>
      <c r="C456" s="27"/>
      <c r="D456" s="27"/>
    </row>
    <row r="457" spans="1:4">
      <c r="A457" s="27"/>
      <c r="B457" s="27"/>
      <c r="C457" s="27"/>
      <c r="D457" s="27"/>
    </row>
    <row r="458" spans="1:4">
      <c r="A458" s="27"/>
      <c r="B458" s="27"/>
      <c r="C458" s="27"/>
      <c r="D458" s="27"/>
    </row>
    <row r="459" spans="1:4">
      <c r="A459" s="27"/>
      <c r="B459" s="27"/>
      <c r="C459" s="27"/>
      <c r="D459" s="27"/>
    </row>
    <row r="460" spans="1:4">
      <c r="A460" s="27"/>
      <c r="B460" s="27"/>
      <c r="C460" s="27"/>
      <c r="D460" s="27"/>
    </row>
    <row r="461" spans="1:4">
      <c r="A461" s="27"/>
      <c r="B461" s="27"/>
      <c r="C461" s="27"/>
      <c r="D461" s="27"/>
    </row>
    <row r="462" spans="1:4">
      <c r="A462" s="27"/>
      <c r="B462" s="27"/>
      <c r="C462" s="27"/>
      <c r="D462" s="27"/>
    </row>
    <row r="463" spans="1:4">
      <c r="A463" s="27"/>
      <c r="B463" s="27"/>
      <c r="C463" s="27"/>
      <c r="D463" s="27"/>
    </row>
    <row r="464" spans="1:4">
      <c r="A464" s="27"/>
      <c r="B464" s="27"/>
      <c r="C464" s="27"/>
      <c r="D464" s="27"/>
    </row>
    <row r="465" spans="1:4">
      <c r="A465" s="27"/>
      <c r="B465" s="27"/>
      <c r="C465" s="27"/>
      <c r="D465" s="27"/>
    </row>
    <row r="466" spans="1:4">
      <c r="A466" s="27"/>
      <c r="B466" s="27"/>
      <c r="C466" s="27"/>
      <c r="D466" s="27"/>
    </row>
    <row r="467" spans="1:4">
      <c r="A467" s="27"/>
      <c r="B467" s="27"/>
      <c r="C467" s="27"/>
      <c r="D467" s="27"/>
    </row>
    <row r="468" spans="1:4">
      <c r="A468" s="27"/>
      <c r="B468" s="27"/>
      <c r="C468" s="27"/>
      <c r="D468" s="27"/>
    </row>
    <row r="469" spans="1:4">
      <c r="A469" s="27"/>
      <c r="B469" s="27"/>
      <c r="C469" s="27"/>
      <c r="D469" s="27"/>
    </row>
    <row r="470" spans="1:4">
      <c r="A470" s="27"/>
      <c r="B470" s="27"/>
      <c r="C470" s="27"/>
      <c r="D470" s="27"/>
    </row>
    <row r="471" spans="1:4">
      <c r="A471" s="27"/>
      <c r="B471" s="27"/>
      <c r="C471" s="27"/>
      <c r="D471" s="27"/>
    </row>
    <row r="472" spans="1:4">
      <c r="A472" s="27"/>
      <c r="B472" s="27"/>
      <c r="C472" s="27"/>
      <c r="D472" s="27"/>
    </row>
    <row r="473" spans="1:4">
      <c r="A473" s="27"/>
      <c r="B473" s="27"/>
      <c r="C473" s="27"/>
      <c r="D473" s="27"/>
    </row>
    <row r="474" spans="1:4">
      <c r="A474" s="27"/>
      <c r="B474" s="27"/>
      <c r="C474" s="27"/>
      <c r="D474" s="27"/>
    </row>
    <row r="475" spans="1:4">
      <c r="A475" s="27"/>
      <c r="B475" s="27"/>
      <c r="C475" s="27"/>
      <c r="D475" s="27"/>
    </row>
    <row r="476" spans="1:4">
      <c r="A476" s="27"/>
      <c r="B476" s="27"/>
      <c r="C476" s="27"/>
      <c r="D476" s="27"/>
    </row>
    <row r="477" spans="1:4">
      <c r="A477" s="27"/>
      <c r="B477" s="27"/>
      <c r="C477" s="27"/>
      <c r="D477" s="27"/>
    </row>
    <row r="478" spans="1:4">
      <c r="A478" s="27"/>
      <c r="B478" s="27"/>
      <c r="C478" s="27"/>
      <c r="D478" s="27"/>
    </row>
    <row r="479" spans="1:4">
      <c r="A479" s="27"/>
      <c r="B479" s="27"/>
      <c r="C479" s="27"/>
      <c r="D479" s="27"/>
    </row>
    <row r="480" spans="1:4">
      <c r="A480" s="27"/>
      <c r="B480" s="27"/>
      <c r="C480" s="27"/>
      <c r="D480" s="27"/>
    </row>
    <row r="481" spans="1:4">
      <c r="A481" s="27"/>
      <c r="B481" s="27"/>
      <c r="C481" s="27"/>
      <c r="D481" s="27"/>
    </row>
    <row r="482" spans="1:4">
      <c r="A482" s="27"/>
      <c r="B482" s="27"/>
      <c r="C482" s="27"/>
      <c r="D482" s="27"/>
    </row>
    <row r="483" spans="1:4">
      <c r="A483" s="27"/>
      <c r="B483" s="27"/>
      <c r="C483" s="27"/>
      <c r="D483" s="27"/>
    </row>
    <row r="484" spans="1:4">
      <c r="A484" s="27"/>
      <c r="B484" s="27"/>
      <c r="C484" s="27"/>
      <c r="D484" s="27"/>
    </row>
    <row r="485" spans="1:4">
      <c r="A485" s="27"/>
      <c r="B485" s="27"/>
      <c r="C485" s="27"/>
      <c r="D485" s="27"/>
    </row>
    <row r="486" spans="1:4">
      <c r="A486" s="27"/>
      <c r="B486" s="27"/>
      <c r="C486" s="27"/>
      <c r="D486" s="27"/>
    </row>
    <row r="487" spans="1:4">
      <c r="A487" s="27"/>
      <c r="B487" s="27"/>
      <c r="C487" s="27"/>
      <c r="D487" s="27"/>
    </row>
    <row r="488" spans="1:4">
      <c r="A488" s="27"/>
      <c r="B488" s="27"/>
      <c r="C488" s="27"/>
      <c r="D488" s="27"/>
    </row>
    <row r="489" spans="1:4">
      <c r="A489" s="27"/>
      <c r="B489" s="27"/>
      <c r="C489" s="27"/>
      <c r="D489" s="27"/>
    </row>
    <row r="490" spans="1:4">
      <c r="A490" s="27"/>
      <c r="B490" s="27"/>
      <c r="C490" s="27"/>
      <c r="D490" s="27"/>
    </row>
    <row r="491" spans="1:4">
      <c r="A491" s="27"/>
      <c r="B491" s="27"/>
      <c r="C491" s="27"/>
      <c r="D491" s="27"/>
    </row>
    <row r="492" spans="1:4">
      <c r="A492" s="27"/>
      <c r="B492" s="27"/>
      <c r="C492" s="27"/>
      <c r="D492" s="27"/>
    </row>
    <row r="493" spans="1:4">
      <c r="A493" s="27"/>
      <c r="B493" s="27"/>
      <c r="C493" s="27"/>
      <c r="D493" s="27"/>
    </row>
    <row r="494" spans="1:4">
      <c r="A494" s="27"/>
      <c r="B494" s="27"/>
      <c r="C494" s="27"/>
      <c r="D494" s="27"/>
    </row>
    <row r="495" spans="1:4">
      <c r="A495" s="27"/>
      <c r="B495" s="27"/>
      <c r="C495" s="27"/>
      <c r="D495" s="27"/>
    </row>
    <row r="496" spans="1:4">
      <c r="A496" s="27"/>
      <c r="B496" s="27"/>
      <c r="C496" s="27"/>
      <c r="D496" s="27"/>
    </row>
    <row r="497" spans="1:4">
      <c r="A497" s="27"/>
      <c r="B497" s="27"/>
      <c r="C497" s="27"/>
      <c r="D497" s="27"/>
    </row>
    <row r="498" spans="1:4">
      <c r="A498" s="27"/>
      <c r="B498" s="27"/>
      <c r="C498" s="27"/>
      <c r="D498" s="27"/>
    </row>
    <row r="499" spans="1:4">
      <c r="A499" s="27"/>
      <c r="B499" s="27"/>
      <c r="C499" s="27"/>
      <c r="D499" s="27"/>
    </row>
    <row r="500" spans="1:4">
      <c r="A500" s="27"/>
      <c r="B500" s="27"/>
      <c r="C500" s="27"/>
      <c r="D500" s="27"/>
    </row>
    <row r="501" spans="1:4">
      <c r="A501" s="27"/>
      <c r="B501" s="27"/>
      <c r="C501" s="27"/>
      <c r="D501" s="27"/>
    </row>
    <row r="502" spans="1:4">
      <c r="A502" s="27"/>
      <c r="B502" s="27"/>
      <c r="C502" s="27"/>
      <c r="D502" s="27"/>
    </row>
    <row r="503" spans="1:4">
      <c r="A503" s="27"/>
      <c r="B503" s="27"/>
      <c r="C503" s="27"/>
      <c r="D503" s="27"/>
    </row>
    <row r="504" spans="1:4">
      <c r="A504" s="27"/>
      <c r="B504" s="27"/>
      <c r="C504" s="27"/>
      <c r="D504" s="27"/>
    </row>
    <row r="505" spans="1:4">
      <c r="A505" s="27"/>
      <c r="B505" s="27"/>
      <c r="C505" s="27"/>
      <c r="D505" s="27"/>
    </row>
    <row r="506" spans="1:4">
      <c r="A506" s="27"/>
      <c r="B506" s="27"/>
      <c r="C506" s="27"/>
      <c r="D506" s="27"/>
    </row>
    <row r="507" spans="1:4">
      <c r="A507" s="27"/>
      <c r="B507" s="27"/>
      <c r="C507" s="27"/>
      <c r="D507" s="27"/>
    </row>
    <row r="508" spans="1:4">
      <c r="A508" s="27"/>
      <c r="B508" s="27"/>
      <c r="C508" s="27"/>
      <c r="D508" s="27"/>
    </row>
    <row r="509" spans="1:4">
      <c r="A509" s="27"/>
      <c r="B509" s="27"/>
      <c r="C509" s="27"/>
      <c r="D509" s="27"/>
    </row>
    <row r="510" spans="1:4">
      <c r="A510" s="27"/>
      <c r="B510" s="27"/>
      <c r="C510" s="27"/>
      <c r="D510" s="27"/>
    </row>
    <row r="511" spans="1:4">
      <c r="A511" s="27"/>
      <c r="B511" s="27"/>
      <c r="C511" s="27"/>
      <c r="D511" s="27"/>
    </row>
    <row r="512" spans="1:4">
      <c r="A512" s="27"/>
      <c r="B512" s="27"/>
      <c r="C512" s="27"/>
      <c r="D512" s="27"/>
    </row>
    <row r="513" spans="1:4">
      <c r="A513" s="27"/>
      <c r="B513" s="27"/>
      <c r="C513" s="27"/>
      <c r="D513" s="27"/>
    </row>
    <row r="514" spans="1:4">
      <c r="A514" s="27"/>
      <c r="B514" s="27"/>
      <c r="C514" s="27"/>
      <c r="D514" s="27"/>
    </row>
    <row r="515" spans="1:4">
      <c r="A515" s="27"/>
      <c r="B515" s="27"/>
      <c r="C515" s="27"/>
      <c r="D515" s="27"/>
    </row>
    <row r="516" spans="1:4">
      <c r="A516" s="27"/>
      <c r="B516" s="27"/>
      <c r="C516" s="27"/>
      <c r="D516" s="27"/>
    </row>
    <row r="517" spans="1:4">
      <c r="A517" s="27"/>
      <c r="B517" s="27"/>
      <c r="C517" s="27"/>
      <c r="D517" s="27"/>
    </row>
    <row r="518" spans="1:4">
      <c r="A518" s="27"/>
      <c r="B518" s="27"/>
      <c r="C518" s="27"/>
      <c r="D518" s="27"/>
    </row>
    <row r="519" spans="1:4">
      <c r="A519" s="27"/>
      <c r="B519" s="27"/>
      <c r="C519" s="27"/>
      <c r="D519" s="27"/>
    </row>
    <row r="520" spans="1:4">
      <c r="A520" s="27"/>
      <c r="B520" s="27"/>
      <c r="C520" s="27"/>
      <c r="D520" s="27"/>
    </row>
    <row r="521" spans="1:4">
      <c r="A521" s="27"/>
      <c r="B521" s="27"/>
      <c r="C521" s="27"/>
      <c r="D521" s="27"/>
    </row>
    <row r="522" spans="1:4">
      <c r="A522" s="27"/>
      <c r="B522" s="27"/>
      <c r="C522" s="27"/>
      <c r="D522" s="27"/>
    </row>
    <row r="523" spans="1:4">
      <c r="A523" s="27"/>
      <c r="B523" s="27"/>
      <c r="C523" s="27"/>
      <c r="D523" s="27"/>
    </row>
    <row r="524" spans="1:4">
      <c r="A524" s="27"/>
      <c r="B524" s="27"/>
      <c r="C524" s="27"/>
      <c r="D524" s="27"/>
    </row>
    <row r="525" spans="1:4">
      <c r="A525" s="27"/>
      <c r="B525" s="27"/>
      <c r="C525" s="27"/>
      <c r="D525" s="27"/>
    </row>
    <row r="526" spans="1:4">
      <c r="A526" s="27"/>
      <c r="B526" s="27"/>
      <c r="C526" s="27"/>
      <c r="D526" s="27"/>
    </row>
    <row r="527" spans="1:4">
      <c r="A527" s="27"/>
      <c r="B527" s="27"/>
      <c r="C527" s="27"/>
      <c r="D527" s="27"/>
    </row>
    <row r="528" spans="1:4">
      <c r="A528" s="27"/>
      <c r="B528" s="27"/>
      <c r="C528" s="27"/>
      <c r="D528" s="27"/>
    </row>
    <row r="529" spans="1:4">
      <c r="A529" s="27"/>
      <c r="B529" s="27"/>
      <c r="C529" s="27"/>
      <c r="D529" s="27"/>
    </row>
    <row r="530" spans="1:4">
      <c r="A530" s="27"/>
      <c r="B530" s="27"/>
      <c r="C530" s="27"/>
      <c r="D530" s="27"/>
    </row>
    <row r="531" spans="1:4">
      <c r="A531" s="27"/>
      <c r="B531" s="27"/>
      <c r="C531" s="27"/>
      <c r="D531" s="27"/>
    </row>
    <row r="532" spans="1:4">
      <c r="A532" s="27"/>
      <c r="B532" s="27"/>
      <c r="C532" s="27"/>
      <c r="D532" s="27"/>
    </row>
    <row r="533" spans="1:4">
      <c r="A533" s="27"/>
      <c r="B533" s="27"/>
      <c r="C533" s="27"/>
      <c r="D533" s="27"/>
    </row>
    <row r="534" spans="1:4">
      <c r="A534" s="27"/>
      <c r="B534" s="27"/>
      <c r="C534" s="27"/>
      <c r="D534" s="27"/>
    </row>
    <row r="535" spans="1:4">
      <c r="A535" s="27"/>
      <c r="B535" s="27"/>
      <c r="C535" s="27"/>
      <c r="D535" s="27"/>
    </row>
    <row r="536" spans="1:4">
      <c r="A536" s="27"/>
      <c r="B536" s="27"/>
      <c r="C536" s="27"/>
      <c r="D536" s="27"/>
    </row>
    <row r="537" spans="1:4">
      <c r="A537" s="27"/>
      <c r="B537" s="27"/>
      <c r="C537" s="27"/>
      <c r="D537" s="27"/>
    </row>
    <row r="538" spans="1:4">
      <c r="A538" s="27"/>
      <c r="B538" s="27"/>
      <c r="C538" s="27"/>
      <c r="D538" s="27"/>
    </row>
    <row r="539" spans="1:4">
      <c r="A539" s="27"/>
      <c r="B539" s="27"/>
      <c r="C539" s="27"/>
      <c r="D539" s="27"/>
    </row>
    <row r="540" spans="1:4">
      <c r="A540" s="27"/>
      <c r="B540" s="27"/>
      <c r="C540" s="27"/>
      <c r="D540" s="27"/>
    </row>
    <row r="541" spans="1:4">
      <c r="A541" s="27"/>
      <c r="B541" s="27"/>
      <c r="C541" s="27"/>
      <c r="D541" s="27"/>
    </row>
    <row r="542" spans="1:4">
      <c r="A542" s="27"/>
      <c r="B542" s="27"/>
      <c r="C542" s="27"/>
      <c r="D542" s="27"/>
    </row>
    <row r="543" spans="1:4">
      <c r="A543" s="27"/>
      <c r="B543" s="27"/>
      <c r="C543" s="27"/>
      <c r="D543" s="27"/>
    </row>
    <row r="544" spans="1:4">
      <c r="A544" s="27"/>
      <c r="B544" s="27"/>
      <c r="C544" s="27"/>
      <c r="D544" s="27"/>
    </row>
    <row r="545" spans="1:4">
      <c r="A545" s="27"/>
      <c r="B545" s="27"/>
      <c r="C545" s="27"/>
      <c r="D545" s="27"/>
    </row>
    <row r="546" spans="1:4">
      <c r="A546" s="27"/>
      <c r="B546" s="27"/>
      <c r="C546" s="27"/>
      <c r="D546" s="27"/>
    </row>
    <row r="547" spans="1:4">
      <c r="A547" s="27"/>
      <c r="B547" s="27"/>
      <c r="C547" s="27"/>
      <c r="D547" s="27"/>
    </row>
    <row r="548" spans="1:4">
      <c r="A548" s="27"/>
      <c r="B548" s="27"/>
      <c r="C548" s="27"/>
      <c r="D548" s="27"/>
    </row>
    <row r="549" spans="1:4">
      <c r="A549" s="27"/>
      <c r="B549" s="27"/>
      <c r="C549" s="27"/>
      <c r="D549" s="27"/>
    </row>
    <row r="550" spans="1:4">
      <c r="A550" s="27"/>
      <c r="B550" s="27"/>
      <c r="C550" s="27"/>
      <c r="D550" s="27"/>
    </row>
    <row r="551" spans="1:4">
      <c r="A551" s="27"/>
      <c r="B551" s="27"/>
      <c r="C551" s="27"/>
      <c r="D551" s="27"/>
    </row>
    <row r="552" spans="1:4">
      <c r="A552" s="27"/>
      <c r="B552" s="27"/>
      <c r="C552" s="27"/>
      <c r="D552" s="27"/>
    </row>
    <row r="553" spans="1:4">
      <c r="A553" s="27"/>
      <c r="B553" s="27"/>
      <c r="C553" s="27"/>
      <c r="D553" s="27"/>
    </row>
    <row r="554" spans="1:4">
      <c r="A554" s="27"/>
      <c r="B554" s="27"/>
      <c r="C554" s="27"/>
      <c r="D554" s="27"/>
    </row>
    <row r="555" spans="1:4">
      <c r="A555" s="27"/>
      <c r="B555" s="27"/>
      <c r="C555" s="27"/>
      <c r="D555" s="27"/>
    </row>
    <row r="556" spans="1:4">
      <c r="A556" s="27"/>
      <c r="B556" s="27"/>
      <c r="C556" s="27"/>
      <c r="D556" s="27"/>
    </row>
    <row r="557" spans="1:4">
      <c r="A557" s="27"/>
      <c r="B557" s="27"/>
      <c r="C557" s="27"/>
      <c r="D557" s="27"/>
    </row>
    <row r="558" spans="1:4">
      <c r="A558" s="27"/>
      <c r="B558" s="27"/>
      <c r="C558" s="27"/>
      <c r="D558" s="27"/>
    </row>
    <row r="559" spans="1:4">
      <c r="A559" s="27"/>
      <c r="B559" s="27"/>
      <c r="C559" s="27"/>
      <c r="D559" s="27"/>
    </row>
    <row r="560" spans="1:4">
      <c r="A560" s="27"/>
      <c r="B560" s="27"/>
      <c r="C560" s="27"/>
      <c r="D560" s="27"/>
    </row>
    <row r="561" spans="1:4">
      <c r="A561" s="27"/>
      <c r="B561" s="27"/>
      <c r="C561" s="27"/>
      <c r="D561" s="27"/>
    </row>
    <row r="562" spans="1:4">
      <c r="A562" s="27"/>
      <c r="B562" s="27"/>
      <c r="C562" s="27"/>
      <c r="D562" s="27"/>
    </row>
    <row r="563" spans="1:4">
      <c r="A563" s="27"/>
      <c r="B563" s="27"/>
      <c r="C563" s="27"/>
      <c r="D563" s="27"/>
    </row>
    <row r="564" spans="1:4">
      <c r="A564" s="27"/>
      <c r="B564" s="27"/>
      <c r="C564" s="27"/>
      <c r="D564" s="27"/>
    </row>
    <row r="565" spans="1:4">
      <c r="A565" s="27"/>
      <c r="B565" s="27"/>
      <c r="C565" s="27"/>
      <c r="D565" s="27"/>
    </row>
    <row r="566" spans="1:4">
      <c r="A566" s="27"/>
      <c r="B566" s="27"/>
      <c r="C566" s="27"/>
      <c r="D566" s="27"/>
    </row>
    <row r="567" spans="1:4">
      <c r="A567" s="27"/>
      <c r="B567" s="27"/>
      <c r="C567" s="27"/>
      <c r="D567" s="27"/>
    </row>
    <row r="568" spans="1:4">
      <c r="A568" s="27"/>
      <c r="B568" s="27"/>
      <c r="C568" s="27"/>
      <c r="D568" s="27"/>
    </row>
    <row r="569" spans="1:4">
      <c r="A569" s="27"/>
      <c r="B569" s="27"/>
      <c r="C569" s="27"/>
      <c r="D569" s="27"/>
    </row>
    <row r="570" spans="1:4">
      <c r="A570" s="27"/>
      <c r="B570" s="27"/>
      <c r="C570" s="27"/>
      <c r="D570" s="27"/>
    </row>
    <row r="571" spans="1:4">
      <c r="A571" s="27"/>
      <c r="B571" s="27"/>
      <c r="C571" s="27"/>
      <c r="D571" s="27"/>
    </row>
    <row r="572" spans="1:4">
      <c r="A572" s="27"/>
      <c r="B572" s="27"/>
      <c r="C572" s="27"/>
      <c r="D572" s="27"/>
    </row>
    <row r="573" spans="1:4">
      <c r="A573" s="27"/>
      <c r="B573" s="27"/>
      <c r="C573" s="27"/>
      <c r="D573" s="27"/>
    </row>
    <row r="574" spans="1:4">
      <c r="A574" s="27"/>
      <c r="B574" s="27"/>
      <c r="C574" s="27"/>
      <c r="D574" s="27"/>
    </row>
    <row r="575" spans="1:4">
      <c r="A575" s="27"/>
      <c r="B575" s="27"/>
      <c r="C575" s="27"/>
      <c r="D575" s="27"/>
    </row>
    <row r="576" spans="1:4">
      <c r="A576" s="27"/>
      <c r="B576" s="27"/>
      <c r="C576" s="27"/>
      <c r="D576" s="27"/>
    </row>
    <row r="577" spans="1:4">
      <c r="A577" s="27"/>
      <c r="B577" s="27"/>
      <c r="C577" s="27"/>
      <c r="D577" s="27"/>
    </row>
    <row r="578" spans="1:4">
      <c r="A578" s="27"/>
      <c r="B578" s="27"/>
      <c r="C578" s="27"/>
      <c r="D578" s="27"/>
    </row>
    <row r="579" spans="1:4">
      <c r="A579" s="27"/>
      <c r="B579" s="27"/>
      <c r="C579" s="27"/>
      <c r="D579" s="27"/>
    </row>
    <row r="580" spans="1:4">
      <c r="A580" s="27"/>
      <c r="B580" s="27"/>
      <c r="C580" s="27"/>
      <c r="D580" s="27"/>
    </row>
    <row r="581" spans="1:4">
      <c r="A581" s="27"/>
      <c r="B581" s="27"/>
      <c r="C581" s="27"/>
      <c r="D581" s="27"/>
    </row>
    <row r="582" spans="1:4">
      <c r="A582" s="27"/>
      <c r="B582" s="27"/>
      <c r="C582" s="27"/>
      <c r="D582" s="27"/>
    </row>
    <row r="583" spans="1:4">
      <c r="A583" s="27"/>
      <c r="B583" s="27"/>
      <c r="C583" s="27"/>
      <c r="D583" s="27"/>
    </row>
    <row r="584" spans="1:4">
      <c r="A584" s="27"/>
      <c r="B584" s="27"/>
      <c r="C584" s="27"/>
      <c r="D584" s="27"/>
    </row>
    <row r="585" spans="1:4">
      <c r="A585" s="27"/>
      <c r="B585" s="27"/>
      <c r="C585" s="27"/>
      <c r="D585" s="27"/>
    </row>
    <row r="586" spans="1:4">
      <c r="A586" s="27"/>
      <c r="B586" s="27"/>
      <c r="C586" s="27"/>
      <c r="D586" s="27"/>
    </row>
    <row r="587" spans="1:4">
      <c r="A587" s="27"/>
      <c r="B587" s="27"/>
      <c r="C587" s="27"/>
      <c r="D587" s="27"/>
    </row>
    <row r="588" spans="1:4">
      <c r="A588" s="27"/>
      <c r="B588" s="27"/>
      <c r="C588" s="27"/>
      <c r="D588" s="27"/>
    </row>
    <row r="589" spans="1:4">
      <c r="A589" s="27"/>
      <c r="B589" s="27"/>
      <c r="C589" s="27"/>
      <c r="D589" s="27"/>
    </row>
    <row r="590" spans="1:4">
      <c r="A590" s="27"/>
      <c r="B590" s="27"/>
      <c r="C590" s="27"/>
      <c r="D590" s="27"/>
    </row>
    <row r="591" spans="1:4">
      <c r="A591" s="27"/>
      <c r="B591" s="27"/>
      <c r="C591" s="27"/>
      <c r="D591" s="27"/>
    </row>
    <row r="592" spans="1:4">
      <c r="A592" s="27"/>
      <c r="B592" s="27"/>
      <c r="C592" s="27"/>
      <c r="D592" s="27"/>
    </row>
    <row r="593" spans="1:4">
      <c r="A593" s="27"/>
      <c r="B593" s="27"/>
      <c r="C593" s="27"/>
      <c r="D593" s="27"/>
    </row>
    <row r="594" spans="1:4">
      <c r="A594" s="27"/>
      <c r="B594" s="27"/>
      <c r="C594" s="27"/>
      <c r="D594" s="27"/>
    </row>
    <row r="595" spans="1:4">
      <c r="A595" s="27"/>
      <c r="B595" s="27"/>
      <c r="C595" s="27"/>
      <c r="D595" s="27"/>
    </row>
    <row r="596" spans="1:4">
      <c r="A596" s="27"/>
      <c r="B596" s="27"/>
      <c r="C596" s="27"/>
      <c r="D596" s="27"/>
    </row>
    <row r="597" spans="1:4">
      <c r="A597" s="27"/>
      <c r="B597" s="27"/>
      <c r="C597" s="27"/>
      <c r="D597" s="27"/>
    </row>
    <row r="598" spans="1:4">
      <c r="A598" s="27"/>
      <c r="B598" s="27"/>
      <c r="C598" s="27"/>
      <c r="D598" s="27"/>
    </row>
    <row r="599" spans="1:4">
      <c r="A599" s="27"/>
      <c r="B599" s="27"/>
      <c r="C599" s="27"/>
      <c r="D599" s="27"/>
    </row>
    <row r="600" spans="1:4">
      <c r="A600" s="27"/>
      <c r="B600" s="27"/>
      <c r="C600" s="27"/>
      <c r="D600" s="27"/>
    </row>
    <row r="601" spans="1:4">
      <c r="A601" s="27"/>
      <c r="B601" s="27"/>
      <c r="C601" s="27"/>
      <c r="D601" s="27"/>
    </row>
    <row r="602" spans="1:4">
      <c r="A602" s="27"/>
      <c r="B602" s="27"/>
      <c r="C602" s="27"/>
      <c r="D602" s="27"/>
    </row>
    <row r="603" spans="1:4">
      <c r="A603" s="27"/>
      <c r="B603" s="27"/>
      <c r="C603" s="27"/>
      <c r="D603" s="27"/>
    </row>
    <row r="604" spans="1:4">
      <c r="A604" s="27"/>
      <c r="B604" s="27"/>
      <c r="C604" s="27"/>
      <c r="D604" s="27"/>
    </row>
    <row r="605" spans="1:4">
      <c r="A605" s="27"/>
      <c r="B605" s="27"/>
      <c r="C605" s="27"/>
      <c r="D605" s="27"/>
    </row>
    <row r="606" spans="1:4">
      <c r="A606" s="27"/>
      <c r="B606" s="27"/>
      <c r="C606" s="27"/>
      <c r="D606" s="27"/>
    </row>
  </sheetData>
  <mergeCells count="3">
    <mergeCell ref="A1:D1"/>
    <mergeCell ref="B2:B3"/>
    <mergeCell ref="D2:D3"/>
  </mergeCells>
  <phoneticPr fontId="4" type="noConversion"/>
  <printOptions gridLines="1"/>
  <pageMargins left="0.17" right="0.19" top="0.34" bottom="0.33" header="0.25" footer="0.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Hyrje</vt:lpstr>
      <vt:lpstr>Aktivet</vt:lpstr>
      <vt:lpstr>Detyrimet dhe kapitali</vt:lpstr>
      <vt:lpstr>P.A.SH 2012</vt:lpstr>
      <vt:lpstr>Cash Flow</vt:lpstr>
      <vt:lpstr>Pasqyra e kapitalit</vt:lpstr>
      <vt:lpstr>Pasqyra e shpenzimeve</vt:lpstr>
      <vt:lpstr>Informacioni kontabel</vt:lpstr>
      <vt:lpstr>Lista shpjeguese (2012)</vt:lpstr>
      <vt:lpstr>Lista shpjeguese (2011)</vt:lpstr>
      <vt:lpstr>FAQJA E FUNDIT</vt:lpstr>
    </vt:vector>
  </TitlesOfParts>
  <Company>OERT sh.p.k.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User-XP</dc:creator>
  <cp:lastModifiedBy>User</cp:lastModifiedBy>
  <cp:lastPrinted>2013-03-28T08:48:49Z</cp:lastPrinted>
  <dcterms:created xsi:type="dcterms:W3CDTF">2008-12-23T10:58:50Z</dcterms:created>
  <dcterms:modified xsi:type="dcterms:W3CDTF">2019-03-02T23:46:21Z</dcterms:modified>
</cp:coreProperties>
</file>