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15" tabRatio="705"/>
  </bookViews>
  <sheets>
    <sheet name="PASH-sipas natyres" sheetId="6" r:id="rId1"/>
    <sheet name="Pasqyra e Pozicionit Financiar" sheetId="7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7"/>
  <c r="B68"/>
  <c r="B70" s="1"/>
  <c r="C58"/>
  <c r="B58"/>
  <c r="C53"/>
  <c r="C60" s="1"/>
  <c r="B53"/>
  <c r="B60" s="1"/>
  <c r="C36"/>
  <c r="C41" s="1"/>
  <c r="B36"/>
  <c r="B41" s="1"/>
  <c r="C30"/>
  <c r="B30"/>
  <c r="C22"/>
  <c r="B22"/>
  <c r="C14"/>
  <c r="C24" s="1"/>
  <c r="B14"/>
  <c r="B24" s="1"/>
  <c r="B43" l="1"/>
  <c r="C43"/>
  <c r="C70"/>
  <c r="C17" i="6" l="1"/>
  <c r="B17"/>
  <c r="B12" l="1"/>
  <c r="B14"/>
  <c r="C12" l="1"/>
  <c r="C25" l="1"/>
  <c r="C27" s="1"/>
  <c r="B25"/>
  <c r="B27" s="1"/>
</calcChain>
</file>

<file path=xl/sharedStrings.xml><?xml version="1.0" encoding="utf-8"?>
<sst xmlns="http://schemas.openxmlformats.org/spreadsheetml/2006/main" count="83" uniqueCount="74">
  <si>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</si>
  <si>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</si>
  <si>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</si>
  <si>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</si>
  <si>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</si>
  <si>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</si>
  <si>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</si>
  <si>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</si>
  <si>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</si>
  <si>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</si>
  <si>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</si>
  <si>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</si>
  <si>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</si>
  <si>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</si>
  <si>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</si>
  <si>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</si>
  <si>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</si>
  <si>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</si>
  <si>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</si>
  <si>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</si>
  <si>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</si>
  <si>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</si>
  <si>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</si>
  <si>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</si>
  <si>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DINAMO SHA J61819012V</t>
  </si>
  <si>
    <t>PASQYRA E POZICIONIT FINANCIAR</t>
  </si>
  <si>
    <t>Periudha</t>
  </si>
  <si>
    <t>AKTIVET</t>
  </si>
  <si>
    <t>Aktive afatshkurtra</t>
  </si>
  <si>
    <t>Mjete monetare</t>
  </si>
  <si>
    <t>Te drejta te arketueshme dhe te tjera  investime financiare</t>
  </si>
  <si>
    <t>Kerkesa te arketueshme afatshkurtra</t>
  </si>
  <si>
    <t>Te tjera te arketueshme</t>
  </si>
  <si>
    <t>Instrumenta te tjera financiare</t>
  </si>
  <si>
    <t>Te tjera aktive afatshkurtra (pershkruaj)</t>
  </si>
  <si>
    <t>Inventare</t>
  </si>
  <si>
    <t>Lende te para dhe materiale te konsumueshme</t>
  </si>
  <si>
    <t>Prodhim ne proces dhe gjysem produkte</t>
  </si>
  <si>
    <t>Produkte te gatshme</t>
  </si>
  <si>
    <t>Mallra per shitje</t>
  </si>
  <si>
    <t>Parapagesa per inventare</t>
  </si>
  <si>
    <t>Shuma aktive afatshkurtra</t>
  </si>
  <si>
    <t>Aktive afatgjata</t>
  </si>
  <si>
    <t>Aktive afatgjata financiare</t>
  </si>
  <si>
    <t>Depozita afatgjata, huadhenie dhe te tjera te ngjashme</t>
  </si>
  <si>
    <t>Deftesa te arketueshme dhe kliente afatgjate</t>
  </si>
  <si>
    <t>Aktive afatgjata materiale</t>
  </si>
  <si>
    <t>Toka dhe ndertesa</t>
  </si>
  <si>
    <t>Makineri dhe paisje</t>
  </si>
  <si>
    <t>Te tjera ne shfrytezim</t>
  </si>
  <si>
    <t>Aktive afatgjata jomateriale</t>
  </si>
  <si>
    <t>Te tjera aktive afatgjata (pershkruaj)</t>
  </si>
  <si>
    <t>Shuma aktive afatgjata</t>
  </si>
  <si>
    <t>TOTALI AKTIVEVE</t>
  </si>
  <si>
    <t>DETYRIMET DHE KAPITALI</t>
  </si>
  <si>
    <t>Detyrime afatshkurtra</t>
  </si>
  <si>
    <t>Tituj te huamarrjes afatshkurter</t>
  </si>
  <si>
    <t>Te pagueshme per aktivitetin e shfrytezimit</t>
  </si>
  <si>
    <t>Te pagueshme ndaj punonjesve, kontribute dhe te tjera te ngjashme</t>
  </si>
  <si>
    <t>Te pagueshme per detyrime tatimore</t>
  </si>
  <si>
    <t>Parapagimet e arketuara</t>
  </si>
  <si>
    <t>Te tjera detyrime afatshkurtra (pershkruaj)</t>
  </si>
  <si>
    <t>Detyrime afatgjata</t>
  </si>
  <si>
    <t>Tituj te huamarrjes agatgjate</t>
  </si>
  <si>
    <t>Te tjera detyrime afatgjata (pershkruaj)</t>
  </si>
  <si>
    <t>Shuma e detyrimeve</t>
  </si>
  <si>
    <t>Kapitali</t>
  </si>
  <si>
    <t>Kapitali i pronarit</t>
  </si>
  <si>
    <t>Rezerva (ligjore, statutore, etj)</t>
  </si>
  <si>
    <t>Fitime/(Humbje) te periudhes financiare</t>
  </si>
  <si>
    <t>Fitime/(Humbje) te mbartura</t>
  </si>
  <si>
    <t>Terheqjet e pronarit</t>
  </si>
  <si>
    <t>Shuma e Kapitalit</t>
  </si>
  <si>
    <t>TOTALI DETYRIMET DHE KAPITALI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</si>
</sst>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i/>
      <sz val="9"/>
      <name val="Arial"/>
      <family val="2"/>
      <charset val="238"/>
    </font>
    <font>
      <i/>
      <sz val="9"/>
      <name val="Arial"/>
      <family val="2"/>
    </font>
    <font>
      <sz val="9"/>
      <name val="Times New Roman"/>
      <family val="1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49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1" applyFont="1" applyFill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/>
    </xf>
    <xf numFmtId="3" fontId="2" fillId="2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3" fillId="4" borderId="0" xfId="0" applyFont="1" applyFill="1" applyBorder="1" applyAlignment="1">
      <alignment horizontal="left" vertical="center"/>
    </xf>
    <xf numFmtId="3" fontId="2" fillId="4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/>
    <xf numFmtId="165" fontId="0" fillId="0" borderId="0" xfId="2" applyNumberFormat="1" applyFont="1"/>
    <xf numFmtId="165" fontId="3" fillId="0" borderId="0" xfId="2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165" fontId="6" fillId="0" borderId="0" xfId="2" applyNumberFormat="1" applyFont="1" applyBorder="1" applyAlignment="1">
      <alignment vertical="center"/>
    </xf>
    <xf numFmtId="165" fontId="0" fillId="0" borderId="0" xfId="2" applyNumberFormat="1" applyFont="1" applyFill="1" applyBorder="1"/>
    <xf numFmtId="165" fontId="7" fillId="0" borderId="0" xfId="2" applyNumberFormat="1" applyFont="1" applyBorder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5" fontId="9" fillId="0" borderId="0" xfId="2" applyNumberFormat="1" applyFont="1" applyBorder="1" applyAlignment="1">
      <alignment vertical="center"/>
    </xf>
    <xf numFmtId="165" fontId="2" fillId="2" borderId="1" xfId="2" applyNumberFormat="1" applyFont="1" applyFill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horizontal="left" vertical="center"/>
    </xf>
    <xf numFmtId="165" fontId="2" fillId="3" borderId="3" xfId="2" applyNumberFormat="1" applyFont="1" applyFill="1" applyBorder="1" applyAlignment="1">
      <alignment vertical="center"/>
    </xf>
    <xf numFmtId="165" fontId="2" fillId="3" borderId="2" xfId="2" applyNumberFormat="1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topLeftCell="A7" workbookViewId="0">
      <selection activeCell="B17" sqref="B17"/>
    </sheetView>
  </sheetViews>
  <sheetFormatPr defaultRowHeight="15"/>
  <cols>
    <col min="1" max="1" width="69" customWidth="1"/>
    <col min="2" max="3" width="22.28515625" style="34" customWidth="1"/>
    <col min="11" max="11" width="22.140625" customWidth="1"/>
  </cols>
  <sheetData>
    <row r="1" spans="1:3">
      <c r="A1" s="11" t="s">
        <v>24</v>
      </c>
    </row>
    <row r="2" spans="1:3" ht="15" customHeight="1">
      <c r="A2" s="16" t="s">
        <v>7</v>
      </c>
      <c r="B2" s="35">
        <v>2020</v>
      </c>
      <c r="C2" s="35">
        <v>2019</v>
      </c>
    </row>
    <row r="3" spans="1:3" ht="15" customHeight="1">
      <c r="A3" s="17"/>
      <c r="B3" s="35" t="s">
        <v>0</v>
      </c>
      <c r="C3" s="35" t="s">
        <v>1</v>
      </c>
    </row>
    <row r="4" spans="1:3">
      <c r="A4" s="2" t="s">
        <v>13</v>
      </c>
      <c r="B4" s="36"/>
      <c r="C4" s="36"/>
    </row>
    <row r="5" spans="1:3">
      <c r="B5" s="37"/>
      <c r="C5" s="36"/>
    </row>
    <row r="6" spans="1:3">
      <c r="A6" s="6" t="s">
        <v>8</v>
      </c>
      <c r="B6" s="36">
        <v>169410253</v>
      </c>
      <c r="C6" s="36">
        <v>146105139</v>
      </c>
    </row>
    <row r="7" spans="1:3">
      <c r="A7" s="6" t="s">
        <v>14</v>
      </c>
      <c r="B7" s="36">
        <v>3421667</v>
      </c>
      <c r="C7" s="36">
        <v>2609587</v>
      </c>
    </row>
    <row r="8" spans="1:3">
      <c r="A8" s="6" t="s">
        <v>15</v>
      </c>
      <c r="B8" s="36">
        <v>75000</v>
      </c>
      <c r="C8" s="36">
        <v>138798</v>
      </c>
    </row>
    <row r="9" spans="1:3">
      <c r="A9" s="6" t="s">
        <v>16</v>
      </c>
      <c r="B9" s="38">
        <v>-113638</v>
      </c>
      <c r="C9" s="38">
        <v>49761</v>
      </c>
    </row>
    <row r="10" spans="1:3">
      <c r="A10" s="6" t="s">
        <v>17</v>
      </c>
      <c r="B10" s="39">
        <v>-8488609</v>
      </c>
      <c r="C10" s="36">
        <v>-11675660</v>
      </c>
    </row>
    <row r="11" spans="1:3">
      <c r="A11" s="6" t="s">
        <v>18</v>
      </c>
      <c r="B11" s="39">
        <v>-13206554</v>
      </c>
      <c r="C11" s="38">
        <v>-13386153</v>
      </c>
    </row>
    <row r="12" spans="1:3">
      <c r="A12" s="6" t="s">
        <v>19</v>
      </c>
      <c r="B12" s="40">
        <f>SUM(B13:B14)</f>
        <v>-40919335</v>
      </c>
      <c r="C12" s="40">
        <f>SUM(C13:C14)</f>
        <v>-42570980</v>
      </c>
    </row>
    <row r="13" spans="1:3">
      <c r="A13" s="15" t="s">
        <v>9</v>
      </c>
      <c r="B13" s="39">
        <v>-36331125</v>
      </c>
      <c r="C13" s="39">
        <v>-37699908</v>
      </c>
    </row>
    <row r="14" spans="1:3">
      <c r="A14" s="15" t="s">
        <v>21</v>
      </c>
      <c r="B14" s="39">
        <f>H14-4588210</f>
        <v>-4588210</v>
      </c>
      <c r="C14" s="36">
        <v>-4871072</v>
      </c>
    </row>
    <row r="15" spans="1:3">
      <c r="A15" s="6" t="s">
        <v>20</v>
      </c>
      <c r="B15" s="41">
        <v>-54562250</v>
      </c>
      <c r="C15" s="36">
        <v>-46093482</v>
      </c>
    </row>
    <row r="16" spans="1:3" ht="16.5" customHeight="1">
      <c r="A16" s="6" t="s">
        <v>3</v>
      </c>
      <c r="B16" s="41">
        <v>-18244740</v>
      </c>
      <c r="C16" s="36">
        <v>-21031048</v>
      </c>
    </row>
    <row r="17" spans="1:3">
      <c r="A17" s="8" t="s">
        <v>10</v>
      </c>
      <c r="B17" s="42">
        <f>SUM(B6:B12,B15:B16)</f>
        <v>37371794</v>
      </c>
      <c r="C17" s="42">
        <f>SUM(C6:C12,C15:C16)</f>
        <v>14145962</v>
      </c>
    </row>
    <row r="18" spans="1:3">
      <c r="A18" s="4"/>
      <c r="B18" s="43"/>
      <c r="C18" s="43"/>
    </row>
    <row r="19" spans="1:3">
      <c r="A19" s="3" t="s">
        <v>4</v>
      </c>
      <c r="B19" s="44"/>
      <c r="C19" s="36"/>
    </row>
    <row r="20" spans="1:3">
      <c r="A20" s="9" t="s">
        <v>12</v>
      </c>
      <c r="B20" s="45"/>
      <c r="C20" s="36"/>
    </row>
    <row r="21" spans="1:3">
      <c r="A21" s="6" t="s">
        <v>5</v>
      </c>
      <c r="B21" s="39"/>
      <c r="C21" s="36"/>
    </row>
    <row r="22" spans="1:3">
      <c r="A22" s="6" t="s">
        <v>11</v>
      </c>
      <c r="B22" s="39"/>
      <c r="C22" s="36"/>
    </row>
    <row r="23" spans="1:3">
      <c r="A23" s="4" t="s">
        <v>2</v>
      </c>
      <c r="B23" s="42"/>
      <c r="C23" s="42"/>
    </row>
    <row r="24" spans="1:3">
      <c r="A24" s="10"/>
      <c r="B24" s="46"/>
      <c r="C24" s="36"/>
    </row>
    <row r="25" spans="1:3" ht="15.75" thickBot="1">
      <c r="A25" s="10" t="s">
        <v>6</v>
      </c>
      <c r="B25" s="47">
        <f>B17</f>
        <v>37371794</v>
      </c>
      <c r="C25" s="47">
        <f>C17</f>
        <v>14145962</v>
      </c>
    </row>
    <row r="26" spans="1:3">
      <c r="A26" s="7" t="s">
        <v>22</v>
      </c>
      <c r="B26" s="45">
        <v>5617675</v>
      </c>
      <c r="C26" s="36">
        <v>2128907</v>
      </c>
    </row>
    <row r="27" spans="1:3" ht="15.75" thickBot="1">
      <c r="A27" s="10" t="s">
        <v>23</v>
      </c>
      <c r="B27" s="48">
        <f>B25-B26</f>
        <v>31754119</v>
      </c>
      <c r="C27" s="48">
        <f>C25-C26</f>
        <v>12017055</v>
      </c>
    </row>
    <row r="28" spans="1:3" ht="15.75" thickTop="1">
      <c r="A28" s="5"/>
      <c r="B28" s="36"/>
      <c r="C28" s="36"/>
    </row>
    <row r="29" spans="1:3">
      <c r="A29" s="5"/>
      <c r="B29" s="36"/>
      <c r="C29" s="36"/>
    </row>
    <row r="30" spans="1:3">
      <c r="A30" s="5"/>
      <c r="B30" s="36"/>
      <c r="C30" s="36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workbookViewId="0">
      <pane xSplit="1" ySplit="3" topLeftCell="B42" activePane="bottomRight" state="frozen"/>
      <selection pane="topRight" activeCell="B1" sqref="B1"/>
      <selection pane="bottomLeft" activeCell="A4" sqref="A4"/>
      <selection pane="bottomRight" activeCell="B67" sqref="B67"/>
    </sheetView>
  </sheetViews>
  <sheetFormatPr defaultRowHeight="15"/>
  <cols>
    <col min="1" max="1" width="61" customWidth="1"/>
    <col min="2" max="3" width="22.28515625" customWidth="1"/>
  </cols>
  <sheetData>
    <row r="1" spans="1:3">
      <c r="A1" s="11"/>
    </row>
    <row r="2" spans="1:3" ht="15" customHeight="1">
      <c r="A2" s="16" t="s">
        <v>25</v>
      </c>
      <c r="B2" s="14" t="s">
        <v>26</v>
      </c>
      <c r="C2" s="14" t="s">
        <v>26</v>
      </c>
    </row>
    <row r="3" spans="1:3" ht="15" customHeight="1">
      <c r="A3" s="16"/>
      <c r="B3" s="14" t="s">
        <v>0</v>
      </c>
      <c r="C3" s="14" t="s">
        <v>1</v>
      </c>
    </row>
    <row r="4" spans="1:3">
      <c r="A4" s="18" t="s">
        <v>27</v>
      </c>
      <c r="B4" s="1"/>
      <c r="C4" s="1"/>
    </row>
    <row r="5" spans="1:3">
      <c r="A5" s="18" t="s">
        <v>28</v>
      </c>
      <c r="B5" s="1"/>
      <c r="C5" s="1"/>
    </row>
    <row r="6" spans="1:3">
      <c r="A6" s="18"/>
      <c r="B6" s="1"/>
      <c r="C6" s="1"/>
    </row>
    <row r="7" spans="1:3">
      <c r="A7" s="3" t="s">
        <v>29</v>
      </c>
      <c r="B7" s="12">
        <v>202591521</v>
      </c>
      <c r="C7" s="12">
        <v>126991342</v>
      </c>
    </row>
    <row r="8" spans="1:3">
      <c r="A8" s="19"/>
      <c r="B8" s="1"/>
      <c r="C8" s="1"/>
    </row>
    <row r="9" spans="1:3">
      <c r="A9" s="3" t="s">
        <v>30</v>
      </c>
      <c r="B9" s="1"/>
      <c r="C9" s="1"/>
    </row>
    <row r="10" spans="1:3">
      <c r="A10" s="20" t="s">
        <v>31</v>
      </c>
      <c r="B10" s="1">
        <v>38601385</v>
      </c>
      <c r="C10" s="1">
        <v>45903190</v>
      </c>
    </row>
    <row r="11" spans="1:3">
      <c r="A11" s="20" t="s">
        <v>32</v>
      </c>
      <c r="B11" s="1"/>
      <c r="C11" s="1"/>
    </row>
    <row r="12" spans="1:3">
      <c r="A12" s="20" t="s">
        <v>33</v>
      </c>
      <c r="B12" s="1">
        <v>25690418</v>
      </c>
      <c r="C12" s="1">
        <v>740577</v>
      </c>
    </row>
    <row r="13" spans="1:3">
      <c r="A13" s="21" t="s">
        <v>34</v>
      </c>
      <c r="B13" s="1"/>
      <c r="C13" s="1"/>
    </row>
    <row r="14" spans="1:3">
      <c r="A14" s="4" t="s">
        <v>2</v>
      </c>
      <c r="B14" s="12">
        <f>SUM(B10:B13)</f>
        <v>64291803</v>
      </c>
      <c r="C14" s="12">
        <f>SUM(C10:C13)</f>
        <v>46643767</v>
      </c>
    </row>
    <row r="15" spans="1:3">
      <c r="A15" s="19"/>
      <c r="B15" s="1"/>
      <c r="C15" s="1"/>
    </row>
    <row r="16" spans="1:3">
      <c r="A16" s="3" t="s">
        <v>35</v>
      </c>
      <c r="B16" s="1"/>
      <c r="C16" s="1"/>
    </row>
    <row r="17" spans="1:3">
      <c r="A17" s="20" t="s">
        <v>36</v>
      </c>
      <c r="B17" s="1">
        <v>7300507</v>
      </c>
      <c r="C17" s="1">
        <v>5566655</v>
      </c>
    </row>
    <row r="18" spans="1:3">
      <c r="A18" s="20" t="s">
        <v>37</v>
      </c>
      <c r="B18" s="1"/>
      <c r="C18" s="1"/>
    </row>
    <row r="19" spans="1:3">
      <c r="A19" s="20" t="s">
        <v>38</v>
      </c>
      <c r="B19" s="1">
        <v>3016990</v>
      </c>
      <c r="C19" s="1">
        <v>4696120</v>
      </c>
    </row>
    <row r="20" spans="1:3">
      <c r="A20" s="20" t="s">
        <v>39</v>
      </c>
      <c r="B20" s="1"/>
      <c r="C20" s="1"/>
    </row>
    <row r="21" spans="1:3">
      <c r="A21" s="20" t="s">
        <v>40</v>
      </c>
      <c r="B21" s="1">
        <v>5920000</v>
      </c>
      <c r="C21" s="1">
        <v>5920000</v>
      </c>
    </row>
    <row r="22" spans="1:3">
      <c r="A22" s="4" t="s">
        <v>2</v>
      </c>
      <c r="B22" s="12">
        <f>SUM(B17:B21)</f>
        <v>16237497</v>
      </c>
      <c r="C22" s="12">
        <f>SUM(C17:C21)</f>
        <v>16182775</v>
      </c>
    </row>
    <row r="23" spans="1:3">
      <c r="A23" s="4"/>
      <c r="B23" s="1"/>
      <c r="C23" s="1"/>
    </row>
    <row r="24" spans="1:3" ht="15.75" thickBot="1">
      <c r="A24" s="4" t="s">
        <v>41</v>
      </c>
      <c r="B24" s="13">
        <f>SUM(B14+B7+B22)</f>
        <v>283120821</v>
      </c>
      <c r="C24" s="13">
        <f>SUM(C14+C7+C22)</f>
        <v>189817884</v>
      </c>
    </row>
    <row r="25" spans="1:3">
      <c r="A25" s="22"/>
      <c r="B25" s="1"/>
      <c r="C25" s="1"/>
    </row>
    <row r="26" spans="1:3">
      <c r="A26" s="18" t="s">
        <v>42</v>
      </c>
      <c r="B26" s="1"/>
      <c r="C26" s="1"/>
    </row>
    <row r="27" spans="1:3">
      <c r="A27" s="3" t="s">
        <v>43</v>
      </c>
      <c r="B27" s="1"/>
      <c r="C27" s="1"/>
    </row>
    <row r="28" spans="1:3">
      <c r="A28" s="20" t="s">
        <v>44</v>
      </c>
      <c r="B28" s="1"/>
      <c r="C28" s="1"/>
    </row>
    <row r="29" spans="1:3">
      <c r="A29" s="20" t="s">
        <v>45</v>
      </c>
      <c r="B29" s="1"/>
      <c r="C29" s="1"/>
    </row>
    <row r="30" spans="1:3">
      <c r="A30" s="4" t="s">
        <v>2</v>
      </c>
      <c r="B30" s="12">
        <f>SUM(B27:B29)</f>
        <v>0</v>
      </c>
      <c r="C30" s="12">
        <f>SUM(C27:C29)</f>
        <v>0</v>
      </c>
    </row>
    <row r="31" spans="1:3">
      <c r="A31" s="22"/>
      <c r="B31" s="1"/>
      <c r="C31" s="1"/>
    </row>
    <row r="32" spans="1:3">
      <c r="A32" s="3" t="s">
        <v>46</v>
      </c>
      <c r="B32" s="1"/>
      <c r="C32" s="1"/>
    </row>
    <row r="33" spans="1:3">
      <c r="A33" s="20" t="s">
        <v>47</v>
      </c>
      <c r="B33" s="1">
        <v>904779031</v>
      </c>
      <c r="C33" s="1">
        <v>949597116</v>
      </c>
    </row>
    <row r="34" spans="1:3">
      <c r="A34" s="20" t="s">
        <v>48</v>
      </c>
      <c r="B34" s="1">
        <v>32835328</v>
      </c>
      <c r="C34" s="1">
        <v>44919158</v>
      </c>
    </row>
    <row r="35" spans="1:3">
      <c r="A35" s="20" t="s">
        <v>49</v>
      </c>
      <c r="B35" s="1">
        <v>2281004</v>
      </c>
      <c r="C35" s="1">
        <v>3041339</v>
      </c>
    </row>
    <row r="36" spans="1:3">
      <c r="A36" s="4" t="s">
        <v>2</v>
      </c>
      <c r="B36" s="12">
        <f>SUM(B33:B35)</f>
        <v>939895363</v>
      </c>
      <c r="C36" s="12">
        <f>SUM(C33:C35)</f>
        <v>997557613</v>
      </c>
    </row>
    <row r="37" spans="1:3">
      <c r="A37" s="4"/>
      <c r="B37" s="1"/>
      <c r="C37" s="1"/>
    </row>
    <row r="38" spans="1:3">
      <c r="A38" s="3" t="s">
        <v>50</v>
      </c>
      <c r="B38" s="12"/>
      <c r="C38" s="12"/>
    </row>
    <row r="39" spans="1:3">
      <c r="A39" s="23" t="s">
        <v>51</v>
      </c>
      <c r="B39" s="24"/>
      <c r="C39" s="24"/>
    </row>
    <row r="40" spans="1:3">
      <c r="A40" s="3"/>
      <c r="B40" s="1"/>
      <c r="C40" s="1"/>
    </row>
    <row r="41" spans="1:3" ht="15.75" thickBot="1">
      <c r="A41" s="4" t="s">
        <v>52</v>
      </c>
      <c r="B41" s="13">
        <f>SUM(B36+B30)</f>
        <v>939895363</v>
      </c>
      <c r="C41" s="13">
        <f>SUM(C36+C30)</f>
        <v>997557613</v>
      </c>
    </row>
    <row r="42" spans="1:3" ht="18">
      <c r="A42" s="25"/>
      <c r="B42" s="1"/>
      <c r="C42" s="1"/>
    </row>
    <row r="43" spans="1:3" ht="15.75" thickBot="1">
      <c r="A43" s="26" t="s">
        <v>53</v>
      </c>
      <c r="B43" s="27">
        <f>SUM(B41+B24)</f>
        <v>1223016184</v>
      </c>
      <c r="C43" s="27">
        <f>SUM(C41+C24)</f>
        <v>1187375497</v>
      </c>
    </row>
    <row r="44" spans="1:3" ht="15.75" thickTop="1">
      <c r="A44" s="28"/>
      <c r="B44" s="29"/>
      <c r="C44" s="29"/>
    </row>
    <row r="45" spans="1:3">
      <c r="A45" s="18" t="s">
        <v>54</v>
      </c>
      <c r="B45" s="29"/>
      <c r="C45" s="29"/>
    </row>
    <row r="46" spans="1:3">
      <c r="A46" s="3" t="s">
        <v>55</v>
      </c>
      <c r="B46" s="1"/>
      <c r="C46" s="1"/>
    </row>
    <row r="47" spans="1:3">
      <c r="A47" s="20" t="s">
        <v>56</v>
      </c>
      <c r="B47" s="1"/>
      <c r="C47" s="1"/>
    </row>
    <row r="48" spans="1:3">
      <c r="A48" s="20" t="s">
        <v>57</v>
      </c>
      <c r="B48" s="1">
        <v>1816559</v>
      </c>
      <c r="C48" s="1"/>
    </row>
    <row r="49" spans="1:4">
      <c r="A49" s="20" t="s">
        <v>58</v>
      </c>
      <c r="B49" s="1">
        <v>2547757</v>
      </c>
      <c r="C49" s="1">
        <v>2656660</v>
      </c>
    </row>
    <row r="50" spans="1:4">
      <c r="A50" s="20" t="s">
        <v>59</v>
      </c>
      <c r="B50" s="1">
        <v>5406238</v>
      </c>
      <c r="C50" s="1">
        <v>3227327</v>
      </c>
    </row>
    <row r="51" spans="1:4">
      <c r="A51" s="20" t="s">
        <v>60</v>
      </c>
      <c r="B51" s="1">
        <v>7417363</v>
      </c>
      <c r="C51" s="1">
        <v>7417363</v>
      </c>
    </row>
    <row r="52" spans="1:4">
      <c r="A52" s="21" t="s">
        <v>61</v>
      </c>
      <c r="B52" s="1">
        <v>31500</v>
      </c>
      <c r="C52" s="1">
        <v>31500</v>
      </c>
    </row>
    <row r="53" spans="1:4">
      <c r="A53" s="4" t="s">
        <v>2</v>
      </c>
      <c r="B53" s="12">
        <f>SUM(B47:B52)</f>
        <v>17219417</v>
      </c>
      <c r="C53" s="12">
        <f>SUM(C47:C52)</f>
        <v>13332850</v>
      </c>
    </row>
    <row r="54" spans="1:4">
      <c r="A54" s="30"/>
      <c r="B54" s="1"/>
      <c r="C54" s="1"/>
    </row>
    <row r="55" spans="1:4">
      <c r="A55" s="3" t="s">
        <v>62</v>
      </c>
      <c r="B55" s="1"/>
      <c r="C55" s="1"/>
    </row>
    <row r="56" spans="1:4">
      <c r="A56" s="20" t="s">
        <v>63</v>
      </c>
      <c r="B56" s="31"/>
      <c r="C56" s="31"/>
      <c r="D56" s="31"/>
    </row>
    <row r="57" spans="1:4">
      <c r="A57" s="23" t="s">
        <v>64</v>
      </c>
      <c r="B57" s="31"/>
      <c r="C57" s="31"/>
      <c r="D57" s="31"/>
    </row>
    <row r="58" spans="1:4">
      <c r="A58" s="4" t="s">
        <v>2</v>
      </c>
      <c r="B58" s="12">
        <f>SUM(B56:B57)</f>
        <v>0</v>
      </c>
      <c r="C58" s="12">
        <f>SUM(C56:C57)</f>
        <v>0</v>
      </c>
    </row>
    <row r="59" spans="1:4">
      <c r="A59" s="4"/>
      <c r="B59" s="1"/>
      <c r="C59" s="1"/>
    </row>
    <row r="60" spans="1:4" ht="15.75" thickBot="1">
      <c r="A60" s="4" t="s">
        <v>65</v>
      </c>
      <c r="B60" s="13">
        <f>SUM(B53+B58)</f>
        <v>17219417</v>
      </c>
      <c r="C60" s="13">
        <f>SUM(C53+C58)</f>
        <v>13332850</v>
      </c>
    </row>
    <row r="61" spans="1:4">
      <c r="A61" s="30"/>
      <c r="B61" s="1"/>
      <c r="C61" s="1"/>
    </row>
    <row r="62" spans="1:4">
      <c r="A62" s="3" t="s">
        <v>66</v>
      </c>
      <c r="B62" s="1"/>
      <c r="C62" s="1"/>
    </row>
    <row r="63" spans="1:4">
      <c r="A63" s="32" t="s">
        <v>67</v>
      </c>
      <c r="B63" s="1">
        <v>168842000</v>
      </c>
      <c r="C63" s="1">
        <v>168842000</v>
      </c>
    </row>
    <row r="64" spans="1:4">
      <c r="A64" s="32" t="s">
        <v>68</v>
      </c>
      <c r="B64" s="1">
        <v>723097338</v>
      </c>
      <c r="C64" s="1">
        <v>802848013</v>
      </c>
    </row>
    <row r="65" spans="1:3">
      <c r="A65" s="32" t="s">
        <v>69</v>
      </c>
      <c r="B65" s="1">
        <v>31754119</v>
      </c>
      <c r="C65" s="1">
        <v>190335579</v>
      </c>
    </row>
    <row r="66" spans="1:3">
      <c r="A66" s="32" t="s">
        <v>70</v>
      </c>
      <c r="B66" s="1">
        <v>282103310</v>
      </c>
      <c r="C66" s="1">
        <v>12017055</v>
      </c>
    </row>
    <row r="67" spans="1:3">
      <c r="A67" s="32" t="s">
        <v>71</v>
      </c>
      <c r="B67" s="1"/>
      <c r="C67" s="1"/>
    </row>
    <row r="68" spans="1:3" ht="15.75" thickBot="1">
      <c r="A68" s="4" t="s">
        <v>72</v>
      </c>
      <c r="B68" s="13">
        <f>SUM(B63:B67)</f>
        <v>1205796767</v>
      </c>
      <c r="C68" s="13">
        <f>SUM(C63:C67)</f>
        <v>1174042647</v>
      </c>
    </row>
    <row r="69" spans="1:3">
      <c r="A69" s="5"/>
      <c r="B69" s="5"/>
      <c r="C69" s="5"/>
    </row>
    <row r="70" spans="1:3" ht="15.75" thickBot="1">
      <c r="A70" s="26" t="s">
        <v>73</v>
      </c>
      <c r="B70" s="27">
        <f>SUM(B68+B60)</f>
        <v>1223016184</v>
      </c>
      <c r="C70" s="27">
        <f>SUM(C68+C60)</f>
        <v>1187375497</v>
      </c>
    </row>
    <row r="71" spans="1:3" ht="15.75" thickTop="1">
      <c r="A71" s="5"/>
      <c r="B71" s="5"/>
      <c r="C71" s="5"/>
    </row>
    <row r="72" spans="1:3">
      <c r="A72" s="5"/>
      <c r="B72" s="5"/>
      <c r="C72" s="5"/>
    </row>
    <row r="74" spans="1:3" ht="21">
      <c r="A74" s="33"/>
    </row>
    <row r="76" spans="1:3" ht="21">
      <c r="A76" s="33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PASH-sipas natyres</vt:lpstr>
      <vt:lpstr>Pasqyra e Pozicionit Financiar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2021-10-09T13:06:21Z</dcterms:modified>
</cp:coreProperties>
</file>