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3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  <sheet name="Pasq.per AAM 1" sheetId="7" r:id="rId7"/>
    <sheet name="Shenimet" sheetId="8" r:id="rId8"/>
  </sheets>
  <definedNames/>
  <calcPr fullCalcOnLoad="1"/>
</workbook>
</file>

<file path=xl/sharedStrings.xml><?xml version="1.0" encoding="utf-8"?>
<sst xmlns="http://schemas.openxmlformats.org/spreadsheetml/2006/main" count="339" uniqueCount="239">
  <si>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</si>
  <si>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</si>
  <si>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</si>
  <si>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</si>
  <si>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</si>
  <si>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</si>
  <si>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</si>
  <si>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</si>
  <si>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</si>
  <si>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</si>
  <si>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</si>
  <si>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</si>
  <si>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</si>
  <si>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</si>
  <si>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</si>
  <si>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</si>
  <si>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</si>
  <si>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</si>
  <si>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</si>
  <si>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</si>
  <si>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</si>
  <si>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</si>
  <si>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</si>
  <si>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</si>
  <si>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</si>
  <si>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</si>
  <si>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</si>
  <si>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</si>
  <si>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</si>
  <si>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</si>
  <si>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</si>
  <si>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</si>
  <si>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</si>
  <si>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</si>
  <si>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</si>
  <si>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</si>
  <si>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</si>
  <si>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</si>
  <si>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</si>
  <si>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</si>
  <si>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</si>
  <si>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</si>
  <si>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</si>
  <si>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</si>
  <si>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</si>
  <si>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</si>
  <si>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</si>
  <si>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</si>
  <si>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</si>
  <si>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</si>
  <si>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</si>
  <si>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</si>
  <si>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</si>
  <si>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</si>
  <si>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</si>
  <si>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</si>
  <si>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</si>
  <si>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</si>
  <si>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</si>
  <si>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</si>
  <si>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</si>
  <si>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</si>
  <si>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</si>
  <si>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</si>
  <si>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</si>
  <si>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</si>
  <si>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</si>
  <si>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</si>
  <si>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</si>
  <si>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</si>
  <si>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</si>
  <si>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</si>
  <si>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</si>
  <si>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</si>
  <si>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</si>
  <si>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Te ardhura nga shitja e paisjeve</t>
  </si>
  <si>
    <t>Dividente te paguar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</si>
  <si>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</si>
  <si>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</si>
  <si>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</si>
  <si>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</si>
  <si>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</si>
  <si>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</si>
  <si>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</si>
  <si>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</si>
  <si>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</si>
  <si>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</si>
  <si>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</si>
  <si>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</si>
  <si>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</si>
  <si>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</si>
  <si>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</si>
  <si>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</si>
  <si>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</si>
  <si>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</si>
  <si>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</si>
  <si>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</si>
  <si>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</si>
  <si>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</si>
  <si>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</si>
  <si>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</si>
  <si>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</si>
  <si>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</si>
  <si>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</si>
  <si>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</si>
  <si>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</si>
  <si>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</si>
  <si>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</si>
  <si>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</si>
  <si>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</si>
  <si>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</si>
  <si>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</si>
  <si>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</si>
  <si>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</si>
  <si>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</si>
  <si>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</si>
  <si>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</si>
  <si>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</si>
  <si>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</si>
  <si>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</si>
  <si>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</si>
  <si>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</si>
  <si>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</si>
  <si>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</si>
  <si>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</si>
  <si>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</si>
  <si>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</si>
  <si>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</si>
  <si>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</si>
  <si>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</si>
  <si>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</si>
  <si>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</si>
  <si>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</si>
  <si>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</si>
  <si>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</si>
  <si>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</si>
  <si>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</si>
  <si>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</si>
  <si>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</si>
  <si>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</si>
  <si>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</si>
  <si>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Leke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</si>
  <si>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</si>
  <si>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</si>
  <si>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</si>
  <si>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</si>
  <si>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</si>
  <si>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</si>
  <si>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</si>
  <si>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</si>
  <si>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Krijim rezerva</t>
  </si>
  <si>
    <t>Vo</t>
  </si>
  <si>
    <t>Shif  shenimet bashkangjitur Pasqyrave Financiare</t>
  </si>
  <si>
    <t>Toka, Troje &amp; Terrene</t>
  </si>
  <si>
    <t xml:space="preserve">Makineri e paisje </t>
  </si>
  <si>
    <t xml:space="preserve">Te tjera AAMateriale </t>
  </si>
  <si>
    <t xml:space="preserve">Mjete transporti </t>
  </si>
  <si>
    <t>Mjete transporti e sherbimi</t>
  </si>
  <si>
    <t xml:space="preserve">Mobileri  &amp; Orendi </t>
  </si>
  <si>
    <t xml:space="preserve">Paisje Informatike </t>
  </si>
  <si>
    <t>Mobileri dhe Orendi</t>
  </si>
  <si>
    <t>Paisje Informatike</t>
  </si>
  <si>
    <t xml:space="preserve">Kreditor , debitor te tjere </t>
  </si>
  <si>
    <t>Hartuesi  i  Pasqyrave  Financiare</t>
  </si>
  <si>
    <t xml:space="preserve">                                                                                                                                                                              </t>
  </si>
  <si>
    <t>4.1.a</t>
  </si>
  <si>
    <t>6.1.a</t>
  </si>
  <si>
    <t xml:space="preserve">Kapitali </t>
  </si>
  <si>
    <t>Korce</t>
  </si>
  <si>
    <t>Debitore,Kreditore te tjere</t>
  </si>
  <si>
    <t>Mallra ne proces</t>
  </si>
  <si>
    <t>Pozicioni me 31 dhjetor 2011</t>
  </si>
  <si>
    <t>J64103131H</t>
  </si>
  <si>
    <t>Prodhime shtypshkrime etj</t>
  </si>
  <si>
    <t>Viti   2012</t>
  </si>
  <si>
    <t>01.01.2012</t>
  </si>
  <si>
    <t>31.12.2012</t>
  </si>
  <si>
    <t>20.03.2013</t>
  </si>
  <si>
    <t>Pasqyrat    Financiare    te    Vitit   2012</t>
  </si>
  <si>
    <t>Ndertesa</t>
  </si>
  <si>
    <t>1.1.a</t>
  </si>
  <si>
    <t>1.1.b</t>
  </si>
  <si>
    <t>1.2.a</t>
  </si>
  <si>
    <t>1.2.b</t>
  </si>
  <si>
    <t>2.1.a</t>
  </si>
  <si>
    <t>4.1.b</t>
  </si>
  <si>
    <t xml:space="preserve">Detyrime per taksa vendore </t>
  </si>
  <si>
    <t xml:space="preserve">Detyrime per fatura te pamberritura </t>
  </si>
  <si>
    <t>5.1.a</t>
  </si>
  <si>
    <t>5.1.b</t>
  </si>
  <si>
    <t>5.1.c</t>
  </si>
  <si>
    <t>5.1.d</t>
  </si>
  <si>
    <t>5.1.e</t>
  </si>
  <si>
    <t>5.1.f</t>
  </si>
  <si>
    <t>5.1.g</t>
  </si>
  <si>
    <t>6.2.b</t>
  </si>
  <si>
    <t>6.2.c</t>
  </si>
  <si>
    <t>6.2.d</t>
  </si>
  <si>
    <t xml:space="preserve">Dividente per tu paguar ortakut </t>
  </si>
  <si>
    <t>Pasqyra   e   te   Ardhurave   dhe   Shpenzimeve     2012</t>
  </si>
  <si>
    <t>Pasqyra  e  Ndryshimeve  ne  Kapital  2012</t>
  </si>
  <si>
    <t xml:space="preserve">Primi Aksionit </t>
  </si>
  <si>
    <t>Pozicioni me 01 Janar  2011</t>
  </si>
  <si>
    <t>Pozicioni me 31 dhjetor 2012</t>
  </si>
  <si>
    <t>Aktivet Afatgjata Materiale  2012</t>
  </si>
  <si>
    <t>Amortizimi A.A.Materiale    2012</t>
  </si>
  <si>
    <t>Vlera Kontabel Neto e A.A.Materiale  2012</t>
  </si>
  <si>
    <t xml:space="preserve">  Vangjush Koti</t>
  </si>
  <si>
    <t xml:space="preserve">              Mirela Treska </t>
  </si>
  <si>
    <t xml:space="preserve">Pasqyra e Fluksit monetar - Metoda Direkte </t>
  </si>
  <si>
    <t>Periudha Raportuese 2011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</si>
  <si>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</si>
  <si>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</si>
  <si>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</si>
  <si>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</si>
  <si>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</si>
  <si>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</si>
  <si>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</si>
  <si>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 xml:space="preserve">Fluksi monetar nga veprimtarite investuese </t>
  </si>
  <si>
    <t xml:space="preserve">Blerja e njesise te kontrolluar X  minus parate e Arketuara </t>
  </si>
  <si>
    <t>Blerja e Aktiveve afat gjata  materiale</t>
  </si>
  <si>
    <t>Interes i arketuar</t>
  </si>
  <si>
    <t>Divident i arketuar</t>
  </si>
  <si>
    <t xml:space="preserve">M M Neto te perdorura  ne veprimtarite investuese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</si>
  <si>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</si>
  <si>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</si>
  <si>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</si>
  <si>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</si>
  <si>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</si>
  <si>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M M Neto e perdorur ne veprimtarite financiare</t>
  </si>
  <si>
    <t xml:space="preserve">Rritja / renia Neto e mjeteve monetare </t>
  </si>
  <si>
    <t>Mjete monetare ne fillim te periudhes  kontabel</t>
  </si>
  <si>
    <t>Mjete monetare ne fund te periudhes kontabel</t>
  </si>
  <si>
    <t>Periudha Parardhese  2011</t>
  </si>
  <si>
    <t>Kotti sh.p.k  - 2012</t>
  </si>
  <si>
    <t xml:space="preserve"> Kotti  sh. p. k </t>
  </si>
  <si>
    <t xml:space="preserve"> Kotti sh.p. k  - 2012</t>
  </si>
  <si>
    <t xml:space="preserve"> Kotti sh.p. k - 2012</t>
  </si>
  <si>
    <t xml:space="preserve"> Kotti sh.p. k -2012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</si>
</sst>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_-* #,##0.00_L_e_k_-;\-* #,##0.00_L_e_k_-;_-* &quot;-&quot;??_L_e_k_-;_-@_-"/>
    <numFmt numFmtId="185" formatCode="#,##0.0"/>
    <numFmt numFmtId="186" formatCode="_-* #,##0_L_e_k_-;\-* #,##0_L_e_k_-;_-* &quot;-&quot;??_L_e_k_-;_-@_-"/>
    <numFmt numFmtId="187" formatCode="_-* #,##0.0_L_e_k_-;\-* #,##0.0_L_e_k_-;_-* &quot;-&quot;??_L_e_k_-;_-@_-"/>
    <numFmt numFmtId="188" formatCode="#,##0.000000000000000"/>
    <numFmt numFmtId="189" formatCode="#,##0.0000000000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?_);_(@_)"/>
    <numFmt numFmtId="193" formatCode="[$-410]dddd\ 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0" xfId="42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 vertical="center"/>
    </xf>
    <xf numFmtId="4" fontId="0" fillId="33" borderId="12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3" fontId="13" fillId="34" borderId="13" xfId="0" applyNumberFormat="1" applyFont="1" applyFill="1" applyBorder="1" applyAlignment="1">
      <alignment horizontal="center" vertical="center"/>
    </xf>
    <xf numFmtId="14" fontId="13" fillId="34" borderId="13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 horizontal="center"/>
    </xf>
    <xf numFmtId="4" fontId="0" fillId="33" borderId="13" xfId="44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/>
    </xf>
    <xf numFmtId="4" fontId="16" fillId="33" borderId="0" xfId="0" applyNumberFormat="1" applyFont="1" applyFill="1" applyBorder="1" applyAlignment="1">
      <alignment horizontal="right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3" fontId="0" fillId="33" borderId="0" xfId="0" applyNumberFormat="1" applyFont="1" applyFill="1" applyAlignment="1">
      <alignment vertical="center"/>
    </xf>
    <xf numFmtId="4" fontId="0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vertical="center"/>
    </xf>
    <xf numFmtId="4" fontId="0" fillId="33" borderId="0" xfId="42" applyNumberFormat="1" applyFont="1" applyFill="1" applyAlignment="1">
      <alignment/>
    </xf>
    <xf numFmtId="4" fontId="0" fillId="33" borderId="0" xfId="42" applyNumberFormat="1" applyFont="1" applyFill="1" applyBorder="1" applyAlignment="1">
      <alignment horizontal="center" vertical="center"/>
    </xf>
    <xf numFmtId="4" fontId="0" fillId="33" borderId="0" xfId="42" applyNumberFormat="1" applyFont="1" applyFill="1" applyBorder="1" applyAlignment="1">
      <alignment/>
    </xf>
    <xf numFmtId="4" fontId="0" fillId="33" borderId="0" xfId="42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5" fillId="33" borderId="0" xfId="0" applyFont="1" applyFill="1" applyAlignment="1">
      <alignment horizontal="center"/>
    </xf>
    <xf numFmtId="4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4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4" fontId="13" fillId="34" borderId="13" xfId="42" applyNumberFormat="1" applyFont="1" applyFill="1" applyBorder="1" applyAlignment="1">
      <alignment horizontal="center" vertical="center"/>
    </xf>
    <xf numFmtId="4" fontId="13" fillId="34" borderId="13" xfId="42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3" fontId="13" fillId="33" borderId="13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/>
    </xf>
    <xf numFmtId="185" fontId="0" fillId="33" borderId="13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vertical="center"/>
    </xf>
    <xf numFmtId="3" fontId="13" fillId="34" borderId="13" xfId="0" applyNumberFormat="1" applyFont="1" applyFill="1" applyBorder="1" applyAlignment="1">
      <alignment horizontal="right" vertical="center"/>
    </xf>
    <xf numFmtId="3" fontId="19" fillId="34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0" fillId="33" borderId="0" xfId="42" applyNumberFormat="1" applyFont="1" applyFill="1" applyAlignment="1">
      <alignment/>
    </xf>
    <xf numFmtId="4" fontId="5" fillId="33" borderId="0" xfId="42" applyNumberFormat="1" applyFont="1" applyFill="1" applyAlignment="1">
      <alignment vertical="center"/>
    </xf>
    <xf numFmtId="3" fontId="0" fillId="33" borderId="0" xfId="42" applyNumberFormat="1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33" borderId="0" xfId="42" applyNumberFormat="1" applyFont="1" applyFill="1" applyBorder="1" applyAlignment="1">
      <alignment/>
    </xf>
    <xf numFmtId="4" fontId="0" fillId="33" borderId="0" xfId="42" applyNumberFormat="1" applyFont="1" applyFill="1" applyBorder="1" applyAlignment="1">
      <alignment/>
    </xf>
    <xf numFmtId="4" fontId="6" fillId="33" borderId="0" xfId="42" applyNumberFormat="1" applyFont="1" applyFill="1" applyBorder="1" applyAlignment="1">
      <alignment/>
    </xf>
    <xf numFmtId="4" fontId="8" fillId="33" borderId="13" xfId="42" applyNumberFormat="1" applyFont="1" applyFill="1" applyBorder="1" applyAlignment="1">
      <alignment vertical="center"/>
    </xf>
    <xf numFmtId="4" fontId="5" fillId="33" borderId="13" xfId="42" applyNumberFormat="1" applyFont="1" applyFill="1" applyBorder="1" applyAlignment="1">
      <alignment vertical="center"/>
    </xf>
    <xf numFmtId="4" fontId="13" fillId="33" borderId="0" xfId="42" applyNumberFormat="1" applyFont="1" applyFill="1" applyAlignment="1">
      <alignment horizontal="center"/>
    </xf>
    <xf numFmtId="4" fontId="13" fillId="34" borderId="14" xfId="0" applyNumberFormat="1" applyFont="1" applyFill="1" applyBorder="1" applyAlignment="1">
      <alignment horizontal="right"/>
    </xf>
    <xf numFmtId="4" fontId="13" fillId="34" borderId="15" xfId="0" applyNumberFormat="1" applyFont="1" applyFill="1" applyBorder="1" applyAlignment="1">
      <alignment horizontal="right"/>
    </xf>
    <xf numFmtId="3" fontId="0" fillId="33" borderId="16" xfId="0" applyNumberFormat="1" applyFont="1" applyFill="1" applyBorder="1" applyAlignment="1">
      <alignment horizontal="center"/>
    </xf>
    <xf numFmtId="4" fontId="0" fillId="33" borderId="17" xfId="44" applyNumberFormat="1" applyFont="1" applyFill="1" applyBorder="1" applyAlignment="1">
      <alignment horizontal="right"/>
    </xf>
    <xf numFmtId="3" fontId="0" fillId="34" borderId="18" xfId="0" applyNumberFormat="1" applyFont="1" applyFill="1" applyBorder="1" applyAlignment="1">
      <alignment vertical="center"/>
    </xf>
    <xf numFmtId="4" fontId="13" fillId="34" borderId="19" xfId="0" applyNumberFormat="1" applyFont="1" applyFill="1" applyBorder="1" applyAlignment="1">
      <alignment vertical="center"/>
    </xf>
    <xf numFmtId="4" fontId="13" fillId="34" borderId="19" xfId="0" applyNumberFormat="1" applyFont="1" applyFill="1" applyBorder="1" applyAlignment="1">
      <alignment horizontal="center" vertical="center"/>
    </xf>
    <xf numFmtId="4" fontId="13" fillId="34" borderId="19" xfId="44" applyNumberFormat="1" applyFont="1" applyFill="1" applyBorder="1" applyAlignment="1">
      <alignment horizontal="right" vertical="center"/>
    </xf>
    <xf numFmtId="4" fontId="13" fillId="34" borderId="20" xfId="44" applyNumberFormat="1" applyFont="1" applyFill="1" applyBorder="1" applyAlignment="1">
      <alignment horizontal="right" vertical="center"/>
    </xf>
    <xf numFmtId="3" fontId="13" fillId="34" borderId="18" xfId="0" applyNumberFormat="1" applyFont="1" applyFill="1" applyBorder="1" applyAlignment="1">
      <alignment vertical="center"/>
    </xf>
    <xf numFmtId="0" fontId="13" fillId="34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14" fontId="13" fillId="34" borderId="17" xfId="0" applyNumberFormat="1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 horizontal="right" vertical="center"/>
    </xf>
    <xf numFmtId="4" fontId="13" fillId="34" borderId="13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center" vertical="center"/>
    </xf>
    <xf numFmtId="3" fontId="0" fillId="34" borderId="13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Alignment="1">
      <alignment horizontal="center"/>
    </xf>
    <xf numFmtId="3" fontId="14" fillId="33" borderId="13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vertical="center"/>
    </xf>
    <xf numFmtId="0" fontId="15" fillId="35" borderId="13" xfId="0" applyFont="1" applyFill="1" applyBorder="1" applyAlignment="1">
      <alignment horizontal="center" vertical="center"/>
    </xf>
    <xf numFmtId="3" fontId="14" fillId="35" borderId="13" xfId="0" applyNumberFormat="1" applyFont="1" applyFill="1" applyBorder="1" applyAlignment="1">
      <alignment horizontal="right" vertical="center"/>
    </xf>
    <xf numFmtId="3" fontId="0" fillId="35" borderId="13" xfId="0" applyNumberFormat="1" applyFont="1" applyFill="1" applyBorder="1" applyAlignment="1">
      <alignment horizontal="right" vertical="center"/>
    </xf>
    <xf numFmtId="3" fontId="15" fillId="33" borderId="13" xfId="0" applyNumberFormat="1" applyFont="1" applyFill="1" applyBorder="1" applyAlignment="1">
      <alignment horizontal="right" vertical="center"/>
    </xf>
    <xf numFmtId="3" fontId="13" fillId="33" borderId="13" xfId="42" applyNumberFormat="1" applyFont="1" applyFill="1" applyBorder="1" applyAlignment="1">
      <alignment horizontal="right" vertical="center"/>
    </xf>
    <xf numFmtId="3" fontId="15" fillId="34" borderId="13" xfId="0" applyNumberFormat="1" applyFont="1" applyFill="1" applyBorder="1" applyAlignment="1">
      <alignment horizontal="right" vertical="center"/>
    </xf>
    <xf numFmtId="3" fontId="13" fillId="34" borderId="13" xfId="42" applyNumberFormat="1" applyFont="1" applyFill="1" applyBorder="1" applyAlignment="1">
      <alignment horizontal="right" vertical="center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4" fontId="13" fillId="33" borderId="13" xfId="42" applyNumberFormat="1" applyFont="1" applyFill="1" applyBorder="1" applyAlignment="1">
      <alignment horizontal="center" vertical="center" wrapText="1"/>
    </xf>
    <xf numFmtId="4" fontId="13" fillId="33" borderId="13" xfId="42" applyNumberFormat="1" applyFont="1" applyFill="1" applyBorder="1" applyAlignment="1">
      <alignment vertical="center" wrapText="1"/>
    </xf>
    <xf numFmtId="0" fontId="13" fillId="33" borderId="21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/>
    </xf>
    <xf numFmtId="0" fontId="20" fillId="0" borderId="22" xfId="0" applyFont="1" applyBorder="1" applyAlignment="1">
      <alignment/>
    </xf>
    <xf numFmtId="192" fontId="13" fillId="0" borderId="22" xfId="42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Font="1" applyBorder="1" applyAlignment="1">
      <alignment/>
    </xf>
    <xf numFmtId="0" fontId="15" fillId="0" borderId="22" xfId="0" applyFont="1" applyBorder="1" applyAlignment="1">
      <alignment/>
    </xf>
    <xf numFmtId="3" fontId="15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15" fillId="33" borderId="26" xfId="0" applyFont="1" applyFill="1" applyBorder="1" applyAlignment="1">
      <alignment horizontal="center" vertical="center"/>
    </xf>
    <xf numFmtId="3" fontId="13" fillId="33" borderId="26" xfId="0" applyNumberFormat="1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3" fontId="14" fillId="33" borderId="27" xfId="0" applyNumberFormat="1" applyFont="1" applyFill="1" applyBorder="1" applyAlignment="1">
      <alignment horizontal="right" vertical="center"/>
    </xf>
    <xf numFmtId="4" fontId="0" fillId="33" borderId="27" xfId="0" applyNumberFormat="1" applyFont="1" applyFill="1" applyBorder="1" applyAlignment="1">
      <alignment horizontal="right" vertical="center"/>
    </xf>
    <xf numFmtId="4" fontId="13" fillId="34" borderId="28" xfId="42" applyNumberFormat="1" applyFont="1" applyFill="1" applyBorder="1" applyAlignment="1">
      <alignment horizontal="center" vertical="center"/>
    </xf>
    <xf numFmtId="4" fontId="13" fillId="34" borderId="28" xfId="42" applyNumberFormat="1" applyFont="1" applyFill="1" applyBorder="1" applyAlignment="1">
      <alignment vertical="center"/>
    </xf>
    <xf numFmtId="3" fontId="13" fillId="33" borderId="28" xfId="42" applyNumberFormat="1" applyFont="1" applyFill="1" applyBorder="1" applyAlignment="1">
      <alignment horizontal="right" vertical="center"/>
    </xf>
    <xf numFmtId="3" fontId="18" fillId="33" borderId="28" xfId="42" applyNumberFormat="1" applyFont="1" applyFill="1" applyBorder="1" applyAlignment="1">
      <alignment horizontal="right" vertical="center"/>
    </xf>
    <xf numFmtId="3" fontId="0" fillId="33" borderId="28" xfId="42" applyNumberFormat="1" applyFont="1" applyFill="1" applyBorder="1" applyAlignment="1">
      <alignment horizontal="right" vertical="center"/>
    </xf>
    <xf numFmtId="3" fontId="13" fillId="34" borderId="28" xfId="42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5" fillId="33" borderId="0" xfId="42" applyNumberFormat="1" applyFont="1" applyFill="1" applyBorder="1" applyAlignment="1">
      <alignment horizontal="center"/>
    </xf>
    <xf numFmtId="4" fontId="13" fillId="33" borderId="0" xfId="42" applyNumberFormat="1" applyFont="1" applyFill="1" applyBorder="1" applyAlignment="1">
      <alignment horizontal="center"/>
    </xf>
    <xf numFmtId="4" fontId="5" fillId="33" borderId="0" xfId="42" applyNumberFormat="1" applyFont="1" applyFill="1" applyBorder="1" applyAlignment="1">
      <alignment vertical="center"/>
    </xf>
    <xf numFmtId="3" fontId="8" fillId="33" borderId="21" xfId="42" applyNumberFormat="1" applyFont="1" applyFill="1" applyBorder="1" applyAlignment="1">
      <alignment horizontal="center" vertical="center"/>
    </xf>
    <xf numFmtId="3" fontId="5" fillId="33" borderId="21" xfId="42" applyNumberFormat="1" applyFont="1" applyFill="1" applyBorder="1" applyAlignment="1">
      <alignment horizontal="center" vertical="center"/>
    </xf>
    <xf numFmtId="4" fontId="13" fillId="33" borderId="10" xfId="42" applyNumberFormat="1" applyFont="1" applyFill="1" applyBorder="1" applyAlignment="1">
      <alignment horizontal="center"/>
    </xf>
    <xf numFmtId="4" fontId="5" fillId="33" borderId="10" xfId="42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6" fontId="8" fillId="33" borderId="0" xfId="0" applyNumberFormat="1" applyFont="1" applyFill="1" applyBorder="1" applyAlignment="1">
      <alignment horizontal="center"/>
    </xf>
    <xf numFmtId="21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" fontId="13" fillId="36" borderId="0" xfId="0" applyNumberFormat="1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4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4" fontId="16" fillId="33" borderId="0" xfId="42" applyNumberFormat="1" applyFont="1" applyFill="1" applyBorder="1" applyAlignment="1">
      <alignment horizontal="center"/>
    </xf>
    <xf numFmtId="3" fontId="13" fillId="33" borderId="21" xfId="42" applyNumberFormat="1" applyFont="1" applyFill="1" applyBorder="1" applyAlignment="1">
      <alignment horizontal="center" vertical="center" wrapText="1"/>
    </xf>
    <xf numFmtId="4" fontId="13" fillId="33" borderId="13" xfId="42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right" vertical="center"/>
    </xf>
    <xf numFmtId="4" fontId="13" fillId="34" borderId="13" xfId="0" applyNumberFormat="1" applyFont="1" applyFill="1" applyBorder="1" applyAlignment="1">
      <alignment horizontal="right" vertical="center"/>
    </xf>
    <xf numFmtId="4" fontId="16" fillId="33" borderId="0" xfId="0" applyNumberFormat="1" applyFont="1" applyFill="1" applyBorder="1" applyAlignment="1">
      <alignment horizontal="center"/>
    </xf>
    <xf numFmtId="4" fontId="13" fillId="34" borderId="14" xfId="0" applyNumberFormat="1" applyFont="1" applyFill="1" applyBorder="1" applyAlignment="1">
      <alignment horizontal="center" vertical="center"/>
    </xf>
    <xf numFmtId="4" fontId="13" fillId="34" borderId="13" xfId="0" applyNumberFormat="1" applyFont="1" applyFill="1" applyBorder="1" applyAlignment="1">
      <alignment horizontal="center" vertical="center"/>
    </xf>
    <xf numFmtId="3" fontId="13" fillId="34" borderId="36" xfId="0" applyNumberFormat="1" applyFont="1" applyFill="1" applyBorder="1" applyAlignment="1">
      <alignment horizontal="center" vertical="center"/>
    </xf>
    <xf numFmtId="3" fontId="13" fillId="34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zoomScalePageLayoutView="0" workbookViewId="0" topLeftCell="A22">
      <selection activeCell="E11" sqref="E11"/>
    </sheetView>
  </sheetViews>
  <sheetFormatPr defaultColWidth="9.140625" defaultRowHeight="12.75"/>
  <cols>
    <col min="1" max="1" width="17.8515625" style="18" customWidth="1"/>
    <col min="2" max="2" width="7.7109375" style="18" customWidth="1"/>
    <col min="3" max="3" width="6.8515625" style="18" customWidth="1"/>
    <col min="4" max="5" width="10.28125" style="18" customWidth="1"/>
    <col min="6" max="6" width="5.57421875" style="18" customWidth="1"/>
    <col min="7" max="7" width="6.140625" style="18" customWidth="1"/>
    <col min="8" max="8" width="6.28125" style="18" customWidth="1"/>
    <col min="9" max="9" width="7.8515625" style="18" customWidth="1"/>
    <col min="10" max="10" width="1.8515625" style="18" customWidth="1"/>
    <col min="11" max="11" width="2.7109375" style="18" customWidth="1"/>
    <col min="12" max="16384" width="9.140625" style="18" customWidth="1"/>
  </cols>
  <sheetData>
    <row r="1" s="1" customFormat="1" ht="6.75" customHeight="1"/>
    <row r="2" spans="1:12" s="1" customFormat="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4" customFormat="1" ht="13.5" customHeight="1">
      <c r="A3" s="2"/>
      <c r="B3" s="2" t="s">
        <v>133</v>
      </c>
      <c r="C3" s="2"/>
      <c r="D3" s="2"/>
      <c r="E3" s="3" t="s">
        <v>235</v>
      </c>
      <c r="F3" s="153"/>
      <c r="G3" s="6"/>
      <c r="H3" s="3"/>
      <c r="I3" s="3"/>
      <c r="J3" s="2"/>
      <c r="K3" s="2"/>
      <c r="L3" s="2"/>
    </row>
    <row r="4" spans="1:12" s="4" customFormat="1" ht="13.5" customHeight="1">
      <c r="A4" s="2"/>
      <c r="B4" s="2" t="s">
        <v>77</v>
      </c>
      <c r="C4" s="2"/>
      <c r="D4" s="2"/>
      <c r="E4" s="3" t="s">
        <v>172</v>
      </c>
      <c r="F4" s="153"/>
      <c r="G4" s="6"/>
      <c r="H4" s="3"/>
      <c r="I4" s="3"/>
      <c r="J4" s="2"/>
      <c r="K4" s="2"/>
      <c r="L4" s="2"/>
    </row>
    <row r="5" spans="1:12" s="4" customFormat="1" ht="13.5" customHeight="1">
      <c r="A5" s="2"/>
      <c r="B5" s="2" t="s">
        <v>5</v>
      </c>
      <c r="C5" s="2"/>
      <c r="D5" s="2"/>
      <c r="E5" s="3"/>
      <c r="F5" s="3"/>
      <c r="G5" s="3"/>
      <c r="H5" s="3"/>
      <c r="I5" s="3"/>
      <c r="J5" s="2"/>
      <c r="K5" s="2"/>
      <c r="L5" s="2"/>
    </row>
    <row r="6" spans="1:12" s="4" customFormat="1" ht="13.5" customHeight="1">
      <c r="A6" s="2"/>
      <c r="B6" s="2"/>
      <c r="C6" s="2"/>
      <c r="D6" s="2"/>
      <c r="E6" s="3"/>
      <c r="F6" s="3"/>
      <c r="G6" s="6" t="s">
        <v>168</v>
      </c>
      <c r="H6" s="6"/>
      <c r="I6" s="3"/>
      <c r="J6" s="2"/>
      <c r="K6" s="2"/>
      <c r="L6" s="2"/>
    </row>
    <row r="7" spans="1:12" s="4" customFormat="1" ht="13.5" customHeight="1">
      <c r="A7" s="2"/>
      <c r="B7" s="2" t="s">
        <v>0</v>
      </c>
      <c r="C7" s="2"/>
      <c r="D7" s="2"/>
      <c r="E7" s="3">
        <v>1993</v>
      </c>
      <c r="F7" s="5"/>
      <c r="G7" s="3"/>
      <c r="H7" s="3"/>
      <c r="I7" s="3"/>
      <c r="J7" s="2"/>
      <c r="K7" s="2"/>
      <c r="L7" s="2"/>
    </row>
    <row r="8" spans="1:12" s="4" customFormat="1" ht="13.5" customHeight="1">
      <c r="A8" s="2"/>
      <c r="B8" s="2" t="s">
        <v>1</v>
      </c>
      <c r="C8" s="2"/>
      <c r="D8" s="2"/>
      <c r="E8" s="3">
        <v>1614039</v>
      </c>
      <c r="F8" s="6"/>
      <c r="G8" s="3"/>
      <c r="H8" s="3"/>
      <c r="I8" s="3"/>
      <c r="J8" s="2"/>
      <c r="K8" s="2"/>
      <c r="L8" s="2"/>
    </row>
    <row r="9" spans="1:12" s="4" customFormat="1" ht="13.5" customHeight="1">
      <c r="A9" s="2"/>
      <c r="B9" s="2"/>
      <c r="C9" s="2"/>
      <c r="D9" s="2"/>
      <c r="E9" s="3"/>
      <c r="F9" s="3"/>
      <c r="G9" s="3"/>
      <c r="H9" s="3"/>
      <c r="I9" s="3"/>
      <c r="J9" s="2"/>
      <c r="K9" s="2"/>
      <c r="L9" s="2"/>
    </row>
    <row r="10" spans="1:12" s="4" customFormat="1" ht="13.5" customHeight="1">
      <c r="A10" s="2"/>
      <c r="B10" s="2" t="s">
        <v>29</v>
      </c>
      <c r="C10" s="2"/>
      <c r="D10" s="2"/>
      <c r="E10" s="183" t="s">
        <v>173</v>
      </c>
      <c r="F10" s="183"/>
      <c r="G10" s="183"/>
      <c r="H10" s="183"/>
      <c r="I10" s="183"/>
      <c r="J10" s="2"/>
      <c r="K10" s="2"/>
      <c r="L10" s="2"/>
    </row>
    <row r="11" spans="1:12" s="4" customFormat="1" ht="13.5" customHeight="1">
      <c r="A11" s="2"/>
      <c r="B11" s="2"/>
      <c r="C11" s="2"/>
      <c r="D11" s="2"/>
      <c r="E11" s="3"/>
      <c r="F11" s="3"/>
      <c r="G11" s="3"/>
      <c r="H11" s="3"/>
      <c r="I11" s="3"/>
      <c r="J11" s="2"/>
      <c r="K11" s="2"/>
      <c r="L11" s="2"/>
    </row>
    <row r="12" spans="1:12" s="4" customFormat="1" ht="13.5" customHeight="1">
      <c r="A12" s="2"/>
      <c r="B12" s="2"/>
      <c r="C12" s="2"/>
      <c r="D12" s="2"/>
      <c r="E12" s="3"/>
      <c r="F12" s="3"/>
      <c r="G12" s="3"/>
      <c r="H12" s="3"/>
      <c r="I12" s="3"/>
      <c r="J12" s="2"/>
      <c r="K12" s="2"/>
      <c r="L12" s="2"/>
    </row>
    <row r="13" spans="1:12" s="10" customFormat="1" ht="12.75">
      <c r="A13" s="7"/>
      <c r="B13" s="7"/>
      <c r="C13" s="7"/>
      <c r="D13" s="7"/>
      <c r="E13" s="8"/>
      <c r="F13" s="9"/>
      <c r="G13" s="9"/>
      <c r="H13" s="9"/>
      <c r="I13" s="9"/>
      <c r="J13" s="7"/>
      <c r="K13" s="7"/>
      <c r="L13" s="7"/>
    </row>
    <row r="14" spans="1:12" s="10" customFormat="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10" customFormat="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10" customFormat="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10" customFormat="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10" customFormat="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10" customFormat="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s="10" customFormat="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s="10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s="10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s="10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s="10" customFormat="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11" customFormat="1" ht="33.75">
      <c r="A25" s="186" t="s">
        <v>6</v>
      </c>
      <c r="B25" s="186"/>
      <c r="C25" s="186"/>
      <c r="D25" s="186"/>
      <c r="E25" s="186"/>
      <c r="F25" s="186"/>
      <c r="G25" s="186"/>
      <c r="H25" s="186"/>
      <c r="I25" s="186"/>
      <c r="J25" s="154"/>
      <c r="K25" s="154"/>
      <c r="L25" s="154"/>
    </row>
    <row r="26" spans="1:12" s="10" customFormat="1" ht="12.75">
      <c r="A26" s="154"/>
      <c r="B26" s="187" t="s">
        <v>73</v>
      </c>
      <c r="C26" s="187"/>
      <c r="D26" s="187"/>
      <c r="E26" s="187"/>
      <c r="F26" s="187"/>
      <c r="G26" s="187"/>
      <c r="H26" s="187"/>
      <c r="I26" s="187"/>
      <c r="J26" s="7"/>
      <c r="K26" s="7"/>
      <c r="L26" s="7"/>
    </row>
    <row r="27" spans="1:12" s="10" customFormat="1" ht="12.75">
      <c r="A27" s="7"/>
      <c r="B27" s="187" t="s">
        <v>74</v>
      </c>
      <c r="C27" s="187"/>
      <c r="D27" s="187"/>
      <c r="E27" s="187"/>
      <c r="F27" s="187"/>
      <c r="G27" s="187"/>
      <c r="H27" s="187"/>
      <c r="I27" s="187"/>
      <c r="J27" s="7"/>
      <c r="K27" s="7"/>
      <c r="L27" s="7"/>
    </row>
    <row r="28" spans="1:12" s="10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s="10" customFormat="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s="14" customFormat="1" ht="33.75">
      <c r="A30" s="7"/>
      <c r="B30" s="7"/>
      <c r="C30" s="7"/>
      <c r="D30" s="7"/>
      <c r="E30" s="12" t="s">
        <v>174</v>
      </c>
      <c r="F30" s="13"/>
      <c r="G30" s="13"/>
      <c r="H30" s="13"/>
      <c r="I30" s="13"/>
      <c r="J30" s="13"/>
      <c r="K30" s="13"/>
      <c r="L30" s="13"/>
    </row>
    <row r="31" spans="1:12" s="14" customFormat="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14" customFormat="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s="14" customFormat="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14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14" customFormat="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14" customFormat="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14" customFormat="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s="14" customFormat="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4" customFormat="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s="14" customFormat="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s="14" customFormat="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s="14" customFormat="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s="14" customFormat="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s="14" customFormat="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s="14" customFormat="1" ht="9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s="14" customFormat="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s="14" customFormat="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s="4" customFormat="1" ht="12.75" customHeight="1">
      <c r="A48" s="2"/>
      <c r="B48" s="2" t="s">
        <v>83</v>
      </c>
      <c r="C48" s="2"/>
      <c r="D48" s="2"/>
      <c r="E48" s="2"/>
      <c r="F48" s="2"/>
      <c r="G48" s="183" t="s">
        <v>148</v>
      </c>
      <c r="H48" s="183"/>
      <c r="I48" s="2"/>
      <c r="J48" s="2"/>
      <c r="K48" s="2"/>
      <c r="L48" s="2"/>
    </row>
    <row r="49" spans="1:12" s="4" customFormat="1" ht="12.75" customHeight="1">
      <c r="A49" s="2"/>
      <c r="B49" s="2" t="s">
        <v>84</v>
      </c>
      <c r="C49" s="2"/>
      <c r="D49" s="2"/>
      <c r="E49" s="2"/>
      <c r="F49" s="2"/>
      <c r="G49" s="183" t="s">
        <v>149</v>
      </c>
      <c r="H49" s="183"/>
      <c r="I49" s="2"/>
      <c r="J49" s="2"/>
      <c r="K49" s="2"/>
      <c r="L49" s="2"/>
    </row>
    <row r="50" spans="1:12" s="4" customFormat="1" ht="12.75" customHeight="1">
      <c r="A50" s="2"/>
      <c r="B50" s="2" t="s">
        <v>78</v>
      </c>
      <c r="C50" s="2"/>
      <c r="D50" s="2"/>
      <c r="E50" s="2"/>
      <c r="F50" s="2"/>
      <c r="G50" s="183" t="s">
        <v>141</v>
      </c>
      <c r="H50" s="183"/>
      <c r="I50" s="2"/>
      <c r="J50" s="2"/>
      <c r="K50" s="2"/>
      <c r="L50" s="2"/>
    </row>
    <row r="51" spans="1:12" s="4" customFormat="1" ht="12.75" customHeight="1">
      <c r="A51" s="2"/>
      <c r="B51" s="2" t="s">
        <v>79</v>
      </c>
      <c r="C51" s="2"/>
      <c r="D51" s="2"/>
      <c r="E51" s="2"/>
      <c r="F51" s="2"/>
      <c r="G51" s="183" t="s">
        <v>149</v>
      </c>
      <c r="H51" s="183"/>
      <c r="I51" s="2"/>
      <c r="J51" s="2"/>
      <c r="K51" s="2"/>
      <c r="L51" s="2"/>
    </row>
    <row r="52" spans="1:12" s="10" customFormat="1" ht="12.75">
      <c r="A52" s="7"/>
      <c r="B52" s="7"/>
      <c r="C52" s="7"/>
      <c r="D52" s="7"/>
      <c r="E52" s="7"/>
      <c r="F52" s="7"/>
      <c r="G52" s="9"/>
      <c r="H52" s="9"/>
      <c r="I52" s="7"/>
      <c r="J52" s="7"/>
      <c r="K52" s="7"/>
      <c r="L52" s="7"/>
    </row>
    <row r="53" spans="1:12" s="17" customFormat="1" ht="12.75" customHeight="1">
      <c r="A53" s="16"/>
      <c r="B53" s="2" t="s">
        <v>85</v>
      </c>
      <c r="C53" s="2"/>
      <c r="D53" s="2"/>
      <c r="E53" s="2"/>
      <c r="F53" s="15" t="s">
        <v>80</v>
      </c>
      <c r="G53" s="185" t="s">
        <v>175</v>
      </c>
      <c r="H53" s="183"/>
      <c r="I53" s="16"/>
      <c r="J53" s="16"/>
      <c r="K53" s="16"/>
      <c r="L53" s="16"/>
    </row>
    <row r="54" spans="1:12" s="17" customFormat="1" ht="12.75" customHeight="1">
      <c r="A54" s="16"/>
      <c r="B54" s="2"/>
      <c r="C54" s="2"/>
      <c r="D54" s="2"/>
      <c r="E54" s="2"/>
      <c r="F54" s="15" t="s">
        <v>81</v>
      </c>
      <c r="G54" s="184" t="s">
        <v>176</v>
      </c>
      <c r="H54" s="183"/>
      <c r="I54" s="16"/>
      <c r="J54" s="16"/>
      <c r="K54" s="16"/>
      <c r="L54" s="16"/>
    </row>
    <row r="55" spans="1:12" s="17" customFormat="1" ht="7.5" customHeight="1">
      <c r="A55" s="16"/>
      <c r="B55" s="2"/>
      <c r="C55" s="2"/>
      <c r="D55" s="2"/>
      <c r="E55" s="2"/>
      <c r="F55" s="15"/>
      <c r="G55" s="6"/>
      <c r="H55" s="6"/>
      <c r="I55" s="16"/>
      <c r="J55" s="16"/>
      <c r="K55" s="16"/>
      <c r="L55" s="16"/>
    </row>
    <row r="56" spans="1:12" s="17" customFormat="1" ht="12.75" customHeight="1">
      <c r="A56" s="16"/>
      <c r="B56" s="2" t="s">
        <v>82</v>
      </c>
      <c r="C56" s="2"/>
      <c r="D56" s="2"/>
      <c r="E56" s="15"/>
      <c r="F56" s="2"/>
      <c r="G56" s="183" t="s">
        <v>177</v>
      </c>
      <c r="H56" s="183"/>
      <c r="I56" s="16"/>
      <c r="J56" s="16"/>
      <c r="K56" s="16"/>
      <c r="L56" s="16"/>
    </row>
    <row r="57" spans="1:12" ht="22.5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</row>
    <row r="58" ht="6.75" customHeight="1"/>
  </sheetData>
  <sheetProtection/>
  <mergeCells count="11">
    <mergeCell ref="B27:I27"/>
    <mergeCell ref="G48:H48"/>
    <mergeCell ref="G56:H56"/>
    <mergeCell ref="E10:I10"/>
    <mergeCell ref="G54:H54"/>
    <mergeCell ref="G49:H49"/>
    <mergeCell ref="G50:H50"/>
    <mergeCell ref="G51:H51"/>
    <mergeCell ref="G53:H53"/>
    <mergeCell ref="A25:I25"/>
    <mergeCell ref="B26:I26"/>
  </mergeCells>
  <printOptions horizontalCentered="1" verticalCentered="1"/>
  <pageMargins left="0" right="0" top="0" bottom="0" header="0.28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zoomScalePageLayoutView="0" workbookViewId="0" topLeftCell="A1">
      <selection activeCell="I50" sqref="I50"/>
    </sheetView>
  </sheetViews>
  <sheetFormatPr defaultColWidth="9.140625" defaultRowHeight="12.75"/>
  <cols>
    <col min="1" max="1" width="5.00390625" style="1" customWidth="1"/>
    <col min="2" max="2" width="3.7109375" style="29" customWidth="1"/>
    <col min="3" max="3" width="2.7109375" style="29" customWidth="1"/>
    <col min="4" max="4" width="4.00390625" style="29" customWidth="1"/>
    <col min="5" max="5" width="37.7109375" style="1" customWidth="1"/>
    <col min="6" max="6" width="10.28125" style="64" customWidth="1"/>
    <col min="7" max="7" width="12.421875" style="122" customWidth="1"/>
    <col min="8" max="8" width="15.7109375" style="30" customWidth="1"/>
    <col min="9" max="9" width="9.140625" style="1" customWidth="1"/>
    <col min="10" max="10" width="11.7109375" style="1" bestFit="1" customWidth="1"/>
    <col min="11" max="16384" width="9.140625" style="1" customWidth="1"/>
  </cols>
  <sheetData>
    <row r="2" spans="1:8" s="30" customFormat="1" ht="12.75">
      <c r="A2" s="188" t="s">
        <v>236</v>
      </c>
      <c r="B2" s="188"/>
      <c r="C2" s="188"/>
      <c r="D2" s="188"/>
      <c r="E2" s="188"/>
      <c r="F2" s="188"/>
      <c r="G2" s="188"/>
      <c r="H2" s="188"/>
    </row>
    <row r="3" spans="1:8" s="34" customFormat="1" ht="12.75">
      <c r="A3" s="188"/>
      <c r="B3" s="188"/>
      <c r="C3" s="188"/>
      <c r="D3" s="188"/>
      <c r="E3" s="188"/>
      <c r="F3" s="188"/>
      <c r="G3" s="188"/>
      <c r="H3" s="188"/>
    </row>
    <row r="4" spans="1:8" s="30" customFormat="1" ht="12.75">
      <c r="A4" s="188"/>
      <c r="B4" s="188"/>
      <c r="C4" s="188"/>
      <c r="D4" s="188"/>
      <c r="E4" s="188"/>
      <c r="F4" s="188"/>
      <c r="G4" s="188"/>
      <c r="H4" s="188"/>
    </row>
    <row r="5" spans="1:8" s="30" customFormat="1" ht="12.75">
      <c r="A5" s="37"/>
      <c r="B5" s="37"/>
      <c r="C5" s="25"/>
      <c r="D5" s="25"/>
      <c r="E5" s="31"/>
      <c r="F5" s="65"/>
      <c r="G5" s="119"/>
      <c r="H5" s="31"/>
    </row>
    <row r="6" spans="1:8" s="26" customFormat="1" ht="11.25" customHeight="1">
      <c r="A6" s="23"/>
      <c r="B6" s="54"/>
      <c r="C6" s="52"/>
      <c r="D6" s="52"/>
      <c r="E6" s="53"/>
      <c r="F6" s="66"/>
      <c r="G6" s="120"/>
      <c r="H6" s="56"/>
    </row>
    <row r="7" spans="1:8" s="26" customFormat="1" ht="15.75">
      <c r="A7" s="23"/>
      <c r="B7" s="189" t="s">
        <v>178</v>
      </c>
      <c r="C7" s="189"/>
      <c r="D7" s="189"/>
      <c r="E7" s="189"/>
      <c r="F7" s="189"/>
      <c r="G7" s="189"/>
      <c r="H7" s="189"/>
    </row>
    <row r="8" spans="1:8" ht="12.75">
      <c r="A8" s="20"/>
      <c r="B8" s="22"/>
      <c r="C8" s="22"/>
      <c r="D8" s="22"/>
      <c r="E8" s="20"/>
      <c r="F8" s="67"/>
      <c r="G8" s="119"/>
      <c r="H8" s="25"/>
    </row>
    <row r="9" spans="1:8" ht="12.75">
      <c r="A9" s="21"/>
      <c r="B9" s="198" t="s">
        <v>2</v>
      </c>
      <c r="C9" s="196" t="s">
        <v>7</v>
      </c>
      <c r="D9" s="197"/>
      <c r="E9" s="198"/>
      <c r="F9" s="194" t="s">
        <v>8</v>
      </c>
      <c r="G9" s="121" t="s">
        <v>114</v>
      </c>
      <c r="H9" s="118" t="s">
        <v>114</v>
      </c>
    </row>
    <row r="10" spans="1:8" ht="12.75">
      <c r="A10" s="21"/>
      <c r="B10" s="201"/>
      <c r="C10" s="199"/>
      <c r="D10" s="200"/>
      <c r="E10" s="201"/>
      <c r="F10" s="195"/>
      <c r="G10" s="121" t="s">
        <v>115</v>
      </c>
      <c r="H10" s="118" t="s">
        <v>131</v>
      </c>
    </row>
    <row r="11" spans="1:8" s="26" customFormat="1" ht="26.25" customHeight="1">
      <c r="A11" s="28"/>
      <c r="B11" s="137" t="s">
        <v>3</v>
      </c>
      <c r="C11" s="190" t="s">
        <v>132</v>
      </c>
      <c r="D11" s="191"/>
      <c r="E11" s="192"/>
      <c r="F11" s="68">
        <v>1</v>
      </c>
      <c r="G11" s="76">
        <f>G12+G15+G16+G24+G31+G32+G33</f>
        <v>7109062</v>
      </c>
      <c r="H11" s="76">
        <f>H12+H15+H16+H24+H31+H32+H33</f>
        <v>6780497</v>
      </c>
    </row>
    <row r="12" spans="1:8" s="26" customFormat="1" ht="12.75">
      <c r="A12" s="28"/>
      <c r="B12" s="156"/>
      <c r="C12" s="46">
        <v>1</v>
      </c>
      <c r="D12" s="47" t="s">
        <v>9</v>
      </c>
      <c r="E12" s="49"/>
      <c r="F12" s="68">
        <v>1.1</v>
      </c>
      <c r="G12" s="76">
        <f>SUM(G13:G14)</f>
        <v>1398852</v>
      </c>
      <c r="H12" s="76">
        <f>SUM(H13:H14)</f>
        <v>621384</v>
      </c>
    </row>
    <row r="13" spans="1:8" s="26" customFormat="1" ht="12.75">
      <c r="A13" s="28"/>
      <c r="B13" s="156"/>
      <c r="C13" s="46"/>
      <c r="D13" s="51" t="s">
        <v>86</v>
      </c>
      <c r="E13" s="48" t="s">
        <v>27</v>
      </c>
      <c r="F13" s="68" t="s">
        <v>180</v>
      </c>
      <c r="G13" s="123">
        <v>1329009</v>
      </c>
      <c r="H13" s="117">
        <v>591707</v>
      </c>
    </row>
    <row r="14" spans="1:8" s="26" customFormat="1" ht="12.75">
      <c r="A14" s="28"/>
      <c r="B14" s="156"/>
      <c r="C14" s="46"/>
      <c r="D14" s="51" t="s">
        <v>86</v>
      </c>
      <c r="E14" s="48" t="s">
        <v>28</v>
      </c>
      <c r="F14" s="68" t="s">
        <v>181</v>
      </c>
      <c r="G14" s="123">
        <v>69843</v>
      </c>
      <c r="H14" s="117">
        <v>29677</v>
      </c>
    </row>
    <row r="15" spans="1:8" s="26" customFormat="1" ht="12.75">
      <c r="A15" s="28"/>
      <c r="B15" s="156"/>
      <c r="C15" s="46">
        <v>2</v>
      </c>
      <c r="D15" s="47" t="s">
        <v>118</v>
      </c>
      <c r="E15" s="49"/>
      <c r="F15" s="68"/>
      <c r="G15" s="123"/>
      <c r="H15" s="76"/>
    </row>
    <row r="16" spans="1:10" s="26" customFormat="1" ht="12.75">
      <c r="A16" s="28"/>
      <c r="B16" s="156"/>
      <c r="C16" s="46">
        <v>3</v>
      </c>
      <c r="D16" s="47" t="s">
        <v>119</v>
      </c>
      <c r="E16" s="49"/>
      <c r="F16" s="68">
        <v>1.2</v>
      </c>
      <c r="G16" s="76">
        <f>SUM(G17:G23)</f>
        <v>1969790</v>
      </c>
      <c r="H16" s="76">
        <f>SUM(H17:H23)</f>
        <v>1698136</v>
      </c>
      <c r="J16" s="55"/>
    </row>
    <row r="17" spans="1:8" s="26" customFormat="1" ht="12.75">
      <c r="A17" s="28"/>
      <c r="B17" s="156"/>
      <c r="C17" s="51"/>
      <c r="D17" s="51" t="s">
        <v>86</v>
      </c>
      <c r="E17" s="48" t="s">
        <v>120</v>
      </c>
      <c r="F17" s="68" t="s">
        <v>182</v>
      </c>
      <c r="G17" s="123">
        <v>1586947</v>
      </c>
      <c r="H17" s="117">
        <v>1376181</v>
      </c>
    </row>
    <row r="18" spans="1:8" s="26" customFormat="1" ht="12.75">
      <c r="A18" s="28"/>
      <c r="B18" s="156"/>
      <c r="C18" s="51"/>
      <c r="D18" s="51" t="s">
        <v>86</v>
      </c>
      <c r="E18" s="48" t="s">
        <v>169</v>
      </c>
      <c r="F18" s="68"/>
      <c r="G18" s="123"/>
      <c r="H18" s="117"/>
    </row>
    <row r="19" spans="1:8" s="26" customFormat="1" ht="12.75">
      <c r="A19" s="28"/>
      <c r="B19" s="156"/>
      <c r="C19" s="51"/>
      <c r="D19" s="51" t="s">
        <v>86</v>
      </c>
      <c r="E19" s="125" t="s">
        <v>87</v>
      </c>
      <c r="F19" s="126" t="s">
        <v>183</v>
      </c>
      <c r="G19" s="127">
        <v>382843</v>
      </c>
      <c r="H19" s="128">
        <v>321955</v>
      </c>
    </row>
    <row r="20" spans="1:8" s="26" customFormat="1" ht="12.75">
      <c r="A20" s="28"/>
      <c r="B20" s="156"/>
      <c r="C20" s="51"/>
      <c r="D20" s="51" t="s">
        <v>86</v>
      </c>
      <c r="E20" s="48" t="s">
        <v>88</v>
      </c>
      <c r="F20" s="68"/>
      <c r="G20" s="123"/>
      <c r="H20" s="117"/>
    </row>
    <row r="21" spans="1:8" s="26" customFormat="1" ht="12.75">
      <c r="A21" s="28"/>
      <c r="B21" s="156"/>
      <c r="C21" s="51"/>
      <c r="D21" s="51" t="s">
        <v>86</v>
      </c>
      <c r="E21" s="48" t="s">
        <v>91</v>
      </c>
      <c r="F21" s="68"/>
      <c r="G21" s="123"/>
      <c r="H21" s="117"/>
    </row>
    <row r="22" spans="1:8" s="26" customFormat="1" ht="12.75">
      <c r="A22" s="28"/>
      <c r="B22" s="156"/>
      <c r="C22" s="51"/>
      <c r="D22" s="51" t="s">
        <v>86</v>
      </c>
      <c r="E22" s="48" t="s">
        <v>162</v>
      </c>
      <c r="F22" s="68"/>
      <c r="G22" s="123"/>
      <c r="H22" s="117"/>
    </row>
    <row r="23" spans="1:8" s="26" customFormat="1" ht="12.75">
      <c r="A23" s="28"/>
      <c r="B23" s="156"/>
      <c r="C23" s="51"/>
      <c r="D23" s="51" t="s">
        <v>86</v>
      </c>
      <c r="E23" s="48"/>
      <c r="F23" s="68"/>
      <c r="G23" s="123"/>
      <c r="H23" s="117"/>
    </row>
    <row r="24" spans="1:8" s="26" customFormat="1" ht="12.75">
      <c r="A24" s="28"/>
      <c r="B24" s="156"/>
      <c r="C24" s="46">
        <v>4</v>
      </c>
      <c r="D24" s="47" t="s">
        <v>10</v>
      </c>
      <c r="E24" s="49"/>
      <c r="F24" s="138">
        <v>2</v>
      </c>
      <c r="G24" s="76">
        <f>SUM(G25:G30)</f>
        <v>2939215</v>
      </c>
      <c r="H24" s="76">
        <f>SUM(H25:H30)</f>
        <v>3518383</v>
      </c>
    </row>
    <row r="25" spans="1:8" s="26" customFormat="1" ht="12.75">
      <c r="A25" s="28"/>
      <c r="B25" s="156"/>
      <c r="C25" s="51"/>
      <c r="D25" s="51" t="s">
        <v>86</v>
      </c>
      <c r="E25" s="48" t="s">
        <v>11</v>
      </c>
      <c r="F25" s="68" t="s">
        <v>184</v>
      </c>
      <c r="G25" s="123">
        <v>2939215</v>
      </c>
      <c r="H25" s="117">
        <v>3518383</v>
      </c>
    </row>
    <row r="26" spans="1:8" s="26" customFormat="1" ht="12.75">
      <c r="A26" s="28"/>
      <c r="B26" s="156"/>
      <c r="C26" s="51"/>
      <c r="D26" s="51" t="s">
        <v>86</v>
      </c>
      <c r="E26" s="48" t="s">
        <v>90</v>
      </c>
      <c r="F26" s="68"/>
      <c r="G26" s="123"/>
      <c r="H26" s="117"/>
    </row>
    <row r="27" spans="1:8" s="26" customFormat="1" ht="12.75">
      <c r="A27" s="28"/>
      <c r="B27" s="156"/>
      <c r="C27" s="51"/>
      <c r="D27" s="51" t="s">
        <v>86</v>
      </c>
      <c r="E27" s="48" t="s">
        <v>170</v>
      </c>
      <c r="F27" s="68"/>
      <c r="G27" s="123"/>
      <c r="H27" s="117"/>
    </row>
    <row r="28" spans="1:8" s="26" customFormat="1" ht="12.75">
      <c r="A28" s="28"/>
      <c r="B28" s="156"/>
      <c r="C28" s="51"/>
      <c r="D28" s="51" t="s">
        <v>86</v>
      </c>
      <c r="E28" s="48" t="s">
        <v>121</v>
      </c>
      <c r="F28" s="68"/>
      <c r="G28" s="123"/>
      <c r="H28" s="117"/>
    </row>
    <row r="29" spans="1:8" s="26" customFormat="1" ht="12.75">
      <c r="A29" s="28"/>
      <c r="B29" s="156"/>
      <c r="C29" s="51"/>
      <c r="D29" s="51" t="s">
        <v>86</v>
      </c>
      <c r="E29" s="48" t="s">
        <v>12</v>
      </c>
      <c r="F29" s="68"/>
      <c r="G29" s="123"/>
      <c r="H29" s="117"/>
    </row>
    <row r="30" spans="1:8" s="26" customFormat="1" ht="12.75">
      <c r="A30" s="28"/>
      <c r="B30" s="156"/>
      <c r="C30" s="51"/>
      <c r="D30" s="51" t="s">
        <v>86</v>
      </c>
      <c r="E30" s="48" t="s">
        <v>13</v>
      </c>
      <c r="F30" s="68"/>
      <c r="G30" s="123"/>
      <c r="H30" s="117"/>
    </row>
    <row r="31" spans="1:8" s="26" customFormat="1" ht="12.75">
      <c r="A31" s="28"/>
      <c r="B31" s="156"/>
      <c r="C31" s="46">
        <v>5</v>
      </c>
      <c r="D31" s="47" t="s">
        <v>122</v>
      </c>
      <c r="E31" s="49"/>
      <c r="F31" s="68"/>
      <c r="G31" s="123"/>
      <c r="H31" s="76"/>
    </row>
    <row r="32" spans="1:8" s="26" customFormat="1" ht="12.75">
      <c r="A32" s="28"/>
      <c r="B32" s="156"/>
      <c r="C32" s="46">
        <v>6</v>
      </c>
      <c r="D32" s="47" t="s">
        <v>123</v>
      </c>
      <c r="E32" s="49"/>
      <c r="F32" s="68"/>
      <c r="G32" s="123"/>
      <c r="H32" s="76"/>
    </row>
    <row r="33" spans="1:8" s="26" customFormat="1" ht="12.75">
      <c r="A33" s="28"/>
      <c r="B33" s="156"/>
      <c r="C33" s="46">
        <v>7</v>
      </c>
      <c r="D33" s="47" t="s">
        <v>14</v>
      </c>
      <c r="E33" s="49"/>
      <c r="F33" s="68">
        <v>3</v>
      </c>
      <c r="G33" s="76">
        <f>SUM(G34:G34)</f>
        <v>801205</v>
      </c>
      <c r="H33" s="76">
        <f>SUM(H34:H34)</f>
        <v>942594</v>
      </c>
    </row>
    <row r="34" spans="1:8" s="26" customFormat="1" ht="12.75">
      <c r="A34" s="28"/>
      <c r="B34" s="156"/>
      <c r="C34" s="46"/>
      <c r="D34" s="51" t="s">
        <v>86</v>
      </c>
      <c r="E34" s="49" t="s">
        <v>124</v>
      </c>
      <c r="F34" s="68">
        <v>3.1</v>
      </c>
      <c r="G34" s="123">
        <v>801205</v>
      </c>
      <c r="H34" s="117">
        <v>942594</v>
      </c>
    </row>
    <row r="35" spans="1:8" s="26" customFormat="1" ht="26.25" customHeight="1">
      <c r="A35" s="28"/>
      <c r="B35" s="137" t="s">
        <v>4</v>
      </c>
      <c r="C35" s="190" t="s">
        <v>15</v>
      </c>
      <c r="D35" s="191"/>
      <c r="E35" s="192"/>
      <c r="F35" s="68">
        <v>4</v>
      </c>
      <c r="G35" s="76">
        <f>G36+G37+G45+G46+G47+G48</f>
        <v>20989435</v>
      </c>
      <c r="H35" s="76">
        <f>H36+H37+H45+H46+H47+H48</f>
        <v>21248594</v>
      </c>
    </row>
    <row r="36" spans="1:8" s="26" customFormat="1" ht="12.75">
      <c r="A36" s="28"/>
      <c r="B36" s="156"/>
      <c r="C36" s="46">
        <v>1</v>
      </c>
      <c r="D36" s="47" t="s">
        <v>16</v>
      </c>
      <c r="E36" s="49"/>
      <c r="F36" s="68"/>
      <c r="G36" s="123"/>
      <c r="H36" s="76"/>
    </row>
    <row r="37" spans="1:8" s="26" customFormat="1" ht="12.75">
      <c r="A37" s="28"/>
      <c r="B37" s="156"/>
      <c r="C37" s="46">
        <v>2</v>
      </c>
      <c r="D37" s="47" t="s">
        <v>17</v>
      </c>
      <c r="E37" s="50"/>
      <c r="F37" s="68">
        <v>4.1</v>
      </c>
      <c r="G37" s="76">
        <f>SUM(G38:G44)</f>
        <v>20989435</v>
      </c>
      <c r="H37" s="76">
        <f>SUM(H38:H44)</f>
        <v>21248594</v>
      </c>
    </row>
    <row r="38" spans="1:8" s="26" customFormat="1" ht="12.75">
      <c r="A38" s="28"/>
      <c r="B38" s="156"/>
      <c r="C38" s="51"/>
      <c r="D38" s="51" t="s">
        <v>86</v>
      </c>
      <c r="E38" s="48" t="s">
        <v>22</v>
      </c>
      <c r="F38" s="68"/>
      <c r="G38" s="123"/>
      <c r="H38" s="117"/>
    </row>
    <row r="39" spans="1:8" s="26" customFormat="1" ht="12.75">
      <c r="A39" s="28"/>
      <c r="B39" s="156"/>
      <c r="C39" s="51"/>
      <c r="D39" s="51" t="s">
        <v>86</v>
      </c>
      <c r="E39" s="48" t="s">
        <v>179</v>
      </c>
      <c r="F39" s="68" t="s">
        <v>165</v>
      </c>
      <c r="G39" s="123">
        <v>7394061</v>
      </c>
      <c r="H39" s="117">
        <v>7446184</v>
      </c>
    </row>
    <row r="40" spans="1:8" s="26" customFormat="1" ht="12.75">
      <c r="A40" s="28"/>
      <c r="B40" s="156"/>
      <c r="C40" s="51"/>
      <c r="D40" s="51" t="s">
        <v>86</v>
      </c>
      <c r="E40" s="48" t="s">
        <v>89</v>
      </c>
      <c r="F40" s="68" t="s">
        <v>185</v>
      </c>
      <c r="G40" s="123">
        <v>13595374</v>
      </c>
      <c r="H40" s="117">
        <v>13802410</v>
      </c>
    </row>
    <row r="41" spans="1:8" s="26" customFormat="1" ht="12.75">
      <c r="A41" s="28"/>
      <c r="B41" s="156"/>
      <c r="C41" s="51"/>
      <c r="D41" s="51" t="s">
        <v>86</v>
      </c>
      <c r="E41" s="48" t="s">
        <v>156</v>
      </c>
      <c r="F41" s="68"/>
      <c r="G41" s="123"/>
      <c r="H41" s="117"/>
    </row>
    <row r="42" spans="1:8" s="26" customFormat="1" ht="12.75">
      <c r="A42" s="28"/>
      <c r="B42" s="156"/>
      <c r="C42" s="51"/>
      <c r="D42" s="51" t="s">
        <v>86</v>
      </c>
      <c r="E42" s="48" t="s">
        <v>160</v>
      </c>
      <c r="F42" s="68"/>
      <c r="G42" s="123"/>
      <c r="H42" s="117"/>
    </row>
    <row r="43" spans="1:8" s="26" customFormat="1" ht="12.75">
      <c r="A43" s="28"/>
      <c r="B43" s="156"/>
      <c r="C43" s="51"/>
      <c r="D43" s="51" t="s">
        <v>86</v>
      </c>
      <c r="E43" s="48" t="s">
        <v>161</v>
      </c>
      <c r="F43" s="68"/>
      <c r="G43" s="123"/>
      <c r="H43" s="117"/>
    </row>
    <row r="44" spans="1:8" s="26" customFormat="1" ht="12.75">
      <c r="A44" s="28"/>
      <c r="B44" s="156"/>
      <c r="C44" s="51"/>
      <c r="D44" s="51" t="s">
        <v>86</v>
      </c>
      <c r="E44" s="48" t="s">
        <v>97</v>
      </c>
      <c r="F44" s="68"/>
      <c r="G44" s="123"/>
      <c r="H44" s="117"/>
    </row>
    <row r="45" spans="1:8" s="26" customFormat="1" ht="12.75">
      <c r="A45" s="28"/>
      <c r="B45" s="156"/>
      <c r="C45" s="46">
        <v>3</v>
      </c>
      <c r="D45" s="47" t="s">
        <v>18</v>
      </c>
      <c r="E45" s="49"/>
      <c r="F45" s="68"/>
      <c r="G45" s="123"/>
      <c r="H45" s="76"/>
    </row>
    <row r="46" spans="1:8" s="26" customFormat="1" ht="12.75">
      <c r="A46" s="28"/>
      <c r="B46" s="156"/>
      <c r="C46" s="46">
        <v>4</v>
      </c>
      <c r="D46" s="47" t="s">
        <v>19</v>
      </c>
      <c r="E46" s="49"/>
      <c r="F46" s="68"/>
      <c r="G46" s="123"/>
      <c r="H46" s="76"/>
    </row>
    <row r="47" spans="1:8" s="26" customFormat="1" ht="12.75">
      <c r="A47" s="28"/>
      <c r="B47" s="156"/>
      <c r="C47" s="46">
        <v>5</v>
      </c>
      <c r="D47" s="47" t="s">
        <v>20</v>
      </c>
      <c r="E47" s="49"/>
      <c r="F47" s="68"/>
      <c r="G47" s="123"/>
      <c r="H47" s="76"/>
    </row>
    <row r="48" spans="1:8" s="26" customFormat="1" ht="12.75">
      <c r="A48" s="28"/>
      <c r="B48" s="156"/>
      <c r="C48" s="46">
        <v>6</v>
      </c>
      <c r="D48" s="47" t="s">
        <v>21</v>
      </c>
      <c r="E48" s="49"/>
      <c r="F48" s="68"/>
      <c r="G48" s="123"/>
      <c r="H48" s="76"/>
    </row>
    <row r="49" spans="1:8" s="26" customFormat="1" ht="26.25" customHeight="1">
      <c r="A49" s="28"/>
      <c r="B49" s="157"/>
      <c r="C49" s="193" t="s">
        <v>49</v>
      </c>
      <c r="D49" s="193"/>
      <c r="E49" s="193"/>
      <c r="F49" s="158"/>
      <c r="G49" s="159">
        <f>G11+G35</f>
        <v>28098497</v>
      </c>
      <c r="H49" s="159">
        <f>H11+H35</f>
        <v>28029091</v>
      </c>
    </row>
    <row r="50" spans="1:9" s="26" customFormat="1" ht="12.75">
      <c r="A50" s="23"/>
      <c r="B50" s="160"/>
      <c r="C50" s="160"/>
      <c r="D50" s="160"/>
      <c r="E50" s="160"/>
      <c r="F50" s="161"/>
      <c r="G50" s="162"/>
      <c r="H50" s="163"/>
      <c r="I50" s="23"/>
    </row>
    <row r="51" spans="1:8" s="26" customFormat="1" ht="12.75">
      <c r="A51" s="23"/>
      <c r="B51" s="24"/>
      <c r="C51" s="24"/>
      <c r="D51" s="24"/>
      <c r="E51" s="24"/>
      <c r="F51" s="66"/>
      <c r="G51" s="120"/>
      <c r="H51" s="57"/>
    </row>
    <row r="52" spans="1:8" ht="12.75">
      <c r="A52" s="20"/>
      <c r="B52" s="22"/>
      <c r="C52" s="22"/>
      <c r="D52" s="22"/>
      <c r="E52" s="20"/>
      <c r="F52" s="67"/>
      <c r="G52" s="119"/>
      <c r="H52" s="25"/>
    </row>
    <row r="53" spans="1:8" ht="12.75">
      <c r="A53" s="20"/>
      <c r="B53" s="22"/>
      <c r="C53" s="22"/>
      <c r="D53" s="22"/>
      <c r="E53" s="20"/>
      <c r="F53" s="67"/>
      <c r="G53" s="119"/>
      <c r="H53" s="25"/>
    </row>
    <row r="54" spans="1:8" ht="12.75">
      <c r="A54" s="20"/>
      <c r="B54" s="22"/>
      <c r="C54" s="22"/>
      <c r="D54" s="22"/>
      <c r="E54" s="20"/>
      <c r="F54" s="67"/>
      <c r="G54" s="119"/>
      <c r="H54" s="25"/>
    </row>
  </sheetData>
  <sheetProtection/>
  <mergeCells count="8">
    <mergeCell ref="A2:H4"/>
    <mergeCell ref="B7:H7"/>
    <mergeCell ref="C35:E35"/>
    <mergeCell ref="C49:E49"/>
    <mergeCell ref="F9:F10"/>
    <mergeCell ref="C9:E10"/>
    <mergeCell ref="B9:B10"/>
    <mergeCell ref="C11:E11"/>
  </mergeCells>
  <printOptions horizontalCentered="1" verticalCentered="1"/>
  <pageMargins left="0" right="0" top="0" bottom="0" header="0.25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.28125" style="1" customWidth="1"/>
    <col min="2" max="2" width="4.7109375" style="1" customWidth="1"/>
    <col min="3" max="3" width="3.7109375" style="29" customWidth="1"/>
    <col min="4" max="4" width="2.7109375" style="29" customWidth="1"/>
    <col min="5" max="5" width="4.00390625" style="29" customWidth="1"/>
    <col min="6" max="6" width="41.140625" style="1" customWidth="1"/>
    <col min="7" max="7" width="10.140625" style="69" customWidth="1"/>
    <col min="8" max="8" width="11.8515625" style="69" customWidth="1"/>
    <col min="9" max="9" width="13.8515625" style="58" bestFit="1" customWidth="1"/>
    <col min="10" max="10" width="5.28125" style="1" customWidth="1"/>
    <col min="11" max="11" width="11.140625" style="1" bestFit="1" customWidth="1"/>
    <col min="12" max="12" width="10.140625" style="1" bestFit="1" customWidth="1"/>
    <col min="13" max="16384" width="9.140625" style="1" customWidth="1"/>
  </cols>
  <sheetData>
    <row r="1" spans="1:10" ht="12.75">
      <c r="A1" s="20"/>
      <c r="B1" s="20"/>
      <c r="C1" s="22"/>
      <c r="D1" s="22"/>
      <c r="E1" s="22"/>
      <c r="F1" s="20"/>
      <c r="G1" s="72"/>
      <c r="H1" s="72"/>
      <c r="I1" s="60"/>
      <c r="J1" s="20"/>
    </row>
    <row r="2" spans="1:10" s="30" customFormat="1" ht="12.75">
      <c r="A2" s="25"/>
      <c r="B2" s="188" t="s">
        <v>236</v>
      </c>
      <c r="C2" s="188"/>
      <c r="D2" s="188"/>
      <c r="E2" s="188"/>
      <c r="F2" s="188"/>
      <c r="G2" s="188"/>
      <c r="H2" s="188"/>
      <c r="I2" s="188"/>
      <c r="J2" s="25"/>
    </row>
    <row r="3" spans="1:10" s="34" customFormat="1" ht="12.75">
      <c r="A3" s="57"/>
      <c r="B3" s="188"/>
      <c r="C3" s="188"/>
      <c r="D3" s="188"/>
      <c r="E3" s="188"/>
      <c r="F3" s="188"/>
      <c r="G3" s="188"/>
      <c r="H3" s="188"/>
      <c r="I3" s="188"/>
      <c r="J3" s="57"/>
    </row>
    <row r="4" spans="1:10" s="30" customFormat="1" ht="12.75">
      <c r="A4" s="25"/>
      <c r="B4" s="188"/>
      <c r="C4" s="188"/>
      <c r="D4" s="188"/>
      <c r="E4" s="188"/>
      <c r="F4" s="188"/>
      <c r="G4" s="188"/>
      <c r="H4" s="188"/>
      <c r="I4" s="188"/>
      <c r="J4" s="25"/>
    </row>
    <row r="5" spans="1:10" s="30" customFormat="1" ht="12.75">
      <c r="A5" s="25"/>
      <c r="B5" s="37"/>
      <c r="C5" s="37"/>
      <c r="D5" s="25"/>
      <c r="E5" s="25"/>
      <c r="F5" s="31"/>
      <c r="G5" s="70"/>
      <c r="H5" s="70"/>
      <c r="I5" s="32"/>
      <c r="J5" s="25"/>
    </row>
    <row r="6" spans="1:10" s="26" customFormat="1" ht="12.75">
      <c r="A6" s="23"/>
      <c r="B6" s="23"/>
      <c r="C6" s="62"/>
      <c r="D6" s="52"/>
      <c r="E6" s="52"/>
      <c r="F6" s="63"/>
      <c r="G6" s="71"/>
      <c r="H6" s="71"/>
      <c r="I6" s="59"/>
      <c r="J6" s="23"/>
    </row>
    <row r="7" spans="1:10" s="26" customFormat="1" ht="15.75">
      <c r="A7" s="23"/>
      <c r="B7" s="23"/>
      <c r="C7" s="189" t="s">
        <v>178</v>
      </c>
      <c r="D7" s="189"/>
      <c r="E7" s="189"/>
      <c r="F7" s="189"/>
      <c r="G7" s="189"/>
      <c r="H7" s="189"/>
      <c r="I7" s="189"/>
      <c r="J7" s="23"/>
    </row>
    <row r="8" spans="1:10" ht="12.75">
      <c r="A8" s="20"/>
      <c r="B8" s="20"/>
      <c r="C8" s="22"/>
      <c r="D8" s="22"/>
      <c r="E8" s="22"/>
      <c r="F8" s="20"/>
      <c r="G8" s="72"/>
      <c r="H8" s="72"/>
      <c r="I8" s="60"/>
      <c r="J8" s="20"/>
    </row>
    <row r="9" spans="1:10" s="26" customFormat="1" ht="12.75">
      <c r="A9" s="23"/>
      <c r="B9" s="23"/>
      <c r="C9" s="202" t="s">
        <v>2</v>
      </c>
      <c r="D9" s="202" t="s">
        <v>45</v>
      </c>
      <c r="E9" s="202"/>
      <c r="F9" s="202"/>
      <c r="G9" s="203" t="s">
        <v>8</v>
      </c>
      <c r="H9" s="73" t="s">
        <v>114</v>
      </c>
      <c r="I9" s="164" t="s">
        <v>114</v>
      </c>
      <c r="J9" s="27"/>
    </row>
    <row r="10" spans="1:10" s="26" customFormat="1" ht="12.75">
      <c r="A10" s="23"/>
      <c r="B10" s="23"/>
      <c r="C10" s="202"/>
      <c r="D10" s="202"/>
      <c r="E10" s="202"/>
      <c r="F10" s="202"/>
      <c r="G10" s="203"/>
      <c r="H10" s="73" t="s">
        <v>115</v>
      </c>
      <c r="I10" s="164" t="s">
        <v>131</v>
      </c>
      <c r="J10" s="27"/>
    </row>
    <row r="11" spans="1:10" s="26" customFormat="1" ht="24.75" customHeight="1">
      <c r="A11" s="23"/>
      <c r="B11" s="23"/>
      <c r="C11" s="114" t="s">
        <v>3</v>
      </c>
      <c r="D11" s="202" t="s">
        <v>116</v>
      </c>
      <c r="E11" s="202"/>
      <c r="F11" s="202"/>
      <c r="G11" s="115">
        <v>5</v>
      </c>
      <c r="H11" s="74">
        <f>H12+H13+H16+H27+H28</f>
        <v>1608172</v>
      </c>
      <c r="I11" s="165">
        <f>I12+I13+I16+I27+I28</f>
        <v>1017081</v>
      </c>
      <c r="J11" s="27"/>
    </row>
    <row r="12" spans="1:10" s="26" customFormat="1" ht="12.75">
      <c r="A12" s="23"/>
      <c r="B12" s="23"/>
      <c r="C12" s="51"/>
      <c r="D12" s="46">
        <v>1</v>
      </c>
      <c r="E12" s="47" t="s">
        <v>23</v>
      </c>
      <c r="F12" s="49"/>
      <c r="G12" s="68"/>
      <c r="H12" s="129"/>
      <c r="I12" s="166"/>
      <c r="J12" s="27"/>
    </row>
    <row r="13" spans="1:10" s="26" customFormat="1" ht="12.75">
      <c r="A13" s="23"/>
      <c r="B13" s="23"/>
      <c r="C13" s="51"/>
      <c r="D13" s="46">
        <v>2</v>
      </c>
      <c r="E13" s="47" t="s">
        <v>24</v>
      </c>
      <c r="F13" s="49"/>
      <c r="G13" s="68"/>
      <c r="H13" s="129"/>
      <c r="I13" s="166"/>
      <c r="J13" s="27"/>
    </row>
    <row r="14" spans="1:10" s="26" customFormat="1" ht="12.75">
      <c r="A14" s="23"/>
      <c r="B14" s="23"/>
      <c r="C14" s="51"/>
      <c r="D14" s="51"/>
      <c r="E14" s="51" t="s">
        <v>86</v>
      </c>
      <c r="F14" s="48" t="s">
        <v>92</v>
      </c>
      <c r="G14" s="68"/>
      <c r="H14" s="129"/>
      <c r="I14" s="167"/>
      <c r="J14" s="27"/>
    </row>
    <row r="15" spans="1:10" s="26" customFormat="1" ht="12.75">
      <c r="A15" s="23"/>
      <c r="B15" s="23"/>
      <c r="C15" s="51"/>
      <c r="D15" s="51"/>
      <c r="E15" s="51" t="s">
        <v>86</v>
      </c>
      <c r="F15" s="48" t="s">
        <v>117</v>
      </c>
      <c r="G15" s="68"/>
      <c r="H15" s="129"/>
      <c r="I15" s="168"/>
      <c r="J15" s="27"/>
    </row>
    <row r="16" spans="1:10" s="26" customFormat="1" ht="12.75">
      <c r="A16" s="23"/>
      <c r="B16" s="23"/>
      <c r="C16" s="51"/>
      <c r="D16" s="46">
        <v>3</v>
      </c>
      <c r="E16" s="47" t="s">
        <v>25</v>
      </c>
      <c r="F16" s="49"/>
      <c r="G16" s="68">
        <v>5.1</v>
      </c>
      <c r="H16" s="130">
        <f>SUM(H17:H26)</f>
        <v>1608172</v>
      </c>
      <c r="I16" s="166">
        <f>SUM(I17:I26)</f>
        <v>1017081</v>
      </c>
      <c r="J16" s="27"/>
    </row>
    <row r="17" spans="1:10" s="26" customFormat="1" ht="12.75">
      <c r="A17" s="23"/>
      <c r="B17" s="23"/>
      <c r="C17" s="51"/>
      <c r="D17" s="51"/>
      <c r="E17" s="51" t="s">
        <v>86</v>
      </c>
      <c r="F17" s="48" t="s">
        <v>125</v>
      </c>
      <c r="G17" s="68" t="s">
        <v>188</v>
      </c>
      <c r="H17" s="123">
        <v>336207</v>
      </c>
      <c r="I17" s="168">
        <v>539275</v>
      </c>
      <c r="J17" s="27"/>
    </row>
    <row r="18" spans="1:10" s="26" customFormat="1" ht="12.75">
      <c r="A18" s="23"/>
      <c r="B18" s="23"/>
      <c r="C18" s="51"/>
      <c r="D18" s="51"/>
      <c r="E18" s="51" t="s">
        <v>86</v>
      </c>
      <c r="F18" s="48" t="s">
        <v>126</v>
      </c>
      <c r="G18" s="68" t="s">
        <v>189</v>
      </c>
      <c r="H18" s="123">
        <v>186222</v>
      </c>
      <c r="I18" s="168">
        <v>186222</v>
      </c>
      <c r="J18" s="27"/>
    </row>
    <row r="19" spans="1:10" s="26" customFormat="1" ht="12.75">
      <c r="A19" s="23"/>
      <c r="B19" s="23"/>
      <c r="C19" s="51"/>
      <c r="D19" s="51"/>
      <c r="E19" s="51" t="s">
        <v>86</v>
      </c>
      <c r="F19" s="48" t="s">
        <v>93</v>
      </c>
      <c r="G19" s="68" t="s">
        <v>190</v>
      </c>
      <c r="H19" s="123">
        <v>64170</v>
      </c>
      <c r="I19" s="168">
        <v>64170</v>
      </c>
      <c r="J19" s="27"/>
    </row>
    <row r="20" spans="1:10" s="26" customFormat="1" ht="12.75">
      <c r="A20" s="23"/>
      <c r="B20" s="23"/>
      <c r="C20" s="51"/>
      <c r="D20" s="51"/>
      <c r="E20" s="51" t="s">
        <v>86</v>
      </c>
      <c r="F20" s="48" t="s">
        <v>94</v>
      </c>
      <c r="G20" s="68" t="s">
        <v>191</v>
      </c>
      <c r="H20" s="123">
        <v>18000</v>
      </c>
      <c r="I20" s="168">
        <v>18000</v>
      </c>
      <c r="J20" s="27"/>
    </row>
    <row r="21" spans="1:10" s="26" customFormat="1" ht="12.75">
      <c r="A21" s="23"/>
      <c r="B21" s="23"/>
      <c r="C21" s="51"/>
      <c r="D21" s="51"/>
      <c r="E21" s="51" t="s">
        <v>86</v>
      </c>
      <c r="F21" s="48" t="s">
        <v>95</v>
      </c>
      <c r="G21" s="68"/>
      <c r="H21" s="123"/>
      <c r="I21" s="168"/>
      <c r="J21" s="27"/>
    </row>
    <row r="22" spans="1:10" s="26" customFormat="1" ht="12.75">
      <c r="A22" s="23"/>
      <c r="B22" s="23"/>
      <c r="C22" s="51"/>
      <c r="D22" s="51"/>
      <c r="E22" s="51" t="s">
        <v>86</v>
      </c>
      <c r="F22" s="48" t="s">
        <v>96</v>
      </c>
      <c r="G22" s="68" t="s">
        <v>192</v>
      </c>
      <c r="H22" s="123">
        <v>282534</v>
      </c>
      <c r="I22" s="168">
        <v>170876</v>
      </c>
      <c r="J22" s="27"/>
    </row>
    <row r="23" spans="1:10" s="26" customFormat="1" ht="12.75">
      <c r="A23" s="23"/>
      <c r="B23" s="23"/>
      <c r="C23" s="51"/>
      <c r="D23" s="51"/>
      <c r="E23" s="51" t="s">
        <v>86</v>
      </c>
      <c r="F23" s="48" t="s">
        <v>186</v>
      </c>
      <c r="G23" s="68"/>
      <c r="H23" s="123"/>
      <c r="I23" s="168"/>
      <c r="J23" s="27"/>
    </row>
    <row r="24" spans="1:10" s="26" customFormat="1" ht="12.75">
      <c r="A24" s="23"/>
      <c r="B24" s="23"/>
      <c r="C24" s="51"/>
      <c r="D24" s="51"/>
      <c r="E24" s="51" t="s">
        <v>86</v>
      </c>
      <c r="F24" s="48" t="s">
        <v>91</v>
      </c>
      <c r="G24" s="68"/>
      <c r="H24" s="123"/>
      <c r="I24" s="168"/>
      <c r="J24" s="27"/>
    </row>
    <row r="25" spans="1:10" s="26" customFormat="1" ht="12.75">
      <c r="A25" s="23"/>
      <c r="B25" s="23"/>
      <c r="C25" s="51"/>
      <c r="D25" s="51"/>
      <c r="E25" s="51" t="s">
        <v>86</v>
      </c>
      <c r="F25" s="48" t="s">
        <v>198</v>
      </c>
      <c r="G25" s="68" t="s">
        <v>193</v>
      </c>
      <c r="H25" s="123">
        <v>681533</v>
      </c>
      <c r="I25" s="168"/>
      <c r="J25" s="27"/>
    </row>
    <row r="26" spans="1:10" s="26" customFormat="1" ht="12.75">
      <c r="A26" s="23"/>
      <c r="B26" s="23"/>
      <c r="C26" s="51"/>
      <c r="D26" s="51"/>
      <c r="E26" s="51" t="s">
        <v>86</v>
      </c>
      <c r="F26" s="48" t="s">
        <v>187</v>
      </c>
      <c r="G26" s="68" t="s">
        <v>194</v>
      </c>
      <c r="H26" s="123">
        <v>39506</v>
      </c>
      <c r="I26" s="168">
        <v>38538</v>
      </c>
      <c r="J26" s="27"/>
    </row>
    <row r="27" spans="1:12" s="26" customFormat="1" ht="12.75">
      <c r="A27" s="23"/>
      <c r="B27" s="23"/>
      <c r="C27" s="51"/>
      <c r="D27" s="46">
        <v>4</v>
      </c>
      <c r="E27" s="47" t="s">
        <v>26</v>
      </c>
      <c r="F27" s="49"/>
      <c r="G27" s="68"/>
      <c r="H27" s="123"/>
      <c r="I27" s="166"/>
      <c r="J27" s="27"/>
      <c r="L27" s="55"/>
    </row>
    <row r="28" spans="1:12" s="26" customFormat="1" ht="12.75">
      <c r="A28" s="23"/>
      <c r="B28" s="23"/>
      <c r="C28" s="51"/>
      <c r="D28" s="46">
        <v>5</v>
      </c>
      <c r="E28" s="47" t="s">
        <v>127</v>
      </c>
      <c r="F28" s="49"/>
      <c r="G28" s="68"/>
      <c r="H28" s="129"/>
      <c r="I28" s="166"/>
      <c r="J28" s="27"/>
      <c r="L28" s="55"/>
    </row>
    <row r="29" spans="1:10" s="26" customFormat="1" ht="24.75" customHeight="1">
      <c r="A29" s="23"/>
      <c r="B29" s="23"/>
      <c r="C29" s="114" t="s">
        <v>4</v>
      </c>
      <c r="D29" s="202" t="s">
        <v>46</v>
      </c>
      <c r="E29" s="202"/>
      <c r="F29" s="202"/>
      <c r="G29" s="115"/>
      <c r="H29" s="131">
        <f>H32</f>
        <v>5400000</v>
      </c>
      <c r="I29" s="169">
        <f>I32</f>
        <v>5400000</v>
      </c>
      <c r="J29" s="27"/>
    </row>
    <row r="30" spans="1:10" s="26" customFormat="1" ht="12.75">
      <c r="A30" s="23"/>
      <c r="B30" s="23"/>
      <c r="C30" s="51"/>
      <c r="D30" s="46">
        <v>1</v>
      </c>
      <c r="E30" s="47" t="s">
        <v>30</v>
      </c>
      <c r="F30" s="50"/>
      <c r="G30" s="68"/>
      <c r="H30" s="129"/>
      <c r="I30" s="166"/>
      <c r="J30" s="27"/>
    </row>
    <row r="31" spans="1:10" s="26" customFormat="1" ht="12.75">
      <c r="A31" s="23"/>
      <c r="B31" s="23"/>
      <c r="C31" s="51"/>
      <c r="D31" s="51"/>
      <c r="E31" s="51" t="s">
        <v>86</v>
      </c>
      <c r="F31" s="48" t="s">
        <v>31</v>
      </c>
      <c r="G31" s="68"/>
      <c r="H31" s="129"/>
      <c r="I31" s="168"/>
      <c r="J31" s="27"/>
    </row>
    <row r="32" spans="1:10" s="26" customFormat="1" ht="12.75">
      <c r="A32" s="23"/>
      <c r="B32" s="23"/>
      <c r="C32" s="51"/>
      <c r="D32" s="51"/>
      <c r="E32" s="51" t="s">
        <v>86</v>
      </c>
      <c r="F32" s="48" t="s">
        <v>91</v>
      </c>
      <c r="G32" s="68"/>
      <c r="H32" s="123">
        <v>5400000</v>
      </c>
      <c r="I32" s="168">
        <v>5400000</v>
      </c>
      <c r="J32" s="27"/>
    </row>
    <row r="33" spans="1:11" s="26" customFormat="1" ht="12.75">
      <c r="A33" s="23"/>
      <c r="B33" s="23"/>
      <c r="C33" s="51"/>
      <c r="D33" s="46">
        <v>2</v>
      </c>
      <c r="E33" s="47" t="s">
        <v>32</v>
      </c>
      <c r="F33" s="49"/>
      <c r="G33" s="68"/>
      <c r="H33" s="129"/>
      <c r="I33" s="166"/>
      <c r="J33" s="27"/>
      <c r="K33" s="55"/>
    </row>
    <row r="34" spans="1:10" s="26" customFormat="1" ht="12.75">
      <c r="A34" s="23"/>
      <c r="B34" s="23"/>
      <c r="C34" s="51"/>
      <c r="D34" s="46">
        <v>3</v>
      </c>
      <c r="E34" s="47" t="s">
        <v>26</v>
      </c>
      <c r="F34" s="49"/>
      <c r="G34" s="68"/>
      <c r="H34" s="129"/>
      <c r="I34" s="166"/>
      <c r="J34" s="27"/>
    </row>
    <row r="35" spans="1:10" s="26" customFormat="1" ht="12.75">
      <c r="A35" s="23"/>
      <c r="B35" s="23"/>
      <c r="C35" s="51"/>
      <c r="D35" s="46">
        <v>4</v>
      </c>
      <c r="E35" s="47" t="s">
        <v>33</v>
      </c>
      <c r="F35" s="49"/>
      <c r="G35" s="68"/>
      <c r="H35" s="129"/>
      <c r="I35" s="166"/>
      <c r="J35" s="27"/>
    </row>
    <row r="36" spans="1:10" s="26" customFormat="1" ht="24.75" customHeight="1">
      <c r="A36" s="23"/>
      <c r="B36" s="23"/>
      <c r="C36" s="44"/>
      <c r="D36" s="202" t="s">
        <v>48</v>
      </c>
      <c r="E36" s="202"/>
      <c r="F36" s="202"/>
      <c r="G36" s="115"/>
      <c r="H36" s="132">
        <f>H11+H29</f>
        <v>7008172</v>
      </c>
      <c r="I36" s="169">
        <f>I11+I29</f>
        <v>6417081</v>
      </c>
      <c r="J36" s="27"/>
    </row>
    <row r="37" spans="1:10" s="26" customFormat="1" ht="24.75" customHeight="1">
      <c r="A37" s="23"/>
      <c r="B37" s="23"/>
      <c r="C37" s="114" t="s">
        <v>34</v>
      </c>
      <c r="D37" s="202" t="s">
        <v>35</v>
      </c>
      <c r="E37" s="202"/>
      <c r="F37" s="202"/>
      <c r="G37" s="115">
        <v>6</v>
      </c>
      <c r="H37" s="132">
        <f>SUM(H38:H47)</f>
        <v>21090325</v>
      </c>
      <c r="I37" s="169">
        <f>SUM(I38:I47)</f>
        <v>21612010</v>
      </c>
      <c r="J37" s="27"/>
    </row>
    <row r="38" spans="1:10" s="26" customFormat="1" ht="12.75">
      <c r="A38" s="23"/>
      <c r="B38" s="23"/>
      <c r="C38" s="51"/>
      <c r="D38" s="46">
        <v>1</v>
      </c>
      <c r="E38" s="47" t="s">
        <v>36</v>
      </c>
      <c r="F38" s="49"/>
      <c r="G38" s="68"/>
      <c r="H38" s="129"/>
      <c r="I38" s="168"/>
      <c r="J38" s="27"/>
    </row>
    <row r="39" spans="1:10" s="26" customFormat="1" ht="12.75">
      <c r="A39" s="23"/>
      <c r="B39" s="23"/>
      <c r="C39" s="51"/>
      <c r="D39" s="46">
        <v>2</v>
      </c>
      <c r="E39" s="47" t="s">
        <v>37</v>
      </c>
      <c r="F39" s="49"/>
      <c r="G39" s="68"/>
      <c r="H39" s="129"/>
      <c r="I39" s="168"/>
      <c r="J39" s="27"/>
    </row>
    <row r="40" spans="1:10" s="26" customFormat="1" ht="12.75">
      <c r="A40" s="23"/>
      <c r="B40" s="23"/>
      <c r="C40" s="51"/>
      <c r="D40" s="46">
        <v>3</v>
      </c>
      <c r="E40" s="47" t="s">
        <v>38</v>
      </c>
      <c r="F40" s="49"/>
      <c r="G40" s="68" t="s">
        <v>166</v>
      </c>
      <c r="H40" s="123">
        <v>20042000</v>
      </c>
      <c r="I40" s="168">
        <v>20042000</v>
      </c>
      <c r="J40" s="27"/>
    </row>
    <row r="41" spans="1:10" s="26" customFormat="1" ht="12.75">
      <c r="A41" s="23"/>
      <c r="B41" s="23"/>
      <c r="C41" s="51"/>
      <c r="D41" s="46">
        <v>4</v>
      </c>
      <c r="E41" s="47" t="s">
        <v>39</v>
      </c>
      <c r="F41" s="49"/>
      <c r="G41" s="68"/>
      <c r="H41" s="123"/>
      <c r="I41" s="168"/>
      <c r="J41" s="27"/>
    </row>
    <row r="42" spans="1:10" s="26" customFormat="1" ht="12.75">
      <c r="A42" s="23"/>
      <c r="B42" s="23"/>
      <c r="C42" s="51"/>
      <c r="D42" s="46">
        <v>5</v>
      </c>
      <c r="E42" s="47" t="s">
        <v>98</v>
      </c>
      <c r="F42" s="49"/>
      <c r="G42" s="68"/>
      <c r="H42" s="123"/>
      <c r="I42" s="168"/>
      <c r="J42" s="27"/>
    </row>
    <row r="43" spans="1:10" s="26" customFormat="1" ht="12.75">
      <c r="A43" s="23"/>
      <c r="B43" s="23"/>
      <c r="C43" s="51"/>
      <c r="D43" s="46">
        <v>6</v>
      </c>
      <c r="E43" s="47" t="s">
        <v>40</v>
      </c>
      <c r="F43" s="49"/>
      <c r="G43" s="68"/>
      <c r="H43" s="123"/>
      <c r="I43" s="168"/>
      <c r="J43" s="27"/>
    </row>
    <row r="44" spans="1:10" s="26" customFormat="1" ht="12.75">
      <c r="A44" s="23"/>
      <c r="B44" s="23"/>
      <c r="C44" s="51"/>
      <c r="D44" s="46">
        <v>7</v>
      </c>
      <c r="E44" s="47" t="s">
        <v>41</v>
      </c>
      <c r="F44" s="49"/>
      <c r="G44" s="68" t="s">
        <v>195</v>
      </c>
      <c r="H44" s="123">
        <v>800000</v>
      </c>
      <c r="I44" s="168">
        <v>800000</v>
      </c>
      <c r="J44" s="27"/>
    </row>
    <row r="45" spans="1:10" s="26" customFormat="1" ht="12.75">
      <c r="A45" s="23"/>
      <c r="B45" s="23"/>
      <c r="C45" s="51"/>
      <c r="D45" s="46">
        <v>8</v>
      </c>
      <c r="E45" s="47" t="s">
        <v>42</v>
      </c>
      <c r="F45" s="49"/>
      <c r="G45" s="68"/>
      <c r="H45" s="129"/>
      <c r="I45" s="168"/>
      <c r="J45" s="27"/>
    </row>
    <row r="46" spans="1:10" s="26" customFormat="1" ht="12.75">
      <c r="A46" s="23"/>
      <c r="B46" s="23"/>
      <c r="C46" s="51"/>
      <c r="D46" s="46">
        <v>9</v>
      </c>
      <c r="E46" s="47" t="s">
        <v>43</v>
      </c>
      <c r="F46" s="49"/>
      <c r="G46" s="68" t="s">
        <v>196</v>
      </c>
      <c r="I46" s="168">
        <v>770010</v>
      </c>
      <c r="J46" s="27"/>
    </row>
    <row r="47" spans="1:10" s="26" customFormat="1" ht="12.75">
      <c r="A47" s="23"/>
      <c r="B47" s="23"/>
      <c r="C47" s="51"/>
      <c r="D47" s="46">
        <v>10</v>
      </c>
      <c r="E47" s="47" t="s">
        <v>44</v>
      </c>
      <c r="F47" s="49"/>
      <c r="G47" s="68" t="s">
        <v>197</v>
      </c>
      <c r="H47" s="123">
        <v>248325</v>
      </c>
      <c r="I47" s="168"/>
      <c r="J47" s="27"/>
    </row>
    <row r="48" spans="1:12" s="26" customFormat="1" ht="24.75" customHeight="1">
      <c r="A48" s="23"/>
      <c r="B48" s="23"/>
      <c r="C48" s="44"/>
      <c r="D48" s="202" t="s">
        <v>47</v>
      </c>
      <c r="E48" s="202"/>
      <c r="F48" s="202"/>
      <c r="G48" s="115"/>
      <c r="H48" s="132">
        <f>H36+H37</f>
        <v>28098497</v>
      </c>
      <c r="I48" s="169">
        <f>I36+I37</f>
        <v>28029091</v>
      </c>
      <c r="J48" s="27"/>
      <c r="K48" s="55"/>
      <c r="L48" s="55"/>
    </row>
    <row r="49" spans="1:10" s="26" customFormat="1" ht="12.75">
      <c r="A49" s="23"/>
      <c r="B49" s="23"/>
      <c r="C49" s="24"/>
      <c r="D49" s="24"/>
      <c r="E49" s="43"/>
      <c r="F49" s="23"/>
      <c r="G49" s="71"/>
      <c r="H49" s="124"/>
      <c r="I49" s="133"/>
      <c r="J49" s="23"/>
    </row>
    <row r="50" spans="1:10" s="26" customFormat="1" ht="12.75">
      <c r="A50" s="23"/>
      <c r="B50" s="23"/>
      <c r="C50" s="24"/>
      <c r="D50" s="24"/>
      <c r="E50" s="43"/>
      <c r="F50" s="23"/>
      <c r="G50" s="71"/>
      <c r="H50" s="124"/>
      <c r="I50" s="133"/>
      <c r="J50" s="23"/>
    </row>
    <row r="51" spans="1:10" s="26" customFormat="1" ht="12.75">
      <c r="A51" s="23"/>
      <c r="B51" s="23"/>
      <c r="C51" s="24"/>
      <c r="D51" s="24"/>
      <c r="E51" s="43"/>
      <c r="F51" s="23"/>
      <c r="G51" s="71"/>
      <c r="H51" s="124"/>
      <c r="I51" s="133"/>
      <c r="J51" s="23"/>
    </row>
    <row r="52" spans="1:10" s="26" customFormat="1" ht="12.75">
      <c r="A52" s="23"/>
      <c r="B52" s="23"/>
      <c r="C52" s="24"/>
      <c r="D52" s="24"/>
      <c r="E52" s="43"/>
      <c r="F52" s="23"/>
      <c r="G52" s="71"/>
      <c r="H52" s="124"/>
      <c r="I52" s="133"/>
      <c r="J52" s="23"/>
    </row>
    <row r="53" spans="2:9" s="26" customFormat="1" ht="12.75">
      <c r="B53" s="23"/>
      <c r="C53" s="24"/>
      <c r="D53" s="24"/>
      <c r="E53" s="43"/>
      <c r="F53" s="23"/>
      <c r="G53" s="71"/>
      <c r="H53" s="71"/>
      <c r="I53" s="61"/>
    </row>
    <row r="54" spans="2:9" s="26" customFormat="1" ht="12.75">
      <c r="B54" s="23"/>
      <c r="C54" s="24"/>
      <c r="D54" s="24"/>
      <c r="E54" s="43"/>
      <c r="F54" s="23"/>
      <c r="G54" s="71"/>
      <c r="H54" s="71"/>
      <c r="I54" s="61"/>
    </row>
    <row r="55" spans="3:9" s="26" customFormat="1" ht="12.75">
      <c r="C55" s="24"/>
      <c r="D55" s="24"/>
      <c r="E55" s="43"/>
      <c r="F55" s="23"/>
      <c r="G55" s="71"/>
      <c r="H55" s="71"/>
      <c r="I55" s="61"/>
    </row>
    <row r="56" spans="3:9" s="26" customFormat="1" ht="12.75">
      <c r="C56" s="24"/>
      <c r="D56" s="24"/>
      <c r="E56" s="43"/>
      <c r="F56" s="23"/>
      <c r="G56" s="71"/>
      <c r="H56" s="71"/>
      <c r="I56" s="61"/>
    </row>
    <row r="57" spans="3:9" s="26" customFormat="1" ht="12.75">
      <c r="C57" s="24"/>
      <c r="D57" s="24"/>
      <c r="E57" s="43"/>
      <c r="F57" s="23"/>
      <c r="G57" s="71"/>
      <c r="H57" s="71"/>
      <c r="I57" s="61"/>
    </row>
    <row r="58" spans="3:9" s="26" customFormat="1" ht="12.75">
      <c r="C58" s="24"/>
      <c r="D58" s="24"/>
      <c r="E58" s="24"/>
      <c r="F58" s="24"/>
      <c r="G58" s="71"/>
      <c r="H58" s="71"/>
      <c r="I58" s="61"/>
    </row>
    <row r="59" spans="3:9" ht="12.75">
      <c r="C59" s="22"/>
      <c r="D59" s="22"/>
      <c r="E59" s="19"/>
      <c r="F59" s="20"/>
      <c r="G59" s="72"/>
      <c r="H59" s="72"/>
      <c r="I59" s="60"/>
    </row>
  </sheetData>
  <sheetProtection/>
  <mergeCells count="10">
    <mergeCell ref="D48:F48"/>
    <mergeCell ref="C9:C10"/>
    <mergeCell ref="D9:F10"/>
    <mergeCell ref="D29:F29"/>
    <mergeCell ref="D37:F37"/>
    <mergeCell ref="B2:I4"/>
    <mergeCell ref="C7:I7"/>
    <mergeCell ref="D36:F36"/>
    <mergeCell ref="D11:F11"/>
    <mergeCell ref="G9:G10"/>
  </mergeCells>
  <printOptions horizontalCentered="1" verticalCentered="1"/>
  <pageMargins left="0" right="0" top="0" bottom="0" header="0.25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4">
      <selection activeCell="I35" sqref="I35"/>
    </sheetView>
  </sheetViews>
  <sheetFormatPr defaultColWidth="9.140625" defaultRowHeight="12.75"/>
  <cols>
    <col min="1" max="1" width="5.28125" style="1" customWidth="1"/>
    <col min="2" max="2" width="3.7109375" style="29" customWidth="1"/>
    <col min="3" max="3" width="5.28125" style="29" customWidth="1"/>
    <col min="4" max="4" width="2.7109375" style="29" customWidth="1"/>
    <col min="5" max="5" width="51.7109375" style="1" customWidth="1"/>
    <col min="6" max="6" width="14.8515625" style="1" customWidth="1"/>
    <col min="7" max="7" width="14.8515625" style="36" customWidth="1"/>
    <col min="8" max="8" width="0.2890625" style="1" customWidth="1"/>
    <col min="9" max="9" width="0.85546875" style="1" customWidth="1"/>
    <col min="10" max="10" width="18.00390625" style="29" customWidth="1"/>
    <col min="11" max="16384" width="9.140625" style="1" customWidth="1"/>
  </cols>
  <sheetData>
    <row r="1" spans="1:10" ht="12.75">
      <c r="A1" s="20"/>
      <c r="B1" s="22"/>
      <c r="C1" s="22"/>
      <c r="D1" s="22"/>
      <c r="E1" s="20"/>
      <c r="F1" s="20"/>
      <c r="G1" s="72"/>
      <c r="H1" s="60"/>
      <c r="I1" s="20"/>
      <c r="J1" s="1"/>
    </row>
    <row r="2" spans="1:9" s="30" customFormat="1" ht="12.75">
      <c r="A2" s="188" t="s">
        <v>237</v>
      </c>
      <c r="B2" s="188"/>
      <c r="C2" s="188"/>
      <c r="D2" s="188"/>
      <c r="E2" s="188"/>
      <c r="F2" s="188"/>
      <c r="G2" s="188"/>
      <c r="H2" s="188"/>
      <c r="I2" s="25"/>
    </row>
    <row r="3" spans="1:9" s="34" customFormat="1" ht="12.75">
      <c r="A3" s="188"/>
      <c r="B3" s="188"/>
      <c r="C3" s="188"/>
      <c r="D3" s="188"/>
      <c r="E3" s="188"/>
      <c r="F3" s="188"/>
      <c r="G3" s="188"/>
      <c r="H3" s="188"/>
      <c r="I3" s="57"/>
    </row>
    <row r="4" spans="1:9" s="30" customFormat="1" ht="12.75">
      <c r="A4" s="188"/>
      <c r="B4" s="188"/>
      <c r="C4" s="188"/>
      <c r="D4" s="188"/>
      <c r="E4" s="188"/>
      <c r="F4" s="188"/>
      <c r="G4" s="188"/>
      <c r="H4" s="188"/>
      <c r="I4" s="25"/>
    </row>
    <row r="5" spans="1:10" s="30" customFormat="1" ht="12.75">
      <c r="A5" s="37"/>
      <c r="B5" s="37"/>
      <c r="C5" s="25"/>
      <c r="D5" s="25"/>
      <c r="E5" s="31"/>
      <c r="F5" s="31"/>
      <c r="G5" s="70"/>
      <c r="H5" s="32"/>
      <c r="I5" s="25"/>
      <c r="J5" s="25"/>
    </row>
    <row r="6" spans="1:10" s="26" customFormat="1" ht="12.75">
      <c r="A6" s="23"/>
      <c r="B6" s="62"/>
      <c r="C6" s="52"/>
      <c r="D6" s="52"/>
      <c r="E6" s="63"/>
      <c r="F6" s="63"/>
      <c r="G6" s="71"/>
      <c r="H6" s="59"/>
      <c r="I6" s="23"/>
      <c r="J6" s="23"/>
    </row>
    <row r="7" spans="1:10" s="26" customFormat="1" ht="15.75">
      <c r="A7" s="23"/>
      <c r="B7" s="189" t="s">
        <v>199</v>
      </c>
      <c r="C7" s="189"/>
      <c r="D7" s="189"/>
      <c r="E7" s="189"/>
      <c r="F7" s="189"/>
      <c r="G7" s="189"/>
      <c r="H7" s="23"/>
      <c r="I7" s="23"/>
      <c r="J7" s="24"/>
    </row>
    <row r="8" spans="1:10" s="26" customFormat="1" ht="15.75">
      <c r="A8" s="23"/>
      <c r="B8" s="206" t="s">
        <v>112</v>
      </c>
      <c r="C8" s="206"/>
      <c r="D8" s="206"/>
      <c r="E8" s="206"/>
      <c r="F8" s="206"/>
      <c r="G8" s="206"/>
      <c r="H8" s="23"/>
      <c r="I8" s="23"/>
      <c r="J8" s="24"/>
    </row>
    <row r="9" spans="1:10" ht="12.75">
      <c r="A9" s="20"/>
      <c r="B9" s="22"/>
      <c r="C9" s="22"/>
      <c r="D9" s="22"/>
      <c r="E9" s="20"/>
      <c r="F9" s="20"/>
      <c r="G9" s="37"/>
      <c r="H9" s="20"/>
      <c r="I9" s="20"/>
      <c r="J9" s="22"/>
    </row>
    <row r="10" spans="1:10" s="26" customFormat="1" ht="12.75">
      <c r="A10" s="28"/>
      <c r="B10" s="209" t="s">
        <v>2</v>
      </c>
      <c r="C10" s="202" t="s">
        <v>113</v>
      </c>
      <c r="D10" s="202"/>
      <c r="E10" s="202"/>
      <c r="F10" s="38" t="s">
        <v>114</v>
      </c>
      <c r="G10" s="38" t="s">
        <v>114</v>
      </c>
      <c r="H10" s="23"/>
      <c r="I10" s="27"/>
      <c r="J10" s="24"/>
    </row>
    <row r="11" spans="1:10" s="26" customFormat="1" ht="12.75">
      <c r="A11" s="28"/>
      <c r="B11" s="209"/>
      <c r="C11" s="202"/>
      <c r="D11" s="202"/>
      <c r="E11" s="202"/>
      <c r="F11" s="38" t="s">
        <v>115</v>
      </c>
      <c r="G11" s="38" t="s">
        <v>131</v>
      </c>
      <c r="H11" s="23"/>
      <c r="I11" s="27"/>
      <c r="J11" s="24"/>
    </row>
    <row r="12" spans="1:10" s="26" customFormat="1" ht="12.75">
      <c r="A12" s="28"/>
      <c r="B12" s="156">
        <v>1</v>
      </c>
      <c r="C12" s="205" t="s">
        <v>50</v>
      </c>
      <c r="D12" s="205"/>
      <c r="E12" s="205"/>
      <c r="F12" s="117">
        <v>7741414</v>
      </c>
      <c r="G12" s="117">
        <v>8149273</v>
      </c>
      <c r="H12" s="23"/>
      <c r="I12" s="27"/>
      <c r="J12" s="24"/>
    </row>
    <row r="13" spans="1:10" s="26" customFormat="1" ht="12.75">
      <c r="A13" s="28"/>
      <c r="B13" s="156">
        <v>2</v>
      </c>
      <c r="C13" s="205" t="s">
        <v>51</v>
      </c>
      <c r="D13" s="205"/>
      <c r="E13" s="205"/>
      <c r="F13" s="117"/>
      <c r="G13" s="117"/>
      <c r="H13" s="23"/>
      <c r="I13" s="27"/>
      <c r="J13" s="24"/>
    </row>
    <row r="14" spans="1:10" s="26" customFormat="1" ht="12.75">
      <c r="A14" s="28"/>
      <c r="B14" s="156">
        <v>3</v>
      </c>
      <c r="C14" s="205" t="s">
        <v>128</v>
      </c>
      <c r="D14" s="205"/>
      <c r="E14" s="205"/>
      <c r="F14" s="117"/>
      <c r="G14" s="117"/>
      <c r="H14" s="23"/>
      <c r="I14" s="27"/>
      <c r="J14" s="24"/>
    </row>
    <row r="15" spans="1:10" s="26" customFormat="1" ht="12.75">
      <c r="A15" s="28"/>
      <c r="B15" s="156">
        <v>4</v>
      </c>
      <c r="C15" s="205" t="s">
        <v>99</v>
      </c>
      <c r="D15" s="205"/>
      <c r="E15" s="205"/>
      <c r="F15" s="117">
        <v>2994256</v>
      </c>
      <c r="G15" s="117">
        <v>3165431</v>
      </c>
      <c r="H15" s="23"/>
      <c r="I15" s="27"/>
      <c r="J15" s="24"/>
    </row>
    <row r="16" spans="1:10" s="26" customFormat="1" ht="12.75">
      <c r="A16" s="28"/>
      <c r="B16" s="156">
        <v>5</v>
      </c>
      <c r="C16" s="205" t="s">
        <v>100</v>
      </c>
      <c r="D16" s="205"/>
      <c r="E16" s="205"/>
      <c r="F16" s="76">
        <f>SUM(F17:F18)</f>
        <v>3215085</v>
      </c>
      <c r="G16" s="76">
        <f>SUM(G17:G18)</f>
        <v>3220920</v>
      </c>
      <c r="H16" s="23"/>
      <c r="I16" s="27"/>
      <c r="J16" s="24"/>
    </row>
    <row r="17" spans="1:10" s="26" customFormat="1" ht="12.75">
      <c r="A17" s="28"/>
      <c r="B17" s="156"/>
      <c r="C17" s="77"/>
      <c r="D17" s="207" t="s">
        <v>101</v>
      </c>
      <c r="E17" s="207"/>
      <c r="F17" s="123">
        <v>2755000</v>
      </c>
      <c r="G17" s="117">
        <v>2760000</v>
      </c>
      <c r="H17" s="23"/>
      <c r="I17" s="27"/>
      <c r="J17" s="24"/>
    </row>
    <row r="18" spans="1:10" s="26" customFormat="1" ht="12.75">
      <c r="A18" s="28"/>
      <c r="B18" s="156"/>
      <c r="C18" s="77"/>
      <c r="D18" s="207" t="s">
        <v>102</v>
      </c>
      <c r="E18" s="207"/>
      <c r="F18" s="123">
        <v>460085</v>
      </c>
      <c r="G18" s="117">
        <v>460920</v>
      </c>
      <c r="H18" s="23"/>
      <c r="I18" s="27"/>
      <c r="J18" s="24"/>
    </row>
    <row r="19" spans="1:10" s="26" customFormat="1" ht="12.75">
      <c r="A19" s="28"/>
      <c r="B19" s="156">
        <v>6</v>
      </c>
      <c r="C19" s="205" t="s">
        <v>103</v>
      </c>
      <c r="D19" s="205"/>
      <c r="E19" s="205"/>
      <c r="F19" s="117">
        <v>259159</v>
      </c>
      <c r="G19" s="117">
        <v>270078</v>
      </c>
      <c r="H19" s="23"/>
      <c r="I19" s="27"/>
      <c r="J19" s="24"/>
    </row>
    <row r="20" spans="1:10" s="26" customFormat="1" ht="12.75">
      <c r="A20" s="28"/>
      <c r="B20" s="156">
        <v>7</v>
      </c>
      <c r="C20" s="205" t="s">
        <v>104</v>
      </c>
      <c r="D20" s="205"/>
      <c r="E20" s="205"/>
      <c r="F20" s="117">
        <v>997146</v>
      </c>
      <c r="G20" s="117">
        <v>634657</v>
      </c>
      <c r="H20" s="23"/>
      <c r="I20" s="27"/>
      <c r="J20" s="171"/>
    </row>
    <row r="21" spans="1:10" s="26" customFormat="1" ht="29.25" customHeight="1">
      <c r="A21" s="28"/>
      <c r="B21" s="170">
        <v>8</v>
      </c>
      <c r="C21" s="202" t="s">
        <v>105</v>
      </c>
      <c r="D21" s="202"/>
      <c r="E21" s="202"/>
      <c r="F21" s="80">
        <f>F15+F16+F19+F20</f>
        <v>7465646</v>
      </c>
      <c r="G21" s="80">
        <f>G15+G16+G19+G20</f>
        <v>7291086</v>
      </c>
      <c r="H21" s="23"/>
      <c r="I21" s="27"/>
      <c r="J21" s="24"/>
    </row>
    <row r="22" spans="1:10" s="26" customFormat="1" ht="12.75">
      <c r="A22" s="28"/>
      <c r="B22" s="156">
        <v>9</v>
      </c>
      <c r="C22" s="208" t="s">
        <v>106</v>
      </c>
      <c r="D22" s="208"/>
      <c r="E22" s="208"/>
      <c r="F22" s="76">
        <f>F12+F13-F21</f>
        <v>275768</v>
      </c>
      <c r="G22" s="76">
        <f>G12+G13-G21</f>
        <v>858187</v>
      </c>
      <c r="H22" s="23"/>
      <c r="I22" s="27"/>
      <c r="J22" s="24"/>
    </row>
    <row r="23" spans="1:10" s="26" customFormat="1" ht="12.75">
      <c r="A23" s="28"/>
      <c r="B23" s="156">
        <v>10</v>
      </c>
      <c r="C23" s="205" t="s">
        <v>52</v>
      </c>
      <c r="D23" s="205"/>
      <c r="E23" s="205"/>
      <c r="F23" s="117"/>
      <c r="G23" s="117">
        <v>0</v>
      </c>
      <c r="H23" s="23"/>
      <c r="I23" s="27"/>
      <c r="J23" s="171"/>
    </row>
    <row r="24" spans="1:10" s="26" customFormat="1" ht="12.75">
      <c r="A24" s="28"/>
      <c r="B24" s="156">
        <v>11</v>
      </c>
      <c r="C24" s="205" t="s">
        <v>107</v>
      </c>
      <c r="D24" s="205"/>
      <c r="E24" s="205"/>
      <c r="F24" s="117"/>
      <c r="G24" s="117">
        <v>0</v>
      </c>
      <c r="H24" s="23"/>
      <c r="I24" s="27"/>
      <c r="J24" s="24"/>
    </row>
    <row r="25" spans="1:10" s="26" customFormat="1" ht="12.75">
      <c r="A25" s="28"/>
      <c r="B25" s="156">
        <v>12</v>
      </c>
      <c r="C25" s="205" t="s">
        <v>53</v>
      </c>
      <c r="D25" s="205"/>
      <c r="E25" s="205"/>
      <c r="F25" s="117">
        <f>F27</f>
        <v>149</v>
      </c>
      <c r="G25" s="117">
        <f>G27</f>
        <v>300</v>
      </c>
      <c r="H25" s="23"/>
      <c r="I25" s="27"/>
      <c r="J25" s="24"/>
    </row>
    <row r="26" spans="1:10" s="26" customFormat="1" ht="12.75">
      <c r="A26" s="28"/>
      <c r="B26" s="156"/>
      <c r="C26" s="78">
        <v>121</v>
      </c>
      <c r="D26" s="207" t="s">
        <v>54</v>
      </c>
      <c r="E26" s="207"/>
      <c r="F26" s="123"/>
      <c r="G26" s="117"/>
      <c r="H26" s="23"/>
      <c r="I26" s="27"/>
      <c r="J26" s="24"/>
    </row>
    <row r="27" spans="1:10" s="26" customFormat="1" ht="12.75">
      <c r="A27" s="28"/>
      <c r="B27" s="156"/>
      <c r="C27" s="77">
        <v>122</v>
      </c>
      <c r="D27" s="207" t="s">
        <v>108</v>
      </c>
      <c r="E27" s="207"/>
      <c r="F27" s="123">
        <v>149</v>
      </c>
      <c r="G27" s="117">
        <v>300</v>
      </c>
      <c r="H27" s="23"/>
      <c r="I27" s="27"/>
      <c r="J27" s="24"/>
    </row>
    <row r="28" spans="1:10" s="26" customFormat="1" ht="12.75">
      <c r="A28" s="28"/>
      <c r="B28" s="156"/>
      <c r="C28" s="77">
        <v>123</v>
      </c>
      <c r="D28" s="207" t="s">
        <v>55</v>
      </c>
      <c r="E28" s="207"/>
      <c r="F28" s="123"/>
      <c r="G28" s="117"/>
      <c r="H28" s="23"/>
      <c r="I28" s="27"/>
      <c r="J28" s="24"/>
    </row>
    <row r="29" spans="1:10" s="26" customFormat="1" ht="12.75">
      <c r="A29" s="28"/>
      <c r="B29" s="156"/>
      <c r="C29" s="77">
        <v>124</v>
      </c>
      <c r="D29" s="207" t="s">
        <v>56</v>
      </c>
      <c r="E29" s="207"/>
      <c r="F29" s="123"/>
      <c r="G29" s="117"/>
      <c r="H29" s="23"/>
      <c r="I29" s="27"/>
      <c r="J29" s="24"/>
    </row>
    <row r="30" spans="1:10" s="26" customFormat="1" ht="23.25" customHeight="1">
      <c r="A30" s="28"/>
      <c r="B30" s="170">
        <v>13</v>
      </c>
      <c r="C30" s="204" t="s">
        <v>57</v>
      </c>
      <c r="D30" s="204"/>
      <c r="E30" s="204"/>
      <c r="F30" s="80">
        <f>F27+F28+F29</f>
        <v>149</v>
      </c>
      <c r="G30" s="80">
        <f>G27+G28+G29</f>
        <v>300</v>
      </c>
      <c r="H30" s="23"/>
      <c r="I30" s="27"/>
      <c r="J30" s="24"/>
    </row>
    <row r="31" spans="1:11" s="26" customFormat="1" ht="24" customHeight="1">
      <c r="A31" s="28"/>
      <c r="B31" s="170">
        <v>14</v>
      </c>
      <c r="C31" s="204" t="s">
        <v>110</v>
      </c>
      <c r="D31" s="204"/>
      <c r="E31" s="204"/>
      <c r="F31" s="81">
        <f>F22+F30</f>
        <v>275917</v>
      </c>
      <c r="G31" s="81">
        <f>G22+G30</f>
        <v>858487</v>
      </c>
      <c r="H31" s="23"/>
      <c r="I31" s="27"/>
      <c r="J31" s="24"/>
      <c r="K31" s="26" t="s">
        <v>164</v>
      </c>
    </row>
    <row r="32" spans="1:10" s="26" customFormat="1" ht="12.75">
      <c r="A32" s="28"/>
      <c r="B32" s="156">
        <v>15</v>
      </c>
      <c r="C32" s="205" t="s">
        <v>58</v>
      </c>
      <c r="D32" s="205"/>
      <c r="E32" s="205"/>
      <c r="F32" s="117">
        <v>27592</v>
      </c>
      <c r="G32" s="117">
        <v>88477</v>
      </c>
      <c r="H32" s="23"/>
      <c r="I32" s="27"/>
      <c r="J32" s="24"/>
    </row>
    <row r="33" spans="1:10" s="26" customFormat="1" ht="24.75" customHeight="1">
      <c r="A33" s="28"/>
      <c r="B33" s="170">
        <v>16</v>
      </c>
      <c r="C33" s="204" t="s">
        <v>111</v>
      </c>
      <c r="D33" s="204"/>
      <c r="E33" s="204"/>
      <c r="F33" s="80">
        <f>F31-F32</f>
        <v>248325</v>
      </c>
      <c r="G33" s="80">
        <f>G31-G32</f>
        <v>770010</v>
      </c>
      <c r="H33" s="23"/>
      <c r="I33" s="27"/>
      <c r="J33" s="24"/>
    </row>
    <row r="34" spans="1:10" s="26" customFormat="1" ht="12.75">
      <c r="A34" s="28"/>
      <c r="B34" s="156">
        <v>17</v>
      </c>
      <c r="C34" s="205" t="s">
        <v>109</v>
      </c>
      <c r="D34" s="205"/>
      <c r="E34" s="205"/>
      <c r="F34" s="117"/>
      <c r="G34" s="117"/>
      <c r="H34" s="23"/>
      <c r="I34" s="27"/>
      <c r="J34" s="24"/>
    </row>
    <row r="35" spans="1:10" s="26" customFormat="1" ht="12.75">
      <c r="A35" s="23"/>
      <c r="B35" s="24"/>
      <c r="C35" s="24"/>
      <c r="D35" s="24"/>
      <c r="E35" s="23"/>
      <c r="F35" s="134"/>
      <c r="H35" s="23"/>
      <c r="I35" s="23"/>
      <c r="J35" s="75"/>
    </row>
    <row r="36" spans="1:10" s="26" customFormat="1" ht="12.75">
      <c r="A36" s="23"/>
      <c r="B36" s="24"/>
      <c r="C36" s="24"/>
      <c r="D36" s="24"/>
      <c r="E36" s="23"/>
      <c r="F36" s="134"/>
      <c r="G36" s="134"/>
      <c r="H36" s="134"/>
      <c r="I36" s="23"/>
      <c r="J36" s="75"/>
    </row>
    <row r="37" spans="1:10" s="26" customFormat="1" ht="12.75">
      <c r="A37" s="23"/>
      <c r="B37" s="24"/>
      <c r="C37" s="24"/>
      <c r="D37" s="24"/>
      <c r="E37" s="23"/>
      <c r="F37" s="134"/>
      <c r="G37" s="134"/>
      <c r="H37" s="23"/>
      <c r="I37" s="23"/>
      <c r="J37" s="75"/>
    </row>
    <row r="38" spans="1:10" s="26" customFormat="1" ht="12.75">
      <c r="A38" s="23"/>
      <c r="B38" s="24"/>
      <c r="C38" s="24"/>
      <c r="D38" s="24"/>
      <c r="E38" s="23"/>
      <c r="F38" s="23"/>
      <c r="G38" s="79"/>
      <c r="H38" s="23"/>
      <c r="I38" s="23"/>
      <c r="J38" s="75"/>
    </row>
    <row r="39" spans="2:10" s="26" customFormat="1" ht="12.75">
      <c r="B39" s="24"/>
      <c r="C39" s="24"/>
      <c r="D39" s="24"/>
      <c r="E39" s="23"/>
      <c r="F39" s="23"/>
      <c r="G39" s="79"/>
      <c r="J39" s="75"/>
    </row>
    <row r="40" spans="2:10" s="26" customFormat="1" ht="12.75">
      <c r="B40" s="24"/>
      <c r="C40" s="24"/>
      <c r="D40" s="24"/>
      <c r="E40" s="23"/>
      <c r="F40" s="23"/>
      <c r="G40" s="79"/>
      <c r="J40" s="75"/>
    </row>
    <row r="41" spans="2:10" s="26" customFormat="1" ht="12.75">
      <c r="B41" s="24"/>
      <c r="C41" s="24"/>
      <c r="D41" s="24"/>
      <c r="E41" s="23"/>
      <c r="F41" s="23"/>
      <c r="G41" s="79"/>
      <c r="J41" s="75"/>
    </row>
    <row r="42" spans="2:10" s="26" customFormat="1" ht="12.75">
      <c r="B42" s="24"/>
      <c r="C42" s="24"/>
      <c r="D42" s="24"/>
      <c r="E42" s="23"/>
      <c r="F42" s="23"/>
      <c r="G42" s="79"/>
      <c r="J42" s="75"/>
    </row>
    <row r="43" spans="2:10" s="26" customFormat="1" ht="12.75">
      <c r="B43" s="24"/>
      <c r="C43" s="24"/>
      <c r="D43" s="24"/>
      <c r="E43" s="23"/>
      <c r="F43" s="23"/>
      <c r="G43" s="79"/>
      <c r="J43" s="75"/>
    </row>
    <row r="44" spans="2:10" s="26" customFormat="1" ht="12.75">
      <c r="B44" s="24"/>
      <c r="C44" s="24"/>
      <c r="D44" s="24"/>
      <c r="E44" s="24"/>
      <c r="F44" s="24"/>
      <c r="G44" s="79"/>
      <c r="J44" s="75"/>
    </row>
    <row r="45" spans="2:7" ht="12.75">
      <c r="B45" s="22"/>
      <c r="C45" s="22"/>
      <c r="D45" s="22"/>
      <c r="E45" s="20"/>
      <c r="F45" s="20"/>
      <c r="G45" s="37"/>
    </row>
  </sheetData>
  <sheetProtection/>
  <mergeCells count="28">
    <mergeCell ref="A2:H4"/>
    <mergeCell ref="D27:E27"/>
    <mergeCell ref="C24:E24"/>
    <mergeCell ref="C21:E21"/>
    <mergeCell ref="C22:E22"/>
    <mergeCell ref="C12:E12"/>
    <mergeCell ref="C13:E13"/>
    <mergeCell ref="C14:E14"/>
    <mergeCell ref="C15:E15"/>
    <mergeCell ref="B10:B11"/>
    <mergeCell ref="C34:E34"/>
    <mergeCell ref="C33:E33"/>
    <mergeCell ref="C16:E16"/>
    <mergeCell ref="D17:E17"/>
    <mergeCell ref="D18:E18"/>
    <mergeCell ref="C19:E19"/>
    <mergeCell ref="D29:E29"/>
    <mergeCell ref="C31:E31"/>
    <mergeCell ref="D26:E26"/>
    <mergeCell ref="C32:E32"/>
    <mergeCell ref="C30:E30"/>
    <mergeCell ref="C10:E11"/>
    <mergeCell ref="C25:E25"/>
    <mergeCell ref="B7:G7"/>
    <mergeCell ref="B8:G8"/>
    <mergeCell ref="D28:E28"/>
    <mergeCell ref="C20:E20"/>
    <mergeCell ref="C23:E23"/>
  </mergeCells>
  <printOptions horizontalCentered="1" verticalCentered="1"/>
  <pageMargins left="0" right="0" top="0" bottom="0" header="0.5118110236220472" footer="0.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36" sqref="A36:G38"/>
    </sheetView>
  </sheetViews>
  <sheetFormatPr defaultColWidth="9.140625" defaultRowHeight="12.75"/>
  <cols>
    <col min="1" max="1" width="4.8515625" style="1" customWidth="1"/>
    <col min="2" max="2" width="12.7109375" style="1" bestFit="1" customWidth="1"/>
    <col min="3" max="3" width="52.421875" style="1" customWidth="1"/>
    <col min="4" max="4" width="21.421875" style="1" customWidth="1"/>
    <col min="5" max="5" width="21.8515625" style="1" customWidth="1"/>
    <col min="6" max="16384" width="9.140625" style="1" customWidth="1"/>
  </cols>
  <sheetData>
    <row r="1" spans="1:8" ht="12.75">
      <c r="A1" s="188" t="s">
        <v>234</v>
      </c>
      <c r="B1" s="188"/>
      <c r="C1" s="188"/>
      <c r="D1" s="188"/>
      <c r="E1" s="188"/>
      <c r="F1" s="188"/>
      <c r="G1" s="188"/>
      <c r="H1" s="188"/>
    </row>
    <row r="2" spans="1:8" s="30" customFormat="1" ht="12.75">
      <c r="A2" s="188"/>
      <c r="B2" s="188"/>
      <c r="C2" s="188"/>
      <c r="D2" s="188"/>
      <c r="E2" s="188"/>
      <c r="F2" s="188"/>
      <c r="G2" s="188"/>
      <c r="H2" s="188"/>
    </row>
    <row r="3" spans="1:8" s="34" customFormat="1" ht="12.75">
      <c r="A3" s="188"/>
      <c r="B3" s="188"/>
      <c r="C3" s="188"/>
      <c r="D3" s="188"/>
      <c r="E3" s="188"/>
      <c r="F3" s="188"/>
      <c r="G3" s="188"/>
      <c r="H3" s="188"/>
    </row>
    <row r="4" spans="1:8" s="30" customFormat="1" ht="12.75">
      <c r="A4" s="20"/>
      <c r="B4" s="20"/>
      <c r="C4" s="20"/>
      <c r="D4" s="20"/>
      <c r="E4" s="20"/>
      <c r="F4" s="20"/>
      <c r="G4" s="20"/>
      <c r="H4" s="20"/>
    </row>
    <row r="5" spans="1:8" s="30" customFormat="1" ht="12.75">
      <c r="A5" s="25"/>
      <c r="B5" s="25"/>
      <c r="C5" s="25"/>
      <c r="D5" s="25"/>
      <c r="E5" s="25"/>
      <c r="F5" s="25"/>
      <c r="G5" s="25"/>
      <c r="H5" s="25"/>
    </row>
    <row r="6" spans="1:8" s="26" customFormat="1" ht="12.75">
      <c r="A6" s="57"/>
      <c r="B6" s="57"/>
      <c r="C6" s="57"/>
      <c r="D6" s="57"/>
      <c r="E6" s="57"/>
      <c r="F6" s="57"/>
      <c r="G6" s="57"/>
      <c r="H6" s="57"/>
    </row>
    <row r="7" spans="1:8" s="26" customFormat="1" ht="12.75" customHeight="1">
      <c r="A7" s="25"/>
      <c r="B7" s="210" t="s">
        <v>209</v>
      </c>
      <c r="C7" s="210"/>
      <c r="D7" s="210"/>
      <c r="E7" s="210"/>
      <c r="F7" s="25"/>
      <c r="G7" s="25"/>
      <c r="H7" s="25"/>
    </row>
    <row r="8" spans="1:8" ht="15.75">
      <c r="A8" s="25"/>
      <c r="B8" s="172"/>
      <c r="C8" s="172"/>
      <c r="D8" s="172"/>
      <c r="E8" s="173"/>
      <c r="F8" s="25"/>
      <c r="G8" s="25"/>
      <c r="H8" s="25"/>
    </row>
    <row r="9" spans="2:5" s="26" customFormat="1" ht="12.75">
      <c r="B9"/>
      <c r="C9"/>
      <c r="D9"/>
      <c r="E9" s="139"/>
    </row>
    <row r="10" spans="2:7" s="26" customFormat="1" ht="25.5">
      <c r="B10" s="211" t="s">
        <v>2</v>
      </c>
      <c r="C10" s="211" t="s">
        <v>209</v>
      </c>
      <c r="D10" s="151" t="s">
        <v>210</v>
      </c>
      <c r="E10" s="213" t="s">
        <v>233</v>
      </c>
      <c r="G10" s="23"/>
    </row>
    <row r="11" spans="1:8" s="26" customFormat="1" ht="26.25" customHeight="1">
      <c r="A11" s="1"/>
      <c r="B11" s="212"/>
      <c r="C11" s="212"/>
      <c r="D11" s="152">
        <v>2012</v>
      </c>
      <c r="E11" s="214"/>
      <c r="F11" s="1"/>
      <c r="G11" s="20"/>
      <c r="H11" s="1"/>
    </row>
    <row r="12" spans="2:7" s="26" customFormat="1" ht="15.75">
      <c r="B12" s="140" t="s">
        <v>129</v>
      </c>
      <c r="C12" s="141" t="s">
        <v>211</v>
      </c>
      <c r="D12" s="142">
        <f>D13+D14+D17</f>
        <v>865938</v>
      </c>
      <c r="E12" s="142">
        <f>E13+E14+E17</f>
        <v>545872</v>
      </c>
      <c r="G12" s="23"/>
    </row>
    <row r="13" spans="2:7" s="26" customFormat="1" ht="15.75">
      <c r="B13" s="140"/>
      <c r="C13" s="143" t="s">
        <v>212</v>
      </c>
      <c r="D13" s="143">
        <v>9078931</v>
      </c>
      <c r="E13" s="144">
        <v>9202424</v>
      </c>
      <c r="G13" s="23"/>
    </row>
    <row r="14" spans="2:7" s="26" customFormat="1" ht="15.75">
      <c r="B14" s="140"/>
      <c r="C14" s="143" t="s">
        <v>213</v>
      </c>
      <c r="D14" s="143">
        <v>-7821593</v>
      </c>
      <c r="E14" s="144">
        <v>-8532548</v>
      </c>
      <c r="G14" s="23"/>
    </row>
    <row r="15" spans="2:7" s="26" customFormat="1" ht="15.75">
      <c r="B15" s="140"/>
      <c r="C15" s="143" t="s">
        <v>214</v>
      </c>
      <c r="D15" s="143"/>
      <c r="E15" s="144"/>
      <c r="G15" s="23"/>
    </row>
    <row r="16" spans="2:7" s="26" customFormat="1" ht="15.75">
      <c r="B16" s="140"/>
      <c r="C16" s="145" t="s">
        <v>215</v>
      </c>
      <c r="D16" s="145"/>
      <c r="E16" s="144"/>
      <c r="G16" s="23"/>
    </row>
    <row r="17" spans="2:7" s="26" customFormat="1" ht="15.75">
      <c r="B17" s="140"/>
      <c r="C17" s="145" t="s">
        <v>216</v>
      </c>
      <c r="D17" s="145">
        <v>-391400</v>
      </c>
      <c r="E17" s="144">
        <v>-124004</v>
      </c>
      <c r="G17" s="23"/>
    </row>
    <row r="18" spans="1:8" s="23" customFormat="1" ht="15.75">
      <c r="A18" s="26"/>
      <c r="B18" s="140"/>
      <c r="C18" s="146" t="s">
        <v>217</v>
      </c>
      <c r="D18" s="146"/>
      <c r="E18" s="147"/>
      <c r="F18" s="26"/>
      <c r="H18" s="26"/>
    </row>
    <row r="19" spans="1:8" s="23" customFormat="1" ht="15.75">
      <c r="A19" s="26"/>
      <c r="B19" s="140" t="s">
        <v>130</v>
      </c>
      <c r="C19" s="141" t="s">
        <v>218</v>
      </c>
      <c r="D19" s="141"/>
      <c r="E19" s="148"/>
      <c r="F19" s="26"/>
      <c r="H19" s="26"/>
    </row>
    <row r="20" spans="2:7" s="26" customFormat="1" ht="15.75">
      <c r="B20" s="140"/>
      <c r="C20" s="143" t="s">
        <v>219</v>
      </c>
      <c r="D20" s="143"/>
      <c r="E20" s="144"/>
      <c r="G20" s="23"/>
    </row>
    <row r="21" spans="1:8" s="26" customFormat="1" ht="15.75">
      <c r="A21" s="23"/>
      <c r="B21" s="140"/>
      <c r="C21" s="143" t="s">
        <v>220</v>
      </c>
      <c r="D21" s="143"/>
      <c r="E21" s="144"/>
      <c r="F21" s="23"/>
      <c r="G21" s="23"/>
      <c r="H21" s="23"/>
    </row>
    <row r="22" spans="1:8" s="26" customFormat="1" ht="15.75">
      <c r="A22" s="23"/>
      <c r="B22" s="140"/>
      <c r="C22" s="143" t="s">
        <v>75</v>
      </c>
      <c r="D22" s="143"/>
      <c r="E22" s="144"/>
      <c r="F22" s="23"/>
      <c r="G22" s="23"/>
      <c r="H22" s="23"/>
    </row>
    <row r="23" spans="2:7" s="26" customFormat="1" ht="15.75">
      <c r="B23" s="140"/>
      <c r="C23" s="145" t="s">
        <v>221</v>
      </c>
      <c r="D23" s="145">
        <v>149</v>
      </c>
      <c r="E23" s="144">
        <v>300</v>
      </c>
      <c r="G23" s="23"/>
    </row>
    <row r="24" spans="2:7" s="26" customFormat="1" ht="15.75">
      <c r="B24" s="140"/>
      <c r="C24" s="145" t="s">
        <v>222</v>
      </c>
      <c r="D24" s="145"/>
      <c r="E24" s="144"/>
      <c r="G24" s="23"/>
    </row>
    <row r="25" spans="2:7" s="26" customFormat="1" ht="15.75">
      <c r="B25" s="140"/>
      <c r="C25" s="146" t="s">
        <v>223</v>
      </c>
      <c r="D25" s="146"/>
      <c r="E25" s="147"/>
      <c r="G25" s="23"/>
    </row>
    <row r="26" spans="2:7" s="26" customFormat="1" ht="15.75">
      <c r="B26" s="140" t="s">
        <v>224</v>
      </c>
      <c r="C26" s="141" t="s">
        <v>225</v>
      </c>
      <c r="D26" s="142">
        <f>D30</f>
        <v>-88470</v>
      </c>
      <c r="E26" s="142">
        <f>E30</f>
        <v>-1016377</v>
      </c>
      <c r="G26" s="23"/>
    </row>
    <row r="27" spans="2:7" s="26" customFormat="1" ht="26.25" customHeight="1">
      <c r="B27" s="149"/>
      <c r="C27" s="143" t="s">
        <v>226</v>
      </c>
      <c r="D27" s="143"/>
      <c r="E27" s="144"/>
      <c r="G27" s="23"/>
    </row>
    <row r="28" spans="2:7" s="26" customFormat="1" ht="12.75">
      <c r="B28" s="149"/>
      <c r="C28" s="143" t="s">
        <v>227</v>
      </c>
      <c r="D28" s="143"/>
      <c r="E28" s="144"/>
      <c r="G28" s="23"/>
    </row>
    <row r="29" spans="2:7" s="26" customFormat="1" ht="12.75">
      <c r="B29" s="149"/>
      <c r="C29" s="143" t="s">
        <v>228</v>
      </c>
      <c r="D29" s="143"/>
      <c r="E29" s="144"/>
      <c r="G29" s="23"/>
    </row>
    <row r="30" spans="2:7" s="26" customFormat="1" ht="12.75">
      <c r="B30" s="143"/>
      <c r="C30" s="143" t="s">
        <v>76</v>
      </c>
      <c r="D30" s="144">
        <v>-88470</v>
      </c>
      <c r="E30" s="144">
        <v>-1016377</v>
      </c>
      <c r="G30" s="23"/>
    </row>
    <row r="31" spans="2:7" s="26" customFormat="1" ht="12.75">
      <c r="B31" s="143"/>
      <c r="C31" s="143" t="s">
        <v>229</v>
      </c>
      <c r="D31" s="143"/>
      <c r="E31" s="144"/>
      <c r="G31" s="23"/>
    </row>
    <row r="32" spans="2:7" s="26" customFormat="1" ht="12.75">
      <c r="B32" s="143"/>
      <c r="C32" s="146" t="s">
        <v>230</v>
      </c>
      <c r="D32" s="142">
        <f>D26+D19+D12</f>
        <v>777468</v>
      </c>
      <c r="E32" s="142">
        <f>E26+E19+E12</f>
        <v>-470505</v>
      </c>
      <c r="G32" s="23"/>
    </row>
    <row r="33" spans="2:7" s="26" customFormat="1" ht="12.75">
      <c r="B33" s="143"/>
      <c r="C33" s="149" t="s">
        <v>231</v>
      </c>
      <c r="D33" s="149">
        <v>621384</v>
      </c>
      <c r="E33" s="150">
        <v>1091889</v>
      </c>
      <c r="G33" s="23"/>
    </row>
    <row r="34" spans="2:7" s="26" customFormat="1" ht="27.75" customHeight="1">
      <c r="B34" s="143"/>
      <c r="C34" s="149" t="s">
        <v>232</v>
      </c>
      <c r="D34" s="142">
        <f>SUM(D32:D33)</f>
        <v>1398852</v>
      </c>
      <c r="E34" s="142">
        <f>SUM(E32:E33)</f>
        <v>621384</v>
      </c>
      <c r="G34" s="23"/>
    </row>
    <row r="35" spans="2:5" s="26" customFormat="1" ht="12.75">
      <c r="B35"/>
      <c r="C35"/>
      <c r="D35"/>
      <c r="E35" s="139"/>
    </row>
    <row r="36" spans="1:7" s="26" customFormat="1" ht="12.75">
      <c r="A36" s="23"/>
      <c r="B36" s="23"/>
      <c r="C36" s="23"/>
      <c r="D36" s="23"/>
      <c r="E36" s="23"/>
      <c r="F36" s="23"/>
      <c r="G36" s="23"/>
    </row>
    <row r="37" spans="1:7" s="26" customFormat="1" ht="12.75">
      <c r="A37" s="23"/>
      <c r="B37" s="23"/>
      <c r="C37" s="23"/>
      <c r="D37" s="23"/>
      <c r="E37" s="23"/>
      <c r="F37" s="23"/>
      <c r="G37" s="23"/>
    </row>
    <row r="38" spans="1:7" s="26" customFormat="1" ht="12.75">
      <c r="A38" s="23"/>
      <c r="B38" s="23"/>
      <c r="C38" s="23"/>
      <c r="D38" s="23"/>
      <c r="E38" s="23"/>
      <c r="F38" s="23"/>
      <c r="G38" s="23"/>
    </row>
    <row r="39" s="26" customFormat="1" ht="12.75">
      <c r="B39" s="55"/>
    </row>
    <row r="40" spans="1:8" ht="12.75">
      <c r="A40" s="26"/>
      <c r="B40" s="26"/>
      <c r="C40" s="26"/>
      <c r="D40" s="26"/>
      <c r="E40" s="26"/>
      <c r="F40" s="26"/>
      <c r="G40" s="26"/>
      <c r="H40" s="26"/>
    </row>
    <row r="41" spans="1:8" ht="12.75">
      <c r="A41" s="26"/>
      <c r="B41" s="26"/>
      <c r="C41" s="26"/>
      <c r="D41" s="26"/>
      <c r="E41" s="26"/>
      <c r="F41" s="26"/>
      <c r="G41" s="26"/>
      <c r="H41" s="26"/>
    </row>
    <row r="42" spans="1:8" ht="12.75">
      <c r="A42" s="26"/>
      <c r="B42" s="26"/>
      <c r="C42" s="26"/>
      <c r="D42" s="26"/>
      <c r="E42" s="26"/>
      <c r="F42" s="26"/>
      <c r="G42" s="26"/>
      <c r="H42" s="26"/>
    </row>
    <row r="45" spans="2:5" ht="12.75">
      <c r="B45" s="30"/>
      <c r="E45" s="30"/>
    </row>
    <row r="50" ht="12.75" customHeight="1"/>
  </sheetData>
  <sheetProtection/>
  <mergeCells count="5">
    <mergeCell ref="B7:E7"/>
    <mergeCell ref="B10:B11"/>
    <mergeCell ref="C10:C11"/>
    <mergeCell ref="E10:E11"/>
    <mergeCell ref="A1:H3"/>
  </mergeCells>
  <printOptions horizontalCentered="1" verticalCentered="1"/>
  <pageMargins left="0" right="0" top="0" bottom="0" header="0.511811023622047" footer="0.2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A12" sqref="A12:A25"/>
    </sheetView>
  </sheetViews>
  <sheetFormatPr defaultColWidth="17.7109375" defaultRowHeight="12.75"/>
  <cols>
    <col min="1" max="1" width="3.57421875" style="83" customWidth="1"/>
    <col min="2" max="2" width="2.28125" style="85" bestFit="1" customWidth="1"/>
    <col min="3" max="3" width="32.421875" style="83" bestFit="1" customWidth="1"/>
    <col min="4" max="4" width="15.140625" style="83" customWidth="1"/>
    <col min="5" max="5" width="13.00390625" style="83" customWidth="1"/>
    <col min="6" max="6" width="13.7109375" style="83" customWidth="1"/>
    <col min="7" max="7" width="16.28125" style="83" customWidth="1"/>
    <col min="8" max="8" width="18.8515625" style="83" customWidth="1"/>
    <col min="9" max="9" width="13.7109375" style="83" customWidth="1"/>
    <col min="10" max="10" width="2.8515625" style="83" customWidth="1"/>
    <col min="11" max="11" width="2.7109375" style="83" customWidth="1"/>
    <col min="12" max="16384" width="17.7109375" style="83" customWidth="1"/>
  </cols>
  <sheetData>
    <row r="2" spans="2:9" s="1" customFormat="1" ht="12.75">
      <c r="B2" s="29"/>
      <c r="C2" s="29"/>
      <c r="D2" s="29"/>
      <c r="F2" s="69"/>
      <c r="G2" s="58"/>
      <c r="H2" s="58"/>
      <c r="I2" s="58"/>
    </row>
    <row r="3" spans="1:10" s="30" customFormat="1" ht="12.75">
      <c r="A3" s="188" t="s">
        <v>238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s="34" customFormat="1" ht="12.75">
      <c r="A4" s="188"/>
      <c r="B4" s="188"/>
      <c r="C4" s="188"/>
      <c r="D4" s="188"/>
      <c r="E4" s="188"/>
      <c r="F4" s="188"/>
      <c r="G4" s="188"/>
      <c r="H4" s="188"/>
      <c r="I4" s="188"/>
      <c r="J4" s="188"/>
    </row>
    <row r="5" spans="1:10" s="30" customFormat="1" ht="12.75">
      <c r="A5" s="188"/>
      <c r="B5" s="188"/>
      <c r="C5" s="188"/>
      <c r="D5" s="188"/>
      <c r="E5" s="188"/>
      <c r="F5" s="188"/>
      <c r="G5" s="188"/>
      <c r="H5" s="188"/>
      <c r="I5" s="188"/>
      <c r="J5" s="188"/>
    </row>
    <row r="6" spans="1:11" s="30" customFormat="1" ht="12.75">
      <c r="A6" s="37"/>
      <c r="B6" s="37"/>
      <c r="C6" s="25"/>
      <c r="D6" s="25"/>
      <c r="E6" s="31"/>
      <c r="F6" s="70"/>
      <c r="G6" s="32"/>
      <c r="H6" s="32"/>
      <c r="I6" s="32"/>
      <c r="J6" s="25"/>
      <c r="K6" s="25"/>
    </row>
    <row r="7" spans="1:11" ht="12.75">
      <c r="A7" s="99"/>
      <c r="B7" s="98"/>
      <c r="C7" s="99"/>
      <c r="D7" s="99"/>
      <c r="E7" s="99"/>
      <c r="F7" s="99"/>
      <c r="G7" s="99"/>
      <c r="H7" s="99"/>
      <c r="I7" s="99"/>
      <c r="J7" s="99"/>
      <c r="K7" s="99"/>
    </row>
    <row r="8" spans="1:11" ht="15.75">
      <c r="A8" s="99"/>
      <c r="B8" s="215" t="s">
        <v>200</v>
      </c>
      <c r="C8" s="215"/>
      <c r="D8" s="215"/>
      <c r="E8" s="215"/>
      <c r="F8" s="215"/>
      <c r="G8" s="215"/>
      <c r="H8" s="215"/>
      <c r="I8" s="215"/>
      <c r="J8" s="215"/>
      <c r="K8" s="99"/>
    </row>
    <row r="9" spans="1:11" ht="12.75">
      <c r="A9" s="99"/>
      <c r="B9" s="98"/>
      <c r="C9" s="99"/>
      <c r="D9" s="99"/>
      <c r="E9" s="99"/>
      <c r="F9" s="99"/>
      <c r="G9" s="99"/>
      <c r="H9" s="99"/>
      <c r="I9" s="99"/>
      <c r="J9" s="99"/>
      <c r="K9" s="99"/>
    </row>
    <row r="10" spans="1:11" ht="14.25">
      <c r="A10" s="99"/>
      <c r="B10" s="98"/>
      <c r="C10" s="100" t="s">
        <v>65</v>
      </c>
      <c r="D10" s="99"/>
      <c r="E10" s="99"/>
      <c r="F10" s="99"/>
      <c r="G10" s="99"/>
      <c r="H10" s="99"/>
      <c r="I10" s="99"/>
      <c r="J10" s="174"/>
      <c r="K10" s="99"/>
    </row>
    <row r="11" spans="1:11" ht="12.75">
      <c r="A11" s="99"/>
      <c r="B11" s="98"/>
      <c r="C11" s="99"/>
      <c r="D11" s="99"/>
      <c r="E11" s="99"/>
      <c r="F11" s="99"/>
      <c r="G11" s="99"/>
      <c r="H11" s="99"/>
      <c r="I11" s="99"/>
      <c r="J11" s="99"/>
      <c r="K11" s="99"/>
    </row>
    <row r="12" spans="1:11" s="103" customFormat="1" ht="27.75" customHeight="1">
      <c r="A12" s="179"/>
      <c r="B12" s="216"/>
      <c r="C12" s="217"/>
      <c r="D12" s="135" t="s">
        <v>167</v>
      </c>
      <c r="E12" s="135" t="s">
        <v>201</v>
      </c>
      <c r="F12" s="136" t="s">
        <v>67</v>
      </c>
      <c r="G12" s="136" t="s">
        <v>66</v>
      </c>
      <c r="H12" s="135" t="s">
        <v>68</v>
      </c>
      <c r="I12" s="135" t="s">
        <v>60</v>
      </c>
      <c r="J12" s="175"/>
      <c r="K12" s="175"/>
    </row>
    <row r="13" spans="1:11" s="84" customFormat="1" ht="12">
      <c r="A13" s="180"/>
      <c r="B13" s="177" t="s">
        <v>3</v>
      </c>
      <c r="C13" s="101" t="s">
        <v>202</v>
      </c>
      <c r="D13" s="101">
        <v>20042000</v>
      </c>
      <c r="E13" s="101"/>
      <c r="F13" s="101"/>
      <c r="G13" s="101">
        <v>800000</v>
      </c>
      <c r="H13" s="101">
        <v>770010</v>
      </c>
      <c r="I13" s="101">
        <f>SUM(D13:H13)</f>
        <v>21612010</v>
      </c>
      <c r="J13" s="176"/>
      <c r="K13" s="176"/>
    </row>
    <row r="14" spans="1:11" s="84" customFormat="1" ht="12">
      <c r="A14" s="180"/>
      <c r="B14" s="178" t="s">
        <v>129</v>
      </c>
      <c r="C14" s="102" t="s">
        <v>61</v>
      </c>
      <c r="D14" s="102"/>
      <c r="E14" s="102"/>
      <c r="F14" s="102"/>
      <c r="G14" s="102"/>
      <c r="H14" s="102"/>
      <c r="I14" s="102"/>
      <c r="J14" s="176"/>
      <c r="K14" s="176"/>
    </row>
    <row r="15" spans="1:11" s="84" customFormat="1" ht="12">
      <c r="A15" s="180"/>
      <c r="B15" s="177" t="s">
        <v>130</v>
      </c>
      <c r="C15" s="101" t="s">
        <v>59</v>
      </c>
      <c r="D15" s="101">
        <f aca="true" t="shared" si="0" ref="D15:I15">SUM(D13:D14)</f>
        <v>20042000</v>
      </c>
      <c r="E15" s="101">
        <f t="shared" si="0"/>
        <v>0</v>
      </c>
      <c r="F15" s="101">
        <f t="shared" si="0"/>
        <v>0</v>
      </c>
      <c r="G15" s="101">
        <f t="shared" si="0"/>
        <v>800000</v>
      </c>
      <c r="H15" s="101">
        <v>770010</v>
      </c>
      <c r="I15" s="101">
        <f t="shared" si="0"/>
        <v>21612010</v>
      </c>
      <c r="J15" s="176"/>
      <c r="K15" s="176"/>
    </row>
    <row r="16" spans="1:11" s="84" customFormat="1" ht="12">
      <c r="A16" s="180"/>
      <c r="B16" s="178">
        <v>1</v>
      </c>
      <c r="C16" s="102" t="s">
        <v>64</v>
      </c>
      <c r="D16" s="102"/>
      <c r="E16" s="102"/>
      <c r="F16" s="102"/>
      <c r="G16" s="102"/>
      <c r="H16" s="102">
        <v>681533</v>
      </c>
      <c r="I16" s="102">
        <f>SUM(D16:H16)</f>
        <v>681533</v>
      </c>
      <c r="J16" s="176"/>
      <c r="K16" s="176"/>
    </row>
    <row r="17" spans="1:11" s="84" customFormat="1" ht="12">
      <c r="A17" s="180"/>
      <c r="B17" s="178">
        <v>2</v>
      </c>
      <c r="C17" s="102" t="s">
        <v>62</v>
      </c>
      <c r="D17" s="102"/>
      <c r="E17" s="102"/>
      <c r="F17" s="102"/>
      <c r="G17" s="102"/>
      <c r="H17" s="102">
        <v>88477</v>
      </c>
      <c r="I17" s="102">
        <f>SUM(D17:H17)</f>
        <v>88477</v>
      </c>
      <c r="J17" s="176"/>
      <c r="K17" s="176"/>
    </row>
    <row r="18" spans="1:11" s="84" customFormat="1" ht="12">
      <c r="A18" s="180"/>
      <c r="B18" s="178">
        <v>3</v>
      </c>
      <c r="C18" s="102" t="s">
        <v>69</v>
      </c>
      <c r="D18" s="102"/>
      <c r="E18" s="102"/>
      <c r="F18" s="102"/>
      <c r="G18" s="102"/>
      <c r="H18" s="102"/>
      <c r="I18" s="102"/>
      <c r="J18" s="176"/>
      <c r="K18" s="176"/>
    </row>
    <row r="19" spans="1:11" s="84" customFormat="1" ht="12">
      <c r="A19" s="180"/>
      <c r="B19" s="178">
        <v>4</v>
      </c>
      <c r="C19" s="102" t="s">
        <v>70</v>
      </c>
      <c r="D19" s="102"/>
      <c r="E19" s="102"/>
      <c r="F19" s="102"/>
      <c r="G19" s="102"/>
      <c r="H19" s="102"/>
      <c r="I19" s="102"/>
      <c r="J19" s="176"/>
      <c r="K19" s="176"/>
    </row>
    <row r="20" spans="1:11" s="84" customFormat="1" ht="12">
      <c r="A20" s="180"/>
      <c r="B20" s="177" t="s">
        <v>4</v>
      </c>
      <c r="C20" s="101" t="s">
        <v>171</v>
      </c>
      <c r="D20" s="101">
        <f>SUM(D15:D19)</f>
        <v>20042000</v>
      </c>
      <c r="E20" s="101">
        <f>SUM(E15:E19)</f>
        <v>0</v>
      </c>
      <c r="F20" s="101">
        <f>SUM(F15:F19)</f>
        <v>0</v>
      </c>
      <c r="G20" s="101">
        <f>SUM(G15:G19)</f>
        <v>800000</v>
      </c>
      <c r="H20" s="101">
        <v>770010</v>
      </c>
      <c r="I20" s="101">
        <f>H20+G20+D20</f>
        <v>21612010</v>
      </c>
      <c r="J20" s="176"/>
      <c r="K20" s="176"/>
    </row>
    <row r="21" spans="1:11" s="84" customFormat="1" ht="12">
      <c r="A21" s="180"/>
      <c r="B21" s="178">
        <v>1</v>
      </c>
      <c r="C21" s="102" t="s">
        <v>64</v>
      </c>
      <c r="D21" s="102"/>
      <c r="E21" s="102"/>
      <c r="F21" s="102"/>
      <c r="G21" s="102"/>
      <c r="H21" s="102">
        <v>248325</v>
      </c>
      <c r="I21" s="102">
        <f>SUM(D21:H21)</f>
        <v>248325</v>
      </c>
      <c r="J21" s="176"/>
      <c r="K21" s="176"/>
    </row>
    <row r="22" spans="1:11" s="84" customFormat="1" ht="12">
      <c r="A22" s="180"/>
      <c r="B22" s="178">
        <v>2</v>
      </c>
      <c r="C22" s="102" t="s">
        <v>62</v>
      </c>
      <c r="D22" s="102"/>
      <c r="E22" s="102"/>
      <c r="F22" s="102"/>
      <c r="G22" s="102"/>
      <c r="H22" s="102">
        <v>-770010</v>
      </c>
      <c r="I22" s="102">
        <f>SUM(D22:H22)</f>
        <v>-770010</v>
      </c>
      <c r="J22" s="176"/>
      <c r="K22" s="176"/>
    </row>
    <row r="23" spans="1:11" s="84" customFormat="1" ht="12">
      <c r="A23" s="180"/>
      <c r="B23" s="178">
        <v>3</v>
      </c>
      <c r="C23" s="102" t="s">
        <v>71</v>
      </c>
      <c r="D23" s="102"/>
      <c r="E23" s="102"/>
      <c r="F23" s="102"/>
      <c r="G23" s="102"/>
      <c r="H23" s="102"/>
      <c r="I23" s="102">
        <f>SUM(D23:H23)</f>
        <v>0</v>
      </c>
      <c r="J23" s="176"/>
      <c r="K23" s="176"/>
    </row>
    <row r="24" spans="1:11" s="84" customFormat="1" ht="12">
      <c r="A24" s="180"/>
      <c r="B24" s="178">
        <v>4</v>
      </c>
      <c r="C24" s="102" t="s">
        <v>150</v>
      </c>
      <c r="D24" s="102"/>
      <c r="E24" s="102"/>
      <c r="F24" s="102"/>
      <c r="G24" s="102"/>
      <c r="H24" s="102"/>
      <c r="I24" s="102">
        <f>SUM(D24:H24)</f>
        <v>0</v>
      </c>
      <c r="J24" s="176"/>
      <c r="K24" s="176"/>
    </row>
    <row r="25" spans="1:11" s="84" customFormat="1" ht="12">
      <c r="A25" s="180"/>
      <c r="B25" s="177" t="s">
        <v>34</v>
      </c>
      <c r="C25" s="101" t="s">
        <v>203</v>
      </c>
      <c r="D25" s="101">
        <f aca="true" t="shared" si="1" ref="D25:I25">SUM(D20:D24)</f>
        <v>20042000</v>
      </c>
      <c r="E25" s="101">
        <f t="shared" si="1"/>
        <v>0</v>
      </c>
      <c r="F25" s="101">
        <f t="shared" si="1"/>
        <v>0</v>
      </c>
      <c r="G25" s="101">
        <f t="shared" si="1"/>
        <v>800000</v>
      </c>
      <c r="H25" s="101">
        <f t="shared" si="1"/>
        <v>248325</v>
      </c>
      <c r="I25" s="101">
        <f t="shared" si="1"/>
        <v>21090325</v>
      </c>
      <c r="J25" s="176"/>
      <c r="K25" s="176"/>
    </row>
    <row r="26" spans="1:11" ht="12.75">
      <c r="A26" s="99"/>
      <c r="B26" s="98"/>
      <c r="C26" s="99"/>
      <c r="D26" s="99"/>
      <c r="E26" s="99"/>
      <c r="F26" s="99"/>
      <c r="G26" s="99"/>
      <c r="H26" s="99"/>
      <c r="I26" s="99"/>
      <c r="J26" s="99"/>
      <c r="K26" s="99"/>
    </row>
    <row r="27" spans="1:11" ht="12.75">
      <c r="A27" s="99"/>
      <c r="B27" s="98"/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12.75">
      <c r="A28" s="99"/>
      <c r="B28" s="98"/>
      <c r="C28" s="99"/>
      <c r="D28" s="99"/>
      <c r="E28" s="99"/>
      <c r="F28" s="99"/>
      <c r="G28" s="99"/>
      <c r="H28" s="99"/>
      <c r="I28" s="99"/>
      <c r="J28" s="99"/>
      <c r="K28" s="99"/>
    </row>
    <row r="29" spans="1:11" ht="12.75">
      <c r="A29" s="99"/>
      <c r="B29" s="98"/>
      <c r="C29" s="99"/>
      <c r="D29" s="99"/>
      <c r="E29" s="99"/>
      <c r="F29" s="99"/>
      <c r="G29" s="99"/>
      <c r="H29" s="99"/>
      <c r="I29" s="99"/>
      <c r="J29" s="99"/>
      <c r="K29" s="99"/>
    </row>
    <row r="30" spans="1:11" ht="12.75">
      <c r="A30" s="99"/>
      <c r="B30" s="98"/>
      <c r="C30" s="99"/>
      <c r="D30" s="99"/>
      <c r="E30" s="99"/>
      <c r="F30" s="99"/>
      <c r="G30" s="99"/>
      <c r="H30" s="99"/>
      <c r="I30" s="99"/>
      <c r="J30" s="99"/>
      <c r="K30" s="99"/>
    </row>
    <row r="31" ht="12.75">
      <c r="A31" s="99"/>
    </row>
    <row r="32" ht="12.75">
      <c r="A32" s="99"/>
    </row>
    <row r="33" ht="12.75">
      <c r="A33" s="99"/>
    </row>
    <row r="34" ht="12.75">
      <c r="A34" s="99"/>
    </row>
    <row r="35" ht="12.75">
      <c r="A35" s="99"/>
    </row>
    <row r="36" ht="12.75">
      <c r="A36" s="99"/>
    </row>
    <row r="37" ht="12.75">
      <c r="A37" s="99"/>
    </row>
    <row r="38" ht="12.75">
      <c r="A38" s="99"/>
    </row>
    <row r="39" ht="12.75">
      <c r="A39" s="99"/>
    </row>
    <row r="40" ht="12.75">
      <c r="A40" s="99"/>
    </row>
    <row r="41" ht="12.75">
      <c r="A41" s="99"/>
    </row>
  </sheetData>
  <sheetProtection/>
  <mergeCells count="2">
    <mergeCell ref="B8:J8"/>
    <mergeCell ref="A3:J5"/>
  </mergeCells>
  <printOptions horizontalCentered="1"/>
  <pageMargins left="0" right="0" top="0.708661417322835" bottom="0.31496062992126" header="0.511811023622047" footer="0.5118110236220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46">
      <selection activeCell="A59" sqref="A59:H68"/>
    </sheetView>
  </sheetViews>
  <sheetFormatPr defaultColWidth="9.140625" defaultRowHeight="12.75"/>
  <cols>
    <col min="1" max="1" width="4.57421875" style="36" bestFit="1" customWidth="1"/>
    <col min="2" max="2" width="4.57421875" style="36" customWidth="1"/>
    <col min="3" max="3" width="23.57421875" style="30" customWidth="1"/>
    <col min="4" max="4" width="6.8515625" style="30" customWidth="1"/>
    <col min="5" max="6" width="13.8515625" style="33" bestFit="1" customWidth="1"/>
    <col min="7" max="7" width="15.28125" style="33" bestFit="1" customWidth="1"/>
    <col min="8" max="8" width="18.7109375" style="33" customWidth="1"/>
    <col min="9" max="9" width="6.28125" style="30" customWidth="1"/>
    <col min="10" max="10" width="15.140625" style="30" customWidth="1"/>
    <col min="11" max="11" width="10.8515625" style="30" customWidth="1"/>
    <col min="12" max="12" width="11.28125" style="30" customWidth="1"/>
    <col min="13" max="13" width="10.421875" style="30" customWidth="1"/>
    <col min="14" max="14" width="9.140625" style="30" customWidth="1"/>
    <col min="15" max="15" width="7.28125" style="30" customWidth="1"/>
    <col min="16" max="16" width="19.00390625" style="30" customWidth="1"/>
    <col min="17" max="21" width="9.140625" style="30" customWidth="1"/>
    <col min="22" max="22" width="10.421875" style="30" customWidth="1"/>
    <col min="23" max="23" width="10.7109375" style="30" customWidth="1"/>
    <col min="24" max="24" width="10.421875" style="30" customWidth="1"/>
    <col min="25" max="25" width="11.140625" style="30" customWidth="1"/>
    <col min="26" max="26" width="13.7109375" style="30" customWidth="1"/>
    <col min="27" max="16384" width="9.140625" style="30" customWidth="1"/>
  </cols>
  <sheetData>
    <row r="2" spans="1:10" ht="12.75">
      <c r="A2" s="188" t="s">
        <v>238</v>
      </c>
      <c r="B2" s="188"/>
      <c r="C2" s="188"/>
      <c r="D2" s="188"/>
      <c r="E2" s="188"/>
      <c r="F2" s="188"/>
      <c r="G2" s="188"/>
      <c r="H2" s="188"/>
      <c r="I2" s="188"/>
      <c r="J2" s="25"/>
    </row>
    <row r="3" spans="1:10" s="34" customFormat="1" ht="12.75">
      <c r="A3" s="188"/>
      <c r="B3" s="188"/>
      <c r="C3" s="188"/>
      <c r="D3" s="188"/>
      <c r="E3" s="188"/>
      <c r="F3" s="188"/>
      <c r="G3" s="188"/>
      <c r="H3" s="188"/>
      <c r="I3" s="188"/>
      <c r="J3" s="57"/>
    </row>
    <row r="4" spans="1:10" ht="12.75">
      <c r="A4" s="188"/>
      <c r="B4" s="188"/>
      <c r="C4" s="188"/>
      <c r="D4" s="188"/>
      <c r="E4" s="188"/>
      <c r="F4" s="188"/>
      <c r="G4" s="188"/>
      <c r="H4" s="188"/>
      <c r="I4" s="188"/>
      <c r="J4" s="25"/>
    </row>
    <row r="5" spans="1:10" ht="12.75">
      <c r="A5" s="37"/>
      <c r="B5" s="37"/>
      <c r="C5" s="25"/>
      <c r="D5" s="25"/>
      <c r="E5" s="31"/>
      <c r="F5" s="31"/>
      <c r="G5" s="31"/>
      <c r="H5" s="31"/>
      <c r="I5" s="25"/>
      <c r="J5" s="25"/>
    </row>
    <row r="6" spans="1:10" ht="15.75">
      <c r="A6" s="37"/>
      <c r="B6" s="37"/>
      <c r="C6" s="220" t="s">
        <v>204</v>
      </c>
      <c r="D6" s="220"/>
      <c r="E6" s="220"/>
      <c r="F6" s="220"/>
      <c r="G6" s="220"/>
      <c r="H6" s="220"/>
      <c r="I6" s="25"/>
      <c r="J6" s="25"/>
    </row>
    <row r="7" spans="1:10" ht="12.75">
      <c r="A7" s="37"/>
      <c r="B7" s="37"/>
      <c r="C7" s="25"/>
      <c r="D7" s="25"/>
      <c r="E7" s="31"/>
      <c r="F7" s="31"/>
      <c r="G7" s="31"/>
      <c r="H7" s="31"/>
      <c r="I7" s="25"/>
      <c r="J7" s="25"/>
    </row>
    <row r="8" spans="1:10" ht="12.75">
      <c r="A8" s="25"/>
      <c r="B8" s="223" t="s">
        <v>2</v>
      </c>
      <c r="C8" s="221" t="s">
        <v>63</v>
      </c>
      <c r="D8" s="221" t="s">
        <v>142</v>
      </c>
      <c r="E8" s="104" t="s">
        <v>143</v>
      </c>
      <c r="F8" s="218" t="s">
        <v>144</v>
      </c>
      <c r="G8" s="218" t="s">
        <v>145</v>
      </c>
      <c r="H8" s="105" t="s">
        <v>143</v>
      </c>
      <c r="I8" s="25"/>
      <c r="J8" s="25"/>
    </row>
    <row r="9" spans="1:10" ht="12.75">
      <c r="A9" s="25"/>
      <c r="B9" s="224"/>
      <c r="C9" s="222"/>
      <c r="D9" s="222"/>
      <c r="E9" s="39">
        <v>40909</v>
      </c>
      <c r="F9" s="219"/>
      <c r="G9" s="219"/>
      <c r="H9" s="116">
        <v>41274</v>
      </c>
      <c r="I9" s="25"/>
      <c r="J9" s="25"/>
    </row>
    <row r="10" spans="1:10" ht="12.75">
      <c r="A10" s="25"/>
      <c r="B10" s="106"/>
      <c r="C10" s="40"/>
      <c r="D10" s="41"/>
      <c r="E10" s="42"/>
      <c r="F10" s="42"/>
      <c r="G10" s="42"/>
      <c r="H10" s="107">
        <f aca="true" t="shared" si="0" ref="H10:H18">E10+F10-G10</f>
        <v>0</v>
      </c>
      <c r="I10" s="25"/>
      <c r="J10" s="25"/>
    </row>
    <row r="11" spans="1:10" ht="12.75">
      <c r="A11" s="25"/>
      <c r="B11" s="106">
        <v>1</v>
      </c>
      <c r="C11" s="40" t="s">
        <v>153</v>
      </c>
      <c r="D11" s="41"/>
      <c r="E11" s="42">
        <v>0</v>
      </c>
      <c r="F11" s="42">
        <v>0</v>
      </c>
      <c r="G11" s="42">
        <v>0</v>
      </c>
      <c r="H11" s="107">
        <f t="shared" si="0"/>
        <v>0</v>
      </c>
      <c r="I11" s="25"/>
      <c r="J11" s="25"/>
    </row>
    <row r="12" spans="1:10" ht="12.75">
      <c r="A12" s="25"/>
      <c r="B12" s="106">
        <v>2</v>
      </c>
      <c r="C12" s="40" t="s">
        <v>179</v>
      </c>
      <c r="D12" s="41"/>
      <c r="E12" s="42">
        <v>10150000</v>
      </c>
      <c r="F12" s="42">
        <v>0</v>
      </c>
      <c r="G12" s="42">
        <v>0</v>
      </c>
      <c r="H12" s="107">
        <f t="shared" si="0"/>
        <v>10150000</v>
      </c>
      <c r="I12" s="25"/>
      <c r="J12" s="25"/>
    </row>
    <row r="13" spans="1:10" ht="12.75">
      <c r="A13" s="25"/>
      <c r="B13" s="106">
        <v>3</v>
      </c>
      <c r="C13" s="40" t="s">
        <v>154</v>
      </c>
      <c r="D13" s="41"/>
      <c r="E13" s="42">
        <v>17896292</v>
      </c>
      <c r="F13" s="42">
        <v>0</v>
      </c>
      <c r="G13" s="42">
        <v>0</v>
      </c>
      <c r="H13" s="107">
        <f t="shared" si="0"/>
        <v>17896292</v>
      </c>
      <c r="I13" s="25"/>
      <c r="J13" s="25"/>
    </row>
    <row r="14" spans="1:10" ht="12.75">
      <c r="A14" s="25"/>
      <c r="B14" s="106">
        <v>4</v>
      </c>
      <c r="C14" s="40" t="s">
        <v>157</v>
      </c>
      <c r="D14" s="41"/>
      <c r="E14" s="42">
        <v>0</v>
      </c>
      <c r="F14" s="42">
        <v>0</v>
      </c>
      <c r="G14" s="42">
        <v>0</v>
      </c>
      <c r="H14" s="107">
        <f>E14+F14-G14</f>
        <v>0</v>
      </c>
      <c r="I14" s="25"/>
      <c r="J14" s="25"/>
    </row>
    <row r="15" spans="1:10" ht="12.75">
      <c r="A15" s="25"/>
      <c r="B15" s="106">
        <v>5</v>
      </c>
      <c r="C15" s="40" t="s">
        <v>158</v>
      </c>
      <c r="D15" s="41"/>
      <c r="E15" s="42">
        <v>0</v>
      </c>
      <c r="F15" s="42">
        <v>0</v>
      </c>
      <c r="G15" s="42">
        <v>0</v>
      </c>
      <c r="H15" s="107">
        <f t="shared" si="0"/>
        <v>0</v>
      </c>
      <c r="I15" s="25"/>
      <c r="J15" s="25"/>
    </row>
    <row r="16" spans="1:10" ht="12.75">
      <c r="A16" s="25"/>
      <c r="B16" s="106">
        <v>6</v>
      </c>
      <c r="C16" s="40" t="s">
        <v>159</v>
      </c>
      <c r="D16" s="41"/>
      <c r="E16" s="42">
        <v>0</v>
      </c>
      <c r="F16" s="42">
        <v>0</v>
      </c>
      <c r="G16" s="42">
        <v>0</v>
      </c>
      <c r="H16" s="107">
        <f t="shared" si="0"/>
        <v>0</v>
      </c>
      <c r="I16" s="25"/>
      <c r="J16" s="25"/>
    </row>
    <row r="17" spans="1:10" ht="12.75">
      <c r="A17" s="25"/>
      <c r="B17" s="106">
        <v>7</v>
      </c>
      <c r="C17" s="40" t="s">
        <v>155</v>
      </c>
      <c r="D17" s="41"/>
      <c r="E17" s="42">
        <v>0</v>
      </c>
      <c r="F17" s="42"/>
      <c r="G17" s="42"/>
      <c r="H17" s="107">
        <f t="shared" si="0"/>
        <v>0</v>
      </c>
      <c r="I17" s="25"/>
      <c r="J17" s="25"/>
    </row>
    <row r="18" spans="1:10" ht="12.75">
      <c r="A18" s="25"/>
      <c r="B18" s="106"/>
      <c r="C18" s="40"/>
      <c r="D18" s="41"/>
      <c r="E18" s="42"/>
      <c r="F18" s="42"/>
      <c r="G18" s="42"/>
      <c r="H18" s="107">
        <f t="shared" si="0"/>
        <v>0</v>
      </c>
      <c r="I18" s="25"/>
      <c r="J18" s="25"/>
    </row>
    <row r="19" spans="1:10" s="34" customFormat="1" ht="12.75">
      <c r="A19" s="57"/>
      <c r="B19" s="108"/>
      <c r="C19" s="109" t="s">
        <v>146</v>
      </c>
      <c r="D19" s="110"/>
      <c r="E19" s="111">
        <f>SUM(E11:E18)</f>
        <v>28046292</v>
      </c>
      <c r="F19" s="111">
        <f>SUM(F11:F18)</f>
        <v>0</v>
      </c>
      <c r="G19" s="111">
        <f>SUM(G11:G18)</f>
        <v>0</v>
      </c>
      <c r="H19" s="112">
        <f>SUM(H11:H18)</f>
        <v>28046292</v>
      </c>
      <c r="I19" s="57"/>
      <c r="J19" s="57"/>
    </row>
    <row r="20" spans="1:10" ht="12.75">
      <c r="A20" s="25"/>
      <c r="B20" s="37"/>
      <c r="C20" s="25"/>
      <c r="D20" s="25"/>
      <c r="E20" s="31"/>
      <c r="F20" s="31"/>
      <c r="G20" s="31"/>
      <c r="H20" s="31"/>
      <c r="I20" s="25"/>
      <c r="J20" s="25"/>
    </row>
    <row r="21" spans="1:10" ht="12.75">
      <c r="A21" s="25"/>
      <c r="B21" s="37"/>
      <c r="C21" s="25"/>
      <c r="D21" s="25"/>
      <c r="E21" s="31"/>
      <c r="F21" s="31"/>
      <c r="G21" s="31"/>
      <c r="H21" s="31"/>
      <c r="I21" s="25"/>
      <c r="J21" s="25"/>
    </row>
    <row r="22" spans="1:10" ht="15.75">
      <c r="A22" s="25"/>
      <c r="B22" s="37"/>
      <c r="C22" s="220" t="s">
        <v>205</v>
      </c>
      <c r="D22" s="220"/>
      <c r="E22" s="220"/>
      <c r="F22" s="220"/>
      <c r="G22" s="220"/>
      <c r="H22" s="220"/>
      <c r="I22" s="25"/>
      <c r="J22" s="25"/>
    </row>
    <row r="23" spans="1:10" ht="12.75">
      <c r="A23" s="25"/>
      <c r="B23" s="37"/>
      <c r="C23" s="25"/>
      <c r="D23" s="25"/>
      <c r="E23" s="31"/>
      <c r="F23" s="31"/>
      <c r="G23" s="31"/>
      <c r="H23" s="31"/>
      <c r="I23" s="25"/>
      <c r="J23" s="25"/>
    </row>
    <row r="24" spans="1:10" ht="12.75">
      <c r="A24" s="25"/>
      <c r="B24" s="223" t="s">
        <v>2</v>
      </c>
      <c r="C24" s="221" t="s">
        <v>63</v>
      </c>
      <c r="D24" s="221" t="s">
        <v>142</v>
      </c>
      <c r="E24" s="104" t="s">
        <v>143</v>
      </c>
      <c r="F24" s="218" t="s">
        <v>144</v>
      </c>
      <c r="G24" s="218" t="s">
        <v>145</v>
      </c>
      <c r="H24" s="105" t="s">
        <v>143</v>
      </c>
      <c r="I24" s="25"/>
      <c r="J24" s="25"/>
    </row>
    <row r="25" spans="1:10" ht="12.75">
      <c r="A25" s="25"/>
      <c r="B25" s="224"/>
      <c r="C25" s="222"/>
      <c r="D25" s="222"/>
      <c r="E25" s="39">
        <v>40909</v>
      </c>
      <c r="F25" s="219"/>
      <c r="G25" s="219"/>
      <c r="H25" s="116">
        <v>41274</v>
      </c>
      <c r="I25" s="25"/>
      <c r="J25" s="25"/>
    </row>
    <row r="26" spans="1:10" ht="12.75">
      <c r="A26" s="25"/>
      <c r="B26" s="106"/>
      <c r="C26" s="40"/>
      <c r="D26" s="41"/>
      <c r="E26" s="42"/>
      <c r="F26" s="42"/>
      <c r="G26" s="42"/>
      <c r="H26" s="107">
        <f aca="true" t="shared" si="1" ref="H26:H33">E26+F26-G26</f>
        <v>0</v>
      </c>
      <c r="I26" s="25"/>
      <c r="J26" s="25"/>
    </row>
    <row r="27" spans="1:10" ht="12.75">
      <c r="A27" s="25"/>
      <c r="B27" s="106">
        <v>1</v>
      </c>
      <c r="C27" s="40" t="s">
        <v>153</v>
      </c>
      <c r="D27" s="41"/>
      <c r="E27" s="42">
        <v>0</v>
      </c>
      <c r="F27" s="42"/>
      <c r="G27" s="42">
        <v>0</v>
      </c>
      <c r="H27" s="107">
        <f t="shared" si="1"/>
        <v>0</v>
      </c>
      <c r="I27" s="25"/>
      <c r="J27" s="25"/>
    </row>
    <row r="28" spans="1:10" ht="12.75">
      <c r="A28" s="25"/>
      <c r="B28" s="106">
        <v>2</v>
      </c>
      <c r="C28" s="40" t="s">
        <v>179</v>
      </c>
      <c r="D28" s="41"/>
      <c r="E28" s="42">
        <v>2703806</v>
      </c>
      <c r="F28" s="42">
        <v>52123</v>
      </c>
      <c r="G28" s="42">
        <v>0</v>
      </c>
      <c r="H28" s="107">
        <f>E28+F28</f>
        <v>2755929</v>
      </c>
      <c r="I28" s="25"/>
      <c r="J28" s="25"/>
    </row>
    <row r="29" spans="1:10" ht="12.75">
      <c r="A29" s="25"/>
      <c r="B29" s="106">
        <v>3</v>
      </c>
      <c r="C29" s="40" t="s">
        <v>154</v>
      </c>
      <c r="D29" s="41"/>
      <c r="E29" s="42">
        <v>4093882</v>
      </c>
      <c r="F29" s="42">
        <v>207036</v>
      </c>
      <c r="G29" s="42">
        <v>0</v>
      </c>
      <c r="H29" s="107">
        <f>E29+F29</f>
        <v>4300918</v>
      </c>
      <c r="I29" s="25"/>
      <c r="J29" s="25"/>
    </row>
    <row r="30" spans="1:10" ht="12.75">
      <c r="A30" s="25"/>
      <c r="B30" s="106">
        <v>4</v>
      </c>
      <c r="C30" s="40" t="s">
        <v>157</v>
      </c>
      <c r="D30" s="41"/>
      <c r="E30" s="42">
        <v>0</v>
      </c>
      <c r="F30" s="42"/>
      <c r="G30" s="42">
        <v>0</v>
      </c>
      <c r="H30" s="107">
        <f t="shared" si="1"/>
        <v>0</v>
      </c>
      <c r="I30" s="25"/>
      <c r="J30" s="25"/>
    </row>
    <row r="31" spans="1:10" ht="12.75">
      <c r="A31" s="25"/>
      <c r="B31" s="106">
        <v>5</v>
      </c>
      <c r="C31" s="40" t="s">
        <v>158</v>
      </c>
      <c r="D31" s="41"/>
      <c r="E31" s="42">
        <v>0</v>
      </c>
      <c r="F31" s="42"/>
      <c r="G31" s="42">
        <v>0</v>
      </c>
      <c r="H31" s="107">
        <f t="shared" si="1"/>
        <v>0</v>
      </c>
      <c r="I31" s="25"/>
      <c r="J31" s="25"/>
    </row>
    <row r="32" spans="1:10" ht="12.75">
      <c r="A32" s="25"/>
      <c r="B32" s="106">
        <v>6</v>
      </c>
      <c r="C32" s="40" t="s">
        <v>159</v>
      </c>
      <c r="D32" s="41"/>
      <c r="E32" s="42">
        <v>0</v>
      </c>
      <c r="F32" s="42"/>
      <c r="G32" s="42">
        <v>0</v>
      </c>
      <c r="H32" s="107">
        <f t="shared" si="1"/>
        <v>0</v>
      </c>
      <c r="I32" s="25"/>
      <c r="J32" s="25"/>
    </row>
    <row r="33" spans="1:10" ht="12.75">
      <c r="A33" s="25"/>
      <c r="B33" s="106">
        <v>7</v>
      </c>
      <c r="C33" s="40" t="s">
        <v>155</v>
      </c>
      <c r="D33" s="41"/>
      <c r="E33" s="42">
        <v>0</v>
      </c>
      <c r="F33" s="42"/>
      <c r="G33" s="42">
        <v>0</v>
      </c>
      <c r="H33" s="107">
        <f t="shared" si="1"/>
        <v>0</v>
      </c>
      <c r="I33" s="25"/>
      <c r="J33" s="25"/>
    </row>
    <row r="34" spans="1:10" ht="12.75">
      <c r="A34" s="25"/>
      <c r="B34" s="106"/>
      <c r="C34" s="40"/>
      <c r="D34" s="41"/>
      <c r="E34" s="42"/>
      <c r="F34" s="42"/>
      <c r="G34" s="42"/>
      <c r="H34" s="107"/>
      <c r="I34" s="25"/>
      <c r="J34" s="25"/>
    </row>
    <row r="35" spans="1:10" ht="12.75">
      <c r="A35" s="25"/>
      <c r="B35" s="113"/>
      <c r="C35" s="109" t="s">
        <v>146</v>
      </c>
      <c r="D35" s="110"/>
      <c r="E35" s="111">
        <f>SUM(E27:E34)</f>
        <v>6797688</v>
      </c>
      <c r="F35" s="111">
        <f>SUM(F27:F34)</f>
        <v>259159</v>
      </c>
      <c r="G35" s="111">
        <f>SUM(G27:G34)</f>
        <v>0</v>
      </c>
      <c r="H35" s="112">
        <f>SUM(H27:H34)</f>
        <v>7056847</v>
      </c>
      <c r="I35" s="25"/>
      <c r="J35" s="25"/>
    </row>
    <row r="36" spans="1:10" ht="12.75">
      <c r="A36" s="25"/>
      <c r="B36" s="37"/>
      <c r="C36" s="25"/>
      <c r="D36" s="25"/>
      <c r="E36" s="31"/>
      <c r="F36" s="31"/>
      <c r="G36" s="31"/>
      <c r="H36" s="31"/>
      <c r="I36" s="25"/>
      <c r="J36" s="25"/>
    </row>
    <row r="37" spans="1:10" ht="12.75">
      <c r="A37" s="25"/>
      <c r="B37" s="37"/>
      <c r="C37" s="25"/>
      <c r="D37" s="25"/>
      <c r="E37" s="31"/>
      <c r="F37" s="31"/>
      <c r="G37" s="31"/>
      <c r="H37" s="31"/>
      <c r="I37" s="25"/>
      <c r="J37" s="25"/>
    </row>
    <row r="38" spans="1:10" ht="15.75">
      <c r="A38" s="25"/>
      <c r="B38" s="37"/>
      <c r="C38" s="220" t="s">
        <v>206</v>
      </c>
      <c r="D38" s="220"/>
      <c r="E38" s="220"/>
      <c r="F38" s="220"/>
      <c r="G38" s="220"/>
      <c r="H38" s="220"/>
      <c r="I38" s="25"/>
      <c r="J38" s="25"/>
    </row>
    <row r="39" spans="1:10" ht="12.75">
      <c r="A39" s="25"/>
      <c r="B39" s="37"/>
      <c r="C39" s="25"/>
      <c r="D39" s="25"/>
      <c r="E39" s="31"/>
      <c r="F39" s="31"/>
      <c r="G39" s="31"/>
      <c r="H39" s="31"/>
      <c r="I39" s="25"/>
      <c r="J39" s="25"/>
    </row>
    <row r="40" spans="1:10" ht="12.75">
      <c r="A40" s="25"/>
      <c r="B40" s="223" t="s">
        <v>2</v>
      </c>
      <c r="C40" s="221" t="s">
        <v>63</v>
      </c>
      <c r="D40" s="221" t="s">
        <v>142</v>
      </c>
      <c r="E40" s="104" t="s">
        <v>143</v>
      </c>
      <c r="F40" s="218" t="s">
        <v>144</v>
      </c>
      <c r="G40" s="218" t="s">
        <v>145</v>
      </c>
      <c r="H40" s="105" t="s">
        <v>143</v>
      </c>
      <c r="I40" s="25"/>
      <c r="J40" s="25"/>
    </row>
    <row r="41" spans="1:10" ht="12.75">
      <c r="A41" s="25"/>
      <c r="B41" s="224"/>
      <c r="C41" s="222"/>
      <c r="D41" s="222"/>
      <c r="E41" s="39">
        <v>40909</v>
      </c>
      <c r="F41" s="219"/>
      <c r="G41" s="219"/>
      <c r="H41" s="116">
        <v>40908</v>
      </c>
      <c r="I41" s="25"/>
      <c r="J41" s="25"/>
    </row>
    <row r="42" spans="1:10" ht="12.75">
      <c r="A42" s="25"/>
      <c r="B42" s="106"/>
      <c r="C42" s="40"/>
      <c r="D42" s="41"/>
      <c r="E42" s="42"/>
      <c r="F42" s="42"/>
      <c r="G42" s="42"/>
      <c r="H42" s="107">
        <f>E42+F42-G42</f>
        <v>0</v>
      </c>
      <c r="I42" s="25"/>
      <c r="J42" s="25"/>
    </row>
    <row r="43" spans="1:10" ht="12.75">
      <c r="A43" s="25"/>
      <c r="B43" s="106">
        <v>1</v>
      </c>
      <c r="C43" s="40" t="s">
        <v>153</v>
      </c>
      <c r="D43" s="41"/>
      <c r="E43" s="42">
        <f aca="true" t="shared" si="2" ref="E43:F49">E11-E27</f>
        <v>0</v>
      </c>
      <c r="F43" s="42">
        <f>F11-F27</f>
        <v>0</v>
      </c>
      <c r="G43" s="42">
        <v>0</v>
      </c>
      <c r="H43" s="107">
        <f>H11-H27</f>
        <v>0</v>
      </c>
      <c r="I43" s="25"/>
      <c r="J43" s="25"/>
    </row>
    <row r="44" spans="1:10" ht="12.75">
      <c r="A44" s="25"/>
      <c r="B44" s="106">
        <v>2</v>
      </c>
      <c r="C44" s="40" t="s">
        <v>179</v>
      </c>
      <c r="D44" s="41"/>
      <c r="E44" s="42">
        <f t="shared" si="2"/>
        <v>7446194</v>
      </c>
      <c r="F44" s="42">
        <v>0</v>
      </c>
      <c r="G44" s="42">
        <f>F28</f>
        <v>52123</v>
      </c>
      <c r="H44" s="107">
        <f>E44-G44</f>
        <v>7394071</v>
      </c>
      <c r="I44" s="25"/>
      <c r="J44" s="25"/>
    </row>
    <row r="45" spans="1:10" ht="12.75">
      <c r="A45" s="25"/>
      <c r="B45" s="106">
        <v>3</v>
      </c>
      <c r="C45" s="40" t="s">
        <v>154</v>
      </c>
      <c r="D45" s="41"/>
      <c r="E45" s="42">
        <f t="shared" si="2"/>
        <v>13802410</v>
      </c>
      <c r="F45" s="42">
        <v>0</v>
      </c>
      <c r="G45" s="42">
        <f>F29</f>
        <v>207036</v>
      </c>
      <c r="H45" s="107">
        <f>E45-G45</f>
        <v>13595374</v>
      </c>
      <c r="I45" s="25"/>
      <c r="J45" s="25"/>
    </row>
    <row r="46" spans="1:10" ht="12.75">
      <c r="A46" s="25"/>
      <c r="B46" s="106">
        <v>4</v>
      </c>
      <c r="C46" s="40" t="s">
        <v>157</v>
      </c>
      <c r="D46" s="41"/>
      <c r="E46" s="42">
        <f>E14-E30</f>
        <v>0</v>
      </c>
      <c r="F46" s="42">
        <f>F14-F30</f>
        <v>0</v>
      </c>
      <c r="G46" s="42">
        <f>G30</f>
        <v>0</v>
      </c>
      <c r="H46" s="107">
        <f>H14-H30</f>
        <v>0</v>
      </c>
      <c r="I46" s="25"/>
      <c r="J46" s="25"/>
    </row>
    <row r="47" spans="1:10" ht="12.75">
      <c r="A47" s="25"/>
      <c r="B47" s="106">
        <v>5</v>
      </c>
      <c r="C47" s="40" t="s">
        <v>158</v>
      </c>
      <c r="D47" s="41"/>
      <c r="E47" s="42">
        <f t="shared" si="2"/>
        <v>0</v>
      </c>
      <c r="F47" s="42">
        <f t="shared" si="2"/>
        <v>0</v>
      </c>
      <c r="G47" s="42">
        <f>G31</f>
        <v>0</v>
      </c>
      <c r="H47" s="107">
        <f>H15-H31</f>
        <v>0</v>
      </c>
      <c r="I47" s="25"/>
      <c r="J47" s="25"/>
    </row>
    <row r="48" spans="1:10" ht="12.75">
      <c r="A48" s="25"/>
      <c r="B48" s="106">
        <v>6</v>
      </c>
      <c r="C48" s="40" t="s">
        <v>159</v>
      </c>
      <c r="D48" s="41"/>
      <c r="E48" s="42">
        <f t="shared" si="2"/>
        <v>0</v>
      </c>
      <c r="F48" s="42">
        <f t="shared" si="2"/>
        <v>0</v>
      </c>
      <c r="G48" s="42">
        <f>G32</f>
        <v>0</v>
      </c>
      <c r="H48" s="107">
        <f>H16-H32</f>
        <v>0</v>
      </c>
      <c r="I48" s="25"/>
      <c r="J48" s="25"/>
    </row>
    <row r="49" spans="1:10" ht="12.75">
      <c r="A49" s="25"/>
      <c r="B49" s="106">
        <v>7</v>
      </c>
      <c r="C49" s="40" t="s">
        <v>155</v>
      </c>
      <c r="D49" s="41"/>
      <c r="E49" s="42">
        <f t="shared" si="2"/>
        <v>0</v>
      </c>
      <c r="F49" s="42">
        <f t="shared" si="2"/>
        <v>0</v>
      </c>
      <c r="G49" s="42">
        <v>0</v>
      </c>
      <c r="H49" s="107">
        <f>H17-H33</f>
        <v>0</v>
      </c>
      <c r="I49" s="25"/>
      <c r="J49" s="25"/>
    </row>
    <row r="50" spans="1:10" ht="12.75">
      <c r="A50" s="25"/>
      <c r="B50" s="106"/>
      <c r="C50" s="40"/>
      <c r="D50" s="41"/>
      <c r="E50" s="42"/>
      <c r="F50" s="42"/>
      <c r="G50" s="42"/>
      <c r="H50" s="107">
        <f>E50+F50-G50</f>
        <v>0</v>
      </c>
      <c r="I50" s="25"/>
      <c r="J50" s="25"/>
    </row>
    <row r="51" spans="1:10" ht="12.75">
      <c r="A51" s="25"/>
      <c r="B51" s="108"/>
      <c r="C51" s="109" t="s">
        <v>146</v>
      </c>
      <c r="D51" s="110"/>
      <c r="E51" s="111">
        <f>SUM(E43:E50)</f>
        <v>21248604</v>
      </c>
      <c r="F51" s="111">
        <f>SUM(F43:F50)</f>
        <v>0</v>
      </c>
      <c r="G51" s="111">
        <f>SUM(G43:G50)</f>
        <v>259159</v>
      </c>
      <c r="H51" s="112">
        <f>SUM(H43:H50)</f>
        <v>20989445</v>
      </c>
      <c r="I51" s="25"/>
      <c r="J51" s="25"/>
    </row>
    <row r="52" spans="1:10" ht="12.75">
      <c r="A52" s="37"/>
      <c r="B52" s="37"/>
      <c r="C52" s="25"/>
      <c r="D52" s="25"/>
      <c r="E52" s="31"/>
      <c r="F52" s="31"/>
      <c r="G52" s="31"/>
      <c r="H52" s="31"/>
      <c r="I52" s="25"/>
      <c r="J52" s="25"/>
    </row>
    <row r="53" spans="1:10" ht="12.75">
      <c r="A53" s="37"/>
      <c r="B53" s="37"/>
      <c r="C53" s="25"/>
      <c r="D53" s="25"/>
      <c r="E53" s="31"/>
      <c r="F53" s="31"/>
      <c r="G53" s="31"/>
      <c r="H53" s="31"/>
      <c r="I53" s="25"/>
      <c r="J53" s="25"/>
    </row>
    <row r="54" spans="1:10" ht="12.75">
      <c r="A54" s="37"/>
      <c r="B54" s="37"/>
      <c r="C54" s="25"/>
      <c r="D54" s="25"/>
      <c r="E54" s="31"/>
      <c r="F54" s="31"/>
      <c r="G54" s="31"/>
      <c r="H54" s="31"/>
      <c r="I54" s="25"/>
      <c r="J54" s="25"/>
    </row>
    <row r="55" spans="1:10" ht="15.75">
      <c r="A55" s="37"/>
      <c r="B55" s="37"/>
      <c r="C55" s="25"/>
      <c r="D55" s="25"/>
      <c r="E55" s="31"/>
      <c r="F55" s="31"/>
      <c r="G55" s="45" t="s">
        <v>147</v>
      </c>
      <c r="H55" s="31"/>
      <c r="I55" s="25"/>
      <c r="J55" s="25"/>
    </row>
    <row r="56" spans="1:10" ht="12.75">
      <c r="A56" s="37"/>
      <c r="B56" s="37"/>
      <c r="C56" s="25"/>
      <c r="D56" s="25"/>
      <c r="E56" s="31"/>
      <c r="F56" s="31"/>
      <c r="G56" s="31"/>
      <c r="H56" s="31"/>
      <c r="I56" s="25"/>
      <c r="J56" s="25"/>
    </row>
    <row r="57" spans="1:10" ht="12.75">
      <c r="A57" s="37"/>
      <c r="B57" s="37"/>
      <c r="C57" s="25"/>
      <c r="D57" s="25"/>
      <c r="E57" s="31"/>
      <c r="F57" s="31"/>
      <c r="G57" s="31"/>
      <c r="H57" s="31"/>
      <c r="I57" s="25"/>
      <c r="J57" s="25"/>
    </row>
    <row r="58" spans="1:10" ht="12.75">
      <c r="A58" s="37"/>
      <c r="B58" s="37"/>
      <c r="C58" s="25"/>
      <c r="D58" s="25"/>
      <c r="E58" s="31"/>
      <c r="F58" s="31"/>
      <c r="G58" s="31"/>
      <c r="H58" s="31"/>
      <c r="I58" s="25"/>
      <c r="J58" s="25"/>
    </row>
    <row r="59" spans="1:10" ht="12.75">
      <c r="A59" s="37"/>
      <c r="B59" s="37"/>
      <c r="C59" s="25"/>
      <c r="D59" s="25"/>
      <c r="E59" s="31"/>
      <c r="F59" s="31"/>
      <c r="G59" s="31"/>
      <c r="H59" s="31"/>
      <c r="I59" s="25"/>
      <c r="J59" s="25"/>
    </row>
    <row r="60" spans="1:10" ht="12.75">
      <c r="A60" s="37"/>
      <c r="B60" s="37"/>
      <c r="C60" s="25"/>
      <c r="D60" s="25"/>
      <c r="E60" s="31"/>
      <c r="F60" s="31"/>
      <c r="G60" s="31"/>
      <c r="H60" s="31"/>
      <c r="I60" s="25"/>
      <c r="J60" s="25"/>
    </row>
    <row r="61" spans="1:10" ht="12.75">
      <c r="A61" s="37"/>
      <c r="B61" s="37"/>
      <c r="C61" s="25"/>
      <c r="D61" s="25"/>
      <c r="E61" s="31"/>
      <c r="F61" s="31"/>
      <c r="G61" s="31"/>
      <c r="H61" s="31"/>
      <c r="I61" s="25"/>
      <c r="J61" s="25"/>
    </row>
    <row r="62" spans="1:10" ht="12.75">
      <c r="A62" s="37"/>
      <c r="B62" s="37"/>
      <c r="C62" s="25"/>
      <c r="D62" s="25"/>
      <c r="E62" s="31"/>
      <c r="F62" s="31"/>
      <c r="G62" s="31"/>
      <c r="H62" s="31"/>
      <c r="I62" s="25"/>
      <c r="J62" s="25"/>
    </row>
    <row r="63" spans="1:10" ht="12.75">
      <c r="A63" s="37"/>
      <c r="B63" s="37"/>
      <c r="C63" s="25"/>
      <c r="D63" s="25"/>
      <c r="E63" s="31"/>
      <c r="F63" s="31"/>
      <c r="G63" s="31"/>
      <c r="H63" s="31"/>
      <c r="I63" s="35"/>
      <c r="J63" s="25"/>
    </row>
    <row r="64" spans="1:8" ht="12.75">
      <c r="A64" s="37"/>
      <c r="B64" s="37"/>
      <c r="C64" s="25"/>
      <c r="D64" s="25"/>
      <c r="E64" s="31"/>
      <c r="F64" s="31"/>
      <c r="G64" s="31"/>
      <c r="H64" s="31"/>
    </row>
    <row r="65" spans="1:8" ht="12.75">
      <c r="A65" s="37"/>
      <c r="B65" s="37"/>
      <c r="C65" s="25"/>
      <c r="D65" s="25"/>
      <c r="E65" s="31"/>
      <c r="F65" s="31"/>
      <c r="G65" s="31"/>
      <c r="H65" s="31"/>
    </row>
    <row r="66" spans="1:8" ht="12.75">
      <c r="A66" s="37"/>
      <c r="B66" s="37"/>
      <c r="C66" s="25"/>
      <c r="D66" s="25"/>
      <c r="E66" s="31"/>
      <c r="F66" s="31"/>
      <c r="G66" s="31"/>
      <c r="H66" s="31"/>
    </row>
    <row r="67" spans="1:8" ht="12.75">
      <c r="A67" s="37"/>
      <c r="B67" s="37"/>
      <c r="C67" s="25"/>
      <c r="D67" s="25"/>
      <c r="E67" s="31"/>
      <c r="F67" s="31"/>
      <c r="G67" s="31"/>
      <c r="H67" s="31"/>
    </row>
    <row r="68" spans="1:8" ht="12.75">
      <c r="A68" s="37"/>
      <c r="B68" s="37"/>
      <c r="C68" s="25"/>
      <c r="D68" s="25"/>
      <c r="E68" s="31"/>
      <c r="F68" s="31"/>
      <c r="G68" s="31"/>
      <c r="H68" s="31"/>
    </row>
  </sheetData>
  <sheetProtection/>
  <mergeCells count="19">
    <mergeCell ref="B24:B25"/>
    <mergeCell ref="B40:B41"/>
    <mergeCell ref="C40:C41"/>
    <mergeCell ref="D40:D41"/>
    <mergeCell ref="F40:F41"/>
    <mergeCell ref="B8:B9"/>
    <mergeCell ref="C8:C9"/>
    <mergeCell ref="D8:D9"/>
    <mergeCell ref="F8:F9"/>
    <mergeCell ref="G40:G41"/>
    <mergeCell ref="A2:I4"/>
    <mergeCell ref="C6:H6"/>
    <mergeCell ref="C22:H22"/>
    <mergeCell ref="C38:H38"/>
    <mergeCell ref="G24:G25"/>
    <mergeCell ref="G8:G9"/>
    <mergeCell ref="C24:C25"/>
    <mergeCell ref="D24:D25"/>
    <mergeCell ref="F24:F25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39">
      <selection activeCell="C5" sqref="C5:I11"/>
    </sheetView>
  </sheetViews>
  <sheetFormatPr defaultColWidth="4.7109375" defaultRowHeight="12.75"/>
  <cols>
    <col min="1" max="1" width="4.8515625" style="82" customWidth="1"/>
    <col min="2" max="2" width="4.57421875" style="82" customWidth="1"/>
    <col min="3" max="3" width="8.57421875" style="82" customWidth="1"/>
    <col min="4" max="4" width="3.57421875" style="82" customWidth="1"/>
    <col min="5" max="5" width="13.7109375" style="82" customWidth="1"/>
    <col min="6" max="7" width="8.7109375" style="82" customWidth="1"/>
    <col min="8" max="8" width="9.28125" style="82" customWidth="1"/>
    <col min="9" max="9" width="30.28125" style="82" customWidth="1"/>
    <col min="10" max="10" width="6.00390625" style="82" customWidth="1"/>
    <col min="11" max="11" width="3.421875" style="82" customWidth="1"/>
    <col min="12" max="16384" width="4.7109375" style="82" customWidth="1"/>
  </cols>
  <sheetData>
    <row r="2" spans="2:10" s="26" customFormat="1" ht="37.5" customHeight="1">
      <c r="B2" s="188" t="s">
        <v>238</v>
      </c>
      <c r="C2" s="188"/>
      <c r="D2" s="188"/>
      <c r="E2" s="188"/>
      <c r="F2" s="188"/>
      <c r="G2" s="188"/>
      <c r="H2" s="188"/>
      <c r="I2" s="188"/>
      <c r="J2" s="188"/>
    </row>
    <row r="3" spans="2:10" ht="12.75">
      <c r="B3" s="188"/>
      <c r="C3" s="188"/>
      <c r="D3" s="188"/>
      <c r="E3" s="188"/>
      <c r="F3" s="188"/>
      <c r="G3" s="188"/>
      <c r="H3" s="188"/>
      <c r="I3" s="188"/>
      <c r="J3" s="188"/>
    </row>
    <row r="4" spans="2:10" s="87" customFormat="1" ht="33" customHeight="1">
      <c r="B4" s="188"/>
      <c r="C4" s="188"/>
      <c r="D4" s="188"/>
      <c r="E4" s="188"/>
      <c r="F4" s="188"/>
      <c r="G4" s="188"/>
      <c r="H4" s="188"/>
      <c r="I4" s="188"/>
      <c r="J4" s="188"/>
    </row>
    <row r="5" spans="1:11" s="88" customFormat="1" ht="12.75">
      <c r="A5" s="89"/>
      <c r="B5" s="89"/>
      <c r="C5" s="182" t="s">
        <v>134</v>
      </c>
      <c r="D5" s="89"/>
      <c r="E5" s="89"/>
      <c r="F5" s="89"/>
      <c r="G5" s="90"/>
      <c r="H5" s="90"/>
      <c r="I5" s="89"/>
      <c r="J5" s="89"/>
      <c r="K5" s="89"/>
    </row>
    <row r="6" spans="1:11" s="88" customFormat="1" ht="11.25">
      <c r="A6" s="89"/>
      <c r="B6" s="89"/>
      <c r="C6" s="89"/>
      <c r="D6" s="89" t="s">
        <v>135</v>
      </c>
      <c r="E6" s="89"/>
      <c r="F6" s="89"/>
      <c r="G6" s="89"/>
      <c r="H6" s="89"/>
      <c r="I6" s="89"/>
      <c r="J6" s="89"/>
      <c r="K6" s="89"/>
    </row>
    <row r="7" spans="1:11" s="88" customFormat="1" ht="11.25">
      <c r="A7" s="89"/>
      <c r="B7" s="89"/>
      <c r="C7" s="89"/>
      <c r="D7" s="89" t="s">
        <v>137</v>
      </c>
      <c r="E7" s="89"/>
      <c r="F7" s="89"/>
      <c r="G7" s="89"/>
      <c r="H7" s="89"/>
      <c r="I7" s="89"/>
      <c r="J7" s="89"/>
      <c r="K7" s="89"/>
    </row>
    <row r="8" spans="1:11" s="88" customFormat="1" ht="11.25">
      <c r="A8" s="89"/>
      <c r="B8" s="89"/>
      <c r="C8" s="89"/>
      <c r="D8" s="90" t="s">
        <v>138</v>
      </c>
      <c r="E8" s="90"/>
      <c r="F8" s="90"/>
      <c r="G8" s="90"/>
      <c r="H8" s="90"/>
      <c r="I8" s="89"/>
      <c r="J8" s="89"/>
      <c r="K8" s="89"/>
    </row>
    <row r="9" spans="1:11" s="88" customFormat="1" ht="11.25">
      <c r="A9" s="89"/>
      <c r="B9" s="89"/>
      <c r="C9" s="89"/>
      <c r="D9" s="89"/>
      <c r="E9" s="89" t="s">
        <v>136</v>
      </c>
      <c r="F9" s="89"/>
      <c r="G9" s="90"/>
      <c r="H9" s="90"/>
      <c r="I9" s="89"/>
      <c r="J9" s="89"/>
      <c r="K9" s="89"/>
    </row>
    <row r="10" spans="1:11" s="88" customFormat="1" ht="11.25">
      <c r="A10" s="89"/>
      <c r="B10" s="89"/>
      <c r="C10" s="89"/>
      <c r="D10" s="89"/>
      <c r="E10" s="89" t="s">
        <v>139</v>
      </c>
      <c r="F10" s="89"/>
      <c r="G10" s="90"/>
      <c r="H10" s="90"/>
      <c r="I10" s="89"/>
      <c r="J10" s="89"/>
      <c r="K10" s="89"/>
    </row>
    <row r="11" spans="1:11" s="88" customFormat="1" ht="11.25">
      <c r="A11" s="89"/>
      <c r="B11" s="89"/>
      <c r="C11" s="89"/>
      <c r="D11" s="89"/>
      <c r="E11" s="89" t="s">
        <v>140</v>
      </c>
      <c r="F11" s="89"/>
      <c r="G11" s="89"/>
      <c r="H11" s="89"/>
      <c r="I11" s="89"/>
      <c r="J11" s="89"/>
      <c r="K11" s="89"/>
    </row>
    <row r="12" spans="1:11" ht="12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12.7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2.75">
      <c r="A14" s="86"/>
      <c r="B14" s="86"/>
      <c r="C14" s="86"/>
      <c r="D14" s="228"/>
      <c r="E14" s="228"/>
      <c r="F14" s="91"/>
      <c r="G14" s="227"/>
      <c r="H14" s="227"/>
      <c r="I14" s="227"/>
      <c r="J14" s="86"/>
      <c r="K14" s="86"/>
    </row>
    <row r="15" spans="1:11" ht="12.75">
      <c r="A15" s="86"/>
      <c r="B15" s="86"/>
      <c r="C15" s="86"/>
      <c r="D15" s="228"/>
      <c r="E15" s="228"/>
      <c r="F15" s="91"/>
      <c r="G15" s="91"/>
      <c r="H15" s="91"/>
      <c r="I15" s="91"/>
      <c r="J15" s="86"/>
      <c r="K15" s="86"/>
    </row>
    <row r="16" spans="1:11" ht="12.75">
      <c r="A16" s="86"/>
      <c r="B16" s="86"/>
      <c r="C16" s="86"/>
      <c r="D16" s="89"/>
      <c r="E16" s="89"/>
      <c r="F16" s="89"/>
      <c r="G16" s="89"/>
      <c r="H16" s="89"/>
      <c r="I16" s="89"/>
      <c r="J16" s="86"/>
      <c r="K16" s="86"/>
    </row>
    <row r="17" spans="1:11" ht="12.75">
      <c r="A17" s="86"/>
      <c r="B17" s="86"/>
      <c r="C17" s="86"/>
      <c r="D17" s="89"/>
      <c r="E17" s="89"/>
      <c r="F17" s="89"/>
      <c r="G17" s="89"/>
      <c r="H17" s="89"/>
      <c r="I17" s="89"/>
      <c r="J17" s="86"/>
      <c r="K17" s="86"/>
    </row>
    <row r="18" spans="1:11" ht="12.75">
      <c r="A18" s="86"/>
      <c r="B18" s="86"/>
      <c r="C18" s="86"/>
      <c r="D18" s="89"/>
      <c r="E18" s="89"/>
      <c r="F18" s="89"/>
      <c r="G18" s="89"/>
      <c r="H18" s="89"/>
      <c r="I18" s="89"/>
      <c r="J18" s="86"/>
      <c r="K18" s="86"/>
    </row>
    <row r="19" spans="1:11" ht="12.75">
      <c r="A19" s="86"/>
      <c r="B19" s="86"/>
      <c r="C19" s="9" t="s">
        <v>151</v>
      </c>
      <c r="D19" s="9"/>
      <c r="E19" s="9" t="s">
        <v>152</v>
      </c>
      <c r="F19" s="9"/>
      <c r="G19" s="9"/>
      <c r="H19" s="9"/>
      <c r="I19" s="9"/>
      <c r="J19" s="86"/>
      <c r="K19" s="86"/>
    </row>
    <row r="20" spans="1:11" ht="12.7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2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12.7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2.7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2.7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s="93" customFormat="1" ht="15">
      <c r="A31" s="94"/>
      <c r="B31" s="94"/>
      <c r="C31" s="92" t="s">
        <v>163</v>
      </c>
      <c r="D31" s="92"/>
      <c r="E31" s="92"/>
      <c r="F31" s="92"/>
      <c r="G31" s="230" t="s">
        <v>72</v>
      </c>
      <c r="H31" s="230"/>
      <c r="I31" s="230"/>
      <c r="J31" s="94"/>
      <c r="K31" s="94"/>
    </row>
    <row r="32" spans="1:11" s="93" customFormat="1" ht="12.75">
      <c r="A32" s="94"/>
      <c r="B32" s="94"/>
      <c r="C32" s="183" t="s">
        <v>208</v>
      </c>
      <c r="D32" s="183"/>
      <c r="E32" s="183"/>
      <c r="F32" s="183"/>
      <c r="G32" s="183" t="s">
        <v>207</v>
      </c>
      <c r="H32" s="183"/>
      <c r="I32" s="183"/>
      <c r="J32" s="181"/>
      <c r="K32" s="94"/>
    </row>
    <row r="33" spans="1:11" s="93" customFormat="1" ht="15">
      <c r="A33" s="94"/>
      <c r="B33" s="94"/>
      <c r="C33" s="94"/>
      <c r="D33" s="94"/>
      <c r="E33" s="95"/>
      <c r="F33" s="95"/>
      <c r="G33" s="95"/>
      <c r="H33" s="95"/>
      <c r="I33" s="95"/>
      <c r="J33" s="94"/>
      <c r="K33" s="94"/>
    </row>
    <row r="34" spans="1:11" s="93" customFormat="1" ht="15.75">
      <c r="A34" s="94"/>
      <c r="B34" s="94"/>
      <c r="C34" s="96"/>
      <c r="D34" s="96"/>
      <c r="E34" s="96"/>
      <c r="F34" s="96"/>
      <c r="G34" s="229"/>
      <c r="H34" s="229"/>
      <c r="I34" s="229"/>
      <c r="J34" s="94"/>
      <c r="K34" s="94"/>
    </row>
    <row r="35" spans="1:11" s="93" customFormat="1" ht="15">
      <c r="A35" s="94"/>
      <c r="B35" s="94"/>
      <c r="C35" s="94"/>
      <c r="D35" s="94"/>
      <c r="E35" s="95"/>
      <c r="F35" s="95"/>
      <c r="G35" s="95"/>
      <c r="H35" s="95"/>
      <c r="I35" s="95"/>
      <c r="J35" s="94"/>
      <c r="K35" s="94"/>
    </row>
    <row r="36" spans="1:11" s="93" customFormat="1" ht="15">
      <c r="A36" s="94"/>
      <c r="B36" s="94"/>
      <c r="C36" s="94"/>
      <c r="D36" s="94"/>
      <c r="E36" s="95"/>
      <c r="F36" s="95"/>
      <c r="G36" s="225"/>
      <c r="H36" s="225"/>
      <c r="I36" s="225"/>
      <c r="J36" s="94"/>
      <c r="K36" s="94"/>
    </row>
    <row r="37" spans="1:11" ht="15.75">
      <c r="A37" s="86"/>
      <c r="B37" s="86"/>
      <c r="C37" s="86"/>
      <c r="D37" s="86"/>
      <c r="E37" s="97"/>
      <c r="F37" s="97"/>
      <c r="G37" s="226"/>
      <c r="H37" s="226"/>
      <c r="I37" s="226"/>
      <c r="J37" s="86"/>
      <c r="K37" s="86"/>
    </row>
    <row r="38" spans="1:11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</row>
  </sheetData>
  <sheetProtection/>
  <mergeCells count="10">
    <mergeCell ref="B2:J4"/>
    <mergeCell ref="G36:I36"/>
    <mergeCell ref="G37:I37"/>
    <mergeCell ref="G14:I14"/>
    <mergeCell ref="E14:E15"/>
    <mergeCell ref="D14:D15"/>
    <mergeCell ref="G34:I34"/>
    <mergeCell ref="G31:I31"/>
    <mergeCell ref="C32:F32"/>
    <mergeCell ref="G32:I32"/>
  </mergeCells>
  <printOptions horizontalCentered="1" verticalCentered="1"/>
  <pageMargins left="0" right="0" top="0" bottom="0" header="0.32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2013-03-26T15:07:30Z</cp:lastPrinted>
  <dcterms:created xsi:type="dcterms:W3CDTF">2002-02-16T18:16:52Z</dcterms:created>
  <dcterms:modified xsi:type="dcterms:W3CDTF">2013-03-26T15:07:35Z</dcterms:modified>
  <cp:category/>
  <cp:version/>
  <cp:contentType/>
  <cp:contentStatus/>
</cp:coreProperties>
</file>