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823" activeTab="0"/>
  </bookViews>
  <sheets>
    <sheet name="Kop." sheetId="1" r:id="rId1"/>
    <sheet name="Aktivet" sheetId="2" r:id="rId2"/>
    <sheet name="Pasivet" sheetId="3" r:id="rId3"/>
    <sheet name="Rez.1" sheetId="4" r:id="rId4"/>
    <sheet name="Fluksi 2" sheetId="5" r:id="rId5"/>
    <sheet name="Kapitali 2" sheetId="6" r:id="rId6"/>
    <sheet name="Pasq.per AAM 1" sheetId="7" r:id="rId7"/>
    <sheet name="Shenimet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<sst xmlns="http://schemas.openxmlformats.org/spreadsheetml/2006/main" count="329" uniqueCount="217">
  <si>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</si>
  <si>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</si>
  <si>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</si>
  <si>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</si>
  <si>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</si>
  <si>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</si>
  <si>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</si>
  <si>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</si>
  <si>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</si>
  <si>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</si>
  <si>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</si>
  <si>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</si>
  <si>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</si>
  <si>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</si>
  <si>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</si>
  <si>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</si>
  <si>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</si>
  <si>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</si>
  <si>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</si>
  <si>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</si>
  <si>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</si>
  <si>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</si>
  <si>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</si>
  <si>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</si>
  <si>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</si>
  <si>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</si>
  <si>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</si>
  <si>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</si>
  <si>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</si>
  <si>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</si>
  <si>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</si>
  <si>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</si>
  <si>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</si>
  <si>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</si>
  <si>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</si>
  <si>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</si>
  <si>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</si>
  <si>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</si>
  <si>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</si>
  <si>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</si>
  <si>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</si>
  <si>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</si>
  <si>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</si>
  <si>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</si>
  <si>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</si>
  <si>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</si>
  <si>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</si>
  <si>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</si>
  <si>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</si>
  <si>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</si>
  <si>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</si>
  <si>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</si>
  <si>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</si>
  <si>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</si>
  <si>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</si>
  <si>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</si>
  <si>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</si>
  <si>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</si>
  <si>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</si>
  <si>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</si>
  <si>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</si>
  <si>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</si>
  <si>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</si>
  <si>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</si>
  <si>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</si>
  <si>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</si>
  <si>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</si>
  <si>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</si>
  <si>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</si>
  <si>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</si>
  <si>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</si>
  <si>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</si>
  <si>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Fluksi i parave nga veprimtaria e shfrytezimit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</si>
  <si>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</si>
  <si>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</si>
  <si>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</si>
  <si>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</si>
  <si>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</si>
  <si>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</si>
  <si>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</si>
  <si>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</si>
  <si>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</si>
  <si>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</si>
  <si>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</si>
  <si>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</si>
  <si>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</si>
  <si>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</si>
  <si>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</si>
  <si>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</si>
  <si>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</si>
  <si>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</si>
  <si>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</si>
  <si>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</si>
  <si>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</si>
  <si>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</si>
  <si>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</si>
  <si>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</si>
  <si>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</si>
  <si>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</si>
  <si>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</si>
  <si>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 xml:space="preserve">Aktive tjera afat gjata materiale 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</si>
  <si>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</si>
  <si>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</si>
  <si>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</si>
  <si>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</si>
  <si>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</si>
  <si>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</si>
  <si>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</si>
  <si>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</si>
  <si>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</si>
  <si>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</si>
  <si>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</si>
  <si>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</si>
  <si>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</si>
  <si>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</si>
  <si>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</si>
  <si>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</si>
  <si>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</si>
  <si>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</si>
  <si>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</si>
  <si>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</si>
  <si>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</si>
  <si>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</si>
  <si>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</si>
  <si>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</si>
  <si>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</si>
  <si>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</si>
  <si>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</si>
  <si>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</si>
  <si>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</si>
  <si>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</si>
  <si>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</si>
  <si>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</si>
  <si>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B</t>
  </si>
  <si>
    <t>Para ardhese</t>
  </si>
  <si>
    <t>A K T I V E T    A F A T S H K U R T R A</t>
  </si>
  <si>
    <t>Emertimi dhe Forma ligjore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</si>
  <si>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</si>
  <si>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</si>
  <si>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</si>
  <si>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</si>
  <si>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</si>
  <si>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</si>
  <si>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</si>
  <si>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>Leke</t>
  </si>
  <si>
    <t>Sasia</t>
  </si>
  <si>
    <t>Gjendje</t>
  </si>
  <si>
    <t>Shtesa</t>
  </si>
  <si>
    <t>Pakesime</t>
  </si>
  <si>
    <t xml:space="preserve">             TOTALI</t>
  </si>
  <si>
    <t>Administratori</t>
  </si>
  <si>
    <t>Po</t>
  </si>
  <si>
    <t>Jo</t>
  </si>
  <si>
    <t>Krijim rezerva</t>
  </si>
  <si>
    <t>Vo</t>
  </si>
  <si>
    <t>Shif  shenimet bashkangjitur Pasqyrave Financiare</t>
  </si>
  <si>
    <t>Toka, Troje &amp; Terrene</t>
  </si>
  <si>
    <t xml:space="preserve">Makineri e paisje </t>
  </si>
  <si>
    <t xml:space="preserve">Te tjera AAMateriale </t>
  </si>
  <si>
    <t xml:space="preserve">Mjete transporti </t>
  </si>
  <si>
    <t>Mjete transporti e sherbimi</t>
  </si>
  <si>
    <t xml:space="preserve">Mobileri  &amp; Orendi </t>
  </si>
  <si>
    <t xml:space="preserve">Paisje Informatike </t>
  </si>
  <si>
    <t>Mobileri dhe Orendi</t>
  </si>
  <si>
    <t>Paisje Informatike</t>
  </si>
  <si>
    <t xml:space="preserve">Kreditor , debitor te tjere </t>
  </si>
  <si>
    <t>Hartuesi  i  Pasqyrave  Financiare</t>
  </si>
  <si>
    <t xml:space="preserve">                                                                                                                                                                              </t>
  </si>
  <si>
    <t xml:space="preserve">Kapitali </t>
  </si>
  <si>
    <t>Korce</t>
  </si>
  <si>
    <t>Debitore,Kreditore te tjere</t>
  </si>
  <si>
    <t>Mallra ne proces</t>
  </si>
  <si>
    <t xml:space="preserve">Shtypshkronja " Kotti " </t>
  </si>
  <si>
    <t>J64103131H</t>
  </si>
  <si>
    <t>Prodhime shtypshkrime etj</t>
  </si>
  <si>
    <t>Ndertesa</t>
  </si>
  <si>
    <t xml:space="preserve">Detyrime per taksa vendore </t>
  </si>
  <si>
    <t xml:space="preserve">Detyrime per fatura te pamberritura </t>
  </si>
  <si>
    <t xml:space="preserve">Dividente per tu paguar ortakut </t>
  </si>
  <si>
    <t xml:space="preserve">Primi Aksionit </t>
  </si>
  <si>
    <t>Pozicioni me 31 dhjetor 2012</t>
  </si>
  <si>
    <t>Vlera Kontabel Neto e A.A.Materiale  2012</t>
  </si>
  <si>
    <t xml:space="preserve">  Vangjush Koti</t>
  </si>
  <si>
    <t xml:space="preserve">              Mirela Treska </t>
  </si>
  <si>
    <t>Viti   2013</t>
  </si>
  <si>
    <t>01.01.2013</t>
  </si>
  <si>
    <t>31.12.2013</t>
  </si>
  <si>
    <t>20.03.2014</t>
  </si>
  <si>
    <t>Shtypshkronja Kotti -2013</t>
  </si>
  <si>
    <t>Aktivet Afatgjata Materiale  2013</t>
  </si>
  <si>
    <t>Amortizimi A.A.Materiale    2013</t>
  </si>
  <si>
    <t>Shtypshkronja Kotti  - 2013</t>
  </si>
  <si>
    <t>Pasqyrat    Financiare    te    Vitit   2013</t>
  </si>
  <si>
    <t>Pasqyra   e   te   Ardhurave   dhe   Shpenzimeve     2013</t>
  </si>
  <si>
    <t>Pasqyra   e   Fluksit   Monetar  -  Metoda  Direkte   2013</t>
  </si>
  <si>
    <t xml:space="preserve">Parate e arketuara nga klientet </t>
  </si>
  <si>
    <t xml:space="preserve">Parate e paguara ndaj furnitoreve dhe punonjesve </t>
  </si>
  <si>
    <t>Parate e arketuara nga veprimtarite</t>
  </si>
  <si>
    <t xml:space="preserve">Interes I paguar </t>
  </si>
  <si>
    <t xml:space="preserve">Tatime te paguara </t>
  </si>
  <si>
    <r>
      <rPr>
        <b/>
        <sz val="10"/>
        <rFont val="Arial"/>
        <family val="2"/>
      </rPr>
      <t>Shuma</t>
    </r>
    <r>
      <rPr>
        <sz val="10"/>
        <rFont val="Arial"/>
        <family val="2"/>
      </rPr>
      <t xml:space="preserve"> (Para neto nga veprimtarite e shfrytezimit )</t>
    </r>
  </si>
  <si>
    <t>Fluksi i parave nga veprimtarite investuese</t>
  </si>
  <si>
    <t xml:space="preserve">Pagesa per blerje te kompanive te kontrolluara </t>
  </si>
  <si>
    <t>Pagesa per blerje te aktiveve afatgjata materiale</t>
  </si>
  <si>
    <t xml:space="preserve">Arketime nga shitjet e paisjeve </t>
  </si>
  <si>
    <t>Interes I arketuar</t>
  </si>
  <si>
    <t>Dividente te arketuar</t>
  </si>
  <si>
    <r>
      <rPr>
        <b/>
        <sz val="10"/>
        <rFont val="Arial"/>
        <family val="2"/>
      </rPr>
      <t>Shuma</t>
    </r>
    <r>
      <rPr>
        <sz val="10"/>
        <rFont val="Arial"/>
        <family val="2"/>
      </rPr>
      <t xml:space="preserve"> (Para neto ne veprimtari investuese  )</t>
    </r>
  </si>
  <si>
    <t>Fluksi i parave nga aktivitetet financiare</t>
  </si>
  <si>
    <t>Arketime nga emetimi I kapitalit aksioner</t>
  </si>
  <si>
    <t>Arketime nga huamarrje afatgjata</t>
  </si>
  <si>
    <t>Pagesat e detyrimeve te qirase financiare</t>
  </si>
  <si>
    <t>C</t>
  </si>
  <si>
    <r>
      <rPr>
        <b/>
        <sz val="10"/>
        <rFont val="Arial"/>
        <family val="2"/>
      </rPr>
      <t>Shuma</t>
    </r>
    <r>
      <rPr>
        <sz val="10"/>
        <rFont val="Arial"/>
        <family val="2"/>
      </rPr>
      <t xml:space="preserve"> (Para neto ne veprimtari financuese  )</t>
    </r>
  </si>
  <si>
    <t>Pasqyra e fluksit monetar - Metoda Direkte</t>
  </si>
  <si>
    <t>Pasqyra  e  Ndryshimeve  ne  Kapital  2013</t>
  </si>
  <si>
    <t>Pozicioni me 01 Janar  2012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</si>
</sst>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_-* #,##0.00_L_e_k_-;\-* #,##0.00_L_e_k_-;_-* &quot;-&quot;??_L_e_k_-;_-@_-"/>
    <numFmt numFmtId="185" formatCode="#,##0.0"/>
    <numFmt numFmtId="186" formatCode="_-* #,##0_L_e_k_-;\-* #,##0_L_e_k_-;_-* &quot;-&quot;??_L_e_k_-;_-@_-"/>
    <numFmt numFmtId="187" formatCode="_-* #,##0.0_L_e_k_-;\-* #,##0.0_L_e_k_-;_-* &quot;-&quot;??_L_e_k_-;_-@_-"/>
    <numFmt numFmtId="188" formatCode="#,##0.000000000000000"/>
    <numFmt numFmtId="189" formatCode="#,##0.0000000000"/>
    <numFmt numFmtId="190" formatCode="_(* #,##0.0_);_(* \(#,##0.0\);_(* &quot;-&quot;?_);_(@_)"/>
    <numFmt numFmtId="191" formatCode="_(* #,##0.0_);_(* \(#,##0.0\);_(* &quot;-&quot;??_);_(@_)"/>
    <numFmt numFmtId="192" formatCode="_(* #,##0_);_(* \(#,##0\);_(* &quot;-&quot;??_);_(@_)"/>
    <numFmt numFmtId="193" formatCode="[$-410]dddd\ d\ mmmm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dddd\,\ mmmm\ dd\,\ yyyy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>
        <color indexed="22"/>
      </right>
      <top style="medium"/>
      <bottom>
        <color indexed="63"/>
      </bottom>
    </border>
    <border>
      <left style="thin">
        <color indexed="22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4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4" xfId="0" applyFont="1" applyFill="1" applyBorder="1" applyAlignment="1">
      <alignment horizontal="right"/>
    </xf>
    <xf numFmtId="0" fontId="8" fillId="33" borderId="14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33" borderId="11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3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17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0" xfId="0" applyFont="1" applyFill="1" applyAlignment="1">
      <alignment horizontal="center"/>
    </xf>
    <xf numFmtId="4" fontId="0" fillId="33" borderId="0" xfId="0" applyNumberFormat="1" applyFont="1" applyFill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0" fillId="33" borderId="0" xfId="42" applyNumberFormat="1" applyFont="1" applyFill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0" xfId="0" applyNumberFormat="1" applyFont="1" applyFill="1" applyAlignment="1">
      <alignment vertical="center"/>
    </xf>
    <xf numFmtId="4" fontId="0" fillId="33" borderId="15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 vertical="center"/>
    </xf>
    <xf numFmtId="3" fontId="0" fillId="33" borderId="0" xfId="0" applyNumberFormat="1" applyFont="1" applyFill="1" applyAlignment="1">
      <alignment/>
    </xf>
    <xf numFmtId="3" fontId="0" fillId="33" borderId="0" xfId="0" applyNumberFormat="1" applyFont="1" applyFill="1" applyBorder="1" applyAlignment="1">
      <alignment/>
    </xf>
    <xf numFmtId="3" fontId="13" fillId="34" borderId="19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4" fontId="16" fillId="33" borderId="0" xfId="0" applyNumberFormat="1" applyFont="1" applyFill="1" applyBorder="1" applyAlignment="1">
      <alignment horizontal="right"/>
    </xf>
    <xf numFmtId="0" fontId="13" fillId="33" borderId="19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left" vertical="center"/>
    </xf>
    <xf numFmtId="0" fontId="14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13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3" fontId="0" fillId="33" borderId="0" xfId="0" applyNumberFormat="1" applyFont="1" applyFill="1" applyAlignment="1">
      <alignment vertical="center"/>
    </xf>
    <xf numFmtId="4" fontId="0" fillId="33" borderId="0" xfId="0" applyNumberFormat="1" applyFont="1" applyFill="1" applyBorder="1" applyAlignment="1">
      <alignment vertical="center"/>
    </xf>
    <xf numFmtId="4" fontId="0" fillId="33" borderId="0" xfId="42" applyNumberFormat="1" applyFont="1" applyFill="1" applyAlignment="1">
      <alignment/>
    </xf>
    <xf numFmtId="4" fontId="0" fillId="33" borderId="0" xfId="42" applyNumberFormat="1" applyFont="1" applyFill="1" applyBorder="1" applyAlignment="1">
      <alignment horizontal="center" vertical="center"/>
    </xf>
    <xf numFmtId="4" fontId="0" fillId="33" borderId="0" xfId="42" applyNumberFormat="1" applyFont="1" applyFill="1" applyBorder="1" applyAlignment="1">
      <alignment/>
    </xf>
    <xf numFmtId="4" fontId="0" fillId="33" borderId="0" xfId="42" applyNumberFormat="1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15" fillId="33" borderId="0" xfId="0" applyFont="1" applyFill="1" applyAlignment="1">
      <alignment horizontal="center"/>
    </xf>
    <xf numFmtId="4" fontId="15" fillId="33" borderId="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4" fontId="14" fillId="33" borderId="0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 vertical="center"/>
    </xf>
    <xf numFmtId="3" fontId="13" fillId="33" borderId="19" xfId="0" applyNumberFormat="1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left" vertical="center"/>
    </xf>
    <xf numFmtId="3" fontId="0" fillId="33" borderId="0" xfId="0" applyNumberFormat="1" applyFont="1" applyFill="1" applyAlignment="1">
      <alignment horizontal="center" vertical="center"/>
    </xf>
    <xf numFmtId="185" fontId="0" fillId="33" borderId="19" xfId="0" applyNumberFormat="1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>
      <alignment vertical="center"/>
    </xf>
    <xf numFmtId="3" fontId="13" fillId="34" borderId="19" xfId="0" applyNumberFormat="1" applyFont="1" applyFill="1" applyBorder="1" applyAlignment="1">
      <alignment horizontal="right" vertical="center"/>
    </xf>
    <xf numFmtId="3" fontId="19" fillId="34" borderId="19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" fontId="0" fillId="33" borderId="0" xfId="42" applyNumberFormat="1" applyFont="1" applyFill="1" applyAlignment="1">
      <alignment/>
    </xf>
    <xf numFmtId="4" fontId="5" fillId="33" borderId="0" xfId="42" applyNumberFormat="1" applyFont="1" applyFill="1" applyAlignment="1">
      <alignment vertical="center"/>
    </xf>
    <xf numFmtId="3" fontId="0" fillId="33" borderId="0" xfId="42" applyNumberFormat="1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0" fillId="33" borderId="0" xfId="42" applyNumberFormat="1" applyFont="1" applyFill="1" applyBorder="1" applyAlignment="1">
      <alignment/>
    </xf>
    <xf numFmtId="4" fontId="0" fillId="33" borderId="0" xfId="42" applyNumberFormat="1" applyFont="1" applyFill="1" applyBorder="1" applyAlignment="1">
      <alignment/>
    </xf>
    <xf numFmtId="4" fontId="6" fillId="33" borderId="0" xfId="42" applyNumberFormat="1" applyFont="1" applyFill="1" applyBorder="1" applyAlignment="1">
      <alignment/>
    </xf>
    <xf numFmtId="4" fontId="8" fillId="33" borderId="19" xfId="42" applyNumberFormat="1" applyFont="1" applyFill="1" applyBorder="1" applyAlignment="1">
      <alignment vertical="center"/>
    </xf>
    <xf numFmtId="4" fontId="5" fillId="33" borderId="19" xfId="42" applyNumberFormat="1" applyFont="1" applyFill="1" applyBorder="1" applyAlignment="1">
      <alignment vertical="center"/>
    </xf>
    <xf numFmtId="4" fontId="13" fillId="33" borderId="0" xfId="42" applyNumberFormat="1" applyFont="1" applyFill="1" applyAlignment="1">
      <alignment horizontal="center"/>
    </xf>
    <xf numFmtId="3" fontId="0" fillId="33" borderId="20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/>
    </xf>
    <xf numFmtId="4" fontId="0" fillId="33" borderId="20" xfId="42" applyNumberFormat="1" applyFont="1" applyFill="1" applyBorder="1" applyAlignment="1">
      <alignment/>
    </xf>
    <xf numFmtId="4" fontId="0" fillId="33" borderId="21" xfId="42" applyNumberFormat="1" applyFont="1" applyFill="1" applyBorder="1" applyAlignment="1">
      <alignment/>
    </xf>
    <xf numFmtId="4" fontId="13" fillId="33" borderId="20" xfId="42" applyNumberFormat="1" applyFont="1" applyFill="1" applyBorder="1" applyAlignment="1">
      <alignment horizontal="center"/>
    </xf>
    <xf numFmtId="4" fontId="13" fillId="33" borderId="21" xfId="42" applyNumberFormat="1" applyFont="1" applyFill="1" applyBorder="1" applyAlignment="1">
      <alignment horizontal="center"/>
    </xf>
    <xf numFmtId="4" fontId="5" fillId="33" borderId="20" xfId="42" applyNumberFormat="1" applyFont="1" applyFill="1" applyBorder="1" applyAlignment="1">
      <alignment vertical="center"/>
    </xf>
    <xf numFmtId="4" fontId="5" fillId="33" borderId="21" xfId="42" applyNumberFormat="1" applyFont="1" applyFill="1" applyBorder="1" applyAlignment="1">
      <alignment vertical="center"/>
    </xf>
    <xf numFmtId="4" fontId="0" fillId="33" borderId="22" xfId="42" applyNumberFormat="1" applyFont="1" applyFill="1" applyBorder="1" applyAlignment="1">
      <alignment/>
    </xf>
    <xf numFmtId="3" fontId="0" fillId="33" borderId="23" xfId="42" applyNumberFormat="1" applyFont="1" applyFill="1" applyBorder="1" applyAlignment="1">
      <alignment/>
    </xf>
    <xf numFmtId="4" fontId="0" fillId="33" borderId="23" xfId="42" applyNumberFormat="1" applyFont="1" applyFill="1" applyBorder="1" applyAlignment="1">
      <alignment/>
    </xf>
    <xf numFmtId="4" fontId="0" fillId="33" borderId="24" xfId="42" applyNumberFormat="1" applyFont="1" applyFill="1" applyBorder="1" applyAlignment="1">
      <alignment/>
    </xf>
    <xf numFmtId="0" fontId="15" fillId="34" borderId="19" xfId="0" applyFont="1" applyFill="1" applyBorder="1" applyAlignment="1">
      <alignment horizontal="center" vertical="center"/>
    </xf>
    <xf numFmtId="4" fontId="0" fillId="33" borderId="12" xfId="0" applyNumberFormat="1" applyFont="1" applyFill="1" applyBorder="1" applyAlignment="1">
      <alignment/>
    </xf>
    <xf numFmtId="3" fontId="0" fillId="33" borderId="19" xfId="0" applyNumberFormat="1" applyFont="1" applyFill="1" applyBorder="1" applyAlignment="1">
      <alignment horizontal="right" vertical="center"/>
    </xf>
    <xf numFmtId="3" fontId="14" fillId="33" borderId="0" xfId="0" applyNumberFormat="1" applyFont="1" applyFill="1" applyBorder="1" applyAlignment="1">
      <alignment horizontal="center"/>
    </xf>
    <xf numFmtId="3" fontId="14" fillId="33" borderId="0" xfId="0" applyNumberFormat="1" applyFont="1" applyFill="1" applyBorder="1" applyAlignment="1">
      <alignment horizontal="center" vertical="center"/>
    </xf>
    <xf numFmtId="3" fontId="14" fillId="33" borderId="0" xfId="0" applyNumberFormat="1" applyFont="1" applyFill="1" applyAlignment="1">
      <alignment horizontal="center"/>
    </xf>
    <xf numFmtId="3" fontId="14" fillId="33" borderId="19" xfId="0" applyNumberFormat="1" applyFont="1" applyFill="1" applyBorder="1" applyAlignment="1">
      <alignment horizontal="right" vertical="center"/>
    </xf>
    <xf numFmtId="3" fontId="14" fillId="33" borderId="0" xfId="0" applyNumberFormat="1" applyFont="1" applyFill="1" applyBorder="1" applyAlignment="1">
      <alignment horizontal="right" vertical="center"/>
    </xf>
    <xf numFmtId="0" fontId="14" fillId="35" borderId="19" xfId="0" applyFont="1" applyFill="1" applyBorder="1" applyAlignment="1">
      <alignment vertical="center"/>
    </xf>
    <xf numFmtId="0" fontId="15" fillId="35" borderId="19" xfId="0" applyFont="1" applyFill="1" applyBorder="1" applyAlignment="1">
      <alignment horizontal="center" vertical="center"/>
    </xf>
    <xf numFmtId="3" fontId="14" fillId="35" borderId="19" xfId="0" applyNumberFormat="1" applyFont="1" applyFill="1" applyBorder="1" applyAlignment="1">
      <alignment horizontal="right" vertical="center"/>
    </xf>
    <xf numFmtId="3" fontId="15" fillId="33" borderId="19" xfId="0" applyNumberFormat="1" applyFont="1" applyFill="1" applyBorder="1" applyAlignment="1">
      <alignment horizontal="right" vertical="center"/>
    </xf>
    <xf numFmtId="3" fontId="13" fillId="33" borderId="19" xfId="42" applyNumberFormat="1" applyFont="1" applyFill="1" applyBorder="1" applyAlignment="1">
      <alignment horizontal="right" vertical="center"/>
    </xf>
    <xf numFmtId="3" fontId="15" fillId="34" borderId="19" xfId="0" applyNumberFormat="1" applyFont="1" applyFill="1" applyBorder="1" applyAlignment="1">
      <alignment horizontal="right" vertical="center"/>
    </xf>
    <xf numFmtId="3" fontId="13" fillId="34" borderId="19" xfId="42" applyNumberFormat="1" applyFont="1" applyFill="1" applyBorder="1" applyAlignment="1">
      <alignment horizontal="right" vertical="center"/>
    </xf>
    <xf numFmtId="3" fontId="0" fillId="33" borderId="0" xfId="42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3" fontId="15" fillId="33" borderId="0" xfId="0" applyNumberFormat="1" applyFont="1" applyFill="1" applyBorder="1" applyAlignment="1">
      <alignment horizontal="right"/>
    </xf>
    <xf numFmtId="3" fontId="15" fillId="33" borderId="0" xfId="0" applyNumberFormat="1" applyFont="1" applyFill="1" applyBorder="1" applyAlignment="1">
      <alignment horizontal="right" vertical="center"/>
    </xf>
    <xf numFmtId="3" fontId="0" fillId="34" borderId="19" xfId="0" applyNumberFormat="1" applyFont="1" applyFill="1" applyBorder="1" applyAlignment="1">
      <alignment horizontal="right" vertical="center"/>
    </xf>
    <xf numFmtId="3" fontId="15" fillId="33" borderId="0" xfId="0" applyNumberFormat="1" applyFont="1" applyFill="1" applyAlignment="1">
      <alignment horizontal="right"/>
    </xf>
    <xf numFmtId="3" fontId="14" fillId="33" borderId="0" xfId="0" applyNumberFormat="1" applyFont="1" applyFill="1" applyBorder="1" applyAlignment="1">
      <alignment horizontal="right"/>
    </xf>
    <xf numFmtId="3" fontId="14" fillId="33" borderId="0" xfId="0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11" fillId="33" borderId="0" xfId="0" applyNumberFormat="1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 horizontal="center" vertical="center"/>
    </xf>
    <xf numFmtId="4" fontId="0" fillId="33" borderId="15" xfId="0" applyNumberFormat="1" applyFont="1" applyFill="1" applyBorder="1" applyAlignment="1">
      <alignment horizontal="right"/>
    </xf>
    <xf numFmtId="3" fontId="11" fillId="33" borderId="0" xfId="0" applyNumberFormat="1" applyFont="1" applyFill="1" applyBorder="1" applyAlignment="1">
      <alignment horizontal="right" vertical="center"/>
    </xf>
    <xf numFmtId="0" fontId="11" fillId="33" borderId="15" xfId="0" applyFont="1" applyFill="1" applyBorder="1" applyAlignment="1">
      <alignment vertical="center"/>
    </xf>
    <xf numFmtId="3" fontId="0" fillId="33" borderId="25" xfId="0" applyNumberFormat="1" applyFont="1" applyFill="1" applyBorder="1" applyAlignment="1">
      <alignment horizontal="right" vertical="center"/>
    </xf>
    <xf numFmtId="3" fontId="0" fillId="33" borderId="26" xfId="0" applyNumberFormat="1" applyFont="1" applyFill="1" applyBorder="1" applyAlignment="1">
      <alignment horizontal="right" vertical="center"/>
    </xf>
    <xf numFmtId="3" fontId="13" fillId="33" borderId="27" xfId="0" applyNumberFormat="1" applyFont="1" applyFill="1" applyBorder="1" applyAlignment="1">
      <alignment horizontal="right" vertical="center"/>
    </xf>
    <xf numFmtId="3" fontId="0" fillId="33" borderId="26" xfId="0" applyNumberFormat="1" applyFont="1" applyFill="1" applyBorder="1" applyAlignment="1">
      <alignment vertical="center"/>
    </xf>
    <xf numFmtId="3" fontId="0" fillId="33" borderId="27" xfId="0" applyNumberFormat="1" applyFont="1" applyFill="1" applyBorder="1" applyAlignment="1">
      <alignment vertical="center"/>
    </xf>
    <xf numFmtId="3" fontId="0" fillId="33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 horizontal="right" vertical="center"/>
    </xf>
    <xf numFmtId="0" fontId="8" fillId="33" borderId="14" xfId="0" applyFont="1" applyFill="1" applyBorder="1" applyAlignment="1">
      <alignment horizontal="center"/>
    </xf>
    <xf numFmtId="46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21" fontId="8" fillId="33" borderId="0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5" fillId="34" borderId="30" xfId="0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horizontal="center" vertical="center"/>
    </xf>
    <xf numFmtId="0" fontId="13" fillId="34" borderId="32" xfId="0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left" vertical="center"/>
    </xf>
    <xf numFmtId="0" fontId="13" fillId="33" borderId="19" xfId="0" applyFont="1" applyFill="1" applyBorder="1" applyAlignment="1">
      <alignment horizontal="left" vertical="center"/>
    </xf>
    <xf numFmtId="0" fontId="16" fillId="33" borderId="15" xfId="0" applyFont="1" applyFill="1" applyBorder="1" applyAlignment="1">
      <alignment horizontal="center" vertical="center"/>
    </xf>
    <xf numFmtId="4" fontId="16" fillId="33" borderId="0" xfId="42" applyNumberFormat="1" applyFont="1" applyFill="1" applyBorder="1" applyAlignment="1">
      <alignment horizontal="center"/>
    </xf>
    <xf numFmtId="4" fontId="16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0" fillId="33" borderId="20" xfId="0" applyFont="1" applyFill="1" applyBorder="1" applyAlignment="1">
      <alignment vertical="center"/>
    </xf>
    <xf numFmtId="0" fontId="0" fillId="33" borderId="20" xfId="0" applyFont="1" applyFill="1" applyBorder="1" applyAlignment="1">
      <alignment/>
    </xf>
    <xf numFmtId="4" fontId="13" fillId="34" borderId="34" xfId="0" applyNumberFormat="1" applyFont="1" applyFill="1" applyBorder="1" applyAlignment="1">
      <alignment horizontal="center" vertical="center"/>
    </xf>
    <xf numFmtId="3" fontId="13" fillId="33" borderId="34" xfId="0" applyNumberFormat="1" applyFont="1" applyFill="1" applyBorder="1" applyAlignment="1">
      <alignment horizontal="right" vertical="center"/>
    </xf>
    <xf numFmtId="3" fontId="14" fillId="33" borderId="34" xfId="0" applyNumberFormat="1" applyFont="1" applyFill="1" applyBorder="1" applyAlignment="1">
      <alignment horizontal="right" vertical="center"/>
    </xf>
    <xf numFmtId="3" fontId="14" fillId="35" borderId="34" xfId="0" applyNumberFormat="1" applyFont="1" applyFill="1" applyBorder="1" applyAlignment="1">
      <alignment horizontal="right" vertical="center"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3" xfId="0" applyFont="1" applyFill="1" applyBorder="1" applyAlignment="1">
      <alignment/>
    </xf>
    <xf numFmtId="0" fontId="15" fillId="33" borderId="23" xfId="0" applyFont="1" applyFill="1" applyBorder="1" applyAlignment="1">
      <alignment horizontal="center"/>
    </xf>
    <xf numFmtId="3" fontId="15" fillId="33" borderId="23" xfId="0" applyNumberFormat="1" applyFont="1" applyFill="1" applyBorder="1" applyAlignment="1">
      <alignment horizontal="right"/>
    </xf>
    <xf numFmtId="4" fontId="13" fillId="36" borderId="0" xfId="0" applyNumberFormat="1" applyFont="1" applyFill="1" applyBorder="1" applyAlignment="1">
      <alignment horizontal="left" vertical="center"/>
    </xf>
    <xf numFmtId="4" fontId="13" fillId="36" borderId="35" xfId="0" applyNumberFormat="1" applyFont="1" applyFill="1" applyBorder="1" applyAlignment="1">
      <alignment horizontal="left" vertical="center"/>
    </xf>
    <xf numFmtId="4" fontId="13" fillId="36" borderId="36" xfId="0" applyNumberFormat="1" applyFont="1" applyFill="1" applyBorder="1" applyAlignment="1">
      <alignment horizontal="left" vertical="center"/>
    </xf>
    <xf numFmtId="4" fontId="0" fillId="36" borderId="37" xfId="0" applyNumberFormat="1" applyFont="1" applyFill="1" applyBorder="1" applyAlignment="1">
      <alignment/>
    </xf>
    <xf numFmtId="4" fontId="13" fillId="36" borderId="20" xfId="0" applyNumberFormat="1" applyFont="1" applyFill="1" applyBorder="1" applyAlignment="1">
      <alignment horizontal="left" vertical="center"/>
    </xf>
    <xf numFmtId="4" fontId="0" fillId="36" borderId="21" xfId="0" applyNumberFormat="1" applyFont="1" applyFill="1" applyBorder="1" applyAlignment="1">
      <alignment vertical="center"/>
    </xf>
    <xf numFmtId="4" fontId="13" fillId="36" borderId="22" xfId="0" applyNumberFormat="1" applyFont="1" applyFill="1" applyBorder="1" applyAlignment="1">
      <alignment horizontal="left" vertical="center"/>
    </xf>
    <xf numFmtId="4" fontId="13" fillId="36" borderId="23" xfId="0" applyNumberFormat="1" applyFont="1" applyFill="1" applyBorder="1" applyAlignment="1">
      <alignment horizontal="left" vertical="center"/>
    </xf>
    <xf numFmtId="4" fontId="0" fillId="36" borderId="24" xfId="0" applyNumberFormat="1" applyFont="1" applyFill="1" applyBorder="1" applyAlignment="1">
      <alignment/>
    </xf>
    <xf numFmtId="0" fontId="13" fillId="34" borderId="38" xfId="0" applyFont="1" applyFill="1" applyBorder="1" applyAlignment="1">
      <alignment horizontal="center" vertical="center"/>
    </xf>
    <xf numFmtId="0" fontId="13" fillId="34" borderId="39" xfId="0" applyFont="1" applyFill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/>
    </xf>
    <xf numFmtId="0" fontId="13" fillId="34" borderId="40" xfId="0" applyFont="1" applyFill="1" applyBorder="1" applyAlignment="1">
      <alignment horizontal="center" vertical="center"/>
    </xf>
    <xf numFmtId="0" fontId="15" fillId="34" borderId="41" xfId="0" applyFont="1" applyFill="1" applyBorder="1" applyAlignment="1">
      <alignment horizontal="center" vertical="center"/>
    </xf>
    <xf numFmtId="3" fontId="0" fillId="34" borderId="42" xfId="0" applyNumberFormat="1" applyFont="1" applyFill="1" applyBorder="1" applyAlignment="1">
      <alignment horizontal="right" vertical="center"/>
    </xf>
    <xf numFmtId="4" fontId="13" fillId="34" borderId="43" xfId="0" applyNumberFormat="1" applyFont="1" applyFill="1" applyBorder="1" applyAlignment="1">
      <alignment horizontal="center" vertical="center"/>
    </xf>
    <xf numFmtId="0" fontId="13" fillId="34" borderId="44" xfId="0" applyFont="1" applyFill="1" applyBorder="1" applyAlignment="1">
      <alignment horizontal="center" vertical="center"/>
    </xf>
    <xf numFmtId="0" fontId="13" fillId="33" borderId="45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vertical="center"/>
    </xf>
    <xf numFmtId="0" fontId="13" fillId="33" borderId="47" xfId="0" applyFont="1" applyFill="1" applyBorder="1" applyAlignment="1">
      <alignment horizontal="center" vertical="center"/>
    </xf>
    <xf numFmtId="0" fontId="15" fillId="33" borderId="47" xfId="0" applyFont="1" applyFill="1" applyBorder="1" applyAlignment="1">
      <alignment horizontal="center" vertical="center"/>
    </xf>
    <xf numFmtId="3" fontId="13" fillId="33" borderId="47" xfId="0" applyNumberFormat="1" applyFont="1" applyFill="1" applyBorder="1" applyAlignment="1">
      <alignment horizontal="right" vertical="center"/>
    </xf>
    <xf numFmtId="3" fontId="13" fillId="33" borderId="48" xfId="0" applyNumberFormat="1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vertical="center"/>
    </xf>
    <xf numFmtId="0" fontId="0" fillId="33" borderId="21" xfId="0" applyFont="1" applyFill="1" applyBorder="1" applyAlignment="1">
      <alignment/>
    </xf>
    <xf numFmtId="3" fontId="14" fillId="33" borderId="23" xfId="0" applyNumberFormat="1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right" vertical="center"/>
    </xf>
    <xf numFmtId="0" fontId="0" fillId="33" borderId="23" xfId="0" applyFont="1" applyFill="1" applyBorder="1" applyAlignment="1">
      <alignment vertical="center"/>
    </xf>
    <xf numFmtId="0" fontId="14" fillId="33" borderId="23" xfId="0" applyFont="1" applyFill="1" applyBorder="1" applyAlignment="1">
      <alignment horizontal="center" vertical="center"/>
    </xf>
    <xf numFmtId="3" fontId="14" fillId="33" borderId="23" xfId="0" applyNumberFormat="1" applyFont="1" applyFill="1" applyBorder="1" applyAlignment="1">
      <alignment horizontal="right" vertical="center"/>
    </xf>
    <xf numFmtId="3" fontId="0" fillId="33" borderId="23" xfId="42" applyNumberFormat="1" applyFont="1" applyFill="1" applyBorder="1" applyAlignment="1">
      <alignment horizontal="right" vertical="center"/>
    </xf>
    <xf numFmtId="0" fontId="0" fillId="33" borderId="24" xfId="0" applyFont="1" applyFill="1" applyBorder="1" applyAlignment="1">
      <alignment vertical="center"/>
    </xf>
    <xf numFmtId="4" fontId="13" fillId="34" borderId="25" xfId="42" applyNumberFormat="1" applyFont="1" applyFill="1" applyBorder="1" applyAlignment="1">
      <alignment horizontal="center" vertical="center"/>
    </xf>
    <xf numFmtId="4" fontId="13" fillId="34" borderId="25" xfId="42" applyNumberFormat="1" applyFont="1" applyFill="1" applyBorder="1" applyAlignment="1">
      <alignment vertical="center"/>
    </xf>
    <xf numFmtId="3" fontId="13" fillId="33" borderId="25" xfId="42" applyNumberFormat="1" applyFont="1" applyFill="1" applyBorder="1" applyAlignment="1">
      <alignment horizontal="right" vertical="center"/>
    </xf>
    <xf numFmtId="3" fontId="18" fillId="33" borderId="25" xfId="42" applyNumberFormat="1" applyFont="1" applyFill="1" applyBorder="1" applyAlignment="1">
      <alignment horizontal="right" vertical="center"/>
    </xf>
    <xf numFmtId="3" fontId="0" fillId="33" borderId="25" xfId="42" applyNumberFormat="1" applyFont="1" applyFill="1" applyBorder="1" applyAlignment="1">
      <alignment horizontal="right" vertical="center"/>
    </xf>
    <xf numFmtId="3" fontId="13" fillId="34" borderId="25" xfId="42" applyNumberFormat="1" applyFont="1" applyFill="1" applyBorder="1" applyAlignment="1">
      <alignment horizontal="right" vertical="center"/>
    </xf>
    <xf numFmtId="0" fontId="13" fillId="34" borderId="49" xfId="0" applyFont="1" applyFill="1" applyBorder="1" applyAlignment="1">
      <alignment horizontal="center" vertical="center"/>
    </xf>
    <xf numFmtId="0" fontId="13" fillId="34" borderId="42" xfId="0" applyFont="1" applyFill="1" applyBorder="1" applyAlignment="1">
      <alignment horizontal="center" vertical="center"/>
    </xf>
    <xf numFmtId="0" fontId="15" fillId="34" borderId="42" xfId="0" applyFont="1" applyFill="1" applyBorder="1" applyAlignment="1">
      <alignment horizontal="center" vertical="center"/>
    </xf>
    <xf numFmtId="3" fontId="13" fillId="34" borderId="42" xfId="42" applyNumberFormat="1" applyFont="1" applyFill="1" applyBorder="1" applyAlignment="1">
      <alignment horizontal="right" vertical="center"/>
    </xf>
    <xf numFmtId="4" fontId="13" fillId="34" borderId="43" xfId="42" applyNumberFormat="1" applyFont="1" applyFill="1" applyBorder="1" applyAlignment="1">
      <alignment horizontal="center" vertical="center"/>
    </xf>
    <xf numFmtId="0" fontId="13" fillId="34" borderId="45" xfId="0" applyFont="1" applyFill="1" applyBorder="1" applyAlignment="1">
      <alignment horizontal="center" vertical="center"/>
    </xf>
    <xf numFmtId="4" fontId="13" fillId="34" borderId="34" xfId="42" applyNumberFormat="1" applyFont="1" applyFill="1" applyBorder="1" applyAlignment="1">
      <alignment horizontal="center" vertical="center"/>
    </xf>
    <xf numFmtId="0" fontId="13" fillId="34" borderId="45" xfId="0" applyFont="1" applyFill="1" applyBorder="1" applyAlignment="1">
      <alignment horizontal="center" vertical="center"/>
    </xf>
    <xf numFmtId="4" fontId="13" fillId="34" borderId="34" xfId="42" applyNumberFormat="1" applyFont="1" applyFill="1" applyBorder="1" applyAlignment="1">
      <alignment vertical="center"/>
    </xf>
    <xf numFmtId="3" fontId="15" fillId="33" borderId="34" xfId="0" applyNumberFormat="1" applyFont="1" applyFill="1" applyBorder="1" applyAlignment="1">
      <alignment horizontal="right" vertical="center"/>
    </xf>
    <xf numFmtId="3" fontId="13" fillId="33" borderId="34" xfId="42" applyNumberFormat="1" applyFont="1" applyFill="1" applyBorder="1" applyAlignment="1">
      <alignment horizontal="right" vertical="center"/>
    </xf>
    <xf numFmtId="3" fontId="15" fillId="34" borderId="34" xfId="0" applyNumberFormat="1" applyFont="1" applyFill="1" applyBorder="1" applyAlignment="1">
      <alignment horizontal="right" vertical="center"/>
    </xf>
    <xf numFmtId="0" fontId="0" fillId="34" borderId="45" xfId="0" applyFont="1" applyFill="1" applyBorder="1" applyAlignment="1">
      <alignment horizontal="center" vertical="center"/>
    </xf>
    <xf numFmtId="3" fontId="13" fillId="34" borderId="34" xfId="42" applyNumberFormat="1" applyFont="1" applyFill="1" applyBorder="1" applyAlignment="1">
      <alignment horizontal="right" vertical="center"/>
    </xf>
    <xf numFmtId="0" fontId="0" fillId="34" borderId="46" xfId="0" applyFont="1" applyFill="1" applyBorder="1" applyAlignment="1">
      <alignment horizontal="center" vertical="center"/>
    </xf>
    <xf numFmtId="0" fontId="13" fillId="34" borderId="47" xfId="0" applyFont="1" applyFill="1" applyBorder="1" applyAlignment="1">
      <alignment horizontal="center" vertical="center"/>
    </xf>
    <xf numFmtId="0" fontId="15" fillId="34" borderId="47" xfId="0" applyFont="1" applyFill="1" applyBorder="1" applyAlignment="1">
      <alignment horizontal="center" vertical="center"/>
    </xf>
    <xf numFmtId="3" fontId="13" fillId="34" borderId="47" xfId="42" applyNumberFormat="1" applyFont="1" applyFill="1" applyBorder="1" applyAlignment="1">
      <alignment horizontal="right" vertical="center"/>
    </xf>
    <xf numFmtId="3" fontId="13" fillId="34" borderId="48" xfId="42" applyNumberFormat="1" applyFont="1" applyFill="1" applyBorder="1" applyAlignment="1">
      <alignment horizontal="right" vertical="center"/>
    </xf>
    <xf numFmtId="4" fontId="13" fillId="36" borderId="37" xfId="0" applyNumberFormat="1" applyFont="1" applyFill="1" applyBorder="1" applyAlignment="1">
      <alignment horizontal="left" vertical="center"/>
    </xf>
    <xf numFmtId="4" fontId="13" fillId="36" borderId="21" xfId="0" applyNumberFormat="1" applyFont="1" applyFill="1" applyBorder="1" applyAlignment="1">
      <alignment horizontal="left" vertical="center"/>
    </xf>
    <xf numFmtId="4" fontId="13" fillId="36" borderId="24" xfId="0" applyNumberFormat="1" applyFont="1" applyFill="1" applyBorder="1" applyAlignment="1">
      <alignment horizontal="left" vertical="center"/>
    </xf>
    <xf numFmtId="4" fontId="0" fillId="33" borderId="21" xfId="42" applyNumberFormat="1" applyFont="1" applyFill="1" applyBorder="1" applyAlignment="1">
      <alignment horizontal="right"/>
    </xf>
    <xf numFmtId="4" fontId="0" fillId="33" borderId="21" xfId="42" applyNumberFormat="1" applyFont="1" applyFill="1" applyBorder="1" applyAlignment="1">
      <alignment horizontal="center" vertical="center"/>
    </xf>
    <xf numFmtId="3" fontId="0" fillId="33" borderId="23" xfId="0" applyNumberFormat="1" applyFont="1" applyFill="1" applyBorder="1" applyAlignment="1">
      <alignment vertical="center"/>
    </xf>
    <xf numFmtId="3" fontId="0" fillId="33" borderId="23" xfId="0" applyNumberFormat="1" applyFont="1" applyFill="1" applyBorder="1" applyAlignment="1">
      <alignment horizontal="right" vertical="center"/>
    </xf>
    <xf numFmtId="3" fontId="13" fillId="34" borderId="25" xfId="0" applyNumberFormat="1" applyFont="1" applyFill="1" applyBorder="1" applyAlignment="1">
      <alignment horizontal="center" vertical="center"/>
    </xf>
    <xf numFmtId="3" fontId="13" fillId="33" borderId="25" xfId="0" applyNumberFormat="1" applyFont="1" applyFill="1" applyBorder="1" applyAlignment="1">
      <alignment horizontal="right" vertical="center"/>
    </xf>
    <xf numFmtId="3" fontId="13" fillId="34" borderId="25" xfId="0" applyNumberFormat="1" applyFont="1" applyFill="1" applyBorder="1" applyAlignment="1">
      <alignment horizontal="right" vertical="center"/>
    </xf>
    <xf numFmtId="3" fontId="19" fillId="34" borderId="25" xfId="0" applyNumberFormat="1" applyFont="1" applyFill="1" applyBorder="1" applyAlignment="1">
      <alignment horizontal="right" vertical="center"/>
    </xf>
    <xf numFmtId="3" fontId="13" fillId="34" borderId="42" xfId="0" applyNumberFormat="1" applyFont="1" applyFill="1" applyBorder="1" applyAlignment="1">
      <alignment horizontal="center" vertical="center"/>
    </xf>
    <xf numFmtId="3" fontId="13" fillId="34" borderId="43" xfId="0" applyNumberFormat="1" applyFont="1" applyFill="1" applyBorder="1" applyAlignment="1">
      <alignment horizontal="center" vertical="center"/>
    </xf>
    <xf numFmtId="3" fontId="13" fillId="34" borderId="34" xfId="0" applyNumberFormat="1" applyFont="1" applyFill="1" applyBorder="1" applyAlignment="1">
      <alignment horizontal="center" vertical="center"/>
    </xf>
    <xf numFmtId="3" fontId="0" fillId="33" borderId="34" xfId="0" applyNumberFormat="1" applyFont="1" applyFill="1" applyBorder="1" applyAlignment="1">
      <alignment horizontal="right" vertical="center"/>
    </xf>
    <xf numFmtId="3" fontId="13" fillId="34" borderId="34" xfId="0" applyNumberFormat="1" applyFont="1" applyFill="1" applyBorder="1" applyAlignment="1">
      <alignment horizontal="right" vertical="center"/>
    </xf>
    <xf numFmtId="3" fontId="19" fillId="34" borderId="34" xfId="0" applyNumberFormat="1" applyFont="1" applyFill="1" applyBorder="1" applyAlignment="1">
      <alignment horizontal="right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left" vertical="center"/>
    </xf>
    <xf numFmtId="3" fontId="0" fillId="33" borderId="47" xfId="0" applyNumberFormat="1" applyFont="1" applyFill="1" applyBorder="1" applyAlignment="1">
      <alignment horizontal="right" vertical="center"/>
    </xf>
    <xf numFmtId="3" fontId="0" fillId="33" borderId="48" xfId="0" applyNumberFormat="1" applyFont="1" applyFill="1" applyBorder="1" applyAlignment="1">
      <alignment horizontal="right" vertical="center"/>
    </xf>
    <xf numFmtId="4" fontId="5" fillId="33" borderId="0" xfId="42" applyNumberFormat="1" applyFont="1" applyFill="1" applyBorder="1" applyAlignment="1">
      <alignment horizontal="center"/>
    </xf>
    <xf numFmtId="4" fontId="13" fillId="33" borderId="0" xfId="42" applyNumberFormat="1" applyFont="1" applyFill="1" applyBorder="1" applyAlignment="1">
      <alignment horizontal="center"/>
    </xf>
    <xf numFmtId="4" fontId="5" fillId="33" borderId="0" xfId="42" applyNumberFormat="1" applyFont="1" applyFill="1" applyBorder="1" applyAlignment="1">
      <alignment vertical="center"/>
    </xf>
    <xf numFmtId="4" fontId="15" fillId="36" borderId="35" xfId="0" applyNumberFormat="1" applyFont="1" applyFill="1" applyBorder="1" applyAlignment="1">
      <alignment horizontal="left" vertical="center"/>
    </xf>
    <xf numFmtId="4" fontId="15" fillId="36" borderId="36" xfId="0" applyNumberFormat="1" applyFont="1" applyFill="1" applyBorder="1" applyAlignment="1">
      <alignment horizontal="left" vertical="center"/>
    </xf>
    <xf numFmtId="4" fontId="15" fillId="36" borderId="37" xfId="0" applyNumberFormat="1" applyFont="1" applyFill="1" applyBorder="1" applyAlignment="1">
      <alignment/>
    </xf>
    <xf numFmtId="4" fontId="15" fillId="36" borderId="20" xfId="0" applyNumberFormat="1" applyFont="1" applyFill="1" applyBorder="1" applyAlignment="1">
      <alignment horizontal="left" vertical="center"/>
    </xf>
    <xf numFmtId="4" fontId="15" fillId="36" borderId="0" xfId="0" applyNumberFormat="1" applyFont="1" applyFill="1" applyBorder="1" applyAlignment="1">
      <alignment horizontal="left" vertical="center"/>
    </xf>
    <xf numFmtId="4" fontId="15" fillId="36" borderId="21" xfId="0" applyNumberFormat="1" applyFont="1" applyFill="1" applyBorder="1" applyAlignment="1">
      <alignment vertical="center"/>
    </xf>
    <xf numFmtId="4" fontId="15" fillId="36" borderId="22" xfId="0" applyNumberFormat="1" applyFont="1" applyFill="1" applyBorder="1" applyAlignment="1">
      <alignment horizontal="left" vertical="center"/>
    </xf>
    <xf numFmtId="4" fontId="15" fillId="36" borderId="23" xfId="0" applyNumberFormat="1" applyFont="1" applyFill="1" applyBorder="1" applyAlignment="1">
      <alignment horizontal="left" vertical="center"/>
    </xf>
    <xf numFmtId="4" fontId="15" fillId="36" borderId="24" xfId="0" applyNumberFormat="1" applyFont="1" applyFill="1" applyBorder="1" applyAlignment="1">
      <alignment/>
    </xf>
    <xf numFmtId="3" fontId="13" fillId="33" borderId="49" xfId="42" applyNumberFormat="1" applyFont="1" applyFill="1" applyBorder="1" applyAlignment="1">
      <alignment horizontal="center" vertical="center" wrapText="1"/>
    </xf>
    <xf numFmtId="4" fontId="13" fillId="33" borderId="42" xfId="42" applyNumberFormat="1" applyFont="1" applyFill="1" applyBorder="1" applyAlignment="1">
      <alignment horizontal="center" vertical="center" wrapText="1"/>
    </xf>
    <xf numFmtId="4" fontId="13" fillId="33" borderId="42" xfId="42" applyNumberFormat="1" applyFont="1" applyFill="1" applyBorder="1" applyAlignment="1">
      <alignment horizontal="center" vertical="center" wrapText="1"/>
    </xf>
    <xf numFmtId="4" fontId="13" fillId="33" borderId="42" xfId="42" applyNumberFormat="1" applyFont="1" applyFill="1" applyBorder="1" applyAlignment="1">
      <alignment vertical="center" wrapText="1"/>
    </xf>
    <xf numFmtId="4" fontId="13" fillId="33" borderId="43" xfId="42" applyNumberFormat="1" applyFont="1" applyFill="1" applyBorder="1" applyAlignment="1">
      <alignment horizontal="center" vertical="center" wrapText="1"/>
    </xf>
    <xf numFmtId="3" fontId="8" fillId="33" borderId="45" xfId="42" applyNumberFormat="1" applyFont="1" applyFill="1" applyBorder="1" applyAlignment="1">
      <alignment horizontal="center" vertical="center"/>
    </xf>
    <xf numFmtId="4" fontId="8" fillId="33" borderId="34" xfId="42" applyNumberFormat="1" applyFont="1" applyFill="1" applyBorder="1" applyAlignment="1">
      <alignment vertical="center"/>
    </xf>
    <xf numFmtId="3" fontId="5" fillId="33" borderId="45" xfId="42" applyNumberFormat="1" applyFont="1" applyFill="1" applyBorder="1" applyAlignment="1">
      <alignment horizontal="center" vertical="center"/>
    </xf>
    <xf numFmtId="4" fontId="5" fillId="33" borderId="34" xfId="42" applyNumberFormat="1" applyFont="1" applyFill="1" applyBorder="1" applyAlignment="1">
      <alignment vertical="center"/>
    </xf>
    <xf numFmtId="3" fontId="8" fillId="33" borderId="46" xfId="42" applyNumberFormat="1" applyFont="1" applyFill="1" applyBorder="1" applyAlignment="1">
      <alignment horizontal="center" vertical="center"/>
    </xf>
    <xf numFmtId="4" fontId="8" fillId="33" borderId="47" xfId="42" applyNumberFormat="1" applyFont="1" applyFill="1" applyBorder="1" applyAlignment="1">
      <alignment vertical="center"/>
    </xf>
    <xf numFmtId="4" fontId="8" fillId="33" borderId="48" xfId="42" applyNumberFormat="1" applyFont="1" applyFill="1" applyBorder="1" applyAlignment="1">
      <alignment vertical="center"/>
    </xf>
    <xf numFmtId="4" fontId="13" fillId="36" borderId="0" xfId="0" applyNumberFormat="1" applyFont="1" applyFill="1" applyBorder="1" applyAlignment="1">
      <alignment horizontal="left" vertical="center"/>
    </xf>
    <xf numFmtId="4" fontId="13" fillId="36" borderId="36" xfId="0" applyNumberFormat="1" applyFont="1" applyFill="1" applyBorder="1" applyAlignment="1">
      <alignment horizontal="left" vertical="center"/>
    </xf>
    <xf numFmtId="4" fontId="0" fillId="33" borderId="20" xfId="0" applyNumberFormat="1" applyFont="1" applyFill="1" applyBorder="1" applyAlignment="1">
      <alignment/>
    </xf>
    <xf numFmtId="4" fontId="0" fillId="33" borderId="20" xfId="0" applyNumberFormat="1" applyFont="1" applyFill="1" applyBorder="1" applyAlignment="1">
      <alignment vertical="center"/>
    </xf>
    <xf numFmtId="4" fontId="0" fillId="33" borderId="21" xfId="0" applyNumberFormat="1" applyFont="1" applyFill="1" applyBorder="1" applyAlignment="1">
      <alignment vertical="center"/>
    </xf>
    <xf numFmtId="3" fontId="0" fillId="33" borderId="22" xfId="0" applyNumberFormat="1" applyFont="1" applyFill="1" applyBorder="1" applyAlignment="1">
      <alignment/>
    </xf>
    <xf numFmtId="3" fontId="0" fillId="33" borderId="23" xfId="0" applyNumberFormat="1" applyFont="1" applyFill="1" applyBorder="1" applyAlignment="1">
      <alignment/>
    </xf>
    <xf numFmtId="4" fontId="0" fillId="33" borderId="23" xfId="0" applyNumberFormat="1" applyFont="1" applyFill="1" applyBorder="1" applyAlignment="1">
      <alignment/>
    </xf>
    <xf numFmtId="4" fontId="0" fillId="33" borderId="23" xfId="0" applyNumberFormat="1" applyFont="1" applyFill="1" applyBorder="1" applyAlignment="1">
      <alignment horizontal="right"/>
    </xf>
    <xf numFmtId="4" fontId="0" fillId="33" borderId="24" xfId="0" applyNumberFormat="1" applyFont="1" applyFill="1" applyBorder="1" applyAlignment="1">
      <alignment/>
    </xf>
    <xf numFmtId="4" fontId="13" fillId="34" borderId="0" xfId="0" applyNumberFormat="1" applyFont="1" applyFill="1" applyBorder="1" applyAlignment="1">
      <alignment horizontal="center" vertical="center"/>
    </xf>
    <xf numFmtId="4" fontId="13" fillId="34" borderId="0" xfId="0" applyNumberFormat="1" applyFont="1" applyFill="1" applyBorder="1" applyAlignment="1">
      <alignment horizontal="right"/>
    </xf>
    <xf numFmtId="4" fontId="13" fillId="34" borderId="0" xfId="0" applyNumberFormat="1" applyFont="1" applyFill="1" applyBorder="1" applyAlignment="1">
      <alignment horizontal="right" vertical="center"/>
    </xf>
    <xf numFmtId="14" fontId="13" fillId="34" borderId="0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center"/>
    </xf>
    <xf numFmtId="4" fontId="0" fillId="33" borderId="0" xfId="44" applyNumberFormat="1" applyFont="1" applyFill="1" applyBorder="1" applyAlignment="1">
      <alignment horizontal="right"/>
    </xf>
    <xf numFmtId="4" fontId="13" fillId="34" borderId="0" xfId="0" applyNumberFormat="1" applyFont="1" applyFill="1" applyBorder="1" applyAlignment="1">
      <alignment vertical="center"/>
    </xf>
    <xf numFmtId="4" fontId="13" fillId="34" borderId="0" xfId="0" applyNumberFormat="1" applyFont="1" applyFill="1" applyBorder="1" applyAlignment="1">
      <alignment horizontal="center" vertical="center"/>
    </xf>
    <xf numFmtId="4" fontId="13" fillId="34" borderId="0" xfId="44" applyNumberFormat="1" applyFont="1" applyFill="1" applyBorder="1" applyAlignment="1">
      <alignment horizontal="right" vertical="center"/>
    </xf>
    <xf numFmtId="4" fontId="0" fillId="36" borderId="21" xfId="0" applyNumberFormat="1" applyFont="1" applyFill="1" applyBorder="1" applyAlignment="1">
      <alignment/>
    </xf>
    <xf numFmtId="3" fontId="13" fillId="34" borderId="35" xfId="0" applyNumberFormat="1" applyFont="1" applyFill="1" applyBorder="1" applyAlignment="1">
      <alignment horizontal="center" vertical="center"/>
    </xf>
    <xf numFmtId="4" fontId="13" fillId="34" borderId="36" xfId="0" applyNumberFormat="1" applyFont="1" applyFill="1" applyBorder="1" applyAlignment="1">
      <alignment horizontal="center" vertical="center"/>
    </xf>
    <xf numFmtId="4" fontId="13" fillId="34" borderId="36" xfId="0" applyNumberFormat="1" applyFont="1" applyFill="1" applyBorder="1" applyAlignment="1">
      <alignment horizontal="right"/>
    </xf>
    <xf numFmtId="4" fontId="13" fillId="34" borderId="36" xfId="0" applyNumberFormat="1" applyFont="1" applyFill="1" applyBorder="1" applyAlignment="1">
      <alignment horizontal="right" vertical="center"/>
    </xf>
    <xf numFmtId="4" fontId="13" fillId="34" borderId="37" xfId="0" applyNumberFormat="1" applyFont="1" applyFill="1" applyBorder="1" applyAlignment="1">
      <alignment horizontal="right"/>
    </xf>
    <xf numFmtId="3" fontId="13" fillId="34" borderId="20" xfId="0" applyNumberFormat="1" applyFont="1" applyFill="1" applyBorder="1" applyAlignment="1">
      <alignment horizontal="center" vertical="center"/>
    </xf>
    <xf numFmtId="14" fontId="13" fillId="34" borderId="21" xfId="0" applyNumberFormat="1" applyFont="1" applyFill="1" applyBorder="1" applyAlignment="1">
      <alignment horizontal="right"/>
    </xf>
    <xf numFmtId="3" fontId="0" fillId="33" borderId="20" xfId="0" applyNumberFormat="1" applyFont="1" applyFill="1" applyBorder="1" applyAlignment="1">
      <alignment horizontal="center"/>
    </xf>
    <xf numFmtId="4" fontId="0" fillId="33" borderId="21" xfId="44" applyNumberFormat="1" applyFont="1" applyFill="1" applyBorder="1" applyAlignment="1">
      <alignment horizontal="right"/>
    </xf>
    <xf numFmtId="3" fontId="0" fillId="34" borderId="20" xfId="0" applyNumberFormat="1" applyFont="1" applyFill="1" applyBorder="1" applyAlignment="1">
      <alignment vertical="center"/>
    </xf>
    <xf numFmtId="4" fontId="13" fillId="34" borderId="21" xfId="44" applyNumberFormat="1" applyFont="1" applyFill="1" applyBorder="1" applyAlignment="1">
      <alignment horizontal="right" vertical="center"/>
    </xf>
    <xf numFmtId="4" fontId="0" fillId="33" borderId="21" xfId="0" applyNumberFormat="1" applyFont="1" applyFill="1" applyBorder="1" applyAlignment="1">
      <alignment horizontal="right"/>
    </xf>
    <xf numFmtId="4" fontId="16" fillId="33" borderId="21" xfId="0" applyNumberFormat="1" applyFont="1" applyFill="1" applyBorder="1" applyAlignment="1">
      <alignment horizontal="center"/>
    </xf>
    <xf numFmtId="4" fontId="13" fillId="34" borderId="21" xfId="0" applyNumberFormat="1" applyFont="1" applyFill="1" applyBorder="1" applyAlignment="1">
      <alignment horizontal="right"/>
    </xf>
    <xf numFmtId="3" fontId="13" fillId="34" borderId="20" xfId="0" applyNumberFormat="1" applyFont="1" applyFill="1" applyBorder="1" applyAlignment="1">
      <alignment vertical="center"/>
    </xf>
    <xf numFmtId="4" fontId="0" fillId="33" borderId="24" xfId="0" applyNumberFormat="1" applyFont="1" applyFill="1" applyBorder="1" applyAlignment="1">
      <alignment horizontal="right"/>
    </xf>
    <xf numFmtId="0" fontId="0" fillId="36" borderId="35" xfId="0" applyFont="1" applyFill="1" applyBorder="1" applyAlignment="1">
      <alignment vertical="center"/>
    </xf>
    <xf numFmtId="0" fontId="0" fillId="36" borderId="37" xfId="0" applyFont="1" applyFill="1" applyBorder="1" applyAlignment="1">
      <alignment vertical="center"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 vertical="center"/>
    </xf>
    <xf numFmtId="0" fontId="0" fillId="36" borderId="24" xfId="0" applyFill="1" applyBorder="1" applyAlignment="1">
      <alignment vertical="center"/>
    </xf>
    <xf numFmtId="0" fontId="8" fillId="33" borderId="0" xfId="0" applyFont="1" applyFill="1" applyBorder="1" applyAlignment="1">
      <alignment horizontal="left"/>
    </xf>
    <xf numFmtId="0" fontId="4" fillId="33" borderId="35" xfId="0" applyFont="1" applyFill="1" applyBorder="1" applyAlignment="1">
      <alignment/>
    </xf>
    <xf numFmtId="0" fontId="11" fillId="33" borderId="36" xfId="0" applyFont="1" applyFill="1" applyBorder="1" applyAlignment="1">
      <alignment horizontal="center"/>
    </xf>
    <xf numFmtId="0" fontId="4" fillId="33" borderId="36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3" fillId="33" borderId="21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17" fillId="33" borderId="21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16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3" fontId="13" fillId="34" borderId="26" xfId="0" applyNumberFormat="1" applyFont="1" applyFill="1" applyBorder="1" applyAlignment="1">
      <alignment horizontal="center" vertical="center"/>
    </xf>
    <xf numFmtId="0" fontId="13" fillId="34" borderId="5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13" fillId="37" borderId="0" xfId="0" applyFont="1" applyFill="1" applyBorder="1" applyAlignment="1">
      <alignment horizontal="center" vertical="center"/>
    </xf>
    <xf numFmtId="3" fontId="13" fillId="37" borderId="0" xfId="0" applyNumberFormat="1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vertical="center"/>
    </xf>
    <xf numFmtId="3" fontId="13" fillId="37" borderId="0" xfId="0" applyNumberFormat="1" applyFont="1" applyFill="1" applyBorder="1" applyAlignment="1">
      <alignment horizontal="right" vertical="center"/>
    </xf>
    <xf numFmtId="0" fontId="13" fillId="38" borderId="50" xfId="0" applyFont="1" applyFill="1" applyBorder="1" applyAlignment="1">
      <alignment vertical="center"/>
    </xf>
    <xf numFmtId="3" fontId="0" fillId="35" borderId="27" xfId="0" applyNumberFormat="1" applyFont="1" applyFill="1" applyBorder="1" applyAlignment="1">
      <alignment vertical="center"/>
    </xf>
    <xf numFmtId="3" fontId="0" fillId="35" borderId="26" xfId="0" applyNumberFormat="1" applyFont="1" applyFill="1" applyBorder="1" applyAlignment="1">
      <alignment vertical="center"/>
    </xf>
    <xf numFmtId="3" fontId="13" fillId="35" borderId="26" xfId="0" applyNumberFormat="1" applyFont="1" applyFill="1" applyBorder="1" applyAlignment="1">
      <alignment vertical="center"/>
    </xf>
    <xf numFmtId="3" fontId="0" fillId="38" borderId="26" xfId="0" applyNumberFormat="1" applyFont="1" applyFill="1" applyBorder="1" applyAlignment="1">
      <alignment vertical="center"/>
    </xf>
    <xf numFmtId="3" fontId="13" fillId="33" borderId="26" xfId="0" applyNumberFormat="1" applyFont="1" applyFill="1" applyBorder="1" applyAlignment="1">
      <alignment horizontal="right" vertical="center"/>
    </xf>
    <xf numFmtId="3" fontId="0" fillId="34" borderId="26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 vertical="center"/>
    </xf>
    <xf numFmtId="3" fontId="13" fillId="33" borderId="0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0" fontId="0" fillId="38" borderId="0" xfId="0" applyFont="1" applyFill="1" applyBorder="1" applyAlignment="1">
      <alignment horizontal="center" vertical="center"/>
    </xf>
    <xf numFmtId="0" fontId="13" fillId="38" borderId="0" xfId="0" applyFont="1" applyFill="1" applyBorder="1" applyAlignment="1">
      <alignment vertical="center"/>
    </xf>
    <xf numFmtId="3" fontId="13" fillId="38" borderId="0" xfId="0" applyNumberFormat="1" applyFont="1" applyFill="1" applyBorder="1" applyAlignment="1">
      <alignment horizontal="right" vertical="center"/>
    </xf>
    <xf numFmtId="0" fontId="0" fillId="35" borderId="0" xfId="0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horizontal="right" vertical="center"/>
    </xf>
    <xf numFmtId="0" fontId="0" fillId="35" borderId="0" xfId="0" applyFont="1" applyFill="1" applyBorder="1" applyAlignment="1">
      <alignment horizontal="right" vertical="center"/>
    </xf>
    <xf numFmtId="0" fontId="14" fillId="35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 horizontal="right"/>
    </xf>
    <xf numFmtId="4" fontId="0" fillId="36" borderId="37" xfId="0" applyNumberFormat="1" applyFont="1" applyFill="1" applyBorder="1" applyAlignment="1">
      <alignment vertical="center"/>
    </xf>
    <xf numFmtId="3" fontId="0" fillId="33" borderId="23" xfId="0" applyNumberFormat="1" applyFont="1" applyFill="1" applyBorder="1" applyAlignment="1">
      <alignment horizontal="right"/>
    </xf>
    <xf numFmtId="0" fontId="0" fillId="33" borderId="51" xfId="0" applyFont="1" applyFill="1" applyBorder="1" applyAlignment="1">
      <alignment/>
    </xf>
    <xf numFmtId="0" fontId="13" fillId="37" borderId="35" xfId="0" applyFont="1" applyFill="1" applyBorder="1" applyAlignment="1">
      <alignment horizontal="center" vertical="center"/>
    </xf>
    <xf numFmtId="0" fontId="13" fillId="37" borderId="36" xfId="0" applyFont="1" applyFill="1" applyBorder="1" applyAlignment="1">
      <alignment horizontal="center" vertical="center"/>
    </xf>
    <xf numFmtId="3" fontId="13" fillId="37" borderId="36" xfId="0" applyNumberFormat="1" applyFont="1" applyFill="1" applyBorder="1" applyAlignment="1">
      <alignment horizontal="center" vertical="center"/>
    </xf>
    <xf numFmtId="3" fontId="13" fillId="37" borderId="37" xfId="0" applyNumberFormat="1" applyFont="1" applyFill="1" applyBorder="1" applyAlignment="1">
      <alignment horizontal="center" vertical="center"/>
    </xf>
    <xf numFmtId="0" fontId="13" fillId="37" borderId="20" xfId="0" applyFont="1" applyFill="1" applyBorder="1" applyAlignment="1">
      <alignment horizontal="center" vertical="center"/>
    </xf>
    <xf numFmtId="3" fontId="13" fillId="37" borderId="21" xfId="0" applyNumberFormat="1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3" fontId="13" fillId="37" borderId="21" xfId="0" applyNumberFormat="1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horizontal="center" vertical="center"/>
    </xf>
    <xf numFmtId="3" fontId="0" fillId="33" borderId="21" xfId="0" applyNumberFormat="1" applyFont="1" applyFill="1" applyBorder="1" applyAlignment="1">
      <alignment horizontal="right" vertical="center"/>
    </xf>
    <xf numFmtId="3" fontId="13" fillId="33" borderId="21" xfId="0" applyNumberFormat="1" applyFont="1" applyFill="1" applyBorder="1" applyAlignment="1">
      <alignment horizontal="right" vertical="center"/>
    </xf>
    <xf numFmtId="0" fontId="0" fillId="35" borderId="20" xfId="0" applyFont="1" applyFill="1" applyBorder="1" applyAlignment="1">
      <alignment horizontal="center" vertical="center"/>
    </xf>
    <xf numFmtId="3" fontId="13" fillId="38" borderId="21" xfId="0" applyNumberFormat="1" applyFont="1" applyFill="1" applyBorder="1" applyAlignment="1">
      <alignment horizontal="right" vertical="center"/>
    </xf>
    <xf numFmtId="3" fontId="0" fillId="35" borderId="21" xfId="0" applyNumberFormat="1" applyFont="1" applyFill="1" applyBorder="1" applyAlignment="1">
      <alignment horizontal="right" vertical="center"/>
    </xf>
    <xf numFmtId="0" fontId="0" fillId="35" borderId="20" xfId="0" applyFont="1" applyFill="1" applyBorder="1" applyAlignment="1">
      <alignment horizontal="center" vertical="center"/>
    </xf>
    <xf numFmtId="0" fontId="0" fillId="38" borderId="20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/>
    </xf>
    <xf numFmtId="3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 horizontal="right"/>
    </xf>
    <xf numFmtId="0" fontId="0" fillId="34" borderId="22" xfId="0" applyFont="1" applyFill="1" applyBorder="1" applyAlignment="1">
      <alignment horizontal="center"/>
    </xf>
    <xf numFmtId="0" fontId="13" fillId="34" borderId="23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/>
    </xf>
    <xf numFmtId="0" fontId="0" fillId="34" borderId="23" xfId="0" applyFont="1" applyFill="1" applyBorder="1" applyAlignment="1">
      <alignment/>
    </xf>
    <xf numFmtId="3" fontId="0" fillId="34" borderId="23" xfId="0" applyNumberFormat="1" applyFont="1" applyFill="1" applyBorder="1" applyAlignment="1">
      <alignment/>
    </xf>
    <xf numFmtId="3" fontId="0" fillId="34" borderId="24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abSelected="1" zoomScalePageLayoutView="0" workbookViewId="0" topLeftCell="A1">
      <selection activeCell="O52" sqref="O52"/>
    </sheetView>
  </sheetViews>
  <sheetFormatPr defaultColWidth="9.140625" defaultRowHeight="12.75"/>
  <cols>
    <col min="1" max="1" width="2.421875" style="41" customWidth="1"/>
    <col min="2" max="9" width="10.28125" style="41" customWidth="1"/>
    <col min="10" max="10" width="8.421875" style="41" customWidth="1"/>
    <col min="11" max="11" width="10.28125" style="41" customWidth="1"/>
    <col min="12" max="12" width="1.8515625" style="41" customWidth="1"/>
    <col min="13" max="16384" width="9.140625" style="41" customWidth="1"/>
  </cols>
  <sheetData>
    <row r="1" s="1" customFormat="1" ht="6.75" customHeight="1"/>
    <row r="2" spans="2:11" s="1" customFormat="1" ht="12.75">
      <c r="B2" s="2"/>
      <c r="C2" s="3"/>
      <c r="D2" s="3"/>
      <c r="E2" s="3"/>
      <c r="F2" s="3"/>
      <c r="G2" s="3"/>
      <c r="H2" s="3"/>
      <c r="I2" s="3"/>
      <c r="J2" s="3"/>
      <c r="K2" s="4"/>
    </row>
    <row r="3" spans="2:11" s="12" customFormat="1" ht="13.5" customHeight="1">
      <c r="B3" s="5"/>
      <c r="C3" s="6" t="s">
        <v>136</v>
      </c>
      <c r="D3" s="6"/>
      <c r="E3" s="6"/>
      <c r="F3" s="7" t="s">
        <v>172</v>
      </c>
      <c r="G3" s="8"/>
      <c r="H3" s="9"/>
      <c r="I3" s="7"/>
      <c r="J3" s="10"/>
      <c r="K3" s="11"/>
    </row>
    <row r="4" spans="2:11" s="12" customFormat="1" ht="13.5" customHeight="1">
      <c r="B4" s="5"/>
      <c r="C4" s="6" t="s">
        <v>80</v>
      </c>
      <c r="D4" s="6"/>
      <c r="E4" s="6"/>
      <c r="F4" s="7" t="s">
        <v>173</v>
      </c>
      <c r="G4" s="13"/>
      <c r="H4" s="14"/>
      <c r="I4" s="15"/>
      <c r="J4" s="15"/>
      <c r="K4" s="11"/>
    </row>
    <row r="5" spans="2:11" s="12" customFormat="1" ht="13.5" customHeight="1">
      <c r="B5" s="5"/>
      <c r="C5" s="6" t="s">
        <v>5</v>
      </c>
      <c r="D5" s="6"/>
      <c r="E5" s="6"/>
      <c r="F5" s="16"/>
      <c r="G5" s="7"/>
      <c r="H5" s="7"/>
      <c r="I5" s="7"/>
      <c r="J5" s="7"/>
      <c r="K5" s="11"/>
    </row>
    <row r="6" spans="2:11" s="12" customFormat="1" ht="13.5" customHeight="1">
      <c r="B6" s="5"/>
      <c r="C6" s="6"/>
      <c r="D6" s="6"/>
      <c r="E6" s="6"/>
      <c r="F6" s="10"/>
      <c r="G6" s="10"/>
      <c r="H6" s="17" t="s">
        <v>169</v>
      </c>
      <c r="I6" s="17"/>
      <c r="J6" s="15"/>
      <c r="K6" s="11"/>
    </row>
    <row r="7" spans="2:11" s="12" customFormat="1" ht="13.5" customHeight="1">
      <c r="B7" s="5"/>
      <c r="C7" s="6" t="s">
        <v>0</v>
      </c>
      <c r="D7" s="6"/>
      <c r="E7" s="6"/>
      <c r="F7" s="7">
        <v>1993</v>
      </c>
      <c r="G7" s="18"/>
      <c r="H7" s="10"/>
      <c r="I7" s="10"/>
      <c r="J7" s="10"/>
      <c r="K7" s="11"/>
    </row>
    <row r="8" spans="2:11" s="12" customFormat="1" ht="13.5" customHeight="1">
      <c r="B8" s="5"/>
      <c r="C8" s="6" t="s">
        <v>1</v>
      </c>
      <c r="D8" s="6"/>
      <c r="E8" s="6"/>
      <c r="F8" s="16">
        <v>1614039</v>
      </c>
      <c r="G8" s="19"/>
      <c r="H8" s="10"/>
      <c r="I8" s="10"/>
      <c r="J8" s="10"/>
      <c r="K8" s="11"/>
    </row>
    <row r="9" spans="2:11" s="12" customFormat="1" ht="13.5" customHeight="1">
      <c r="B9" s="5"/>
      <c r="C9" s="6"/>
      <c r="D9" s="6"/>
      <c r="E9" s="6"/>
      <c r="F9" s="10"/>
      <c r="G9" s="10"/>
      <c r="H9" s="10"/>
      <c r="I9" s="10"/>
      <c r="J9" s="10"/>
      <c r="K9" s="11"/>
    </row>
    <row r="10" spans="2:11" s="12" customFormat="1" ht="13.5" customHeight="1">
      <c r="B10" s="5"/>
      <c r="C10" s="6" t="s">
        <v>29</v>
      </c>
      <c r="D10" s="6"/>
      <c r="E10" s="6"/>
      <c r="F10" s="169" t="s">
        <v>174</v>
      </c>
      <c r="G10" s="169"/>
      <c r="H10" s="169"/>
      <c r="I10" s="169"/>
      <c r="J10" s="169"/>
      <c r="K10" s="11"/>
    </row>
    <row r="11" spans="2:11" s="12" customFormat="1" ht="13.5" customHeight="1">
      <c r="B11" s="5"/>
      <c r="C11" s="6"/>
      <c r="D11" s="6"/>
      <c r="E11" s="6"/>
      <c r="F11" s="16"/>
      <c r="G11" s="16"/>
      <c r="H11" s="16"/>
      <c r="I11" s="16"/>
      <c r="J11" s="16"/>
      <c r="K11" s="11"/>
    </row>
    <row r="12" spans="2:11" s="12" customFormat="1" ht="13.5" customHeight="1">
      <c r="B12" s="5"/>
      <c r="C12" s="6"/>
      <c r="D12" s="6"/>
      <c r="E12" s="6"/>
      <c r="F12" s="16"/>
      <c r="G12" s="16"/>
      <c r="H12" s="16"/>
      <c r="I12" s="16"/>
      <c r="J12" s="16"/>
      <c r="K12" s="11"/>
    </row>
    <row r="13" spans="2:11" s="25" customFormat="1" ht="12.75">
      <c r="B13" s="20"/>
      <c r="C13" s="21"/>
      <c r="D13" s="21"/>
      <c r="E13" s="21"/>
      <c r="F13" s="22"/>
      <c r="G13" s="23"/>
      <c r="H13" s="23"/>
      <c r="I13" s="23"/>
      <c r="J13" s="23"/>
      <c r="K13" s="24"/>
    </row>
    <row r="14" spans="2:11" s="25" customFormat="1" ht="12.75">
      <c r="B14" s="20"/>
      <c r="C14" s="21"/>
      <c r="D14" s="21"/>
      <c r="E14" s="21"/>
      <c r="F14" s="21"/>
      <c r="G14" s="21"/>
      <c r="H14" s="21"/>
      <c r="I14" s="21"/>
      <c r="J14" s="21"/>
      <c r="K14" s="24"/>
    </row>
    <row r="15" spans="2:11" s="25" customFormat="1" ht="12.75">
      <c r="B15" s="20"/>
      <c r="C15" s="21"/>
      <c r="D15" s="21"/>
      <c r="E15" s="21"/>
      <c r="F15" s="21"/>
      <c r="G15" s="21"/>
      <c r="H15" s="21"/>
      <c r="I15" s="21"/>
      <c r="J15" s="21"/>
      <c r="K15" s="24"/>
    </row>
    <row r="16" spans="2:11" s="25" customFormat="1" ht="12.75">
      <c r="B16" s="20"/>
      <c r="C16" s="21"/>
      <c r="D16" s="21"/>
      <c r="E16" s="21"/>
      <c r="F16" s="21"/>
      <c r="G16" s="21"/>
      <c r="H16" s="21"/>
      <c r="I16" s="21"/>
      <c r="J16" s="21"/>
      <c r="K16" s="24"/>
    </row>
    <row r="17" spans="2:11" s="25" customFormat="1" ht="12.75">
      <c r="B17" s="20"/>
      <c r="C17" s="21"/>
      <c r="D17" s="21"/>
      <c r="E17" s="21"/>
      <c r="F17" s="21"/>
      <c r="G17" s="21"/>
      <c r="H17" s="21"/>
      <c r="I17" s="21"/>
      <c r="J17" s="21"/>
      <c r="K17" s="24"/>
    </row>
    <row r="18" spans="2:11" s="25" customFormat="1" ht="12.75">
      <c r="B18" s="20"/>
      <c r="C18" s="21"/>
      <c r="D18" s="21"/>
      <c r="E18" s="21"/>
      <c r="F18" s="21"/>
      <c r="G18" s="21"/>
      <c r="H18" s="21"/>
      <c r="I18" s="21"/>
      <c r="J18" s="21"/>
      <c r="K18" s="24"/>
    </row>
    <row r="19" spans="2:11" s="25" customFormat="1" ht="12.75">
      <c r="B19" s="20"/>
      <c r="C19" s="21"/>
      <c r="D19" s="21"/>
      <c r="E19" s="21"/>
      <c r="F19" s="21"/>
      <c r="G19" s="21"/>
      <c r="H19" s="21"/>
      <c r="I19" s="21"/>
      <c r="J19" s="21"/>
      <c r="K19" s="24"/>
    </row>
    <row r="20" spans="2:11" s="25" customFormat="1" ht="12.75">
      <c r="B20" s="20"/>
      <c r="C20" s="21"/>
      <c r="D20" s="21"/>
      <c r="E20" s="21"/>
      <c r="F20" s="21"/>
      <c r="G20" s="21"/>
      <c r="H20" s="21"/>
      <c r="I20" s="21"/>
      <c r="J20" s="21"/>
      <c r="K20" s="24"/>
    </row>
    <row r="21" spans="2:11" s="25" customFormat="1" ht="12.75">
      <c r="B21" s="20"/>
      <c r="D21" s="21"/>
      <c r="E21" s="21"/>
      <c r="F21" s="21"/>
      <c r="G21" s="21"/>
      <c r="H21" s="21"/>
      <c r="I21" s="21"/>
      <c r="J21" s="21"/>
      <c r="K21" s="24"/>
    </row>
    <row r="22" spans="2:11" s="25" customFormat="1" ht="12.75">
      <c r="B22" s="20"/>
      <c r="C22" s="21"/>
      <c r="D22" s="21"/>
      <c r="E22" s="21"/>
      <c r="F22" s="21"/>
      <c r="G22" s="21"/>
      <c r="H22" s="21"/>
      <c r="I22" s="21"/>
      <c r="J22" s="21"/>
      <c r="K22" s="24"/>
    </row>
    <row r="23" spans="2:11" s="25" customFormat="1" ht="12.75">
      <c r="B23" s="20"/>
      <c r="C23" s="21"/>
      <c r="D23" s="21"/>
      <c r="E23" s="21"/>
      <c r="F23" s="21"/>
      <c r="G23" s="21"/>
      <c r="H23" s="21"/>
      <c r="I23" s="21"/>
      <c r="J23" s="21"/>
      <c r="K23" s="24"/>
    </row>
    <row r="24" spans="2:11" s="25" customFormat="1" ht="12.75">
      <c r="B24" s="20"/>
      <c r="C24" s="21"/>
      <c r="D24" s="21"/>
      <c r="E24" s="21"/>
      <c r="F24" s="21"/>
      <c r="G24" s="21"/>
      <c r="H24" s="21"/>
      <c r="I24" s="21"/>
      <c r="J24" s="21"/>
      <c r="K24" s="24"/>
    </row>
    <row r="25" spans="1:11" s="26" customFormat="1" ht="33.75">
      <c r="A25" s="25"/>
      <c r="B25" s="174" t="s">
        <v>6</v>
      </c>
      <c r="C25" s="175"/>
      <c r="D25" s="175"/>
      <c r="E25" s="175"/>
      <c r="F25" s="175"/>
      <c r="G25" s="175"/>
      <c r="H25" s="175"/>
      <c r="I25" s="175"/>
      <c r="J25" s="175"/>
      <c r="K25" s="176"/>
    </row>
    <row r="26" spans="1:11" s="25" customFormat="1" ht="12.75">
      <c r="A26" s="26"/>
      <c r="B26" s="27"/>
      <c r="C26" s="177" t="s">
        <v>74</v>
      </c>
      <c r="D26" s="177"/>
      <c r="E26" s="177"/>
      <c r="F26" s="177"/>
      <c r="G26" s="177"/>
      <c r="H26" s="177"/>
      <c r="I26" s="177"/>
      <c r="J26" s="177"/>
      <c r="K26" s="24"/>
    </row>
    <row r="27" spans="2:11" s="25" customFormat="1" ht="12.75">
      <c r="B27" s="20"/>
      <c r="C27" s="177" t="s">
        <v>75</v>
      </c>
      <c r="D27" s="177"/>
      <c r="E27" s="177"/>
      <c r="F27" s="177"/>
      <c r="G27" s="177"/>
      <c r="H27" s="177"/>
      <c r="I27" s="177"/>
      <c r="J27" s="177"/>
      <c r="K27" s="24"/>
    </row>
    <row r="28" spans="2:11" s="25" customFormat="1" ht="12.75">
      <c r="B28" s="20"/>
      <c r="C28" s="21"/>
      <c r="D28" s="21"/>
      <c r="E28" s="21"/>
      <c r="F28" s="21"/>
      <c r="G28" s="21"/>
      <c r="H28" s="21"/>
      <c r="I28" s="21"/>
      <c r="J28" s="21"/>
      <c r="K28" s="24"/>
    </row>
    <row r="29" spans="2:11" s="25" customFormat="1" ht="12.75">
      <c r="B29" s="20"/>
      <c r="C29" s="21"/>
      <c r="D29" s="21"/>
      <c r="E29" s="21"/>
      <c r="F29" s="21"/>
      <c r="G29" s="21"/>
      <c r="H29" s="21"/>
      <c r="I29" s="21"/>
      <c r="J29" s="21"/>
      <c r="K29" s="24"/>
    </row>
    <row r="30" spans="1:11" s="31" customFormat="1" ht="33.75">
      <c r="A30" s="25"/>
      <c r="B30" s="20"/>
      <c r="C30" s="21"/>
      <c r="D30" s="21"/>
      <c r="E30" s="21"/>
      <c r="F30" s="28" t="s">
        <v>184</v>
      </c>
      <c r="G30" s="29"/>
      <c r="H30" s="29"/>
      <c r="I30" s="29"/>
      <c r="J30" s="29"/>
      <c r="K30" s="30"/>
    </row>
    <row r="31" spans="2:11" s="31" customFormat="1" ht="12.75">
      <c r="B31" s="32"/>
      <c r="C31" s="29"/>
      <c r="D31" s="29"/>
      <c r="E31" s="29"/>
      <c r="F31" s="29"/>
      <c r="G31" s="29"/>
      <c r="H31" s="29"/>
      <c r="I31" s="29"/>
      <c r="J31" s="29"/>
      <c r="K31" s="30"/>
    </row>
    <row r="32" spans="2:11" s="31" customFormat="1" ht="12.75">
      <c r="B32" s="32"/>
      <c r="C32" s="29"/>
      <c r="D32" s="29"/>
      <c r="E32" s="29"/>
      <c r="F32" s="29"/>
      <c r="G32" s="29"/>
      <c r="H32" s="29"/>
      <c r="I32" s="29"/>
      <c r="J32" s="29"/>
      <c r="K32" s="30"/>
    </row>
    <row r="33" spans="2:11" s="31" customFormat="1" ht="12.75">
      <c r="B33" s="32"/>
      <c r="C33" s="29"/>
      <c r="D33" s="29"/>
      <c r="E33" s="29"/>
      <c r="F33" s="29"/>
      <c r="G33" s="29"/>
      <c r="H33" s="29"/>
      <c r="I33" s="29"/>
      <c r="J33" s="29"/>
      <c r="K33" s="30"/>
    </row>
    <row r="34" spans="2:11" s="31" customFormat="1" ht="12.75">
      <c r="B34" s="32"/>
      <c r="C34" s="29"/>
      <c r="D34" s="29"/>
      <c r="E34" s="29"/>
      <c r="F34" s="29"/>
      <c r="G34" s="29"/>
      <c r="H34" s="29"/>
      <c r="I34" s="29"/>
      <c r="J34" s="29"/>
      <c r="K34" s="30"/>
    </row>
    <row r="35" spans="2:11" s="31" customFormat="1" ht="12.75">
      <c r="B35" s="32"/>
      <c r="C35" s="29"/>
      <c r="D35" s="29"/>
      <c r="E35" s="29"/>
      <c r="F35" s="29"/>
      <c r="G35" s="29"/>
      <c r="H35" s="29"/>
      <c r="I35" s="29"/>
      <c r="J35" s="29"/>
      <c r="K35" s="30"/>
    </row>
    <row r="36" spans="2:11" s="31" customFormat="1" ht="12.75">
      <c r="B36" s="32"/>
      <c r="C36" s="29"/>
      <c r="D36" s="29"/>
      <c r="E36" s="29"/>
      <c r="F36" s="29"/>
      <c r="G36" s="29"/>
      <c r="H36" s="29"/>
      <c r="I36" s="29"/>
      <c r="J36" s="29"/>
      <c r="K36" s="30"/>
    </row>
    <row r="37" spans="2:11" s="31" customFormat="1" ht="12.75">
      <c r="B37" s="32"/>
      <c r="C37" s="29"/>
      <c r="D37" s="29"/>
      <c r="E37" s="29"/>
      <c r="F37" s="29"/>
      <c r="G37" s="29"/>
      <c r="H37" s="29"/>
      <c r="I37" s="29"/>
      <c r="J37" s="29"/>
      <c r="K37" s="30"/>
    </row>
    <row r="38" spans="2:11" s="31" customFormat="1" ht="12.75">
      <c r="B38" s="32"/>
      <c r="C38" s="29"/>
      <c r="D38" s="29"/>
      <c r="E38" s="29"/>
      <c r="F38" s="29"/>
      <c r="G38" s="29"/>
      <c r="H38" s="29"/>
      <c r="I38" s="29"/>
      <c r="J38" s="29"/>
      <c r="K38" s="30"/>
    </row>
    <row r="39" spans="2:11" s="31" customFormat="1" ht="12.75">
      <c r="B39" s="32"/>
      <c r="C39" s="29"/>
      <c r="D39" s="29"/>
      <c r="E39" s="29"/>
      <c r="F39" s="29"/>
      <c r="G39" s="29"/>
      <c r="H39" s="29"/>
      <c r="I39" s="29"/>
      <c r="J39" s="29"/>
      <c r="K39" s="30"/>
    </row>
    <row r="40" spans="2:11" s="31" customFormat="1" ht="12.75">
      <c r="B40" s="32"/>
      <c r="C40" s="29"/>
      <c r="D40" s="29"/>
      <c r="E40" s="29"/>
      <c r="F40" s="29"/>
      <c r="G40" s="29"/>
      <c r="H40" s="29"/>
      <c r="I40" s="29"/>
      <c r="J40" s="29"/>
      <c r="K40" s="30"/>
    </row>
    <row r="41" spans="2:11" s="31" customFormat="1" ht="12.75">
      <c r="B41" s="32"/>
      <c r="C41" s="29"/>
      <c r="D41" s="29"/>
      <c r="E41" s="29"/>
      <c r="F41" s="29"/>
      <c r="G41" s="29"/>
      <c r="H41" s="29"/>
      <c r="I41" s="29"/>
      <c r="J41" s="29"/>
      <c r="K41" s="30"/>
    </row>
    <row r="42" spans="2:11" s="31" customFormat="1" ht="12.75">
      <c r="B42" s="32"/>
      <c r="C42" s="29"/>
      <c r="D42" s="29"/>
      <c r="E42" s="29"/>
      <c r="F42" s="29"/>
      <c r="G42" s="29"/>
      <c r="H42" s="29"/>
      <c r="I42" s="29"/>
      <c r="J42" s="29"/>
      <c r="K42" s="30"/>
    </row>
    <row r="43" spans="2:11" s="31" customFormat="1" ht="12.75">
      <c r="B43" s="32"/>
      <c r="C43" s="29"/>
      <c r="D43" s="29"/>
      <c r="E43" s="29"/>
      <c r="F43" s="29"/>
      <c r="G43" s="29"/>
      <c r="H43" s="29"/>
      <c r="I43" s="29"/>
      <c r="J43" s="29"/>
      <c r="K43" s="30"/>
    </row>
    <row r="44" spans="2:11" s="31" customFormat="1" ht="12.75">
      <c r="B44" s="32"/>
      <c r="C44" s="29"/>
      <c r="D44" s="29"/>
      <c r="E44" s="29"/>
      <c r="F44" s="29"/>
      <c r="G44" s="29"/>
      <c r="H44" s="29"/>
      <c r="I44" s="29"/>
      <c r="J44" s="29"/>
      <c r="K44" s="30"/>
    </row>
    <row r="45" spans="2:11" s="31" customFormat="1" ht="9" customHeight="1">
      <c r="B45" s="32"/>
      <c r="C45" s="29"/>
      <c r="D45" s="29"/>
      <c r="E45" s="29"/>
      <c r="F45" s="29"/>
      <c r="G45" s="29"/>
      <c r="H45" s="29"/>
      <c r="I45" s="29"/>
      <c r="J45" s="29"/>
      <c r="K45" s="30"/>
    </row>
    <row r="46" spans="2:11" s="31" customFormat="1" ht="12.75">
      <c r="B46" s="32"/>
      <c r="C46" s="29"/>
      <c r="D46" s="29"/>
      <c r="E46" s="29"/>
      <c r="F46" s="29"/>
      <c r="G46" s="29"/>
      <c r="H46" s="29"/>
      <c r="I46" s="29"/>
      <c r="J46" s="29"/>
      <c r="K46" s="30"/>
    </row>
    <row r="47" spans="2:11" s="31" customFormat="1" ht="12.75">
      <c r="B47" s="32"/>
      <c r="C47" s="29"/>
      <c r="D47" s="29"/>
      <c r="E47" s="29"/>
      <c r="F47" s="29"/>
      <c r="G47" s="29"/>
      <c r="H47" s="29"/>
      <c r="I47" s="29"/>
      <c r="J47" s="29"/>
      <c r="K47" s="30"/>
    </row>
    <row r="48" spans="2:11" s="12" customFormat="1" ht="12.75" customHeight="1">
      <c r="B48" s="5"/>
      <c r="C48" s="6" t="s">
        <v>86</v>
      </c>
      <c r="D48" s="6"/>
      <c r="E48" s="6"/>
      <c r="F48" s="6"/>
      <c r="G48" s="6"/>
      <c r="H48" s="169" t="s">
        <v>151</v>
      </c>
      <c r="I48" s="169"/>
      <c r="J48" s="6"/>
      <c r="K48" s="11"/>
    </row>
    <row r="49" spans="2:11" s="12" customFormat="1" ht="12.75" customHeight="1">
      <c r="B49" s="5"/>
      <c r="C49" s="6" t="s">
        <v>87</v>
      </c>
      <c r="D49" s="6"/>
      <c r="E49" s="6"/>
      <c r="F49" s="6"/>
      <c r="G49" s="6"/>
      <c r="H49" s="172" t="s">
        <v>152</v>
      </c>
      <c r="I49" s="172"/>
      <c r="J49" s="6"/>
      <c r="K49" s="11"/>
    </row>
    <row r="50" spans="2:11" s="12" customFormat="1" ht="12.75" customHeight="1">
      <c r="B50" s="5"/>
      <c r="C50" s="6" t="s">
        <v>81</v>
      </c>
      <c r="D50" s="6"/>
      <c r="E50" s="6"/>
      <c r="F50" s="6"/>
      <c r="G50" s="6"/>
      <c r="H50" s="172" t="s">
        <v>144</v>
      </c>
      <c r="I50" s="172"/>
      <c r="J50" s="6"/>
      <c r="K50" s="11"/>
    </row>
    <row r="51" spans="2:11" s="12" customFormat="1" ht="12.75" customHeight="1">
      <c r="B51" s="5"/>
      <c r="C51" s="6" t="s">
        <v>82</v>
      </c>
      <c r="D51" s="6"/>
      <c r="E51" s="6"/>
      <c r="F51" s="6"/>
      <c r="G51" s="6"/>
      <c r="H51" s="172" t="s">
        <v>152</v>
      </c>
      <c r="I51" s="172"/>
      <c r="J51" s="6"/>
      <c r="K51" s="11"/>
    </row>
    <row r="52" spans="2:11" s="25" customFormat="1" ht="12.75">
      <c r="B52" s="20"/>
      <c r="C52" s="21"/>
      <c r="D52" s="21"/>
      <c r="E52" s="21"/>
      <c r="F52" s="21"/>
      <c r="G52" s="21"/>
      <c r="H52" s="23"/>
      <c r="I52" s="23"/>
      <c r="J52" s="21"/>
      <c r="K52" s="24"/>
    </row>
    <row r="53" spans="2:11" s="37" customFormat="1" ht="12.75" customHeight="1">
      <c r="B53" s="33"/>
      <c r="C53" s="6" t="s">
        <v>88</v>
      </c>
      <c r="D53" s="6"/>
      <c r="E53" s="6"/>
      <c r="F53" s="6"/>
      <c r="G53" s="34" t="s">
        <v>83</v>
      </c>
      <c r="H53" s="173" t="s">
        <v>185</v>
      </c>
      <c r="I53" s="171"/>
      <c r="J53" s="35"/>
      <c r="K53" s="36"/>
    </row>
    <row r="54" spans="2:11" s="37" customFormat="1" ht="12.75" customHeight="1">
      <c r="B54" s="33"/>
      <c r="C54" s="6"/>
      <c r="D54" s="6"/>
      <c r="E54" s="6"/>
      <c r="F54" s="6"/>
      <c r="G54" s="34" t="s">
        <v>84</v>
      </c>
      <c r="H54" s="170" t="s">
        <v>186</v>
      </c>
      <c r="I54" s="171"/>
      <c r="J54" s="35"/>
      <c r="K54" s="36"/>
    </row>
    <row r="55" spans="2:11" s="37" customFormat="1" ht="7.5" customHeight="1">
      <c r="B55" s="33"/>
      <c r="C55" s="6"/>
      <c r="D55" s="6"/>
      <c r="E55" s="6"/>
      <c r="F55" s="6"/>
      <c r="G55" s="34"/>
      <c r="H55" s="19"/>
      <c r="I55" s="19"/>
      <c r="J55" s="35"/>
      <c r="K55" s="36"/>
    </row>
    <row r="56" spans="2:11" s="37" customFormat="1" ht="12.75" customHeight="1">
      <c r="B56" s="33"/>
      <c r="C56" s="6" t="s">
        <v>85</v>
      </c>
      <c r="D56" s="6"/>
      <c r="E56" s="6"/>
      <c r="F56" s="34"/>
      <c r="G56" s="6"/>
      <c r="H56" s="169" t="s">
        <v>187</v>
      </c>
      <c r="I56" s="169"/>
      <c r="J56" s="35"/>
      <c r="K56" s="36"/>
    </row>
    <row r="57" spans="2:11" ht="22.5" customHeight="1">
      <c r="B57" s="38"/>
      <c r="C57" s="39"/>
      <c r="D57" s="39"/>
      <c r="E57" s="39"/>
      <c r="F57" s="39"/>
      <c r="G57" s="39"/>
      <c r="H57" s="39"/>
      <c r="I57" s="39"/>
      <c r="J57" s="39"/>
      <c r="K57" s="40"/>
    </row>
    <row r="58" ht="6.75" customHeight="1"/>
  </sheetData>
  <sheetProtection/>
  <mergeCells count="11">
    <mergeCell ref="C27:J27"/>
    <mergeCell ref="H48:I48"/>
    <mergeCell ref="H56:I56"/>
    <mergeCell ref="F10:J10"/>
    <mergeCell ref="H54:I54"/>
    <mergeCell ref="H49:I49"/>
    <mergeCell ref="H50:I50"/>
    <mergeCell ref="H51:I51"/>
    <mergeCell ref="H53:I53"/>
    <mergeCell ref="B25:K25"/>
    <mergeCell ref="C26:J26"/>
  </mergeCells>
  <printOptions horizontalCentered="1" verticalCentered="1"/>
  <pageMargins left="0" right="0" top="0" bottom="0" header="0.28" footer="0.19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5.00390625" style="1" customWidth="1"/>
    <col min="2" max="2" width="3.7109375" style="51" customWidth="1"/>
    <col min="3" max="3" width="2.7109375" style="51" customWidth="1"/>
    <col min="4" max="4" width="4.00390625" style="51" customWidth="1"/>
    <col min="5" max="5" width="40.57421875" style="1" customWidth="1"/>
    <col min="6" max="6" width="10.28125" style="82" customWidth="1"/>
    <col min="7" max="7" width="15.7109375" style="153" customWidth="1"/>
    <col min="8" max="8" width="15.7109375" style="138" customWidth="1"/>
    <col min="9" max="9" width="5.421875" style="1" customWidth="1"/>
    <col min="10" max="10" width="11.7109375" style="1" bestFit="1" customWidth="1"/>
    <col min="11" max="16384" width="9.140625" style="1" customWidth="1"/>
  </cols>
  <sheetData>
    <row r="1" ht="13.5" thickBot="1"/>
    <row r="2" spans="1:9" s="52" customFormat="1" ht="12.75">
      <c r="A2" s="213" t="s">
        <v>191</v>
      </c>
      <c r="B2" s="214"/>
      <c r="C2" s="214"/>
      <c r="D2" s="214"/>
      <c r="E2" s="214"/>
      <c r="F2" s="214"/>
      <c r="G2" s="214"/>
      <c r="H2" s="214"/>
      <c r="I2" s="215"/>
    </row>
    <row r="3" spans="1:9" s="56" customFormat="1" ht="12.75">
      <c r="A3" s="216"/>
      <c r="B3" s="212"/>
      <c r="C3" s="212"/>
      <c r="D3" s="212"/>
      <c r="E3" s="212"/>
      <c r="F3" s="212"/>
      <c r="G3" s="212"/>
      <c r="H3" s="212"/>
      <c r="I3" s="217"/>
    </row>
    <row r="4" spans="1:9" s="52" customFormat="1" ht="13.5" thickBot="1">
      <c r="A4" s="218"/>
      <c r="B4" s="219"/>
      <c r="C4" s="219"/>
      <c r="D4" s="219"/>
      <c r="E4" s="219"/>
      <c r="F4" s="219"/>
      <c r="G4" s="219"/>
      <c r="H4" s="219"/>
      <c r="I4" s="220"/>
    </row>
    <row r="5" spans="1:9" s="52" customFormat="1" ht="12.75">
      <c r="A5" s="121"/>
      <c r="B5" s="60"/>
      <c r="C5" s="48"/>
      <c r="D5" s="48"/>
      <c r="E5" s="53"/>
      <c r="F5" s="83"/>
      <c r="G5" s="150"/>
      <c r="H5" s="136"/>
      <c r="I5" s="122"/>
    </row>
    <row r="6" spans="1:9" s="49" customFormat="1" ht="11.25" customHeight="1">
      <c r="A6" s="201"/>
      <c r="B6" s="72"/>
      <c r="C6" s="70"/>
      <c r="D6" s="70"/>
      <c r="E6" s="71"/>
      <c r="F6" s="84"/>
      <c r="G6" s="151"/>
      <c r="H6" s="137"/>
      <c r="I6" s="236"/>
    </row>
    <row r="7" spans="1:9" s="49" customFormat="1" ht="15.75">
      <c r="A7" s="201"/>
      <c r="B7" s="178" t="s">
        <v>192</v>
      </c>
      <c r="C7" s="178"/>
      <c r="D7" s="178"/>
      <c r="E7" s="178"/>
      <c r="F7" s="178"/>
      <c r="G7" s="178"/>
      <c r="H7" s="178"/>
      <c r="I7" s="236"/>
    </row>
    <row r="8" spans="1:9" ht="13.5" thickBot="1">
      <c r="A8" s="202"/>
      <c r="B8" s="45"/>
      <c r="C8" s="45"/>
      <c r="D8" s="45"/>
      <c r="E8" s="43"/>
      <c r="F8" s="85"/>
      <c r="G8" s="150"/>
      <c r="H8" s="136"/>
      <c r="I8" s="237"/>
    </row>
    <row r="9" spans="1:9" ht="12.75">
      <c r="A9" s="202"/>
      <c r="B9" s="221" t="s">
        <v>2</v>
      </c>
      <c r="C9" s="222" t="s">
        <v>7</v>
      </c>
      <c r="D9" s="223"/>
      <c r="E9" s="224"/>
      <c r="F9" s="225" t="s">
        <v>8</v>
      </c>
      <c r="G9" s="226" t="s">
        <v>117</v>
      </c>
      <c r="H9" s="227" t="s">
        <v>117</v>
      </c>
      <c r="I9" s="237"/>
    </row>
    <row r="10" spans="1:9" ht="12.75">
      <c r="A10" s="202"/>
      <c r="B10" s="228"/>
      <c r="C10" s="183"/>
      <c r="D10" s="184"/>
      <c r="E10" s="185"/>
      <c r="F10" s="182"/>
      <c r="G10" s="152" t="s">
        <v>118</v>
      </c>
      <c r="H10" s="203" t="s">
        <v>134</v>
      </c>
      <c r="I10" s="237"/>
    </row>
    <row r="11" spans="1:9" s="49" customFormat="1" ht="26.25" customHeight="1">
      <c r="A11" s="201"/>
      <c r="B11" s="229" t="s">
        <v>3</v>
      </c>
      <c r="C11" s="179" t="s">
        <v>135</v>
      </c>
      <c r="D11" s="180"/>
      <c r="E11" s="181"/>
      <c r="F11" s="86"/>
      <c r="G11" s="92">
        <f>G12+G15+G16+G24+G31+G32+G33</f>
        <v>5435201</v>
      </c>
      <c r="H11" s="204">
        <f>H12+H15+H16+H24+H31+H32+H33</f>
        <v>7109062</v>
      </c>
      <c r="I11" s="236"/>
    </row>
    <row r="12" spans="1:9" s="49" customFormat="1" ht="12.75">
      <c r="A12" s="201"/>
      <c r="B12" s="230"/>
      <c r="C12" s="64">
        <v>1</v>
      </c>
      <c r="D12" s="65" t="s">
        <v>9</v>
      </c>
      <c r="E12" s="67"/>
      <c r="F12" s="86"/>
      <c r="G12" s="92">
        <f>SUM(G13:G14)</f>
        <v>897644</v>
      </c>
      <c r="H12" s="204">
        <f>SUM(H13:H14)</f>
        <v>1398852</v>
      </c>
      <c r="I12" s="236"/>
    </row>
    <row r="13" spans="1:9" s="49" customFormat="1" ht="12.75">
      <c r="A13" s="201"/>
      <c r="B13" s="230"/>
      <c r="C13" s="64"/>
      <c r="D13" s="69" t="s">
        <v>89</v>
      </c>
      <c r="E13" s="66" t="s">
        <v>27</v>
      </c>
      <c r="F13" s="86"/>
      <c r="G13" s="139">
        <v>809525</v>
      </c>
      <c r="H13" s="205">
        <v>1329009</v>
      </c>
      <c r="I13" s="236"/>
    </row>
    <row r="14" spans="1:9" s="49" customFormat="1" ht="12.75">
      <c r="A14" s="201"/>
      <c r="B14" s="230"/>
      <c r="C14" s="64"/>
      <c r="D14" s="69" t="s">
        <v>89</v>
      </c>
      <c r="E14" s="66" t="s">
        <v>28</v>
      </c>
      <c r="F14" s="86"/>
      <c r="G14" s="139">
        <v>88119</v>
      </c>
      <c r="H14" s="205">
        <v>69843</v>
      </c>
      <c r="I14" s="236"/>
    </row>
    <row r="15" spans="1:9" s="49" customFormat="1" ht="12.75">
      <c r="A15" s="201"/>
      <c r="B15" s="230"/>
      <c r="C15" s="64">
        <v>2</v>
      </c>
      <c r="D15" s="65" t="s">
        <v>121</v>
      </c>
      <c r="E15" s="67"/>
      <c r="F15" s="86"/>
      <c r="G15" s="144"/>
      <c r="H15" s="205"/>
      <c r="I15" s="236"/>
    </row>
    <row r="16" spans="1:10" s="49" customFormat="1" ht="12.75">
      <c r="A16" s="201"/>
      <c r="B16" s="230"/>
      <c r="C16" s="64">
        <v>3</v>
      </c>
      <c r="D16" s="65" t="s">
        <v>122</v>
      </c>
      <c r="E16" s="67"/>
      <c r="F16" s="86"/>
      <c r="G16" s="92">
        <f>SUM(G17:G23)</f>
        <v>1115799</v>
      </c>
      <c r="H16" s="204">
        <f>SUM(H17:H23)</f>
        <v>1969790</v>
      </c>
      <c r="I16" s="236"/>
      <c r="J16" s="73"/>
    </row>
    <row r="17" spans="1:9" s="49" customFormat="1" ht="12.75">
      <c r="A17" s="201"/>
      <c r="B17" s="230"/>
      <c r="C17" s="69"/>
      <c r="D17" s="69" t="s">
        <v>89</v>
      </c>
      <c r="E17" s="66" t="s">
        <v>123</v>
      </c>
      <c r="F17" s="86"/>
      <c r="G17" s="139">
        <v>703464</v>
      </c>
      <c r="H17" s="205">
        <v>1586947</v>
      </c>
      <c r="I17" s="236"/>
    </row>
    <row r="18" spans="1:9" s="49" customFormat="1" ht="12.75">
      <c r="A18" s="201"/>
      <c r="B18" s="230"/>
      <c r="C18" s="69"/>
      <c r="D18" s="69" t="s">
        <v>89</v>
      </c>
      <c r="E18" s="66" t="s">
        <v>170</v>
      </c>
      <c r="F18" s="86"/>
      <c r="G18" s="139"/>
      <c r="H18" s="205"/>
      <c r="I18" s="236"/>
    </row>
    <row r="19" spans="1:9" s="49" customFormat="1" ht="12.75">
      <c r="A19" s="201"/>
      <c r="B19" s="230"/>
      <c r="C19" s="69"/>
      <c r="D19" s="69" t="s">
        <v>89</v>
      </c>
      <c r="E19" s="141" t="s">
        <v>90</v>
      </c>
      <c r="F19" s="142"/>
      <c r="G19" s="143">
        <v>412335</v>
      </c>
      <c r="H19" s="206">
        <v>382843</v>
      </c>
      <c r="I19" s="236"/>
    </row>
    <row r="20" spans="1:9" s="49" customFormat="1" ht="12.75">
      <c r="A20" s="201"/>
      <c r="B20" s="230"/>
      <c r="C20" s="69"/>
      <c r="D20" s="69" t="s">
        <v>89</v>
      </c>
      <c r="E20" s="66" t="s">
        <v>91</v>
      </c>
      <c r="F20" s="86"/>
      <c r="G20" s="139"/>
      <c r="H20" s="205"/>
      <c r="I20" s="236"/>
    </row>
    <row r="21" spans="1:9" s="49" customFormat="1" ht="12.75">
      <c r="A21" s="201"/>
      <c r="B21" s="230"/>
      <c r="C21" s="69"/>
      <c r="D21" s="69" t="s">
        <v>89</v>
      </c>
      <c r="E21" s="66" t="s">
        <v>94</v>
      </c>
      <c r="F21" s="86"/>
      <c r="G21" s="139"/>
      <c r="H21" s="205"/>
      <c r="I21" s="236"/>
    </row>
    <row r="22" spans="1:9" s="49" customFormat="1" ht="12.75">
      <c r="A22" s="201"/>
      <c r="B22" s="230"/>
      <c r="C22" s="69"/>
      <c r="D22" s="69" t="s">
        <v>89</v>
      </c>
      <c r="E22" s="66" t="s">
        <v>165</v>
      </c>
      <c r="F22" s="86"/>
      <c r="G22" s="144"/>
      <c r="H22" s="205"/>
      <c r="I22" s="236"/>
    </row>
    <row r="23" spans="1:9" s="49" customFormat="1" ht="12.75">
      <c r="A23" s="201"/>
      <c r="B23" s="230"/>
      <c r="C23" s="69"/>
      <c r="D23" s="69" t="s">
        <v>89</v>
      </c>
      <c r="E23" s="66"/>
      <c r="F23" s="86"/>
      <c r="G23" s="144"/>
      <c r="H23" s="205"/>
      <c r="I23" s="236"/>
    </row>
    <row r="24" spans="1:9" s="49" customFormat="1" ht="12.75">
      <c r="A24" s="201"/>
      <c r="B24" s="230"/>
      <c r="C24" s="64">
        <v>4</v>
      </c>
      <c r="D24" s="65" t="s">
        <v>10</v>
      </c>
      <c r="E24" s="67"/>
      <c r="F24" s="86"/>
      <c r="G24" s="92">
        <f>SUM(G25:G30)</f>
        <v>2762758</v>
      </c>
      <c r="H24" s="204">
        <f>SUM(H25:H30)</f>
        <v>2939215</v>
      </c>
      <c r="I24" s="236"/>
    </row>
    <row r="25" spans="1:9" s="49" customFormat="1" ht="12.75">
      <c r="A25" s="201"/>
      <c r="B25" s="230"/>
      <c r="C25" s="69"/>
      <c r="D25" s="69" t="s">
        <v>89</v>
      </c>
      <c r="E25" s="66" t="s">
        <v>11</v>
      </c>
      <c r="F25" s="86"/>
      <c r="G25" s="139">
        <v>2762758</v>
      </c>
      <c r="H25" s="205">
        <v>2939215</v>
      </c>
      <c r="I25" s="236"/>
    </row>
    <row r="26" spans="1:9" s="49" customFormat="1" ht="12.75">
      <c r="A26" s="201"/>
      <c r="B26" s="230"/>
      <c r="C26" s="69"/>
      <c r="D26" s="69" t="s">
        <v>89</v>
      </c>
      <c r="E26" s="66" t="s">
        <v>93</v>
      </c>
      <c r="F26" s="86"/>
      <c r="G26" s="144"/>
      <c r="H26" s="205"/>
      <c r="I26" s="236"/>
    </row>
    <row r="27" spans="1:9" s="49" customFormat="1" ht="12.75">
      <c r="A27" s="201"/>
      <c r="B27" s="230"/>
      <c r="C27" s="69"/>
      <c r="D27" s="69" t="s">
        <v>89</v>
      </c>
      <c r="E27" s="66" t="s">
        <v>171</v>
      </c>
      <c r="F27" s="86"/>
      <c r="G27" s="144"/>
      <c r="H27" s="205"/>
      <c r="I27" s="236"/>
    </row>
    <row r="28" spans="1:9" s="49" customFormat="1" ht="12.75">
      <c r="A28" s="201"/>
      <c r="B28" s="230"/>
      <c r="C28" s="69"/>
      <c r="D28" s="69" t="s">
        <v>89</v>
      </c>
      <c r="E28" s="66" t="s">
        <v>124</v>
      </c>
      <c r="F28" s="86"/>
      <c r="G28" s="144"/>
      <c r="H28" s="205"/>
      <c r="I28" s="236"/>
    </row>
    <row r="29" spans="1:9" s="49" customFormat="1" ht="12.75">
      <c r="A29" s="201"/>
      <c r="B29" s="230"/>
      <c r="C29" s="69"/>
      <c r="D29" s="69" t="s">
        <v>89</v>
      </c>
      <c r="E29" s="66" t="s">
        <v>12</v>
      </c>
      <c r="F29" s="86"/>
      <c r="G29" s="144"/>
      <c r="H29" s="205"/>
      <c r="I29" s="236"/>
    </row>
    <row r="30" spans="1:9" s="49" customFormat="1" ht="12.75">
      <c r="A30" s="201"/>
      <c r="B30" s="230"/>
      <c r="C30" s="69"/>
      <c r="D30" s="69" t="s">
        <v>89</v>
      </c>
      <c r="E30" s="66" t="s">
        <v>13</v>
      </c>
      <c r="F30" s="86"/>
      <c r="G30" s="144"/>
      <c r="H30" s="205"/>
      <c r="I30" s="236"/>
    </row>
    <row r="31" spans="1:9" s="49" customFormat="1" ht="12.75">
      <c r="A31" s="201"/>
      <c r="B31" s="230"/>
      <c r="C31" s="64">
        <v>5</v>
      </c>
      <c r="D31" s="65" t="s">
        <v>125</v>
      </c>
      <c r="E31" s="67"/>
      <c r="F31" s="86"/>
      <c r="G31" s="144"/>
      <c r="H31" s="205"/>
      <c r="I31" s="236"/>
    </row>
    <row r="32" spans="1:9" s="49" customFormat="1" ht="12.75">
      <c r="A32" s="201"/>
      <c r="B32" s="230"/>
      <c r="C32" s="64">
        <v>6</v>
      </c>
      <c r="D32" s="65" t="s">
        <v>126</v>
      </c>
      <c r="E32" s="67"/>
      <c r="F32" s="86"/>
      <c r="G32" s="144"/>
      <c r="H32" s="205"/>
      <c r="I32" s="236"/>
    </row>
    <row r="33" spans="1:9" s="49" customFormat="1" ht="12.75">
      <c r="A33" s="201"/>
      <c r="B33" s="230"/>
      <c r="C33" s="64">
        <v>7</v>
      </c>
      <c r="D33" s="65" t="s">
        <v>14</v>
      </c>
      <c r="E33" s="67"/>
      <c r="F33" s="86"/>
      <c r="G33" s="92">
        <f>SUM(G34:G34)</f>
        <v>659000</v>
      </c>
      <c r="H33" s="204">
        <f>SUM(H34:H34)</f>
        <v>801205</v>
      </c>
      <c r="I33" s="236"/>
    </row>
    <row r="34" spans="1:9" s="49" customFormat="1" ht="12.75">
      <c r="A34" s="201"/>
      <c r="B34" s="230"/>
      <c r="C34" s="64"/>
      <c r="D34" s="69" t="s">
        <v>89</v>
      </c>
      <c r="E34" s="67" t="s">
        <v>127</v>
      </c>
      <c r="F34" s="86"/>
      <c r="G34" s="139">
        <v>659000</v>
      </c>
      <c r="H34" s="205">
        <v>801205</v>
      </c>
      <c r="I34" s="236"/>
    </row>
    <row r="35" spans="1:9" s="49" customFormat="1" ht="26.25" customHeight="1">
      <c r="A35" s="201"/>
      <c r="B35" s="229" t="s">
        <v>4</v>
      </c>
      <c r="C35" s="179" t="s">
        <v>15</v>
      </c>
      <c r="D35" s="180"/>
      <c r="E35" s="181"/>
      <c r="F35" s="86"/>
      <c r="G35" s="92">
        <f>G36+G37+G45+G46+G47+G48</f>
        <v>20733746</v>
      </c>
      <c r="H35" s="204">
        <f>H36+H37+H45+H46+H47+H48</f>
        <v>20989435</v>
      </c>
      <c r="I35" s="236"/>
    </row>
    <row r="36" spans="1:9" s="49" customFormat="1" ht="12.75">
      <c r="A36" s="201"/>
      <c r="B36" s="230"/>
      <c r="C36" s="64">
        <v>1</v>
      </c>
      <c r="D36" s="65" t="s">
        <v>16</v>
      </c>
      <c r="E36" s="67"/>
      <c r="F36" s="86"/>
      <c r="G36" s="144"/>
      <c r="H36" s="205"/>
      <c r="I36" s="236"/>
    </row>
    <row r="37" spans="1:9" s="49" customFormat="1" ht="12.75">
      <c r="A37" s="201"/>
      <c r="B37" s="230"/>
      <c r="C37" s="64">
        <v>2</v>
      </c>
      <c r="D37" s="65" t="s">
        <v>17</v>
      </c>
      <c r="E37" s="68"/>
      <c r="F37" s="86"/>
      <c r="G37" s="92">
        <f>SUM(G38:G44)</f>
        <v>20733746</v>
      </c>
      <c r="H37" s="204">
        <f>SUM(H38:H44)</f>
        <v>20989435</v>
      </c>
      <c r="I37" s="236"/>
    </row>
    <row r="38" spans="1:9" s="49" customFormat="1" ht="12.75">
      <c r="A38" s="201"/>
      <c r="B38" s="230"/>
      <c r="C38" s="69"/>
      <c r="D38" s="69" t="s">
        <v>89</v>
      </c>
      <c r="E38" s="66" t="s">
        <v>22</v>
      </c>
      <c r="F38" s="86"/>
      <c r="G38" s="144">
        <v>6500000</v>
      </c>
      <c r="H38" s="205"/>
      <c r="I38" s="236"/>
    </row>
    <row r="39" spans="1:9" s="49" customFormat="1" ht="12.75">
      <c r="A39" s="201"/>
      <c r="B39" s="230"/>
      <c r="C39" s="69"/>
      <c r="D39" s="69" t="s">
        <v>89</v>
      </c>
      <c r="E39" s="66" t="s">
        <v>175</v>
      </c>
      <c r="F39" s="86"/>
      <c r="G39" s="144">
        <v>842303</v>
      </c>
      <c r="H39" s="205">
        <v>7394061</v>
      </c>
      <c r="I39" s="236"/>
    </row>
    <row r="40" spans="1:9" s="49" customFormat="1" ht="12.75">
      <c r="A40" s="201"/>
      <c r="B40" s="230"/>
      <c r="C40" s="69"/>
      <c r="D40" s="69" t="s">
        <v>89</v>
      </c>
      <c r="E40" s="66" t="s">
        <v>92</v>
      </c>
      <c r="F40" s="86"/>
      <c r="G40" s="144">
        <v>13391443</v>
      </c>
      <c r="H40" s="205">
        <v>13595374</v>
      </c>
      <c r="I40" s="236"/>
    </row>
    <row r="41" spans="1:9" s="49" customFormat="1" ht="12.75">
      <c r="A41" s="201"/>
      <c r="B41" s="230"/>
      <c r="C41" s="69"/>
      <c r="D41" s="69" t="s">
        <v>89</v>
      </c>
      <c r="E41" s="66" t="s">
        <v>159</v>
      </c>
      <c r="F41" s="86"/>
      <c r="G41" s="144"/>
      <c r="H41" s="205"/>
      <c r="I41" s="236"/>
    </row>
    <row r="42" spans="1:9" s="49" customFormat="1" ht="12.75">
      <c r="A42" s="201"/>
      <c r="B42" s="230"/>
      <c r="C42" s="69"/>
      <c r="D42" s="69" t="s">
        <v>89</v>
      </c>
      <c r="E42" s="66" t="s">
        <v>163</v>
      </c>
      <c r="F42" s="86"/>
      <c r="G42" s="144"/>
      <c r="H42" s="205"/>
      <c r="I42" s="236"/>
    </row>
    <row r="43" spans="1:9" s="49" customFormat="1" ht="12.75">
      <c r="A43" s="201"/>
      <c r="B43" s="230"/>
      <c r="C43" s="69"/>
      <c r="D43" s="69" t="s">
        <v>89</v>
      </c>
      <c r="E43" s="66" t="s">
        <v>164</v>
      </c>
      <c r="F43" s="86"/>
      <c r="G43" s="144"/>
      <c r="H43" s="205"/>
      <c r="I43" s="236"/>
    </row>
    <row r="44" spans="1:9" s="49" customFormat="1" ht="12.75">
      <c r="A44" s="201"/>
      <c r="B44" s="230"/>
      <c r="C44" s="69"/>
      <c r="D44" s="69" t="s">
        <v>89</v>
      </c>
      <c r="E44" s="66" t="s">
        <v>100</v>
      </c>
      <c r="F44" s="86"/>
      <c r="G44" s="144"/>
      <c r="H44" s="205"/>
      <c r="I44" s="236"/>
    </row>
    <row r="45" spans="1:9" s="49" customFormat="1" ht="12.75">
      <c r="A45" s="201"/>
      <c r="B45" s="230"/>
      <c r="C45" s="64">
        <v>3</v>
      </c>
      <c r="D45" s="65" t="s">
        <v>18</v>
      </c>
      <c r="E45" s="67"/>
      <c r="F45" s="86"/>
      <c r="G45" s="144"/>
      <c r="H45" s="205"/>
      <c r="I45" s="236"/>
    </row>
    <row r="46" spans="1:9" s="49" customFormat="1" ht="12.75">
      <c r="A46" s="201"/>
      <c r="B46" s="230"/>
      <c r="C46" s="64">
        <v>4</v>
      </c>
      <c r="D46" s="65" t="s">
        <v>19</v>
      </c>
      <c r="E46" s="67"/>
      <c r="F46" s="86"/>
      <c r="G46" s="144"/>
      <c r="H46" s="205"/>
      <c r="I46" s="236"/>
    </row>
    <row r="47" spans="1:9" s="49" customFormat="1" ht="12.75">
      <c r="A47" s="201"/>
      <c r="B47" s="230"/>
      <c r="C47" s="64">
        <v>5</v>
      </c>
      <c r="D47" s="65" t="s">
        <v>20</v>
      </c>
      <c r="E47" s="67"/>
      <c r="F47" s="86"/>
      <c r="G47" s="144"/>
      <c r="H47" s="205"/>
      <c r="I47" s="236"/>
    </row>
    <row r="48" spans="1:9" s="49" customFormat="1" ht="12.75">
      <c r="A48" s="201"/>
      <c r="B48" s="230"/>
      <c r="C48" s="64">
        <v>6</v>
      </c>
      <c r="D48" s="65" t="s">
        <v>21</v>
      </c>
      <c r="E48" s="67"/>
      <c r="F48" s="86"/>
      <c r="G48" s="144"/>
      <c r="H48" s="205"/>
      <c r="I48" s="236"/>
    </row>
    <row r="49" spans="1:9" s="49" customFormat="1" ht="26.25" customHeight="1" thickBot="1">
      <c r="A49" s="201"/>
      <c r="B49" s="231"/>
      <c r="C49" s="232" t="s">
        <v>49</v>
      </c>
      <c r="D49" s="232"/>
      <c r="E49" s="232"/>
      <c r="F49" s="233"/>
      <c r="G49" s="234">
        <f>G11+G35</f>
        <v>26168947</v>
      </c>
      <c r="H49" s="235">
        <f>H11+H35</f>
        <v>28098497</v>
      </c>
      <c r="I49" s="236"/>
    </row>
    <row r="50" spans="1:9" s="49" customFormat="1" ht="12.75">
      <c r="A50" s="201"/>
      <c r="B50" s="47"/>
      <c r="C50" s="47"/>
      <c r="D50" s="47"/>
      <c r="E50" s="47"/>
      <c r="F50" s="84"/>
      <c r="G50" s="151"/>
      <c r="H50" s="140"/>
      <c r="I50" s="236"/>
    </row>
    <row r="51" spans="1:9" s="49" customFormat="1" ht="12.75">
      <c r="A51" s="201"/>
      <c r="B51" s="47"/>
      <c r="C51" s="47"/>
      <c r="D51" s="47"/>
      <c r="E51" s="47"/>
      <c r="F51" s="84"/>
      <c r="G51" s="151"/>
      <c r="H51" s="137"/>
      <c r="I51" s="236"/>
    </row>
    <row r="52" spans="1:9" ht="13.5" thickBot="1">
      <c r="A52" s="207"/>
      <c r="B52" s="208"/>
      <c r="C52" s="208"/>
      <c r="D52" s="208"/>
      <c r="E52" s="209"/>
      <c r="F52" s="210"/>
      <c r="G52" s="211"/>
      <c r="H52" s="238"/>
      <c r="I52" s="239"/>
    </row>
  </sheetData>
  <sheetProtection/>
  <mergeCells count="8">
    <mergeCell ref="A2:H4"/>
    <mergeCell ref="B7:H7"/>
    <mergeCell ref="C35:E35"/>
    <mergeCell ref="C49:E49"/>
    <mergeCell ref="F9:F10"/>
    <mergeCell ref="C9:E10"/>
    <mergeCell ref="B9:B10"/>
    <mergeCell ref="C11:E11"/>
  </mergeCells>
  <printOptions horizontalCentered="1" verticalCentered="1"/>
  <pageMargins left="0" right="0" top="0" bottom="0" header="0.25" footer="0.28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9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4.7109375" style="1" customWidth="1"/>
    <col min="2" max="2" width="3.7109375" style="51" customWidth="1"/>
    <col min="3" max="3" width="2.7109375" style="51" customWidth="1"/>
    <col min="4" max="4" width="4.00390625" style="51" customWidth="1"/>
    <col min="5" max="5" width="42.421875" style="1" customWidth="1"/>
    <col min="6" max="6" width="10.140625" style="87" customWidth="1"/>
    <col min="7" max="7" width="15.7109375" style="155" customWidth="1"/>
    <col min="8" max="8" width="15.7109375" style="87" customWidth="1"/>
    <col min="9" max="9" width="13.8515625" style="75" hidden="1" customWidth="1"/>
    <col min="10" max="10" width="5.28125" style="1" customWidth="1"/>
    <col min="11" max="11" width="11.140625" style="1" bestFit="1" customWidth="1"/>
    <col min="12" max="12" width="10.140625" style="1" bestFit="1" customWidth="1"/>
    <col min="13" max="16384" width="9.140625" style="1" customWidth="1"/>
  </cols>
  <sheetData>
    <row r="1" ht="13.5" thickBot="1"/>
    <row r="2" spans="1:10" s="52" customFormat="1" ht="12.75">
      <c r="A2" s="213" t="s">
        <v>191</v>
      </c>
      <c r="B2" s="214"/>
      <c r="C2" s="214"/>
      <c r="D2" s="214"/>
      <c r="E2" s="214"/>
      <c r="F2" s="214"/>
      <c r="G2" s="214"/>
      <c r="H2" s="214"/>
      <c r="I2" s="214"/>
      <c r="J2" s="215"/>
    </row>
    <row r="3" spans="1:10" s="56" customFormat="1" ht="12.75">
      <c r="A3" s="216"/>
      <c r="B3" s="212"/>
      <c r="C3" s="212"/>
      <c r="D3" s="212"/>
      <c r="E3" s="212"/>
      <c r="F3" s="212"/>
      <c r="G3" s="212"/>
      <c r="H3" s="212"/>
      <c r="I3" s="212"/>
      <c r="J3" s="217"/>
    </row>
    <row r="4" spans="1:10" s="52" customFormat="1" ht="13.5" thickBot="1">
      <c r="A4" s="218"/>
      <c r="B4" s="219"/>
      <c r="C4" s="219"/>
      <c r="D4" s="219"/>
      <c r="E4" s="219"/>
      <c r="F4" s="219"/>
      <c r="G4" s="219"/>
      <c r="H4" s="219"/>
      <c r="I4" s="219"/>
      <c r="J4" s="220"/>
    </row>
    <row r="5" spans="1:10" s="52" customFormat="1" ht="12.75">
      <c r="A5" s="121"/>
      <c r="B5" s="60"/>
      <c r="C5" s="48"/>
      <c r="D5" s="48"/>
      <c r="E5" s="53"/>
      <c r="F5" s="88"/>
      <c r="G5" s="154"/>
      <c r="H5" s="88"/>
      <c r="I5" s="54"/>
      <c r="J5" s="122"/>
    </row>
    <row r="6" spans="1:10" s="49" customFormat="1" ht="12.75">
      <c r="A6" s="201"/>
      <c r="B6" s="80"/>
      <c r="C6" s="70"/>
      <c r="D6" s="70"/>
      <c r="E6" s="81"/>
      <c r="F6" s="89"/>
      <c r="G6" s="140"/>
      <c r="H6" s="89"/>
      <c r="I6" s="76"/>
      <c r="J6" s="236"/>
    </row>
    <row r="7" spans="1:10" s="49" customFormat="1" ht="15.75">
      <c r="A7" s="201"/>
      <c r="B7" s="178" t="s">
        <v>192</v>
      </c>
      <c r="C7" s="178"/>
      <c r="D7" s="178"/>
      <c r="E7" s="178"/>
      <c r="F7" s="178"/>
      <c r="G7" s="178"/>
      <c r="H7" s="178"/>
      <c r="I7" s="178"/>
      <c r="J7" s="236"/>
    </row>
    <row r="8" spans="1:10" ht="13.5" thickBot="1">
      <c r="A8" s="202"/>
      <c r="B8" s="45"/>
      <c r="C8" s="45"/>
      <c r="D8" s="45"/>
      <c r="E8" s="43"/>
      <c r="F8" s="90"/>
      <c r="G8" s="154"/>
      <c r="H8" s="90"/>
      <c r="I8" s="77"/>
      <c r="J8" s="237"/>
    </row>
    <row r="9" spans="1:10" s="49" customFormat="1" ht="12.75">
      <c r="A9" s="201"/>
      <c r="B9" s="254" t="s">
        <v>2</v>
      </c>
      <c r="C9" s="255" t="s">
        <v>45</v>
      </c>
      <c r="D9" s="255"/>
      <c r="E9" s="255"/>
      <c r="F9" s="256" t="s">
        <v>8</v>
      </c>
      <c r="G9" s="257" t="s">
        <v>117</v>
      </c>
      <c r="H9" s="258" t="s">
        <v>117</v>
      </c>
      <c r="I9" s="248" t="s">
        <v>117</v>
      </c>
      <c r="J9" s="236"/>
    </row>
    <row r="10" spans="1:10" s="49" customFormat="1" ht="12.75">
      <c r="A10" s="201"/>
      <c r="B10" s="259"/>
      <c r="C10" s="186"/>
      <c r="D10" s="186"/>
      <c r="E10" s="186"/>
      <c r="F10" s="187"/>
      <c r="G10" s="147" t="s">
        <v>118</v>
      </c>
      <c r="H10" s="260" t="s">
        <v>134</v>
      </c>
      <c r="I10" s="248" t="s">
        <v>134</v>
      </c>
      <c r="J10" s="236"/>
    </row>
    <row r="11" spans="1:10" s="49" customFormat="1" ht="24.75" customHeight="1">
      <c r="A11" s="201"/>
      <c r="B11" s="261" t="s">
        <v>3</v>
      </c>
      <c r="C11" s="186" t="s">
        <v>119</v>
      </c>
      <c r="D11" s="186"/>
      <c r="E11" s="186"/>
      <c r="F11" s="133"/>
      <c r="G11" s="147">
        <f>G12+G13+G16+G27+G28</f>
        <v>706471</v>
      </c>
      <c r="H11" s="262">
        <f>H12+H13+H16+H27+H28</f>
        <v>1608172</v>
      </c>
      <c r="I11" s="249">
        <f>I12+I13+I16+I27+I28</f>
        <v>1017081</v>
      </c>
      <c r="J11" s="236"/>
    </row>
    <row r="12" spans="1:10" s="49" customFormat="1" ht="12.75">
      <c r="A12" s="201"/>
      <c r="B12" s="230"/>
      <c r="C12" s="64">
        <v>1</v>
      </c>
      <c r="D12" s="65" t="s">
        <v>23</v>
      </c>
      <c r="E12" s="67"/>
      <c r="F12" s="86"/>
      <c r="G12" s="144"/>
      <c r="H12" s="263"/>
      <c r="I12" s="250"/>
      <c r="J12" s="236"/>
    </row>
    <row r="13" spans="1:10" s="49" customFormat="1" ht="12.75">
      <c r="A13" s="201"/>
      <c r="B13" s="230"/>
      <c r="C13" s="64">
        <v>2</v>
      </c>
      <c r="D13" s="65" t="s">
        <v>24</v>
      </c>
      <c r="E13" s="67"/>
      <c r="F13" s="86"/>
      <c r="G13" s="144"/>
      <c r="H13" s="263"/>
      <c r="I13" s="250"/>
      <c r="J13" s="236"/>
    </row>
    <row r="14" spans="1:10" s="49" customFormat="1" ht="12.75">
      <c r="A14" s="201"/>
      <c r="B14" s="230"/>
      <c r="C14" s="69"/>
      <c r="D14" s="69" t="s">
        <v>89</v>
      </c>
      <c r="E14" s="66" t="s">
        <v>95</v>
      </c>
      <c r="F14" s="86"/>
      <c r="G14" s="144"/>
      <c r="H14" s="263"/>
      <c r="I14" s="251"/>
      <c r="J14" s="236"/>
    </row>
    <row r="15" spans="1:10" s="49" customFormat="1" ht="12.75">
      <c r="A15" s="201"/>
      <c r="B15" s="230"/>
      <c r="C15" s="69"/>
      <c r="D15" s="69" t="s">
        <v>89</v>
      </c>
      <c r="E15" s="66" t="s">
        <v>120</v>
      </c>
      <c r="F15" s="86"/>
      <c r="G15" s="144"/>
      <c r="H15" s="263"/>
      <c r="I15" s="252"/>
      <c r="J15" s="236"/>
    </row>
    <row r="16" spans="1:10" s="49" customFormat="1" ht="12.75">
      <c r="A16" s="201"/>
      <c r="B16" s="230"/>
      <c r="C16" s="64">
        <v>3</v>
      </c>
      <c r="D16" s="65" t="s">
        <v>25</v>
      </c>
      <c r="E16" s="67"/>
      <c r="F16" s="86"/>
      <c r="G16" s="145">
        <f>SUM(G17:G26)</f>
        <v>706471</v>
      </c>
      <c r="H16" s="264">
        <f>SUM(H17:H26)</f>
        <v>1608172</v>
      </c>
      <c r="I16" s="250">
        <f>SUM(I17:I26)</f>
        <v>1017081</v>
      </c>
      <c r="J16" s="236"/>
    </row>
    <row r="17" spans="1:10" s="49" customFormat="1" ht="12.75">
      <c r="A17" s="201"/>
      <c r="B17" s="230"/>
      <c r="C17" s="69"/>
      <c r="D17" s="69" t="s">
        <v>89</v>
      </c>
      <c r="E17" s="66" t="s">
        <v>128</v>
      </c>
      <c r="F17" s="86"/>
      <c r="G17" s="144">
        <v>70002</v>
      </c>
      <c r="H17" s="205">
        <v>336207</v>
      </c>
      <c r="I17" s="252">
        <v>539275</v>
      </c>
      <c r="J17" s="236"/>
    </row>
    <row r="18" spans="1:10" s="49" customFormat="1" ht="12.75">
      <c r="A18" s="201"/>
      <c r="B18" s="230"/>
      <c r="C18" s="69"/>
      <c r="D18" s="69" t="s">
        <v>89</v>
      </c>
      <c r="E18" s="66" t="s">
        <v>129</v>
      </c>
      <c r="F18" s="86"/>
      <c r="G18" s="144">
        <v>134958</v>
      </c>
      <c r="H18" s="205">
        <v>186222</v>
      </c>
      <c r="I18" s="252">
        <v>186222</v>
      </c>
      <c r="J18" s="236"/>
    </row>
    <row r="19" spans="1:10" s="49" customFormat="1" ht="12.75">
      <c r="A19" s="201"/>
      <c r="B19" s="230"/>
      <c r="C19" s="69"/>
      <c r="D19" s="69" t="s">
        <v>89</v>
      </c>
      <c r="E19" s="66" t="s">
        <v>96</v>
      </c>
      <c r="F19" s="86"/>
      <c r="G19" s="144">
        <v>42408</v>
      </c>
      <c r="H19" s="205">
        <v>64170</v>
      </c>
      <c r="I19" s="252">
        <v>64170</v>
      </c>
      <c r="J19" s="236"/>
    </row>
    <row r="20" spans="1:10" s="49" customFormat="1" ht="12.75">
      <c r="A20" s="201"/>
      <c r="B20" s="230"/>
      <c r="C20" s="69"/>
      <c r="D20" s="69" t="s">
        <v>89</v>
      </c>
      <c r="E20" s="66" t="s">
        <v>97</v>
      </c>
      <c r="F20" s="86"/>
      <c r="G20" s="144">
        <v>0</v>
      </c>
      <c r="H20" s="205">
        <v>18000</v>
      </c>
      <c r="I20" s="252">
        <v>18000</v>
      </c>
      <c r="J20" s="236"/>
    </row>
    <row r="21" spans="1:10" s="49" customFormat="1" ht="12.75">
      <c r="A21" s="201"/>
      <c r="B21" s="230"/>
      <c r="C21" s="69"/>
      <c r="D21" s="69" t="s">
        <v>89</v>
      </c>
      <c r="E21" s="66" t="s">
        <v>98</v>
      </c>
      <c r="F21" s="86"/>
      <c r="G21" s="144"/>
      <c r="H21" s="205"/>
      <c r="I21" s="252"/>
      <c r="J21" s="236"/>
    </row>
    <row r="22" spans="1:10" s="49" customFormat="1" ht="12.75">
      <c r="A22" s="201"/>
      <c r="B22" s="230"/>
      <c r="C22" s="69"/>
      <c r="D22" s="69" t="s">
        <v>89</v>
      </c>
      <c r="E22" s="66" t="s">
        <v>99</v>
      </c>
      <c r="F22" s="86"/>
      <c r="G22" s="144">
        <v>107918</v>
      </c>
      <c r="H22" s="205">
        <v>282534</v>
      </c>
      <c r="I22" s="252">
        <v>170876</v>
      </c>
      <c r="J22" s="236"/>
    </row>
    <row r="23" spans="1:10" s="49" customFormat="1" ht="12.75">
      <c r="A23" s="201"/>
      <c r="B23" s="230"/>
      <c r="C23" s="69"/>
      <c r="D23" s="69" t="s">
        <v>89</v>
      </c>
      <c r="E23" s="66" t="s">
        <v>176</v>
      </c>
      <c r="F23" s="86"/>
      <c r="G23" s="144"/>
      <c r="H23" s="205"/>
      <c r="I23" s="252"/>
      <c r="J23" s="236"/>
    </row>
    <row r="24" spans="1:10" s="49" customFormat="1" ht="12.75">
      <c r="A24" s="201"/>
      <c r="B24" s="230"/>
      <c r="C24" s="69"/>
      <c r="D24" s="69" t="s">
        <v>89</v>
      </c>
      <c r="E24" s="66" t="s">
        <v>94</v>
      </c>
      <c r="F24" s="86"/>
      <c r="G24" s="144"/>
      <c r="H24" s="205"/>
      <c r="I24" s="252"/>
      <c r="J24" s="236"/>
    </row>
    <row r="25" spans="1:10" s="49" customFormat="1" ht="12.75">
      <c r="A25" s="201"/>
      <c r="B25" s="230"/>
      <c r="C25" s="69"/>
      <c r="D25" s="69" t="s">
        <v>89</v>
      </c>
      <c r="E25" s="66" t="s">
        <v>178</v>
      </c>
      <c r="F25" s="86"/>
      <c r="G25" s="144">
        <v>321532</v>
      </c>
      <c r="H25" s="205">
        <v>681533</v>
      </c>
      <c r="I25" s="252"/>
      <c r="J25" s="236"/>
    </row>
    <row r="26" spans="1:10" s="49" customFormat="1" ht="12.75">
      <c r="A26" s="201"/>
      <c r="B26" s="230"/>
      <c r="C26" s="69"/>
      <c r="D26" s="69" t="s">
        <v>89</v>
      </c>
      <c r="E26" s="66" t="s">
        <v>177</v>
      </c>
      <c r="F26" s="86"/>
      <c r="G26" s="144">
        <v>29653</v>
      </c>
      <c r="H26" s="205">
        <v>39506</v>
      </c>
      <c r="I26" s="252">
        <v>38538</v>
      </c>
      <c r="J26" s="236"/>
    </row>
    <row r="27" spans="1:12" s="49" customFormat="1" ht="12.75">
      <c r="A27" s="201"/>
      <c r="B27" s="230"/>
      <c r="C27" s="64">
        <v>4</v>
      </c>
      <c r="D27" s="65" t="s">
        <v>26</v>
      </c>
      <c r="E27" s="67"/>
      <c r="F27" s="86"/>
      <c r="G27" s="144"/>
      <c r="H27" s="205"/>
      <c r="I27" s="250"/>
      <c r="J27" s="236"/>
      <c r="L27" s="73"/>
    </row>
    <row r="28" spans="1:12" s="49" customFormat="1" ht="12.75">
      <c r="A28" s="201"/>
      <c r="B28" s="230"/>
      <c r="C28" s="64">
        <v>5</v>
      </c>
      <c r="D28" s="65" t="s">
        <v>130</v>
      </c>
      <c r="E28" s="67"/>
      <c r="F28" s="86"/>
      <c r="G28" s="144"/>
      <c r="H28" s="263"/>
      <c r="I28" s="250"/>
      <c r="J28" s="236"/>
      <c r="L28" s="73"/>
    </row>
    <row r="29" spans="1:10" s="49" customFormat="1" ht="24.75" customHeight="1">
      <c r="A29" s="201"/>
      <c r="B29" s="261" t="s">
        <v>4</v>
      </c>
      <c r="C29" s="186" t="s">
        <v>46</v>
      </c>
      <c r="D29" s="186"/>
      <c r="E29" s="186"/>
      <c r="F29" s="133"/>
      <c r="G29" s="146">
        <f>G32</f>
        <v>5400000</v>
      </c>
      <c r="H29" s="265">
        <f>H32</f>
        <v>5400000</v>
      </c>
      <c r="I29" s="253">
        <f>I32</f>
        <v>5400000</v>
      </c>
      <c r="J29" s="236"/>
    </row>
    <row r="30" spans="1:10" s="49" customFormat="1" ht="12.75">
      <c r="A30" s="201"/>
      <c r="B30" s="230"/>
      <c r="C30" s="64">
        <v>1</v>
      </c>
      <c r="D30" s="65" t="s">
        <v>30</v>
      </c>
      <c r="E30" s="68"/>
      <c r="F30" s="86"/>
      <c r="G30" s="144"/>
      <c r="H30" s="263"/>
      <c r="I30" s="250"/>
      <c r="J30" s="236"/>
    </row>
    <row r="31" spans="1:10" s="49" customFormat="1" ht="12.75">
      <c r="A31" s="201"/>
      <c r="B31" s="230"/>
      <c r="C31" s="69"/>
      <c r="D31" s="69" t="s">
        <v>89</v>
      </c>
      <c r="E31" s="66" t="s">
        <v>31</v>
      </c>
      <c r="F31" s="86"/>
      <c r="G31" s="144"/>
      <c r="H31" s="263"/>
      <c r="I31" s="252"/>
      <c r="J31" s="236"/>
    </row>
    <row r="32" spans="1:10" s="49" customFormat="1" ht="12.75">
      <c r="A32" s="201"/>
      <c r="B32" s="230"/>
      <c r="C32" s="69"/>
      <c r="D32" s="69" t="s">
        <v>89</v>
      </c>
      <c r="E32" s="66" t="s">
        <v>94</v>
      </c>
      <c r="F32" s="86"/>
      <c r="G32" s="144">
        <v>5400000</v>
      </c>
      <c r="H32" s="205">
        <v>5400000</v>
      </c>
      <c r="I32" s="252">
        <v>5400000</v>
      </c>
      <c r="J32" s="236"/>
    </row>
    <row r="33" spans="1:11" s="49" customFormat="1" ht="12.75">
      <c r="A33" s="201"/>
      <c r="B33" s="230"/>
      <c r="C33" s="64">
        <v>2</v>
      </c>
      <c r="D33" s="65" t="s">
        <v>32</v>
      </c>
      <c r="E33" s="67"/>
      <c r="F33" s="86"/>
      <c r="G33" s="144"/>
      <c r="H33" s="263"/>
      <c r="I33" s="250"/>
      <c r="J33" s="236"/>
      <c r="K33" s="73"/>
    </row>
    <row r="34" spans="1:10" s="49" customFormat="1" ht="12.75">
      <c r="A34" s="201"/>
      <c r="B34" s="230"/>
      <c r="C34" s="64">
        <v>3</v>
      </c>
      <c r="D34" s="65" t="s">
        <v>26</v>
      </c>
      <c r="E34" s="67"/>
      <c r="F34" s="86"/>
      <c r="G34" s="144"/>
      <c r="H34" s="263"/>
      <c r="I34" s="250"/>
      <c r="J34" s="236"/>
    </row>
    <row r="35" spans="1:10" s="49" customFormat="1" ht="12.75">
      <c r="A35" s="201"/>
      <c r="B35" s="230"/>
      <c r="C35" s="64">
        <v>4</v>
      </c>
      <c r="D35" s="65" t="s">
        <v>33</v>
      </c>
      <c r="E35" s="67"/>
      <c r="F35" s="86"/>
      <c r="G35" s="144"/>
      <c r="H35" s="263"/>
      <c r="I35" s="250"/>
      <c r="J35" s="236"/>
    </row>
    <row r="36" spans="1:10" s="49" customFormat="1" ht="24.75" customHeight="1">
      <c r="A36" s="201"/>
      <c r="B36" s="266"/>
      <c r="C36" s="186" t="s">
        <v>48</v>
      </c>
      <c r="D36" s="186"/>
      <c r="E36" s="186"/>
      <c r="F36" s="133"/>
      <c r="G36" s="147">
        <f>G11+G29</f>
        <v>6106471</v>
      </c>
      <c r="H36" s="267">
        <f>H11+H29</f>
        <v>7008172</v>
      </c>
      <c r="I36" s="253">
        <f>I11+I29</f>
        <v>6417081</v>
      </c>
      <c r="J36" s="236"/>
    </row>
    <row r="37" spans="1:10" s="49" customFormat="1" ht="24.75" customHeight="1">
      <c r="A37" s="201"/>
      <c r="B37" s="261" t="s">
        <v>34</v>
      </c>
      <c r="C37" s="186" t="s">
        <v>35</v>
      </c>
      <c r="D37" s="186"/>
      <c r="E37" s="186"/>
      <c r="F37" s="133"/>
      <c r="G37" s="147">
        <f>SUM(G38:G47)</f>
        <v>20062476</v>
      </c>
      <c r="H37" s="267">
        <f>SUM(H38:H47)</f>
        <v>21090325</v>
      </c>
      <c r="I37" s="253">
        <f>SUM(I38:I47)</f>
        <v>21612010</v>
      </c>
      <c r="J37" s="236"/>
    </row>
    <row r="38" spans="1:10" s="49" customFormat="1" ht="12.75">
      <c r="A38" s="201"/>
      <c r="B38" s="230"/>
      <c r="C38" s="64">
        <v>1</v>
      </c>
      <c r="D38" s="65" t="s">
        <v>36</v>
      </c>
      <c r="E38" s="67"/>
      <c r="F38" s="86"/>
      <c r="G38" s="144"/>
      <c r="H38" s="263"/>
      <c r="I38" s="252"/>
      <c r="J38" s="236"/>
    </row>
    <row r="39" spans="1:10" s="49" customFormat="1" ht="12.75">
      <c r="A39" s="201"/>
      <c r="B39" s="230"/>
      <c r="C39" s="64">
        <v>2</v>
      </c>
      <c r="D39" s="65" t="s">
        <v>37</v>
      </c>
      <c r="E39" s="67"/>
      <c r="F39" s="86"/>
      <c r="G39" s="144"/>
      <c r="H39" s="263"/>
      <c r="I39" s="252"/>
      <c r="J39" s="236"/>
    </row>
    <row r="40" spans="1:10" s="49" customFormat="1" ht="12.75">
      <c r="A40" s="201"/>
      <c r="B40" s="230"/>
      <c r="C40" s="64">
        <v>3</v>
      </c>
      <c r="D40" s="65" t="s">
        <v>38</v>
      </c>
      <c r="E40" s="67"/>
      <c r="F40" s="86"/>
      <c r="G40" s="144">
        <v>20042000</v>
      </c>
      <c r="H40" s="205">
        <v>20042000</v>
      </c>
      <c r="I40" s="252">
        <v>20042000</v>
      </c>
      <c r="J40" s="236"/>
    </row>
    <row r="41" spans="1:10" s="49" customFormat="1" ht="12.75">
      <c r="A41" s="201"/>
      <c r="B41" s="230"/>
      <c r="C41" s="64">
        <v>4</v>
      </c>
      <c r="D41" s="65" t="s">
        <v>39</v>
      </c>
      <c r="E41" s="67"/>
      <c r="F41" s="86"/>
      <c r="G41" s="144"/>
      <c r="H41" s="205"/>
      <c r="I41" s="252"/>
      <c r="J41" s="236"/>
    </row>
    <row r="42" spans="1:10" s="49" customFormat="1" ht="12.75">
      <c r="A42" s="201"/>
      <c r="B42" s="230"/>
      <c r="C42" s="64">
        <v>5</v>
      </c>
      <c r="D42" s="65" t="s">
        <v>101</v>
      </c>
      <c r="E42" s="67"/>
      <c r="F42" s="86"/>
      <c r="G42" s="144"/>
      <c r="H42" s="205"/>
      <c r="I42" s="252"/>
      <c r="J42" s="236"/>
    </row>
    <row r="43" spans="1:10" s="49" customFormat="1" ht="12.75">
      <c r="A43" s="201"/>
      <c r="B43" s="230"/>
      <c r="C43" s="64">
        <v>6</v>
      </c>
      <c r="D43" s="65" t="s">
        <v>40</v>
      </c>
      <c r="E43" s="67"/>
      <c r="F43" s="86"/>
      <c r="G43" s="144"/>
      <c r="H43" s="205"/>
      <c r="I43" s="252"/>
      <c r="J43" s="236"/>
    </row>
    <row r="44" spans="1:10" s="49" customFormat="1" ht="12.75">
      <c r="A44" s="201"/>
      <c r="B44" s="230"/>
      <c r="C44" s="64">
        <v>7</v>
      </c>
      <c r="D44" s="65" t="s">
        <v>41</v>
      </c>
      <c r="E44" s="67"/>
      <c r="F44" s="86"/>
      <c r="G44" s="144">
        <v>800000</v>
      </c>
      <c r="H44" s="205">
        <v>800000</v>
      </c>
      <c r="I44" s="252">
        <v>800000</v>
      </c>
      <c r="J44" s="236"/>
    </row>
    <row r="45" spans="1:10" s="49" customFormat="1" ht="12.75">
      <c r="A45" s="201"/>
      <c r="B45" s="230"/>
      <c r="C45" s="64">
        <v>8</v>
      </c>
      <c r="D45" s="65" t="s">
        <v>42</v>
      </c>
      <c r="E45" s="67"/>
      <c r="F45" s="86"/>
      <c r="G45" s="144"/>
      <c r="H45" s="263"/>
      <c r="I45" s="252"/>
      <c r="J45" s="236"/>
    </row>
    <row r="46" spans="1:10" s="49" customFormat="1" ht="12.75">
      <c r="A46" s="201"/>
      <c r="B46" s="230"/>
      <c r="C46" s="64">
        <v>9</v>
      </c>
      <c r="D46" s="65" t="s">
        <v>43</v>
      </c>
      <c r="E46" s="67"/>
      <c r="F46" s="86"/>
      <c r="G46" s="151"/>
      <c r="H46" s="236"/>
      <c r="I46" s="252">
        <v>770010</v>
      </c>
      <c r="J46" s="236"/>
    </row>
    <row r="47" spans="1:10" s="49" customFormat="1" ht="12.75">
      <c r="A47" s="201"/>
      <c r="B47" s="230"/>
      <c r="C47" s="64">
        <v>10</v>
      </c>
      <c r="D47" s="65" t="s">
        <v>44</v>
      </c>
      <c r="E47" s="67"/>
      <c r="F47" s="86"/>
      <c r="G47" s="144">
        <v>-779524</v>
      </c>
      <c r="H47" s="205">
        <v>248325</v>
      </c>
      <c r="I47" s="252"/>
      <c r="J47" s="236"/>
    </row>
    <row r="48" spans="1:12" s="49" customFormat="1" ht="24.75" customHeight="1" thickBot="1">
      <c r="A48" s="201"/>
      <c r="B48" s="268"/>
      <c r="C48" s="269" t="s">
        <v>47</v>
      </c>
      <c r="D48" s="269"/>
      <c r="E48" s="269"/>
      <c r="F48" s="270"/>
      <c r="G48" s="271">
        <f>G36+G37</f>
        <v>26168947</v>
      </c>
      <c r="H48" s="272">
        <f>H36+H37</f>
        <v>28098497</v>
      </c>
      <c r="I48" s="253">
        <f>I36+I37</f>
        <v>28029091</v>
      </c>
      <c r="J48" s="236"/>
      <c r="K48" s="73"/>
      <c r="L48" s="73"/>
    </row>
    <row r="49" spans="1:10" s="49" customFormat="1" ht="12.75">
      <c r="A49" s="201"/>
      <c r="B49" s="47"/>
      <c r="C49" s="47"/>
      <c r="D49" s="62"/>
      <c r="E49" s="46"/>
      <c r="F49" s="89"/>
      <c r="G49" s="140"/>
      <c r="H49" s="140"/>
      <c r="I49" s="148"/>
      <c r="J49" s="236"/>
    </row>
    <row r="50" spans="1:10" s="49" customFormat="1" ht="12.75">
      <c r="A50" s="201"/>
      <c r="B50" s="47"/>
      <c r="C50" s="47"/>
      <c r="D50" s="62"/>
      <c r="E50" s="46"/>
      <c r="F50" s="89"/>
      <c r="G50" s="140"/>
      <c r="H50" s="140"/>
      <c r="I50" s="148"/>
      <c r="J50" s="236"/>
    </row>
    <row r="51" spans="1:10" s="49" customFormat="1" ht="12.75">
      <c r="A51" s="201"/>
      <c r="B51" s="47"/>
      <c r="C51" s="47"/>
      <c r="D51" s="62"/>
      <c r="E51" s="46"/>
      <c r="F51" s="89"/>
      <c r="G51" s="140"/>
      <c r="H51" s="140"/>
      <c r="I51" s="148"/>
      <c r="J51" s="236"/>
    </row>
    <row r="52" spans="1:10" s="49" customFormat="1" ht="13.5" thickBot="1">
      <c r="A52" s="240"/>
      <c r="B52" s="241"/>
      <c r="C52" s="241"/>
      <c r="D52" s="242"/>
      <c r="E52" s="243"/>
      <c r="F52" s="244"/>
      <c r="G52" s="245"/>
      <c r="H52" s="245"/>
      <c r="I52" s="246"/>
      <c r="J52" s="247"/>
    </row>
    <row r="53" spans="2:9" s="49" customFormat="1" ht="12.75">
      <c r="B53" s="47"/>
      <c r="C53" s="47"/>
      <c r="D53" s="62"/>
      <c r="E53" s="46"/>
      <c r="F53" s="89"/>
      <c r="G53" s="140"/>
      <c r="H53" s="89"/>
      <c r="I53" s="78"/>
    </row>
    <row r="54" spans="2:9" s="49" customFormat="1" ht="12.75">
      <c r="B54" s="47"/>
      <c r="C54" s="47"/>
      <c r="D54" s="62"/>
      <c r="E54" s="46"/>
      <c r="F54" s="89"/>
      <c r="G54" s="140"/>
      <c r="H54" s="89"/>
      <c r="I54" s="78"/>
    </row>
    <row r="55" spans="2:9" s="49" customFormat="1" ht="12.75">
      <c r="B55" s="47"/>
      <c r="C55" s="47"/>
      <c r="D55" s="62"/>
      <c r="E55" s="46"/>
      <c r="F55" s="89"/>
      <c r="G55" s="140"/>
      <c r="H55" s="89"/>
      <c r="I55" s="78"/>
    </row>
    <row r="56" spans="2:9" s="49" customFormat="1" ht="12.75">
      <c r="B56" s="47"/>
      <c r="C56" s="47"/>
      <c r="D56" s="62"/>
      <c r="E56" s="46"/>
      <c r="F56" s="89"/>
      <c r="G56" s="140"/>
      <c r="H56" s="89"/>
      <c r="I56" s="78"/>
    </row>
    <row r="57" spans="2:9" s="49" customFormat="1" ht="12.75">
      <c r="B57" s="47"/>
      <c r="C57" s="47"/>
      <c r="D57" s="62"/>
      <c r="E57" s="46"/>
      <c r="F57" s="89"/>
      <c r="G57" s="140"/>
      <c r="H57" s="89"/>
      <c r="I57" s="78"/>
    </row>
    <row r="58" spans="2:9" s="49" customFormat="1" ht="12.75">
      <c r="B58" s="47"/>
      <c r="C58" s="47"/>
      <c r="D58" s="47"/>
      <c r="E58" s="47"/>
      <c r="F58" s="89"/>
      <c r="G58" s="140"/>
      <c r="H58" s="89"/>
      <c r="I58" s="78"/>
    </row>
    <row r="59" spans="2:9" ht="12.75">
      <c r="B59" s="45"/>
      <c r="C59" s="45"/>
      <c r="D59" s="42"/>
      <c r="E59" s="43"/>
      <c r="F59" s="90"/>
      <c r="G59" s="154"/>
      <c r="H59" s="90"/>
      <c r="I59" s="77"/>
    </row>
  </sheetData>
  <sheetProtection/>
  <mergeCells count="10">
    <mergeCell ref="C48:E48"/>
    <mergeCell ref="B9:B10"/>
    <mergeCell ref="C9:E10"/>
    <mergeCell ref="C29:E29"/>
    <mergeCell ref="C37:E37"/>
    <mergeCell ref="A2:I4"/>
    <mergeCell ref="B7:I7"/>
    <mergeCell ref="C36:E36"/>
    <mergeCell ref="C11:E11"/>
    <mergeCell ref="F9:F10"/>
  </mergeCells>
  <printOptions horizontalCentered="1" verticalCentered="1"/>
  <pageMargins left="0.2" right="0" top="0" bottom="0" header="0.25" footer="0.34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5.28125" style="1" customWidth="1"/>
    <col min="2" max="2" width="3.7109375" style="51" customWidth="1"/>
    <col min="3" max="3" width="5.28125" style="51" customWidth="1"/>
    <col min="4" max="4" width="2.7109375" style="51" customWidth="1"/>
    <col min="5" max="5" width="51.7109375" style="1" customWidth="1"/>
    <col min="6" max="6" width="15.7109375" style="59" customWidth="1"/>
    <col min="7" max="7" width="15.7109375" style="1" customWidth="1"/>
    <col min="8" max="8" width="14.8515625" style="59" hidden="1" customWidth="1"/>
    <col min="9" max="9" width="3.421875" style="1" customWidth="1"/>
    <col min="10" max="10" width="0.85546875" style="1" hidden="1" customWidth="1"/>
    <col min="11" max="11" width="18.00390625" style="51" customWidth="1"/>
    <col min="12" max="16384" width="9.140625" style="1" customWidth="1"/>
  </cols>
  <sheetData>
    <row r="1" spans="8:11" ht="13.5" thickBot="1">
      <c r="H1" s="87"/>
      <c r="I1" s="75"/>
      <c r="K1" s="1"/>
    </row>
    <row r="2" spans="1:10" s="52" customFormat="1" ht="12.75">
      <c r="A2" s="213" t="s">
        <v>191</v>
      </c>
      <c r="B2" s="214"/>
      <c r="C2" s="214"/>
      <c r="D2" s="214"/>
      <c r="E2" s="214"/>
      <c r="F2" s="214"/>
      <c r="G2" s="214"/>
      <c r="H2" s="214"/>
      <c r="I2" s="273"/>
      <c r="J2" s="134"/>
    </row>
    <row r="3" spans="1:10" s="56" customFormat="1" ht="12.75">
      <c r="A3" s="216"/>
      <c r="B3" s="212"/>
      <c r="C3" s="212"/>
      <c r="D3" s="212"/>
      <c r="E3" s="212"/>
      <c r="F3" s="212"/>
      <c r="G3" s="212"/>
      <c r="H3" s="212"/>
      <c r="I3" s="274"/>
      <c r="J3" s="58"/>
    </row>
    <row r="4" spans="1:10" s="52" customFormat="1" ht="13.5" thickBot="1">
      <c r="A4" s="218"/>
      <c r="B4" s="219"/>
      <c r="C4" s="219"/>
      <c r="D4" s="219"/>
      <c r="E4" s="219"/>
      <c r="F4" s="219"/>
      <c r="G4" s="219"/>
      <c r="H4" s="219"/>
      <c r="I4" s="275"/>
      <c r="J4" s="57"/>
    </row>
    <row r="5" spans="1:10" s="52" customFormat="1" ht="12.75">
      <c r="A5" s="121"/>
      <c r="B5" s="60"/>
      <c r="C5" s="48"/>
      <c r="D5" s="48"/>
      <c r="E5" s="53"/>
      <c r="F5" s="156"/>
      <c r="G5" s="53"/>
      <c r="H5" s="88"/>
      <c r="I5" s="276"/>
      <c r="J5" s="57"/>
    </row>
    <row r="6" spans="1:10" s="49" customFormat="1" ht="12.75">
      <c r="A6" s="201"/>
      <c r="B6" s="80"/>
      <c r="C6" s="70"/>
      <c r="D6" s="70"/>
      <c r="E6" s="81"/>
      <c r="F6" s="157"/>
      <c r="G6" s="81"/>
      <c r="H6" s="89"/>
      <c r="I6" s="277"/>
      <c r="J6" s="50"/>
    </row>
    <row r="7" spans="1:11" s="49" customFormat="1" ht="15.75">
      <c r="A7" s="201"/>
      <c r="B7" s="178" t="s">
        <v>193</v>
      </c>
      <c r="C7" s="178"/>
      <c r="D7" s="178"/>
      <c r="E7" s="178"/>
      <c r="F7" s="178"/>
      <c r="G7" s="178"/>
      <c r="H7" s="178"/>
      <c r="I7" s="236"/>
      <c r="J7" s="50"/>
      <c r="K7" s="91"/>
    </row>
    <row r="8" spans="1:11" s="49" customFormat="1" ht="15.75">
      <c r="A8" s="201"/>
      <c r="B8" s="190" t="s">
        <v>115</v>
      </c>
      <c r="C8" s="190"/>
      <c r="D8" s="190"/>
      <c r="E8" s="190"/>
      <c r="F8" s="190"/>
      <c r="G8" s="190"/>
      <c r="H8" s="190"/>
      <c r="I8" s="236"/>
      <c r="J8" s="50"/>
      <c r="K8" s="91"/>
    </row>
    <row r="9" spans="1:10" ht="13.5" thickBot="1">
      <c r="A9" s="202"/>
      <c r="B9" s="45"/>
      <c r="C9" s="45"/>
      <c r="D9" s="45"/>
      <c r="E9" s="43"/>
      <c r="F9" s="60"/>
      <c r="G9" s="43"/>
      <c r="H9" s="60"/>
      <c r="I9" s="237"/>
      <c r="J9" s="44"/>
    </row>
    <row r="10" spans="1:11" s="49" customFormat="1" ht="12.75">
      <c r="A10" s="201"/>
      <c r="B10" s="254" t="s">
        <v>2</v>
      </c>
      <c r="C10" s="255" t="s">
        <v>116</v>
      </c>
      <c r="D10" s="255"/>
      <c r="E10" s="255"/>
      <c r="F10" s="284" t="s">
        <v>117</v>
      </c>
      <c r="G10" s="285" t="s">
        <v>117</v>
      </c>
      <c r="H10" s="280" t="s">
        <v>117</v>
      </c>
      <c r="I10" s="236"/>
      <c r="J10" s="50"/>
      <c r="K10" s="91"/>
    </row>
    <row r="11" spans="1:11" s="49" customFormat="1" ht="12.75">
      <c r="A11" s="201"/>
      <c r="B11" s="259"/>
      <c r="C11" s="186"/>
      <c r="D11" s="186"/>
      <c r="E11" s="186"/>
      <c r="F11" s="61" t="s">
        <v>118</v>
      </c>
      <c r="G11" s="286" t="s">
        <v>134</v>
      </c>
      <c r="H11" s="280" t="s">
        <v>134</v>
      </c>
      <c r="I11" s="236"/>
      <c r="J11" s="50"/>
      <c r="K11" s="91"/>
    </row>
    <row r="12" spans="1:11" s="49" customFormat="1" ht="12.75">
      <c r="A12" s="201"/>
      <c r="B12" s="230">
        <v>1</v>
      </c>
      <c r="C12" s="189" t="s">
        <v>50</v>
      </c>
      <c r="D12" s="189"/>
      <c r="E12" s="189"/>
      <c r="F12" s="135">
        <v>4588192</v>
      </c>
      <c r="G12" s="287">
        <v>7741414</v>
      </c>
      <c r="H12" s="162">
        <v>8149273</v>
      </c>
      <c r="I12" s="236"/>
      <c r="J12" s="50"/>
      <c r="K12" s="91"/>
    </row>
    <row r="13" spans="1:11" s="49" customFormat="1" ht="12.75">
      <c r="A13" s="201"/>
      <c r="B13" s="230">
        <v>2</v>
      </c>
      <c r="C13" s="189" t="s">
        <v>51</v>
      </c>
      <c r="D13" s="189"/>
      <c r="E13" s="189"/>
      <c r="F13" s="135"/>
      <c r="G13" s="287"/>
      <c r="H13" s="162"/>
      <c r="I13" s="236"/>
      <c r="J13" s="50"/>
      <c r="K13" s="91"/>
    </row>
    <row r="14" spans="1:11" s="49" customFormat="1" ht="12.75">
      <c r="A14" s="201"/>
      <c r="B14" s="230">
        <v>3</v>
      </c>
      <c r="C14" s="189" t="s">
        <v>131</v>
      </c>
      <c r="D14" s="189"/>
      <c r="E14" s="189"/>
      <c r="F14" s="135"/>
      <c r="G14" s="287"/>
      <c r="H14" s="162"/>
      <c r="I14" s="236"/>
      <c r="J14" s="50"/>
      <c r="K14" s="91"/>
    </row>
    <row r="15" spans="1:11" s="49" customFormat="1" ht="12.75">
      <c r="A15" s="201"/>
      <c r="B15" s="230">
        <v>4</v>
      </c>
      <c r="C15" s="189" t="s">
        <v>102</v>
      </c>
      <c r="D15" s="189"/>
      <c r="E15" s="189"/>
      <c r="F15" s="135">
        <v>1853980</v>
      </c>
      <c r="G15" s="287">
        <v>2994256</v>
      </c>
      <c r="H15" s="162">
        <v>3165431</v>
      </c>
      <c r="I15" s="236"/>
      <c r="J15" s="50"/>
      <c r="K15" s="91"/>
    </row>
    <row r="16" spans="1:11" s="49" customFormat="1" ht="12.75">
      <c r="A16" s="201"/>
      <c r="B16" s="230">
        <v>5</v>
      </c>
      <c r="C16" s="189" t="s">
        <v>103</v>
      </c>
      <c r="D16" s="189"/>
      <c r="E16" s="189"/>
      <c r="F16" s="92">
        <f>SUM(F17:F18)</f>
        <v>2349171</v>
      </c>
      <c r="G16" s="204">
        <f>SUM(G17:G18)</f>
        <v>3215085</v>
      </c>
      <c r="H16" s="281">
        <f>SUM(H17:H18)</f>
        <v>3220920</v>
      </c>
      <c r="I16" s="236"/>
      <c r="J16" s="50"/>
      <c r="K16" s="91"/>
    </row>
    <row r="17" spans="1:11" s="49" customFormat="1" ht="12.75">
      <c r="A17" s="201"/>
      <c r="B17" s="230"/>
      <c r="C17" s="93"/>
      <c r="D17" s="191" t="s">
        <v>104</v>
      </c>
      <c r="E17" s="191"/>
      <c r="F17" s="139">
        <v>2013000</v>
      </c>
      <c r="G17" s="205">
        <v>2755000</v>
      </c>
      <c r="H17" s="162">
        <v>2760000</v>
      </c>
      <c r="I17" s="236"/>
      <c r="J17" s="50"/>
      <c r="K17" s="91"/>
    </row>
    <row r="18" spans="1:11" s="49" customFormat="1" ht="12.75">
      <c r="A18" s="201"/>
      <c r="B18" s="230"/>
      <c r="C18" s="93"/>
      <c r="D18" s="191" t="s">
        <v>105</v>
      </c>
      <c r="E18" s="191"/>
      <c r="F18" s="139">
        <v>336171</v>
      </c>
      <c r="G18" s="205">
        <v>460085</v>
      </c>
      <c r="H18" s="162">
        <v>460920</v>
      </c>
      <c r="I18" s="236"/>
      <c r="J18" s="50"/>
      <c r="K18" s="91"/>
    </row>
    <row r="19" spans="1:11" s="49" customFormat="1" ht="12.75">
      <c r="A19" s="201"/>
      <c r="B19" s="230">
        <v>6</v>
      </c>
      <c r="C19" s="189" t="s">
        <v>106</v>
      </c>
      <c r="D19" s="189"/>
      <c r="E19" s="189"/>
      <c r="F19" s="135">
        <v>255689</v>
      </c>
      <c r="G19" s="287">
        <v>259159</v>
      </c>
      <c r="H19" s="162">
        <v>270078</v>
      </c>
      <c r="I19" s="236"/>
      <c r="J19" s="50"/>
      <c r="K19" s="91"/>
    </row>
    <row r="20" spans="1:11" s="49" customFormat="1" ht="12.75">
      <c r="A20" s="201"/>
      <c r="B20" s="230">
        <v>7</v>
      </c>
      <c r="C20" s="189" t="s">
        <v>107</v>
      </c>
      <c r="D20" s="189"/>
      <c r="E20" s="189"/>
      <c r="F20" s="135">
        <v>909364</v>
      </c>
      <c r="G20" s="287">
        <v>997146</v>
      </c>
      <c r="H20" s="162">
        <v>634657</v>
      </c>
      <c r="I20" s="236"/>
      <c r="J20" s="50"/>
      <c r="K20" s="94"/>
    </row>
    <row r="21" spans="1:11" s="49" customFormat="1" ht="29.25" customHeight="1">
      <c r="A21" s="201"/>
      <c r="B21" s="266">
        <v>8</v>
      </c>
      <c r="C21" s="186" t="s">
        <v>108</v>
      </c>
      <c r="D21" s="186"/>
      <c r="E21" s="186"/>
      <c r="F21" s="97">
        <f>F15+F16+F19+F20</f>
        <v>5368204</v>
      </c>
      <c r="G21" s="288">
        <f>G15+G16+G19+G20</f>
        <v>7465646</v>
      </c>
      <c r="H21" s="282">
        <f>H15+H16+H19+H20</f>
        <v>7291086</v>
      </c>
      <c r="I21" s="236"/>
      <c r="J21" s="50"/>
      <c r="K21" s="91"/>
    </row>
    <row r="22" spans="1:11" s="49" customFormat="1" ht="12.75">
      <c r="A22" s="201"/>
      <c r="B22" s="230">
        <v>9</v>
      </c>
      <c r="C22" s="192" t="s">
        <v>109</v>
      </c>
      <c r="D22" s="192"/>
      <c r="E22" s="192"/>
      <c r="F22" s="92">
        <f>F12+F13-F21</f>
        <v>-780012</v>
      </c>
      <c r="G22" s="204">
        <f>G12+G13-G21</f>
        <v>275768</v>
      </c>
      <c r="H22" s="281">
        <f>H12+H13-H21</f>
        <v>858187</v>
      </c>
      <c r="I22" s="236"/>
      <c r="J22" s="50"/>
      <c r="K22" s="91"/>
    </row>
    <row r="23" spans="1:11" s="49" customFormat="1" ht="12.75">
      <c r="A23" s="201"/>
      <c r="B23" s="230">
        <v>10</v>
      </c>
      <c r="C23" s="189" t="s">
        <v>52</v>
      </c>
      <c r="D23" s="189"/>
      <c r="E23" s="189"/>
      <c r="F23" s="135"/>
      <c r="G23" s="287"/>
      <c r="H23" s="162">
        <v>0</v>
      </c>
      <c r="I23" s="236"/>
      <c r="J23" s="50"/>
      <c r="K23" s="94"/>
    </row>
    <row r="24" spans="1:11" s="49" customFormat="1" ht="12.75">
      <c r="A24" s="201"/>
      <c r="B24" s="230">
        <v>11</v>
      </c>
      <c r="C24" s="189" t="s">
        <v>110</v>
      </c>
      <c r="D24" s="189"/>
      <c r="E24" s="189"/>
      <c r="F24" s="135"/>
      <c r="G24" s="287"/>
      <c r="H24" s="162">
        <v>0</v>
      </c>
      <c r="I24" s="236"/>
      <c r="J24" s="50"/>
      <c r="K24" s="91"/>
    </row>
    <row r="25" spans="1:11" s="49" customFormat="1" ht="12.75">
      <c r="A25" s="201"/>
      <c r="B25" s="230">
        <v>12</v>
      </c>
      <c r="C25" s="189" t="s">
        <v>53</v>
      </c>
      <c r="D25" s="189"/>
      <c r="E25" s="189"/>
      <c r="F25" s="135">
        <f>F27</f>
        <v>488</v>
      </c>
      <c r="G25" s="287">
        <f>G27</f>
        <v>149</v>
      </c>
      <c r="H25" s="162">
        <f>H27</f>
        <v>300</v>
      </c>
      <c r="I25" s="236"/>
      <c r="J25" s="50"/>
      <c r="K25" s="91"/>
    </row>
    <row r="26" spans="1:11" s="49" customFormat="1" ht="12.75">
      <c r="A26" s="201"/>
      <c r="B26" s="230"/>
      <c r="C26" s="95">
        <v>121</v>
      </c>
      <c r="D26" s="191" t="s">
        <v>54</v>
      </c>
      <c r="E26" s="191"/>
      <c r="F26" s="139"/>
      <c r="G26" s="205"/>
      <c r="H26" s="162"/>
      <c r="I26" s="236"/>
      <c r="J26" s="50"/>
      <c r="K26" s="91"/>
    </row>
    <row r="27" spans="1:11" s="49" customFormat="1" ht="12.75">
      <c r="A27" s="201"/>
      <c r="B27" s="230"/>
      <c r="C27" s="93">
        <v>122</v>
      </c>
      <c r="D27" s="191" t="s">
        <v>111</v>
      </c>
      <c r="E27" s="191"/>
      <c r="F27" s="139">
        <v>488</v>
      </c>
      <c r="G27" s="205">
        <v>149</v>
      </c>
      <c r="H27" s="162">
        <v>300</v>
      </c>
      <c r="I27" s="236"/>
      <c r="J27" s="50"/>
      <c r="K27" s="91"/>
    </row>
    <row r="28" spans="1:11" s="49" customFormat="1" ht="12.75">
      <c r="A28" s="201"/>
      <c r="B28" s="230"/>
      <c r="C28" s="93">
        <v>123</v>
      </c>
      <c r="D28" s="191" t="s">
        <v>55</v>
      </c>
      <c r="E28" s="191"/>
      <c r="F28" s="139"/>
      <c r="G28" s="205"/>
      <c r="H28" s="162"/>
      <c r="I28" s="236"/>
      <c r="J28" s="50"/>
      <c r="K28" s="91"/>
    </row>
    <row r="29" spans="1:11" s="49" customFormat="1" ht="12.75">
      <c r="A29" s="201"/>
      <c r="B29" s="230"/>
      <c r="C29" s="93">
        <v>124</v>
      </c>
      <c r="D29" s="191" t="s">
        <v>56</v>
      </c>
      <c r="E29" s="191"/>
      <c r="F29" s="139"/>
      <c r="G29" s="205"/>
      <c r="H29" s="162"/>
      <c r="I29" s="236"/>
      <c r="J29" s="50"/>
      <c r="K29" s="91"/>
    </row>
    <row r="30" spans="1:11" s="49" customFormat="1" ht="23.25" customHeight="1">
      <c r="A30" s="201"/>
      <c r="B30" s="266">
        <v>13</v>
      </c>
      <c r="C30" s="188" t="s">
        <v>57</v>
      </c>
      <c r="D30" s="188"/>
      <c r="E30" s="188"/>
      <c r="F30" s="97">
        <f>F27+F28+F29</f>
        <v>488</v>
      </c>
      <c r="G30" s="288">
        <f>G27+G28+G29</f>
        <v>149</v>
      </c>
      <c r="H30" s="282">
        <f>H27+H28+H29</f>
        <v>300</v>
      </c>
      <c r="I30" s="236"/>
      <c r="J30" s="50"/>
      <c r="K30" s="91"/>
    </row>
    <row r="31" spans="1:12" s="49" customFormat="1" ht="24" customHeight="1">
      <c r="A31" s="201"/>
      <c r="B31" s="266">
        <v>14</v>
      </c>
      <c r="C31" s="188" t="s">
        <v>113</v>
      </c>
      <c r="D31" s="188"/>
      <c r="E31" s="188"/>
      <c r="F31" s="98">
        <f>F22+F30</f>
        <v>-779524</v>
      </c>
      <c r="G31" s="289">
        <f>G22+G30</f>
        <v>275917</v>
      </c>
      <c r="H31" s="283">
        <f>H22+H30</f>
        <v>858487</v>
      </c>
      <c r="I31" s="236"/>
      <c r="J31" s="50"/>
      <c r="K31" s="91"/>
      <c r="L31" s="49" t="s">
        <v>167</v>
      </c>
    </row>
    <row r="32" spans="1:11" s="49" customFormat="1" ht="12.75">
      <c r="A32" s="201"/>
      <c r="B32" s="230">
        <v>15</v>
      </c>
      <c r="C32" s="189" t="s">
        <v>58</v>
      </c>
      <c r="D32" s="189"/>
      <c r="E32" s="189"/>
      <c r="F32" s="135">
        <v>0</v>
      </c>
      <c r="G32" s="287">
        <v>27592</v>
      </c>
      <c r="H32" s="162">
        <v>88477</v>
      </c>
      <c r="I32" s="236"/>
      <c r="J32" s="50"/>
      <c r="K32" s="91"/>
    </row>
    <row r="33" spans="1:11" s="49" customFormat="1" ht="24.75" customHeight="1">
      <c r="A33" s="201"/>
      <c r="B33" s="266">
        <v>16</v>
      </c>
      <c r="C33" s="188" t="s">
        <v>114</v>
      </c>
      <c r="D33" s="188"/>
      <c r="E33" s="188"/>
      <c r="F33" s="97">
        <f>F31-F32</f>
        <v>-779524</v>
      </c>
      <c r="G33" s="288">
        <f>G31-G32</f>
        <v>248325</v>
      </c>
      <c r="H33" s="282">
        <f>H31-H32</f>
        <v>770010</v>
      </c>
      <c r="I33" s="236"/>
      <c r="J33" s="50"/>
      <c r="K33" s="91"/>
    </row>
    <row r="34" spans="1:11" s="49" customFormat="1" ht="13.5" thickBot="1">
      <c r="A34" s="201"/>
      <c r="B34" s="290">
        <v>17</v>
      </c>
      <c r="C34" s="291" t="s">
        <v>112</v>
      </c>
      <c r="D34" s="291"/>
      <c r="E34" s="291"/>
      <c r="F34" s="292"/>
      <c r="G34" s="293"/>
      <c r="H34" s="162"/>
      <c r="I34" s="236"/>
      <c r="J34" s="50"/>
      <c r="K34" s="91"/>
    </row>
    <row r="35" spans="1:11" s="49" customFormat="1" ht="12.75">
      <c r="A35" s="201"/>
      <c r="B35" s="47"/>
      <c r="C35" s="47"/>
      <c r="D35" s="47"/>
      <c r="E35" s="46"/>
      <c r="F35" s="96"/>
      <c r="G35" s="149"/>
      <c r="H35" s="149"/>
      <c r="I35" s="236"/>
      <c r="J35" s="50"/>
      <c r="K35" s="91"/>
    </row>
    <row r="36" spans="1:11" s="49" customFormat="1" ht="12.75">
      <c r="A36" s="201"/>
      <c r="B36" s="47"/>
      <c r="C36" s="47"/>
      <c r="D36" s="47"/>
      <c r="E36" s="46"/>
      <c r="F36" s="96"/>
      <c r="G36" s="149"/>
      <c r="H36" s="149"/>
      <c r="I36" s="236"/>
      <c r="J36" s="50"/>
      <c r="K36" s="91"/>
    </row>
    <row r="37" spans="1:11" s="49" customFormat="1" ht="13.5" thickBot="1">
      <c r="A37" s="240"/>
      <c r="B37" s="241"/>
      <c r="C37" s="241"/>
      <c r="D37" s="241"/>
      <c r="E37" s="243"/>
      <c r="F37" s="278"/>
      <c r="G37" s="279"/>
      <c r="H37" s="279"/>
      <c r="I37" s="247"/>
      <c r="J37" s="79"/>
      <c r="K37" s="91"/>
    </row>
    <row r="38" spans="2:11" s="49" customFormat="1" ht="12.75">
      <c r="B38" s="47"/>
      <c r="C38" s="47"/>
      <c r="D38" s="47"/>
      <c r="E38" s="46"/>
      <c r="F38" s="96"/>
      <c r="G38" s="46"/>
      <c r="H38" s="96"/>
      <c r="K38" s="91"/>
    </row>
    <row r="39" spans="2:11" s="49" customFormat="1" ht="12.75">
      <c r="B39" s="47"/>
      <c r="C39" s="47"/>
      <c r="D39" s="47"/>
      <c r="E39" s="46"/>
      <c r="F39" s="96"/>
      <c r="G39" s="46"/>
      <c r="H39" s="96"/>
      <c r="K39" s="91"/>
    </row>
    <row r="40" spans="2:11" s="49" customFormat="1" ht="12.75">
      <c r="B40" s="47"/>
      <c r="C40" s="47"/>
      <c r="D40" s="47"/>
      <c r="E40" s="46"/>
      <c r="F40" s="96"/>
      <c r="G40" s="46"/>
      <c r="H40" s="96"/>
      <c r="K40" s="91"/>
    </row>
    <row r="41" spans="2:11" s="49" customFormat="1" ht="12.75">
      <c r="B41" s="47"/>
      <c r="C41" s="47"/>
      <c r="D41" s="47"/>
      <c r="E41" s="46"/>
      <c r="F41" s="96"/>
      <c r="G41" s="46"/>
      <c r="H41" s="96"/>
      <c r="K41" s="91"/>
    </row>
    <row r="42" spans="2:11" s="49" customFormat="1" ht="12.75">
      <c r="B42" s="47"/>
      <c r="C42" s="47"/>
      <c r="D42" s="47"/>
      <c r="E42" s="46"/>
      <c r="F42" s="96"/>
      <c r="G42" s="46"/>
      <c r="H42" s="96"/>
      <c r="K42" s="91"/>
    </row>
    <row r="43" spans="2:11" s="49" customFormat="1" ht="12.75">
      <c r="B43" s="47"/>
      <c r="C43" s="47"/>
      <c r="D43" s="47"/>
      <c r="E43" s="46"/>
      <c r="F43" s="96"/>
      <c r="G43" s="46"/>
      <c r="H43" s="96"/>
      <c r="K43" s="91"/>
    </row>
    <row r="44" spans="2:11" s="49" customFormat="1" ht="12.75">
      <c r="B44" s="47"/>
      <c r="C44" s="47"/>
      <c r="D44" s="47"/>
      <c r="E44" s="47"/>
      <c r="F44" s="158"/>
      <c r="G44" s="47"/>
      <c r="H44" s="96"/>
      <c r="K44" s="91"/>
    </row>
    <row r="45" spans="2:8" ht="12.75">
      <c r="B45" s="45"/>
      <c r="C45" s="45"/>
      <c r="D45" s="45"/>
      <c r="E45" s="43"/>
      <c r="F45" s="60"/>
      <c r="G45" s="43"/>
      <c r="H45" s="60"/>
    </row>
  </sheetData>
  <sheetProtection/>
  <mergeCells count="28">
    <mergeCell ref="A2:I4"/>
    <mergeCell ref="D27:E27"/>
    <mergeCell ref="C24:E24"/>
    <mergeCell ref="C21:E21"/>
    <mergeCell ref="C22:E22"/>
    <mergeCell ref="C12:E12"/>
    <mergeCell ref="C13:E13"/>
    <mergeCell ref="C14:E14"/>
    <mergeCell ref="C15:E15"/>
    <mergeCell ref="B10:B11"/>
    <mergeCell ref="C34:E34"/>
    <mergeCell ref="C33:E33"/>
    <mergeCell ref="C16:E16"/>
    <mergeCell ref="D17:E17"/>
    <mergeCell ref="D18:E18"/>
    <mergeCell ref="C19:E19"/>
    <mergeCell ref="D29:E29"/>
    <mergeCell ref="C31:E31"/>
    <mergeCell ref="D26:E26"/>
    <mergeCell ref="C32:E32"/>
    <mergeCell ref="C30:E30"/>
    <mergeCell ref="C10:E11"/>
    <mergeCell ref="C25:E25"/>
    <mergeCell ref="B7:H7"/>
    <mergeCell ref="B8:H8"/>
    <mergeCell ref="D28:E28"/>
    <mergeCell ref="C20:E20"/>
    <mergeCell ref="C23:E23"/>
  </mergeCells>
  <printOptions horizontalCentered="1" verticalCentered="1"/>
  <pageMargins left="0" right="0" top="0" bottom="0" header="0.18" footer="0.2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3.8515625" style="1" customWidth="1"/>
    <col min="2" max="2" width="8.8515625" style="1" customWidth="1"/>
    <col min="3" max="3" width="10.00390625" style="1" customWidth="1"/>
    <col min="4" max="4" width="10.57421875" style="1" customWidth="1"/>
    <col min="5" max="5" width="41.421875" style="1" customWidth="1"/>
    <col min="6" max="6" width="10.28125" style="167" customWidth="1"/>
    <col min="7" max="7" width="14.57421875" style="1" customWidth="1"/>
    <col min="8" max="8" width="17.421875" style="1" hidden="1" customWidth="1"/>
    <col min="9" max="9" width="3.8515625" style="1" customWidth="1"/>
    <col min="10" max="16384" width="9.140625" style="1" customWidth="1"/>
  </cols>
  <sheetData>
    <row r="2" s="52" customFormat="1" ht="13.5" thickBot="1">
      <c r="F2" s="167"/>
    </row>
    <row r="3" spans="1:9" s="56" customFormat="1" ht="12.75">
      <c r="A3" s="213" t="s">
        <v>191</v>
      </c>
      <c r="B3" s="214"/>
      <c r="C3" s="214"/>
      <c r="D3" s="214"/>
      <c r="E3" s="214"/>
      <c r="F3" s="214"/>
      <c r="G3" s="214"/>
      <c r="H3" s="214"/>
      <c r="I3" s="418"/>
    </row>
    <row r="4" spans="1:9" s="52" customFormat="1" ht="12.75">
      <c r="A4" s="216"/>
      <c r="B4" s="212"/>
      <c r="C4" s="212"/>
      <c r="D4" s="212"/>
      <c r="E4" s="212"/>
      <c r="F4" s="212"/>
      <c r="G4" s="212"/>
      <c r="H4" s="212"/>
      <c r="I4" s="337"/>
    </row>
    <row r="5" spans="1:9" s="52" customFormat="1" ht="13.5" thickBot="1">
      <c r="A5" s="218"/>
      <c r="B5" s="219"/>
      <c r="C5" s="219"/>
      <c r="D5" s="219"/>
      <c r="E5" s="219"/>
      <c r="F5" s="219"/>
      <c r="G5" s="219"/>
      <c r="H5" s="219"/>
      <c r="I5" s="220"/>
    </row>
    <row r="6" spans="1:9" s="49" customFormat="1" ht="12.75">
      <c r="A6" s="121"/>
      <c r="B6" s="60"/>
      <c r="C6" s="48"/>
      <c r="D6" s="48"/>
      <c r="E6" s="53"/>
      <c r="F6" s="156"/>
      <c r="G6" s="156"/>
      <c r="H6" s="159"/>
      <c r="I6" s="236"/>
    </row>
    <row r="7" spans="1:9" s="49" customFormat="1" ht="12.75">
      <c r="A7" s="201"/>
      <c r="B7" s="80"/>
      <c r="C7" s="70"/>
      <c r="D7" s="70"/>
      <c r="E7" s="81"/>
      <c r="F7" s="160"/>
      <c r="G7" s="160"/>
      <c r="H7" s="161"/>
      <c r="I7" s="236"/>
    </row>
    <row r="8" spans="1:9" ht="15.75">
      <c r="A8" s="201"/>
      <c r="B8" s="178" t="s">
        <v>194</v>
      </c>
      <c r="C8" s="178"/>
      <c r="D8" s="178"/>
      <c r="E8" s="178"/>
      <c r="F8" s="178"/>
      <c r="G8" s="178"/>
      <c r="H8" s="193"/>
      <c r="I8" s="237"/>
    </row>
    <row r="9" spans="1:9" s="49" customFormat="1" ht="13.5" thickBot="1">
      <c r="A9" s="202"/>
      <c r="B9" s="45"/>
      <c r="C9" s="45"/>
      <c r="D9" s="45"/>
      <c r="E9" s="43"/>
      <c r="F9" s="156"/>
      <c r="G9" s="156"/>
      <c r="H9" s="44"/>
      <c r="I9" s="236"/>
    </row>
    <row r="10" spans="1:9" s="49" customFormat="1" ht="12.75">
      <c r="A10" s="201"/>
      <c r="B10" s="421" t="s">
        <v>2</v>
      </c>
      <c r="C10" s="422" t="s">
        <v>214</v>
      </c>
      <c r="D10" s="422"/>
      <c r="E10" s="422"/>
      <c r="F10" s="423" t="s">
        <v>117</v>
      </c>
      <c r="G10" s="424" t="s">
        <v>117</v>
      </c>
      <c r="H10" s="387" t="s">
        <v>117</v>
      </c>
      <c r="I10" s="236"/>
    </row>
    <row r="11" spans="1:9" s="49" customFormat="1" ht="26.25" customHeight="1">
      <c r="A11" s="201"/>
      <c r="B11" s="425"/>
      <c r="C11" s="390"/>
      <c r="D11" s="390"/>
      <c r="E11" s="390"/>
      <c r="F11" s="391" t="s">
        <v>118</v>
      </c>
      <c r="G11" s="426" t="s">
        <v>134</v>
      </c>
      <c r="H11" s="387" t="s">
        <v>134</v>
      </c>
      <c r="I11" s="236"/>
    </row>
    <row r="12" spans="1:9" s="49" customFormat="1" ht="12.75">
      <c r="A12" s="201"/>
      <c r="B12" s="427"/>
      <c r="C12" s="392" t="s">
        <v>72</v>
      </c>
      <c r="D12" s="392"/>
      <c r="E12" s="392"/>
      <c r="F12" s="393"/>
      <c r="G12" s="428"/>
      <c r="H12" s="388"/>
      <c r="I12" s="236"/>
    </row>
    <row r="13" spans="1:9" s="49" customFormat="1" ht="12.75">
      <c r="A13" s="201"/>
      <c r="B13" s="429"/>
      <c r="C13" s="46">
        <v>1</v>
      </c>
      <c r="D13" s="46" t="s">
        <v>195</v>
      </c>
      <c r="E13" s="46"/>
      <c r="F13" s="149">
        <v>6389313</v>
      </c>
      <c r="G13" s="430">
        <v>4924600</v>
      </c>
      <c r="H13" s="163">
        <v>2179782</v>
      </c>
      <c r="I13" s="236"/>
    </row>
    <row r="14" spans="1:9" s="49" customFormat="1" ht="12.75">
      <c r="A14" s="201"/>
      <c r="B14" s="429"/>
      <c r="C14" s="46">
        <v>2</v>
      </c>
      <c r="D14" s="46" t="s">
        <v>196</v>
      </c>
      <c r="E14" s="46"/>
      <c r="F14" s="149">
        <v>-4853213</v>
      </c>
      <c r="G14" s="430">
        <v>-1030376</v>
      </c>
      <c r="H14" s="163">
        <v>-592319</v>
      </c>
      <c r="I14" s="236"/>
    </row>
    <row r="15" spans="1:9" s="49" customFormat="1" ht="12.75">
      <c r="A15" s="201"/>
      <c r="B15" s="429"/>
      <c r="C15" s="46">
        <v>3</v>
      </c>
      <c r="D15" s="46" t="s">
        <v>197</v>
      </c>
      <c r="E15" s="401"/>
      <c r="F15" s="149"/>
      <c r="G15" s="430"/>
      <c r="H15" s="163"/>
      <c r="I15" s="236"/>
    </row>
    <row r="16" spans="1:9" s="49" customFormat="1" ht="12.75">
      <c r="A16" s="201"/>
      <c r="B16" s="429"/>
      <c r="C16" s="46">
        <v>4</v>
      </c>
      <c r="D16" s="46" t="s">
        <v>198</v>
      </c>
      <c r="E16" s="401"/>
      <c r="F16" s="149"/>
      <c r="G16" s="430"/>
      <c r="H16" s="163"/>
      <c r="I16" s="236"/>
    </row>
    <row r="17" spans="1:9" s="49" customFormat="1" ht="12.75">
      <c r="A17" s="201"/>
      <c r="B17" s="429"/>
      <c r="C17" s="46">
        <v>5</v>
      </c>
      <c r="D17" s="46" t="s">
        <v>199</v>
      </c>
      <c r="E17" s="401"/>
      <c r="F17" s="149">
        <v>-714414</v>
      </c>
      <c r="G17" s="430">
        <v>-228178</v>
      </c>
      <c r="H17" s="163">
        <v>-558957</v>
      </c>
      <c r="I17" s="236"/>
    </row>
    <row r="18" spans="1:9" s="46" customFormat="1" ht="12.75">
      <c r="A18" s="201"/>
      <c r="B18" s="429"/>
      <c r="C18" s="402" t="s">
        <v>132</v>
      </c>
      <c r="D18" s="47"/>
      <c r="E18" s="47" t="s">
        <v>200</v>
      </c>
      <c r="F18" s="403">
        <f>SUM(F13:F17)</f>
        <v>821686</v>
      </c>
      <c r="G18" s="431">
        <f>SUM(G13:G17)</f>
        <v>3666046</v>
      </c>
      <c r="H18" s="164">
        <f>SUM(H13:H17)</f>
        <v>1028506</v>
      </c>
      <c r="I18" s="236"/>
    </row>
    <row r="19" spans="1:9" s="46" customFormat="1" ht="12.75">
      <c r="A19" s="201"/>
      <c r="B19" s="429"/>
      <c r="C19" s="404"/>
      <c r="F19" s="149"/>
      <c r="G19" s="430"/>
      <c r="H19" s="165"/>
      <c r="I19" s="236"/>
    </row>
    <row r="20" spans="1:9" s="49" customFormat="1" ht="12.75">
      <c r="A20" s="201"/>
      <c r="B20" s="432"/>
      <c r="C20" s="405"/>
      <c r="D20" s="406" t="s">
        <v>201</v>
      </c>
      <c r="E20" s="406"/>
      <c r="F20" s="407"/>
      <c r="G20" s="433"/>
      <c r="H20" s="394"/>
      <c r="I20" s="236"/>
    </row>
    <row r="21" spans="1:9" s="49" customFormat="1" ht="12.75">
      <c r="A21" s="201"/>
      <c r="B21" s="432"/>
      <c r="C21" s="62">
        <v>1</v>
      </c>
      <c r="D21" s="46" t="s">
        <v>202</v>
      </c>
      <c r="E21" s="46"/>
      <c r="F21" s="149"/>
      <c r="G21" s="430"/>
      <c r="H21" s="166"/>
      <c r="I21" s="236"/>
    </row>
    <row r="22" spans="1:9" s="49" customFormat="1" ht="12.75">
      <c r="A22" s="201"/>
      <c r="B22" s="429"/>
      <c r="C22" s="62">
        <v>2</v>
      </c>
      <c r="D22" s="46" t="s">
        <v>203</v>
      </c>
      <c r="E22" s="46"/>
      <c r="F22" s="149"/>
      <c r="G22" s="430"/>
      <c r="H22" s="395"/>
      <c r="I22" s="236"/>
    </row>
    <row r="23" spans="1:9" s="49" customFormat="1" ht="12.75">
      <c r="A23" s="201"/>
      <c r="B23" s="429"/>
      <c r="C23" s="62">
        <v>3</v>
      </c>
      <c r="D23" s="408" t="s">
        <v>204</v>
      </c>
      <c r="E23" s="408"/>
      <c r="F23" s="409"/>
      <c r="G23" s="434"/>
      <c r="H23" s="396"/>
      <c r="I23" s="236"/>
    </row>
    <row r="24" spans="1:9" s="49" customFormat="1" ht="12.75">
      <c r="A24" s="201"/>
      <c r="B24" s="429"/>
      <c r="C24" s="62">
        <v>4</v>
      </c>
      <c r="D24" s="46" t="s">
        <v>205</v>
      </c>
      <c r="E24" s="46"/>
      <c r="F24" s="149"/>
      <c r="G24" s="430"/>
      <c r="H24" s="396"/>
      <c r="I24" s="236"/>
    </row>
    <row r="25" spans="1:9" s="49" customFormat="1" ht="12.75">
      <c r="A25" s="201"/>
      <c r="B25" s="429"/>
      <c r="C25" s="410">
        <v>5</v>
      </c>
      <c r="D25" s="411" t="s">
        <v>206</v>
      </c>
      <c r="E25" s="408"/>
      <c r="F25" s="409"/>
      <c r="G25" s="434"/>
      <c r="H25" s="397"/>
      <c r="I25" s="236"/>
    </row>
    <row r="26" spans="1:9" s="49" customFormat="1" ht="12.75">
      <c r="A26" s="201"/>
      <c r="B26" s="435"/>
      <c r="C26" s="412" t="s">
        <v>133</v>
      </c>
      <c r="D26" s="46"/>
      <c r="E26" s="46" t="s">
        <v>207</v>
      </c>
      <c r="F26" s="149"/>
      <c r="G26" s="430"/>
      <c r="H26" s="397"/>
      <c r="I26" s="236"/>
    </row>
    <row r="27" spans="1:9" s="49" customFormat="1" ht="26.25" customHeight="1">
      <c r="A27" s="201"/>
      <c r="B27" s="436"/>
      <c r="C27" s="406"/>
      <c r="D27" s="406" t="s">
        <v>208</v>
      </c>
      <c r="E27" s="406"/>
      <c r="F27" s="407"/>
      <c r="G27" s="433"/>
      <c r="H27" s="398"/>
      <c r="I27" s="236"/>
    </row>
    <row r="28" spans="1:9" s="49" customFormat="1" ht="12.75">
      <c r="A28" s="201"/>
      <c r="B28" s="429"/>
      <c r="C28" s="62">
        <v>1</v>
      </c>
      <c r="D28" s="46" t="s">
        <v>209</v>
      </c>
      <c r="E28" s="46"/>
      <c r="F28" s="149"/>
      <c r="G28" s="430"/>
      <c r="H28" s="396"/>
      <c r="I28" s="236"/>
    </row>
    <row r="29" spans="1:9" s="49" customFormat="1" ht="12.75">
      <c r="A29" s="201"/>
      <c r="B29" s="429"/>
      <c r="C29" s="62">
        <v>2</v>
      </c>
      <c r="D29" s="46" t="s">
        <v>210</v>
      </c>
      <c r="E29" s="46"/>
      <c r="F29" s="149"/>
      <c r="G29" s="430"/>
      <c r="H29" s="396"/>
      <c r="I29" s="236"/>
    </row>
    <row r="30" spans="1:9" s="49" customFormat="1" ht="12.75">
      <c r="A30" s="201"/>
      <c r="B30" s="429"/>
      <c r="C30" s="62">
        <v>3</v>
      </c>
      <c r="D30" s="46" t="s">
        <v>211</v>
      </c>
      <c r="E30" s="46"/>
      <c r="F30" s="149"/>
      <c r="G30" s="430"/>
      <c r="H30" s="396"/>
      <c r="I30" s="236"/>
    </row>
    <row r="31" spans="1:9" s="49" customFormat="1" ht="12.75">
      <c r="A31" s="201"/>
      <c r="B31" s="429"/>
      <c r="C31" s="62">
        <v>4</v>
      </c>
      <c r="D31" s="46" t="s">
        <v>76</v>
      </c>
      <c r="E31" s="46"/>
      <c r="F31" s="149">
        <v>-32836</v>
      </c>
      <c r="G31" s="430">
        <v>-4275527</v>
      </c>
      <c r="H31" s="396">
        <v>-310231</v>
      </c>
      <c r="I31" s="236"/>
    </row>
    <row r="32" spans="1:9" s="49" customFormat="1" ht="12.75">
      <c r="A32" s="201"/>
      <c r="B32" s="429"/>
      <c r="C32" s="402" t="s">
        <v>212</v>
      </c>
      <c r="D32" s="413"/>
      <c r="E32" s="46" t="s">
        <v>213</v>
      </c>
      <c r="F32" s="403">
        <f>SUM(F27:F31)</f>
        <v>-32836</v>
      </c>
      <c r="G32" s="431">
        <f>SUM(G27:G31)</f>
        <v>-4275527</v>
      </c>
      <c r="H32" s="399">
        <f>SUM(H27:H31)</f>
        <v>-310231</v>
      </c>
      <c r="I32" s="236"/>
    </row>
    <row r="33" spans="1:9" s="49" customFormat="1" ht="12.75">
      <c r="A33" s="201"/>
      <c r="B33" s="437"/>
      <c r="C33" s="389" t="s">
        <v>77</v>
      </c>
      <c r="D33" s="414"/>
      <c r="E33" s="415"/>
      <c r="F33" s="416">
        <f>F18+F26+F32</f>
        <v>788850</v>
      </c>
      <c r="G33" s="438">
        <f>G18+G26+G32</f>
        <v>-609481</v>
      </c>
      <c r="H33" s="400">
        <f>H18+H26+H32</f>
        <v>718275</v>
      </c>
      <c r="I33" s="236"/>
    </row>
    <row r="34" spans="1:9" s="49" customFormat="1" ht="27.75" customHeight="1">
      <c r="A34" s="202"/>
      <c r="B34" s="437"/>
      <c r="C34" s="389" t="s">
        <v>78</v>
      </c>
      <c r="D34" s="414"/>
      <c r="E34" s="415"/>
      <c r="F34" s="417">
        <v>108794</v>
      </c>
      <c r="G34" s="439">
        <f>H35</f>
        <v>718275</v>
      </c>
      <c r="H34" s="400">
        <v>0</v>
      </c>
      <c r="I34" s="236"/>
    </row>
    <row r="35" spans="1:9" s="49" customFormat="1" ht="13.5" thickBot="1">
      <c r="A35" s="202"/>
      <c r="B35" s="440"/>
      <c r="C35" s="441" t="s">
        <v>79</v>
      </c>
      <c r="D35" s="442"/>
      <c r="E35" s="443"/>
      <c r="F35" s="444">
        <f>F33+F34</f>
        <v>897644</v>
      </c>
      <c r="G35" s="445">
        <f>G33+G34</f>
        <v>108794</v>
      </c>
      <c r="H35" s="400">
        <f>H33+H34</f>
        <v>718275</v>
      </c>
      <c r="I35" s="236"/>
    </row>
    <row r="36" spans="1:9" s="49" customFormat="1" ht="12.75">
      <c r="A36" s="202"/>
      <c r="B36" s="45"/>
      <c r="C36" s="45"/>
      <c r="D36" s="45"/>
      <c r="E36" s="43"/>
      <c r="F36" s="156"/>
      <c r="G36" s="156"/>
      <c r="H36" s="44"/>
      <c r="I36" s="236"/>
    </row>
    <row r="37" spans="1:9" s="49" customFormat="1" ht="12.75">
      <c r="A37" s="202"/>
      <c r="B37" s="45"/>
      <c r="C37" s="45"/>
      <c r="D37" s="45"/>
      <c r="E37" s="43"/>
      <c r="F37" s="156"/>
      <c r="G37" s="156"/>
      <c r="H37" s="44"/>
      <c r="I37" s="236"/>
    </row>
    <row r="38" spans="1:9" s="49" customFormat="1" ht="13.5" thickBot="1">
      <c r="A38" s="207"/>
      <c r="B38" s="208"/>
      <c r="C38" s="208"/>
      <c r="D38" s="208"/>
      <c r="E38" s="209"/>
      <c r="F38" s="419"/>
      <c r="G38" s="419"/>
      <c r="H38" s="420"/>
      <c r="I38" s="247"/>
    </row>
    <row r="39" s="49" customFormat="1" ht="12.75">
      <c r="F39" s="168"/>
    </row>
    <row r="42" spans="1:3" ht="12.75">
      <c r="A42" s="52"/>
      <c r="C42" s="52"/>
    </row>
  </sheetData>
  <sheetProtection/>
  <mergeCells count="5">
    <mergeCell ref="B20:B21"/>
    <mergeCell ref="A3:H5"/>
    <mergeCell ref="B8:H8"/>
    <mergeCell ref="B10:B11"/>
    <mergeCell ref="C10:E11"/>
  </mergeCells>
  <printOptions horizontalCentered="1" verticalCentered="1"/>
  <pageMargins left="0" right="0" top="0" bottom="0" header="0.5118110236220472" footer="0.2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1">
      <selection activeCell="L13" sqref="L13"/>
    </sheetView>
  </sheetViews>
  <sheetFormatPr defaultColWidth="17.7109375" defaultRowHeight="12.75"/>
  <cols>
    <col min="1" max="1" width="3.57421875" style="100" customWidth="1"/>
    <col min="2" max="2" width="2.28125" style="102" bestFit="1" customWidth="1"/>
    <col min="3" max="3" width="32.421875" style="100" bestFit="1" customWidth="1"/>
    <col min="4" max="4" width="15.140625" style="100" customWidth="1"/>
    <col min="5" max="5" width="13.00390625" style="100" customWidth="1"/>
    <col min="6" max="6" width="13.7109375" style="100" customWidth="1"/>
    <col min="7" max="7" width="16.28125" style="100" customWidth="1"/>
    <col min="8" max="8" width="18.8515625" style="100" customWidth="1"/>
    <col min="9" max="9" width="13.7109375" style="100" customWidth="1"/>
    <col min="10" max="10" width="2.8515625" style="116" customWidth="1"/>
    <col min="11" max="11" width="2.7109375" style="116" customWidth="1"/>
    <col min="12" max="16384" width="17.7109375" style="100" customWidth="1"/>
  </cols>
  <sheetData>
    <row r="2" spans="2:11" s="1" customFormat="1" ht="13.5" thickBot="1">
      <c r="B2" s="51"/>
      <c r="C2" s="51"/>
      <c r="D2" s="51"/>
      <c r="F2" s="87"/>
      <c r="G2" s="75"/>
      <c r="H2" s="75"/>
      <c r="I2" s="75"/>
      <c r="J2" s="43"/>
      <c r="K2" s="43"/>
    </row>
    <row r="3" spans="1:11" s="52" customFormat="1" ht="12.75">
      <c r="A3" s="297" t="s">
        <v>188</v>
      </c>
      <c r="B3" s="298"/>
      <c r="C3" s="298"/>
      <c r="D3" s="298"/>
      <c r="E3" s="298"/>
      <c r="F3" s="298"/>
      <c r="G3" s="298"/>
      <c r="H3" s="298"/>
      <c r="I3" s="298"/>
      <c r="J3" s="298"/>
      <c r="K3" s="299"/>
    </row>
    <row r="4" spans="1:11" s="56" customFormat="1" ht="12.75">
      <c r="A4" s="300"/>
      <c r="B4" s="301"/>
      <c r="C4" s="301"/>
      <c r="D4" s="301"/>
      <c r="E4" s="301"/>
      <c r="F4" s="301"/>
      <c r="G4" s="301"/>
      <c r="H4" s="301"/>
      <c r="I4" s="301"/>
      <c r="J4" s="301"/>
      <c r="K4" s="302"/>
    </row>
    <row r="5" spans="1:11" s="52" customFormat="1" ht="13.5" thickBot="1">
      <c r="A5" s="303"/>
      <c r="B5" s="304"/>
      <c r="C5" s="304"/>
      <c r="D5" s="304"/>
      <c r="E5" s="304"/>
      <c r="F5" s="304"/>
      <c r="G5" s="304"/>
      <c r="H5" s="304"/>
      <c r="I5" s="304"/>
      <c r="J5" s="304"/>
      <c r="K5" s="305"/>
    </row>
    <row r="6" spans="1:11" s="52" customFormat="1" ht="12.75">
      <c r="A6" s="121"/>
      <c r="B6" s="60"/>
      <c r="C6" s="48"/>
      <c r="D6" s="48"/>
      <c r="E6" s="53"/>
      <c r="F6" s="88"/>
      <c r="G6" s="54"/>
      <c r="H6" s="54"/>
      <c r="I6" s="54"/>
      <c r="J6" s="48"/>
      <c r="K6" s="122"/>
    </row>
    <row r="7" spans="1:11" ht="12.75">
      <c r="A7" s="123"/>
      <c r="B7" s="115"/>
      <c r="C7" s="116"/>
      <c r="D7" s="116"/>
      <c r="E7" s="116"/>
      <c r="F7" s="116"/>
      <c r="G7" s="116"/>
      <c r="H7" s="116"/>
      <c r="I7" s="116"/>
      <c r="K7" s="124"/>
    </row>
    <row r="8" spans="1:11" ht="15.75">
      <c r="A8" s="123"/>
      <c r="B8" s="194" t="s">
        <v>215</v>
      </c>
      <c r="C8" s="194"/>
      <c r="D8" s="194"/>
      <c r="E8" s="194"/>
      <c r="F8" s="194"/>
      <c r="G8" s="194"/>
      <c r="H8" s="194"/>
      <c r="I8" s="194"/>
      <c r="J8" s="194"/>
      <c r="K8" s="124"/>
    </row>
    <row r="9" spans="1:11" ht="12.75">
      <c r="A9" s="123"/>
      <c r="B9" s="115"/>
      <c r="C9" s="116"/>
      <c r="D9" s="116"/>
      <c r="E9" s="116"/>
      <c r="F9" s="116"/>
      <c r="G9" s="116"/>
      <c r="H9" s="116"/>
      <c r="I9" s="116"/>
      <c r="K9" s="124"/>
    </row>
    <row r="10" spans="1:11" ht="14.25">
      <c r="A10" s="123"/>
      <c r="B10" s="115"/>
      <c r="C10" s="117" t="s">
        <v>65</v>
      </c>
      <c r="D10" s="116"/>
      <c r="E10" s="116"/>
      <c r="F10" s="116"/>
      <c r="G10" s="116"/>
      <c r="H10" s="116"/>
      <c r="I10" s="116"/>
      <c r="J10" s="294"/>
      <c r="K10" s="124"/>
    </row>
    <row r="11" spans="1:11" ht="13.5" thickBot="1">
      <c r="A11" s="123"/>
      <c r="B11" s="115"/>
      <c r="C11" s="116"/>
      <c r="D11" s="116"/>
      <c r="E11" s="116"/>
      <c r="F11" s="116"/>
      <c r="G11" s="116"/>
      <c r="H11" s="116"/>
      <c r="I11" s="116"/>
      <c r="K11" s="124"/>
    </row>
    <row r="12" spans="1:11" s="120" customFormat="1" ht="27.75" customHeight="1">
      <c r="A12" s="125"/>
      <c r="B12" s="306"/>
      <c r="C12" s="307"/>
      <c r="D12" s="308" t="s">
        <v>168</v>
      </c>
      <c r="E12" s="308" t="s">
        <v>179</v>
      </c>
      <c r="F12" s="309" t="s">
        <v>67</v>
      </c>
      <c r="G12" s="309" t="s">
        <v>66</v>
      </c>
      <c r="H12" s="308" t="s">
        <v>68</v>
      </c>
      <c r="I12" s="310" t="s">
        <v>60</v>
      </c>
      <c r="J12" s="295"/>
      <c r="K12" s="126"/>
    </row>
    <row r="13" spans="1:11" s="101" customFormat="1" ht="12">
      <c r="A13" s="127"/>
      <c r="B13" s="311" t="s">
        <v>3</v>
      </c>
      <c r="C13" s="118" t="s">
        <v>216</v>
      </c>
      <c r="D13" s="118">
        <v>20042000</v>
      </c>
      <c r="E13" s="118"/>
      <c r="F13" s="118"/>
      <c r="G13" s="118">
        <v>800000</v>
      </c>
      <c r="H13" s="118">
        <v>0</v>
      </c>
      <c r="I13" s="312">
        <f>SUM(D13:H13)</f>
        <v>20842000</v>
      </c>
      <c r="J13" s="296"/>
      <c r="K13" s="128"/>
    </row>
    <row r="14" spans="1:11" s="101" customFormat="1" ht="12">
      <c r="A14" s="127"/>
      <c r="B14" s="313" t="s">
        <v>132</v>
      </c>
      <c r="C14" s="119" t="s">
        <v>61</v>
      </c>
      <c r="D14" s="119"/>
      <c r="E14" s="119"/>
      <c r="F14" s="119"/>
      <c r="G14" s="119"/>
      <c r="H14" s="119"/>
      <c r="I14" s="314"/>
      <c r="J14" s="296"/>
      <c r="K14" s="128"/>
    </row>
    <row r="15" spans="1:11" s="101" customFormat="1" ht="12">
      <c r="A15" s="127"/>
      <c r="B15" s="311" t="s">
        <v>133</v>
      </c>
      <c r="C15" s="118" t="s">
        <v>59</v>
      </c>
      <c r="D15" s="118">
        <f aca="true" t="shared" si="0" ref="D15:I15">SUM(D13:D14)</f>
        <v>20042000</v>
      </c>
      <c r="E15" s="118">
        <f t="shared" si="0"/>
        <v>0</v>
      </c>
      <c r="F15" s="118">
        <f t="shared" si="0"/>
        <v>0</v>
      </c>
      <c r="G15" s="118">
        <f t="shared" si="0"/>
        <v>800000</v>
      </c>
      <c r="H15" s="118">
        <v>0</v>
      </c>
      <c r="I15" s="312">
        <f t="shared" si="0"/>
        <v>20842000</v>
      </c>
      <c r="J15" s="296"/>
      <c r="K15" s="128"/>
    </row>
    <row r="16" spans="1:11" s="101" customFormat="1" ht="12">
      <c r="A16" s="127"/>
      <c r="B16" s="313">
        <v>1</v>
      </c>
      <c r="C16" s="119" t="s">
        <v>64</v>
      </c>
      <c r="D16" s="119"/>
      <c r="E16" s="119"/>
      <c r="F16" s="119"/>
      <c r="G16" s="119"/>
      <c r="H16" s="119">
        <v>248325</v>
      </c>
      <c r="I16" s="314">
        <f>SUM(D16:H16)</f>
        <v>248325</v>
      </c>
      <c r="J16" s="296"/>
      <c r="K16" s="128"/>
    </row>
    <row r="17" spans="1:11" s="101" customFormat="1" ht="12">
      <c r="A17" s="127"/>
      <c r="B17" s="313">
        <v>2</v>
      </c>
      <c r="C17" s="119" t="s">
        <v>62</v>
      </c>
      <c r="D17" s="119"/>
      <c r="E17" s="119"/>
      <c r="F17" s="119"/>
      <c r="G17" s="119"/>
      <c r="H17" s="119"/>
      <c r="I17" s="314">
        <f>SUM(D17:H17)</f>
        <v>0</v>
      </c>
      <c r="J17" s="296"/>
      <c r="K17" s="128"/>
    </row>
    <row r="18" spans="1:11" s="101" customFormat="1" ht="12">
      <c r="A18" s="127"/>
      <c r="B18" s="313">
        <v>3</v>
      </c>
      <c r="C18" s="119" t="s">
        <v>69</v>
      </c>
      <c r="D18" s="119"/>
      <c r="E18" s="119"/>
      <c r="F18" s="119"/>
      <c r="G18" s="119"/>
      <c r="H18" s="119"/>
      <c r="I18" s="314"/>
      <c r="J18" s="296"/>
      <c r="K18" s="128"/>
    </row>
    <row r="19" spans="1:11" s="101" customFormat="1" ht="12">
      <c r="A19" s="127"/>
      <c r="B19" s="313">
        <v>4</v>
      </c>
      <c r="C19" s="119" t="s">
        <v>70</v>
      </c>
      <c r="D19" s="119"/>
      <c r="E19" s="119"/>
      <c r="F19" s="119"/>
      <c r="G19" s="119"/>
      <c r="H19" s="119"/>
      <c r="I19" s="314"/>
      <c r="J19" s="296"/>
      <c r="K19" s="128"/>
    </row>
    <row r="20" spans="1:11" s="101" customFormat="1" ht="12">
      <c r="A20" s="127"/>
      <c r="B20" s="311" t="s">
        <v>4</v>
      </c>
      <c r="C20" s="118" t="s">
        <v>180</v>
      </c>
      <c r="D20" s="118">
        <f>SUM(D15:D19)</f>
        <v>20042000</v>
      </c>
      <c r="E20" s="118">
        <f>SUM(E15:E19)</f>
        <v>0</v>
      </c>
      <c r="F20" s="118">
        <f>SUM(F15:F19)</f>
        <v>0</v>
      </c>
      <c r="G20" s="118">
        <f>SUM(G15:G19)</f>
        <v>800000</v>
      </c>
      <c r="H20" s="118">
        <v>248325</v>
      </c>
      <c r="I20" s="312">
        <f>H20+G20+D20</f>
        <v>21090325</v>
      </c>
      <c r="J20" s="296"/>
      <c r="K20" s="128"/>
    </row>
    <row r="21" spans="1:11" s="101" customFormat="1" ht="12">
      <c r="A21" s="127"/>
      <c r="B21" s="313">
        <v>1</v>
      </c>
      <c r="C21" s="119" t="s">
        <v>64</v>
      </c>
      <c r="D21" s="119"/>
      <c r="E21" s="119"/>
      <c r="F21" s="119"/>
      <c r="G21" s="119"/>
      <c r="H21" s="119">
        <v>-779524</v>
      </c>
      <c r="I21" s="314">
        <f>SUM(D21:H21)</f>
        <v>-779524</v>
      </c>
      <c r="J21" s="296"/>
      <c r="K21" s="128"/>
    </row>
    <row r="22" spans="1:11" s="101" customFormat="1" ht="12">
      <c r="A22" s="127"/>
      <c r="B22" s="313">
        <v>2</v>
      </c>
      <c r="C22" s="119" t="s">
        <v>62</v>
      </c>
      <c r="D22" s="119"/>
      <c r="E22" s="119"/>
      <c r="F22" s="119"/>
      <c r="G22" s="119"/>
      <c r="H22" s="119">
        <v>-248325</v>
      </c>
      <c r="I22" s="314">
        <f>SUM(D22:H22)</f>
        <v>-248325</v>
      </c>
      <c r="J22" s="296"/>
      <c r="K22" s="128"/>
    </row>
    <row r="23" spans="1:11" s="101" customFormat="1" ht="12">
      <c r="A23" s="127"/>
      <c r="B23" s="313">
        <v>3</v>
      </c>
      <c r="C23" s="119" t="s">
        <v>71</v>
      </c>
      <c r="D23" s="119"/>
      <c r="E23" s="119"/>
      <c r="F23" s="119"/>
      <c r="G23" s="119"/>
      <c r="H23" s="119"/>
      <c r="I23" s="314">
        <f>SUM(D23:H23)</f>
        <v>0</v>
      </c>
      <c r="J23" s="296"/>
      <c r="K23" s="128"/>
    </row>
    <row r="24" spans="1:11" s="101" customFormat="1" ht="12">
      <c r="A24" s="127"/>
      <c r="B24" s="313">
        <v>4</v>
      </c>
      <c r="C24" s="119" t="s">
        <v>153</v>
      </c>
      <c r="D24" s="119"/>
      <c r="E24" s="119"/>
      <c r="F24" s="119"/>
      <c r="G24" s="119"/>
      <c r="H24" s="119"/>
      <c r="I24" s="314">
        <f>SUM(D24:H24)</f>
        <v>0</v>
      </c>
      <c r="J24" s="296"/>
      <c r="K24" s="128"/>
    </row>
    <row r="25" spans="1:11" s="101" customFormat="1" ht="12.75" thickBot="1">
      <c r="A25" s="127"/>
      <c r="B25" s="315" t="s">
        <v>34</v>
      </c>
      <c r="C25" s="316" t="s">
        <v>180</v>
      </c>
      <c r="D25" s="316">
        <f aca="true" t="shared" si="1" ref="D25:I25">SUM(D20:D24)</f>
        <v>20042000</v>
      </c>
      <c r="E25" s="316">
        <f t="shared" si="1"/>
        <v>0</v>
      </c>
      <c r="F25" s="316">
        <f t="shared" si="1"/>
        <v>0</v>
      </c>
      <c r="G25" s="316">
        <f t="shared" si="1"/>
        <v>800000</v>
      </c>
      <c r="H25" s="316">
        <f t="shared" si="1"/>
        <v>-779524</v>
      </c>
      <c r="I25" s="317">
        <f t="shared" si="1"/>
        <v>20062476</v>
      </c>
      <c r="J25" s="296"/>
      <c r="K25" s="128"/>
    </row>
    <row r="26" spans="1:11" ht="12.75">
      <c r="A26" s="123"/>
      <c r="B26" s="115"/>
      <c r="C26" s="116"/>
      <c r="D26" s="116"/>
      <c r="E26" s="116"/>
      <c r="F26" s="116"/>
      <c r="G26" s="116"/>
      <c r="H26" s="116"/>
      <c r="I26" s="116"/>
      <c r="K26" s="124"/>
    </row>
    <row r="27" spans="1:11" ht="12.75">
      <c r="A27" s="123"/>
      <c r="B27" s="115"/>
      <c r="C27" s="116"/>
      <c r="D27" s="116"/>
      <c r="E27" s="116"/>
      <c r="F27" s="116"/>
      <c r="G27" s="116"/>
      <c r="H27" s="116"/>
      <c r="I27" s="116"/>
      <c r="K27" s="124"/>
    </row>
    <row r="28" spans="1:11" ht="13.5" thickBot="1">
      <c r="A28" s="129"/>
      <c r="B28" s="130"/>
      <c r="C28" s="131"/>
      <c r="D28" s="131"/>
      <c r="E28" s="131"/>
      <c r="F28" s="131"/>
      <c r="G28" s="131"/>
      <c r="H28" s="131"/>
      <c r="I28" s="131"/>
      <c r="J28" s="131"/>
      <c r="K28" s="132"/>
    </row>
  </sheetData>
  <sheetProtection/>
  <mergeCells count="2">
    <mergeCell ref="B8:J8"/>
    <mergeCell ref="A3:J5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60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4.421875" style="59" customWidth="1"/>
    <col min="2" max="2" width="4.57421875" style="59" customWidth="1"/>
    <col min="3" max="3" width="23.140625" style="52" customWidth="1"/>
    <col min="4" max="4" width="5.421875" style="52" customWidth="1"/>
    <col min="5" max="5" width="13.00390625" style="55" customWidth="1"/>
    <col min="6" max="6" width="12.8515625" style="55" customWidth="1"/>
    <col min="7" max="7" width="14.00390625" style="55" customWidth="1"/>
    <col min="8" max="8" width="18.7109375" style="55" customWidth="1"/>
    <col min="9" max="10" width="0.13671875" style="52" customWidth="1"/>
    <col min="11" max="11" width="4.421875" style="52" customWidth="1"/>
    <col min="12" max="12" width="10.421875" style="52" customWidth="1"/>
    <col min="13" max="13" width="9.140625" style="52" customWidth="1"/>
    <col min="14" max="14" width="7.28125" style="52" customWidth="1"/>
    <col min="15" max="15" width="19.00390625" style="52" customWidth="1"/>
    <col min="16" max="20" width="9.140625" style="52" customWidth="1"/>
    <col min="21" max="21" width="10.421875" style="52" customWidth="1"/>
    <col min="22" max="22" width="10.7109375" style="52" customWidth="1"/>
    <col min="23" max="23" width="10.421875" style="52" customWidth="1"/>
    <col min="24" max="24" width="11.140625" style="52" customWidth="1"/>
    <col min="25" max="25" width="13.7109375" style="52" customWidth="1"/>
    <col min="26" max="16384" width="9.140625" style="52" customWidth="1"/>
  </cols>
  <sheetData>
    <row r="1" ht="13.5" thickBot="1"/>
    <row r="2" spans="1:11" ht="12.75">
      <c r="A2" s="213" t="s">
        <v>188</v>
      </c>
      <c r="B2" s="214"/>
      <c r="C2" s="214"/>
      <c r="D2" s="214"/>
      <c r="E2" s="214"/>
      <c r="F2" s="214"/>
      <c r="G2" s="214"/>
      <c r="H2" s="214"/>
      <c r="I2" s="214"/>
      <c r="J2" s="319"/>
      <c r="K2" s="215"/>
    </row>
    <row r="3" spans="1:11" s="56" customFormat="1" ht="12.75">
      <c r="A3" s="216"/>
      <c r="B3" s="212"/>
      <c r="C3" s="212"/>
      <c r="D3" s="212"/>
      <c r="E3" s="212"/>
      <c r="F3" s="212"/>
      <c r="G3" s="212"/>
      <c r="H3" s="212"/>
      <c r="I3" s="212"/>
      <c r="J3" s="318"/>
      <c r="K3" s="217"/>
    </row>
    <row r="4" spans="1:11" ht="12.75">
      <c r="A4" s="216"/>
      <c r="B4" s="212"/>
      <c r="C4" s="212"/>
      <c r="D4" s="212"/>
      <c r="E4" s="212"/>
      <c r="F4" s="212"/>
      <c r="G4" s="212"/>
      <c r="H4" s="212"/>
      <c r="I4" s="212"/>
      <c r="J4" s="318"/>
      <c r="K4" s="337"/>
    </row>
    <row r="5" spans="1:11" ht="12.75">
      <c r="A5" s="121"/>
      <c r="B5" s="60"/>
      <c r="C5" s="48"/>
      <c r="D5" s="48"/>
      <c r="E5" s="53"/>
      <c r="F5" s="53"/>
      <c r="G5" s="53"/>
      <c r="H5" s="53"/>
      <c r="I5" s="48"/>
      <c r="J5" s="48"/>
      <c r="K5" s="122"/>
    </row>
    <row r="6" spans="1:11" ht="15.75">
      <c r="A6" s="121"/>
      <c r="B6" s="60"/>
      <c r="C6" s="195" t="s">
        <v>189</v>
      </c>
      <c r="D6" s="195"/>
      <c r="E6" s="195"/>
      <c r="F6" s="195"/>
      <c r="G6" s="195"/>
      <c r="H6" s="195"/>
      <c r="I6" s="48"/>
      <c r="J6" s="48"/>
      <c r="K6" s="122"/>
    </row>
    <row r="7" spans="1:11" ht="13.5" thickBot="1">
      <c r="A7" s="121"/>
      <c r="B7" s="60"/>
      <c r="C7" s="48"/>
      <c r="D7" s="48"/>
      <c r="E7" s="53"/>
      <c r="F7" s="53"/>
      <c r="G7" s="53"/>
      <c r="H7" s="53"/>
      <c r="I7" s="48"/>
      <c r="J7" s="48"/>
      <c r="K7" s="122"/>
    </row>
    <row r="8" spans="1:11" ht="12.75">
      <c r="A8" s="320"/>
      <c r="B8" s="338" t="s">
        <v>2</v>
      </c>
      <c r="C8" s="339" t="s">
        <v>63</v>
      </c>
      <c r="D8" s="339" t="s">
        <v>145</v>
      </c>
      <c r="E8" s="340" t="s">
        <v>146</v>
      </c>
      <c r="F8" s="341" t="s">
        <v>147</v>
      </c>
      <c r="G8" s="341" t="s">
        <v>148</v>
      </c>
      <c r="H8" s="342" t="s">
        <v>146</v>
      </c>
      <c r="I8" s="48"/>
      <c r="J8" s="48"/>
      <c r="K8" s="122"/>
    </row>
    <row r="9" spans="1:11" ht="12.75">
      <c r="A9" s="320"/>
      <c r="B9" s="343"/>
      <c r="C9" s="328"/>
      <c r="D9" s="328"/>
      <c r="E9" s="331">
        <v>41275</v>
      </c>
      <c r="F9" s="330"/>
      <c r="G9" s="330"/>
      <c r="H9" s="344">
        <v>41639</v>
      </c>
      <c r="I9" s="48"/>
      <c r="J9" s="48"/>
      <c r="K9" s="122"/>
    </row>
    <row r="10" spans="1:11" ht="12.75">
      <c r="A10" s="320"/>
      <c r="B10" s="345"/>
      <c r="C10" s="48"/>
      <c r="D10" s="332"/>
      <c r="E10" s="333"/>
      <c r="F10" s="333"/>
      <c r="G10" s="333"/>
      <c r="H10" s="346">
        <f aca="true" t="shared" si="0" ref="H10:H18">E10+F10-G10</f>
        <v>0</v>
      </c>
      <c r="I10" s="48"/>
      <c r="J10" s="48"/>
      <c r="K10" s="122"/>
    </row>
    <row r="11" spans="1:11" ht="12.75">
      <c r="A11" s="320"/>
      <c r="B11" s="345">
        <v>1</v>
      </c>
      <c r="C11" s="48" t="s">
        <v>156</v>
      </c>
      <c r="D11" s="332"/>
      <c r="E11" s="333">
        <v>6500000</v>
      </c>
      <c r="F11" s="333">
        <v>0</v>
      </c>
      <c r="G11" s="333">
        <v>0</v>
      </c>
      <c r="H11" s="346">
        <f t="shared" si="0"/>
        <v>6500000</v>
      </c>
      <c r="I11" s="48"/>
      <c r="J11" s="48"/>
      <c r="K11" s="122"/>
    </row>
    <row r="12" spans="1:11" ht="12.75">
      <c r="A12" s="320"/>
      <c r="B12" s="345">
        <v>2</v>
      </c>
      <c r="C12" s="48" t="s">
        <v>175</v>
      </c>
      <c r="D12" s="332"/>
      <c r="E12" s="333">
        <v>3650000</v>
      </c>
      <c r="F12" s="333">
        <v>0</v>
      </c>
      <c r="G12" s="333">
        <v>0</v>
      </c>
      <c r="H12" s="346">
        <f t="shared" si="0"/>
        <v>3650000</v>
      </c>
      <c r="I12" s="48"/>
      <c r="J12" s="48"/>
      <c r="K12" s="122"/>
    </row>
    <row r="13" spans="1:11" ht="12.75">
      <c r="A13" s="320"/>
      <c r="B13" s="345">
        <v>3</v>
      </c>
      <c r="C13" s="48" t="s">
        <v>157</v>
      </c>
      <c r="D13" s="332"/>
      <c r="E13" s="333">
        <v>17896292</v>
      </c>
      <c r="F13" s="333">
        <v>0</v>
      </c>
      <c r="G13" s="333">
        <v>0</v>
      </c>
      <c r="H13" s="346">
        <f t="shared" si="0"/>
        <v>17896292</v>
      </c>
      <c r="I13" s="48"/>
      <c r="J13" s="48"/>
      <c r="K13" s="122"/>
    </row>
    <row r="14" spans="1:11" ht="12.75">
      <c r="A14" s="320"/>
      <c r="B14" s="345">
        <v>4</v>
      </c>
      <c r="C14" s="48" t="s">
        <v>160</v>
      </c>
      <c r="D14" s="332"/>
      <c r="E14" s="333">
        <v>0</v>
      </c>
      <c r="F14" s="333">
        <v>0</v>
      </c>
      <c r="G14" s="333">
        <v>0</v>
      </c>
      <c r="H14" s="346">
        <f>E14+F14-G14</f>
        <v>0</v>
      </c>
      <c r="I14" s="48"/>
      <c r="J14" s="48"/>
      <c r="K14" s="122"/>
    </row>
    <row r="15" spans="1:11" ht="12.75">
      <c r="A15" s="320"/>
      <c r="B15" s="345">
        <v>5</v>
      </c>
      <c r="C15" s="48" t="s">
        <v>161</v>
      </c>
      <c r="D15" s="332"/>
      <c r="E15" s="333">
        <v>0</v>
      </c>
      <c r="F15" s="333">
        <v>0</v>
      </c>
      <c r="G15" s="333">
        <v>0</v>
      </c>
      <c r="H15" s="346">
        <f t="shared" si="0"/>
        <v>0</v>
      </c>
      <c r="I15" s="48"/>
      <c r="J15" s="48"/>
      <c r="K15" s="122"/>
    </row>
    <row r="16" spans="1:11" ht="12.75">
      <c r="A16" s="320"/>
      <c r="B16" s="345">
        <v>6</v>
      </c>
      <c r="C16" s="48" t="s">
        <v>162</v>
      </c>
      <c r="D16" s="332"/>
      <c r="E16" s="333">
        <v>0</v>
      </c>
      <c r="F16" s="333">
        <v>0</v>
      </c>
      <c r="G16" s="333">
        <v>0</v>
      </c>
      <c r="H16" s="346">
        <f t="shared" si="0"/>
        <v>0</v>
      </c>
      <c r="I16" s="48"/>
      <c r="J16" s="48"/>
      <c r="K16" s="122"/>
    </row>
    <row r="17" spans="1:11" ht="12.75">
      <c r="A17" s="320"/>
      <c r="B17" s="345">
        <v>7</v>
      </c>
      <c r="C17" s="48" t="s">
        <v>158</v>
      </c>
      <c r="D17" s="332"/>
      <c r="E17" s="333">
        <v>0</v>
      </c>
      <c r="F17" s="333"/>
      <c r="G17" s="333"/>
      <c r="H17" s="346">
        <f t="shared" si="0"/>
        <v>0</v>
      </c>
      <c r="I17" s="48"/>
      <c r="J17" s="48"/>
      <c r="K17" s="122"/>
    </row>
    <row r="18" spans="1:11" ht="12.75">
      <c r="A18" s="320"/>
      <c r="B18" s="345"/>
      <c r="C18" s="48"/>
      <c r="D18" s="332"/>
      <c r="E18" s="333"/>
      <c r="F18" s="333"/>
      <c r="G18" s="333"/>
      <c r="H18" s="346">
        <f t="shared" si="0"/>
        <v>0</v>
      </c>
      <c r="I18" s="48"/>
      <c r="J18" s="48"/>
      <c r="K18" s="122"/>
    </row>
    <row r="19" spans="1:11" s="56" customFormat="1" ht="12.75">
      <c r="A19" s="321"/>
      <c r="B19" s="347"/>
      <c r="C19" s="334" t="s">
        <v>149</v>
      </c>
      <c r="D19" s="335"/>
      <c r="E19" s="336">
        <f>SUM(E11:E18)</f>
        <v>28046292</v>
      </c>
      <c r="F19" s="336">
        <f>SUM(F11:F18)</f>
        <v>0</v>
      </c>
      <c r="G19" s="336">
        <f>SUM(G11:G18)</f>
        <v>0</v>
      </c>
      <c r="H19" s="348">
        <f>SUM(H11:H18)</f>
        <v>28046292</v>
      </c>
      <c r="I19" s="74"/>
      <c r="J19" s="74"/>
      <c r="K19" s="322"/>
    </row>
    <row r="20" spans="1:11" ht="12.75">
      <c r="A20" s="320"/>
      <c r="B20" s="121"/>
      <c r="C20" s="48"/>
      <c r="D20" s="48"/>
      <c r="E20" s="53"/>
      <c r="F20" s="53"/>
      <c r="G20" s="53"/>
      <c r="H20" s="349"/>
      <c r="I20" s="48"/>
      <c r="J20" s="48"/>
      <c r="K20" s="122"/>
    </row>
    <row r="21" spans="1:11" ht="12.75">
      <c r="A21" s="320"/>
      <c r="B21" s="121"/>
      <c r="C21" s="48"/>
      <c r="D21" s="48"/>
      <c r="E21" s="53"/>
      <c r="F21" s="53"/>
      <c r="G21" s="53"/>
      <c r="H21" s="349"/>
      <c r="I21" s="48"/>
      <c r="J21" s="48"/>
      <c r="K21" s="122"/>
    </row>
    <row r="22" spans="1:11" ht="15.75">
      <c r="A22" s="320"/>
      <c r="B22" s="121"/>
      <c r="C22" s="195" t="s">
        <v>190</v>
      </c>
      <c r="D22" s="195"/>
      <c r="E22" s="195"/>
      <c r="F22" s="195"/>
      <c r="G22" s="195"/>
      <c r="H22" s="350"/>
      <c r="I22" s="48"/>
      <c r="J22" s="48"/>
      <c r="K22" s="122"/>
    </row>
    <row r="23" spans="1:11" ht="12.75">
      <c r="A23" s="320"/>
      <c r="B23" s="121"/>
      <c r="C23" s="48"/>
      <c r="D23" s="48"/>
      <c r="E23" s="53"/>
      <c r="F23" s="53"/>
      <c r="G23" s="53"/>
      <c r="H23" s="349"/>
      <c r="I23" s="48"/>
      <c r="J23" s="48"/>
      <c r="K23" s="122"/>
    </row>
    <row r="24" spans="1:11" ht="12.75">
      <c r="A24" s="320"/>
      <c r="B24" s="343" t="s">
        <v>2</v>
      </c>
      <c r="C24" s="328" t="s">
        <v>63</v>
      </c>
      <c r="D24" s="328" t="s">
        <v>145</v>
      </c>
      <c r="E24" s="329" t="s">
        <v>146</v>
      </c>
      <c r="F24" s="330" t="s">
        <v>147</v>
      </c>
      <c r="G24" s="330" t="s">
        <v>148</v>
      </c>
      <c r="H24" s="351" t="s">
        <v>146</v>
      </c>
      <c r="I24" s="48"/>
      <c r="J24" s="48"/>
      <c r="K24" s="122"/>
    </row>
    <row r="25" spans="1:11" ht="12.75">
      <c r="A25" s="320"/>
      <c r="B25" s="343"/>
      <c r="C25" s="328"/>
      <c r="D25" s="328"/>
      <c r="E25" s="331">
        <v>41275</v>
      </c>
      <c r="F25" s="330"/>
      <c r="G25" s="330"/>
      <c r="H25" s="344">
        <v>41639</v>
      </c>
      <c r="I25" s="48"/>
      <c r="J25" s="48"/>
      <c r="K25" s="122"/>
    </row>
    <row r="26" spans="1:11" ht="12.75">
      <c r="A26" s="320"/>
      <c r="B26" s="345"/>
      <c r="C26" s="48"/>
      <c r="D26" s="332"/>
      <c r="E26" s="333"/>
      <c r="F26" s="333"/>
      <c r="G26" s="333"/>
      <c r="H26" s="346">
        <f aca="true" t="shared" si="1" ref="H26:H33">E26+F26-G26</f>
        <v>0</v>
      </c>
      <c r="I26" s="48"/>
      <c r="J26" s="48"/>
      <c r="K26" s="122"/>
    </row>
    <row r="27" spans="1:11" ht="12.75">
      <c r="A27" s="320"/>
      <c r="B27" s="345">
        <v>1</v>
      </c>
      <c r="C27" s="48" t="s">
        <v>156</v>
      </c>
      <c r="D27" s="332"/>
      <c r="E27" s="333">
        <v>0</v>
      </c>
      <c r="F27" s="333"/>
      <c r="G27" s="333">
        <v>0</v>
      </c>
      <c r="H27" s="346">
        <f t="shared" si="1"/>
        <v>0</v>
      </c>
      <c r="I27" s="48"/>
      <c r="J27" s="48"/>
      <c r="K27" s="122"/>
    </row>
    <row r="28" spans="1:11" ht="12.75">
      <c r="A28" s="320"/>
      <c r="B28" s="345">
        <v>2</v>
      </c>
      <c r="C28" s="48" t="s">
        <v>175</v>
      </c>
      <c r="D28" s="332"/>
      <c r="E28" s="333">
        <v>2755929</v>
      </c>
      <c r="F28" s="333">
        <v>51758</v>
      </c>
      <c r="G28" s="333">
        <v>0</v>
      </c>
      <c r="H28" s="346">
        <f>E28+F28</f>
        <v>2807687</v>
      </c>
      <c r="I28" s="48"/>
      <c r="J28" s="48"/>
      <c r="K28" s="122"/>
    </row>
    <row r="29" spans="1:11" ht="12.75">
      <c r="A29" s="320"/>
      <c r="B29" s="345">
        <v>3</v>
      </c>
      <c r="C29" s="48" t="s">
        <v>157</v>
      </c>
      <c r="D29" s="332"/>
      <c r="E29" s="333">
        <v>4300918</v>
      </c>
      <c r="F29" s="333">
        <v>203931</v>
      </c>
      <c r="G29" s="333">
        <v>0</v>
      </c>
      <c r="H29" s="346">
        <f>E29+F29</f>
        <v>4504849</v>
      </c>
      <c r="I29" s="48"/>
      <c r="J29" s="48"/>
      <c r="K29" s="122"/>
    </row>
    <row r="30" spans="1:11" ht="12.75">
      <c r="A30" s="320"/>
      <c r="B30" s="345">
        <v>4</v>
      </c>
      <c r="C30" s="48" t="s">
        <v>160</v>
      </c>
      <c r="D30" s="332"/>
      <c r="E30" s="333">
        <v>0</v>
      </c>
      <c r="F30" s="333"/>
      <c r="G30" s="333">
        <v>0</v>
      </c>
      <c r="H30" s="346">
        <f t="shared" si="1"/>
        <v>0</v>
      </c>
      <c r="I30" s="48"/>
      <c r="J30" s="48"/>
      <c r="K30" s="122"/>
    </row>
    <row r="31" spans="1:11" ht="12.75">
      <c r="A31" s="320"/>
      <c r="B31" s="345">
        <v>5</v>
      </c>
      <c r="C31" s="48" t="s">
        <v>161</v>
      </c>
      <c r="D31" s="332"/>
      <c r="E31" s="333">
        <v>0</v>
      </c>
      <c r="F31" s="333"/>
      <c r="G31" s="333">
        <v>0</v>
      </c>
      <c r="H31" s="346">
        <f t="shared" si="1"/>
        <v>0</v>
      </c>
      <c r="I31" s="48"/>
      <c r="J31" s="48"/>
      <c r="K31" s="122"/>
    </row>
    <row r="32" spans="1:11" ht="12.75">
      <c r="A32" s="320"/>
      <c r="B32" s="345">
        <v>6</v>
      </c>
      <c r="C32" s="48" t="s">
        <v>162</v>
      </c>
      <c r="D32" s="332"/>
      <c r="E32" s="333">
        <v>0</v>
      </c>
      <c r="F32" s="333"/>
      <c r="G32" s="333">
        <v>0</v>
      </c>
      <c r="H32" s="346">
        <f t="shared" si="1"/>
        <v>0</v>
      </c>
      <c r="I32" s="48"/>
      <c r="J32" s="48"/>
      <c r="K32" s="122"/>
    </row>
    <row r="33" spans="1:11" ht="12.75">
      <c r="A33" s="320"/>
      <c r="B33" s="345">
        <v>7</v>
      </c>
      <c r="C33" s="48" t="s">
        <v>158</v>
      </c>
      <c r="D33" s="332"/>
      <c r="E33" s="333">
        <v>0</v>
      </c>
      <c r="F33" s="333"/>
      <c r="G33" s="333">
        <v>0</v>
      </c>
      <c r="H33" s="346">
        <f t="shared" si="1"/>
        <v>0</v>
      </c>
      <c r="I33" s="48"/>
      <c r="J33" s="48"/>
      <c r="K33" s="122"/>
    </row>
    <row r="34" spans="1:11" ht="12.75">
      <c r="A34" s="320"/>
      <c r="B34" s="345"/>
      <c r="C34" s="48"/>
      <c r="D34" s="332"/>
      <c r="E34" s="333"/>
      <c r="F34" s="333"/>
      <c r="G34" s="333"/>
      <c r="H34" s="346"/>
      <c r="I34" s="48"/>
      <c r="J34" s="48"/>
      <c r="K34" s="122"/>
    </row>
    <row r="35" spans="1:11" ht="12.75">
      <c r="A35" s="320"/>
      <c r="B35" s="352"/>
      <c r="C35" s="334" t="s">
        <v>149</v>
      </c>
      <c r="D35" s="335"/>
      <c r="E35" s="336">
        <f>SUM(E27:E34)</f>
        <v>7056847</v>
      </c>
      <c r="F35" s="336">
        <f>SUM(F27:F34)</f>
        <v>255689</v>
      </c>
      <c r="G35" s="336">
        <f>SUM(G27:G34)</f>
        <v>0</v>
      </c>
      <c r="H35" s="348">
        <f>SUM(H27:H34)</f>
        <v>7312536</v>
      </c>
      <c r="I35" s="48"/>
      <c r="J35" s="48"/>
      <c r="K35" s="122"/>
    </row>
    <row r="36" spans="1:11" ht="12.75">
      <c r="A36" s="320"/>
      <c r="B36" s="121"/>
      <c r="C36" s="48"/>
      <c r="D36" s="48"/>
      <c r="E36" s="53"/>
      <c r="F36" s="53"/>
      <c r="G36" s="53"/>
      <c r="H36" s="349"/>
      <c r="I36" s="48"/>
      <c r="J36" s="48"/>
      <c r="K36" s="122"/>
    </row>
    <row r="37" spans="1:11" ht="12.75">
      <c r="A37" s="320"/>
      <c r="B37" s="121"/>
      <c r="C37" s="48"/>
      <c r="D37" s="48"/>
      <c r="E37" s="53"/>
      <c r="F37" s="53"/>
      <c r="G37" s="53"/>
      <c r="H37" s="349"/>
      <c r="I37" s="48"/>
      <c r="J37" s="48"/>
      <c r="K37" s="122"/>
    </row>
    <row r="38" spans="1:11" ht="15.75">
      <c r="A38" s="320"/>
      <c r="B38" s="121"/>
      <c r="C38" s="195" t="s">
        <v>181</v>
      </c>
      <c r="D38" s="195"/>
      <c r="E38" s="195"/>
      <c r="F38" s="195"/>
      <c r="G38" s="195"/>
      <c r="H38" s="350"/>
      <c r="I38" s="48"/>
      <c r="J38" s="48"/>
      <c r="K38" s="122"/>
    </row>
    <row r="39" spans="1:11" ht="12.75">
      <c r="A39" s="320"/>
      <c r="B39" s="121"/>
      <c r="C39" s="48"/>
      <c r="D39" s="48"/>
      <c r="E39" s="53"/>
      <c r="F39" s="53"/>
      <c r="G39" s="53"/>
      <c r="H39" s="349"/>
      <c r="I39" s="48"/>
      <c r="J39" s="48"/>
      <c r="K39" s="122"/>
    </row>
    <row r="40" spans="1:11" ht="12.75">
      <c r="A40" s="320"/>
      <c r="B40" s="343" t="s">
        <v>2</v>
      </c>
      <c r="C40" s="328" t="s">
        <v>63</v>
      </c>
      <c r="D40" s="328" t="s">
        <v>145</v>
      </c>
      <c r="E40" s="329" t="s">
        <v>146</v>
      </c>
      <c r="F40" s="330" t="s">
        <v>147</v>
      </c>
      <c r="G40" s="330" t="s">
        <v>148</v>
      </c>
      <c r="H40" s="351" t="s">
        <v>146</v>
      </c>
      <c r="I40" s="48"/>
      <c r="J40" s="48"/>
      <c r="K40" s="122"/>
    </row>
    <row r="41" spans="1:11" ht="12.75">
      <c r="A41" s="320"/>
      <c r="B41" s="343"/>
      <c r="C41" s="328"/>
      <c r="D41" s="328"/>
      <c r="E41" s="331">
        <v>41275</v>
      </c>
      <c r="F41" s="330"/>
      <c r="G41" s="330"/>
      <c r="H41" s="344">
        <v>41639</v>
      </c>
      <c r="I41" s="48"/>
      <c r="J41" s="48"/>
      <c r="K41" s="122"/>
    </row>
    <row r="42" spans="1:11" ht="12.75">
      <c r="A42" s="320"/>
      <c r="B42" s="345"/>
      <c r="C42" s="48"/>
      <c r="D42" s="332"/>
      <c r="E42" s="333"/>
      <c r="F42" s="333"/>
      <c r="G42" s="333"/>
      <c r="H42" s="346">
        <f>E42+F42-G42</f>
        <v>0</v>
      </c>
      <c r="I42" s="48"/>
      <c r="J42" s="48"/>
      <c r="K42" s="122"/>
    </row>
    <row r="43" spans="1:11" ht="12.75">
      <c r="A43" s="320"/>
      <c r="B43" s="345">
        <v>1</v>
      </c>
      <c r="C43" s="48" t="s">
        <v>156</v>
      </c>
      <c r="D43" s="332"/>
      <c r="E43" s="333">
        <f aca="true" t="shared" si="2" ref="E43:F49">E11-E27</f>
        <v>6500000</v>
      </c>
      <c r="F43" s="333">
        <f>F11-F27</f>
        <v>0</v>
      </c>
      <c r="G43" s="333">
        <v>0</v>
      </c>
      <c r="H43" s="346">
        <f>H11-H27</f>
        <v>6500000</v>
      </c>
      <c r="I43" s="48"/>
      <c r="J43" s="48"/>
      <c r="K43" s="122"/>
    </row>
    <row r="44" spans="1:11" ht="12.75">
      <c r="A44" s="320"/>
      <c r="B44" s="345">
        <v>2</v>
      </c>
      <c r="C44" s="48" t="s">
        <v>175</v>
      </c>
      <c r="D44" s="332"/>
      <c r="E44" s="333">
        <f t="shared" si="2"/>
        <v>894071</v>
      </c>
      <c r="F44" s="333">
        <v>0</v>
      </c>
      <c r="G44" s="333">
        <f>F28</f>
        <v>51758</v>
      </c>
      <c r="H44" s="346">
        <f>E44-G44</f>
        <v>842313</v>
      </c>
      <c r="I44" s="48"/>
      <c r="J44" s="48"/>
      <c r="K44" s="122"/>
    </row>
    <row r="45" spans="1:11" ht="12.75">
      <c r="A45" s="320"/>
      <c r="B45" s="345">
        <v>3</v>
      </c>
      <c r="C45" s="48" t="s">
        <v>157</v>
      </c>
      <c r="D45" s="332"/>
      <c r="E45" s="333">
        <f t="shared" si="2"/>
        <v>13595374</v>
      </c>
      <c r="F45" s="333">
        <v>0</v>
      </c>
      <c r="G45" s="333">
        <f>F29</f>
        <v>203931</v>
      </c>
      <c r="H45" s="346">
        <f>E45-G45</f>
        <v>13391443</v>
      </c>
      <c r="I45" s="48"/>
      <c r="J45" s="48"/>
      <c r="K45" s="122"/>
    </row>
    <row r="46" spans="1:11" ht="12.75">
      <c r="A46" s="320"/>
      <c r="B46" s="345">
        <v>4</v>
      </c>
      <c r="C46" s="48" t="s">
        <v>160</v>
      </c>
      <c r="D46" s="332"/>
      <c r="E46" s="333">
        <f>E14-E30</f>
        <v>0</v>
      </c>
      <c r="F46" s="333">
        <f>F14-F30</f>
        <v>0</v>
      </c>
      <c r="G46" s="333">
        <f>G30</f>
        <v>0</v>
      </c>
      <c r="H46" s="346">
        <f>H14-H30</f>
        <v>0</v>
      </c>
      <c r="I46" s="48"/>
      <c r="J46" s="48"/>
      <c r="K46" s="122"/>
    </row>
    <row r="47" spans="1:11" ht="12.75">
      <c r="A47" s="320"/>
      <c r="B47" s="345">
        <v>5</v>
      </c>
      <c r="C47" s="48" t="s">
        <v>161</v>
      </c>
      <c r="D47" s="332"/>
      <c r="E47" s="333">
        <f t="shared" si="2"/>
        <v>0</v>
      </c>
      <c r="F47" s="333">
        <f t="shared" si="2"/>
        <v>0</v>
      </c>
      <c r="G47" s="333">
        <f>G31</f>
        <v>0</v>
      </c>
      <c r="H47" s="346">
        <f>H15-H31</f>
        <v>0</v>
      </c>
      <c r="I47" s="48"/>
      <c r="J47" s="48"/>
      <c r="K47" s="122"/>
    </row>
    <row r="48" spans="1:11" ht="12.75">
      <c r="A48" s="320"/>
      <c r="B48" s="345">
        <v>6</v>
      </c>
      <c r="C48" s="48" t="s">
        <v>162</v>
      </c>
      <c r="D48" s="332"/>
      <c r="E48" s="333">
        <f t="shared" si="2"/>
        <v>0</v>
      </c>
      <c r="F48" s="333">
        <f t="shared" si="2"/>
        <v>0</v>
      </c>
      <c r="G48" s="333">
        <f>G32</f>
        <v>0</v>
      </c>
      <c r="H48" s="346">
        <f>H16-H32</f>
        <v>0</v>
      </c>
      <c r="I48" s="48"/>
      <c r="J48" s="48"/>
      <c r="K48" s="122"/>
    </row>
    <row r="49" spans="1:11" ht="12.75">
      <c r="A49" s="320"/>
      <c r="B49" s="345">
        <v>7</v>
      </c>
      <c r="C49" s="48" t="s">
        <v>158</v>
      </c>
      <c r="D49" s="332"/>
      <c r="E49" s="333">
        <f t="shared" si="2"/>
        <v>0</v>
      </c>
      <c r="F49" s="333">
        <f t="shared" si="2"/>
        <v>0</v>
      </c>
      <c r="G49" s="333">
        <v>0</v>
      </c>
      <c r="H49" s="346">
        <f>H17-H33</f>
        <v>0</v>
      </c>
      <c r="I49" s="48"/>
      <c r="J49" s="48"/>
      <c r="K49" s="122"/>
    </row>
    <row r="50" spans="1:11" ht="12.75">
      <c r="A50" s="320"/>
      <c r="B50" s="345"/>
      <c r="C50" s="48"/>
      <c r="D50" s="332"/>
      <c r="E50" s="333"/>
      <c r="F50" s="333"/>
      <c r="G50" s="333"/>
      <c r="H50" s="346">
        <f>E50+F50-G50</f>
        <v>0</v>
      </c>
      <c r="I50" s="48"/>
      <c r="J50" s="48"/>
      <c r="K50" s="122"/>
    </row>
    <row r="51" spans="1:11" ht="12.75">
      <c r="A51" s="320"/>
      <c r="B51" s="347"/>
      <c r="C51" s="334" t="s">
        <v>149</v>
      </c>
      <c r="D51" s="335"/>
      <c r="E51" s="336">
        <f>SUM(E43:E50)</f>
        <v>20989445</v>
      </c>
      <c r="F51" s="336">
        <f>SUM(F43:F50)</f>
        <v>0</v>
      </c>
      <c r="G51" s="336">
        <f>SUM(G43:G50)</f>
        <v>255689</v>
      </c>
      <c r="H51" s="348">
        <f>SUM(H43:H50)</f>
        <v>20733756</v>
      </c>
      <c r="I51" s="48"/>
      <c r="J51" s="48"/>
      <c r="K51" s="122"/>
    </row>
    <row r="52" spans="1:11" ht="12.75">
      <c r="A52" s="121"/>
      <c r="B52" s="121"/>
      <c r="C52" s="48"/>
      <c r="D52" s="48"/>
      <c r="E52" s="53"/>
      <c r="F52" s="53"/>
      <c r="G52" s="53"/>
      <c r="H52" s="349"/>
      <c r="I52" s="48"/>
      <c r="J52" s="48"/>
      <c r="K52" s="122"/>
    </row>
    <row r="53" spans="1:11" ht="13.5" thickBot="1">
      <c r="A53" s="121"/>
      <c r="B53" s="323"/>
      <c r="C53" s="325"/>
      <c r="D53" s="325"/>
      <c r="E53" s="326"/>
      <c r="F53" s="326"/>
      <c r="G53" s="326"/>
      <c r="H53" s="353"/>
      <c r="I53" s="48"/>
      <c r="J53" s="48"/>
      <c r="K53" s="122"/>
    </row>
    <row r="54" spans="1:11" s="48" customFormat="1" ht="12.75">
      <c r="A54" s="121"/>
      <c r="B54" s="60"/>
      <c r="E54" s="53"/>
      <c r="F54" s="53"/>
      <c r="G54" s="53"/>
      <c r="H54" s="53"/>
      <c r="K54" s="122"/>
    </row>
    <row r="55" spans="1:11" ht="15.75">
      <c r="A55" s="121"/>
      <c r="B55" s="60"/>
      <c r="C55" s="48"/>
      <c r="D55" s="48"/>
      <c r="E55" s="53"/>
      <c r="F55" s="53"/>
      <c r="G55" s="63" t="s">
        <v>150</v>
      </c>
      <c r="H55" s="53"/>
      <c r="I55" s="48"/>
      <c r="J55" s="48"/>
      <c r="K55" s="122"/>
    </row>
    <row r="56" spans="1:11" ht="12.75">
      <c r="A56" s="121"/>
      <c r="B56" s="60"/>
      <c r="C56" s="48"/>
      <c r="D56" s="48"/>
      <c r="E56" s="53"/>
      <c r="F56" s="53"/>
      <c r="G56" s="53"/>
      <c r="H56" s="53"/>
      <c r="I56" s="48"/>
      <c r="J56" s="48"/>
      <c r="K56" s="122"/>
    </row>
    <row r="57" spans="1:11" ht="13.5" thickBot="1">
      <c r="A57" s="323"/>
      <c r="B57" s="324"/>
      <c r="C57" s="325"/>
      <c r="D57" s="325"/>
      <c r="E57" s="326"/>
      <c r="F57" s="326"/>
      <c r="G57" s="326"/>
      <c r="H57" s="326"/>
      <c r="I57" s="325"/>
      <c r="J57" s="325"/>
      <c r="K57" s="327"/>
    </row>
    <row r="58" spans="1:11" ht="12.75">
      <c r="A58" s="60"/>
      <c r="B58" s="60"/>
      <c r="C58" s="48"/>
      <c r="D58" s="48"/>
      <c r="E58" s="53"/>
      <c r="F58" s="53"/>
      <c r="G58" s="53"/>
      <c r="H58" s="53"/>
      <c r="I58" s="48"/>
      <c r="J58" s="48"/>
      <c r="K58" s="48"/>
    </row>
    <row r="59" spans="1:11" ht="12.75">
      <c r="A59" s="60"/>
      <c r="B59" s="60"/>
      <c r="C59" s="48"/>
      <c r="D59" s="48"/>
      <c r="E59" s="53"/>
      <c r="F59" s="53"/>
      <c r="G59" s="53"/>
      <c r="H59" s="53"/>
      <c r="I59" s="48"/>
      <c r="J59" s="48"/>
      <c r="K59" s="48"/>
    </row>
    <row r="60" spans="1:11" ht="12.75">
      <c r="A60" s="60"/>
      <c r="B60" s="60"/>
      <c r="C60" s="48"/>
      <c r="D60" s="48"/>
      <c r="E60" s="53"/>
      <c r="F60" s="53"/>
      <c r="G60" s="53"/>
      <c r="H60" s="53"/>
      <c r="I60" s="48"/>
      <c r="J60" s="48"/>
      <c r="K60" s="48"/>
    </row>
  </sheetData>
  <sheetProtection/>
  <mergeCells count="19">
    <mergeCell ref="B24:B25"/>
    <mergeCell ref="B40:B41"/>
    <mergeCell ref="C40:C41"/>
    <mergeCell ref="D40:D41"/>
    <mergeCell ref="F40:F41"/>
    <mergeCell ref="B8:B9"/>
    <mergeCell ref="C8:C9"/>
    <mergeCell ref="D8:D9"/>
    <mergeCell ref="F8:F9"/>
    <mergeCell ref="G40:G41"/>
    <mergeCell ref="A2:I4"/>
    <mergeCell ref="C6:H6"/>
    <mergeCell ref="C22:H22"/>
    <mergeCell ref="C38:H38"/>
    <mergeCell ref="G24:G25"/>
    <mergeCell ref="G8:G9"/>
    <mergeCell ref="C24:C25"/>
    <mergeCell ref="D24:D25"/>
    <mergeCell ref="F24:F25"/>
  </mergeCells>
  <printOptions horizontalCentered="1"/>
  <pageMargins left="0.2" right="0.21" top="0.24" bottom="0.1968503937007874" header="0.5118110236220472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43"/>
  <sheetViews>
    <sheetView zoomScalePageLayoutView="0" workbookViewId="0" topLeftCell="A1">
      <selection activeCell="P15" sqref="P15"/>
    </sheetView>
  </sheetViews>
  <sheetFormatPr defaultColWidth="4.7109375" defaultRowHeight="12.75"/>
  <cols>
    <col min="1" max="1" width="4.8515625" style="99" customWidth="1"/>
    <col min="2" max="2" width="4.57421875" style="99" customWidth="1"/>
    <col min="3" max="3" width="8.57421875" style="99" customWidth="1"/>
    <col min="4" max="4" width="3.57421875" style="99" customWidth="1"/>
    <col min="5" max="5" width="13.7109375" style="99" customWidth="1"/>
    <col min="6" max="7" width="8.7109375" style="99" customWidth="1"/>
    <col min="8" max="8" width="9.28125" style="99" customWidth="1"/>
    <col min="9" max="9" width="30.28125" style="99" customWidth="1"/>
    <col min="10" max="10" width="6.00390625" style="99" customWidth="1"/>
    <col min="11" max="11" width="3.421875" style="99" customWidth="1"/>
    <col min="12" max="16384" width="4.7109375" style="99" customWidth="1"/>
  </cols>
  <sheetData>
    <row r="1" ht="13.5" thickBot="1"/>
    <row r="2" spans="1:11" s="49" customFormat="1" ht="37.5" customHeight="1">
      <c r="A2" s="354"/>
      <c r="B2" s="214" t="s">
        <v>188</v>
      </c>
      <c r="C2" s="214"/>
      <c r="D2" s="214"/>
      <c r="E2" s="214"/>
      <c r="F2" s="214"/>
      <c r="G2" s="214"/>
      <c r="H2" s="214"/>
      <c r="I2" s="214"/>
      <c r="J2" s="214"/>
      <c r="K2" s="355"/>
    </row>
    <row r="3" spans="1:11" ht="12.75">
      <c r="A3" s="356"/>
      <c r="B3" s="212"/>
      <c r="C3" s="212"/>
      <c r="D3" s="212"/>
      <c r="E3" s="212"/>
      <c r="F3" s="212"/>
      <c r="G3" s="212"/>
      <c r="H3" s="212"/>
      <c r="I3" s="212"/>
      <c r="J3" s="212"/>
      <c r="K3" s="357"/>
    </row>
    <row r="4" spans="1:11" s="104" customFormat="1" ht="33" customHeight="1" thickBot="1">
      <c r="A4" s="358"/>
      <c r="B4" s="219"/>
      <c r="C4" s="219"/>
      <c r="D4" s="219"/>
      <c r="E4" s="219"/>
      <c r="F4" s="219"/>
      <c r="G4" s="219"/>
      <c r="H4" s="219"/>
      <c r="I4" s="219"/>
      <c r="J4" s="219"/>
      <c r="K4" s="359"/>
    </row>
    <row r="5" spans="1:11" s="105" customFormat="1" ht="12.75">
      <c r="A5" s="366"/>
      <c r="B5" s="361"/>
      <c r="C5" s="362" t="s">
        <v>137</v>
      </c>
      <c r="D5" s="363"/>
      <c r="E5" s="363"/>
      <c r="F5" s="363"/>
      <c r="G5" s="364"/>
      <c r="H5" s="364"/>
      <c r="I5" s="365"/>
      <c r="J5" s="106"/>
      <c r="K5" s="367"/>
    </row>
    <row r="6" spans="1:11" s="105" customFormat="1" ht="11.25">
      <c r="A6" s="366"/>
      <c r="B6" s="366"/>
      <c r="C6" s="106"/>
      <c r="D6" s="106" t="s">
        <v>138</v>
      </c>
      <c r="E6" s="106"/>
      <c r="F6" s="106"/>
      <c r="G6" s="106"/>
      <c r="H6" s="106"/>
      <c r="I6" s="367"/>
      <c r="J6" s="106"/>
      <c r="K6" s="367"/>
    </row>
    <row r="7" spans="1:11" s="105" customFormat="1" ht="11.25">
      <c r="A7" s="366"/>
      <c r="B7" s="366"/>
      <c r="C7" s="106"/>
      <c r="D7" s="106" t="s">
        <v>140</v>
      </c>
      <c r="E7" s="106"/>
      <c r="F7" s="106"/>
      <c r="G7" s="106"/>
      <c r="H7" s="106"/>
      <c r="I7" s="367"/>
      <c r="J7" s="106"/>
      <c r="K7" s="367"/>
    </row>
    <row r="8" spans="1:11" s="105" customFormat="1" ht="11.25">
      <c r="A8" s="366"/>
      <c r="B8" s="366"/>
      <c r="C8" s="106"/>
      <c r="D8" s="107" t="s">
        <v>141</v>
      </c>
      <c r="E8" s="107"/>
      <c r="F8" s="107"/>
      <c r="G8" s="107"/>
      <c r="H8" s="107"/>
      <c r="I8" s="367"/>
      <c r="J8" s="106"/>
      <c r="K8" s="367"/>
    </row>
    <row r="9" spans="1:11" s="105" customFormat="1" ht="11.25">
      <c r="A9" s="366"/>
      <c r="B9" s="366"/>
      <c r="C9" s="106"/>
      <c r="D9" s="106"/>
      <c r="E9" s="106" t="s">
        <v>139</v>
      </c>
      <c r="F9" s="106"/>
      <c r="G9" s="107"/>
      <c r="H9" s="107"/>
      <c r="I9" s="367"/>
      <c r="J9" s="106"/>
      <c r="K9" s="367"/>
    </row>
    <row r="10" spans="1:11" s="105" customFormat="1" ht="11.25">
      <c r="A10" s="366"/>
      <c r="B10" s="366"/>
      <c r="C10" s="106"/>
      <c r="D10" s="106"/>
      <c r="E10" s="106" t="s">
        <v>142</v>
      </c>
      <c r="F10" s="106"/>
      <c r="G10" s="107"/>
      <c r="H10" s="107"/>
      <c r="I10" s="367"/>
      <c r="J10" s="106"/>
      <c r="K10" s="367"/>
    </row>
    <row r="11" spans="1:11" s="105" customFormat="1" ht="11.25">
      <c r="A11" s="366"/>
      <c r="B11" s="366"/>
      <c r="C11" s="106"/>
      <c r="D11" s="106"/>
      <c r="E11" s="106" t="s">
        <v>143</v>
      </c>
      <c r="F11" s="106"/>
      <c r="G11" s="106"/>
      <c r="H11" s="106"/>
      <c r="I11" s="367"/>
      <c r="J11" s="106"/>
      <c r="K11" s="367"/>
    </row>
    <row r="12" spans="1:11" ht="12.75">
      <c r="A12" s="368"/>
      <c r="B12" s="368"/>
      <c r="C12" s="103"/>
      <c r="D12" s="103"/>
      <c r="E12" s="103"/>
      <c r="F12" s="103"/>
      <c r="G12" s="103"/>
      <c r="H12" s="103"/>
      <c r="I12" s="369"/>
      <c r="J12" s="103"/>
      <c r="K12" s="369"/>
    </row>
    <row r="13" spans="1:11" ht="12.75">
      <c r="A13" s="368"/>
      <c r="B13" s="368"/>
      <c r="C13" s="103"/>
      <c r="D13" s="103"/>
      <c r="E13" s="103"/>
      <c r="F13" s="103"/>
      <c r="G13" s="103"/>
      <c r="H13" s="103"/>
      <c r="I13" s="369"/>
      <c r="J13" s="103"/>
      <c r="K13" s="369"/>
    </row>
    <row r="14" spans="1:11" ht="12.75">
      <c r="A14" s="368"/>
      <c r="B14" s="368"/>
      <c r="C14" s="103"/>
      <c r="D14" s="198"/>
      <c r="E14" s="198"/>
      <c r="F14" s="108"/>
      <c r="G14" s="197"/>
      <c r="H14" s="197"/>
      <c r="I14" s="370"/>
      <c r="J14" s="103"/>
      <c r="K14" s="369"/>
    </row>
    <row r="15" spans="1:11" ht="12.75">
      <c r="A15" s="368"/>
      <c r="B15" s="368"/>
      <c r="C15" s="103"/>
      <c r="D15" s="198"/>
      <c r="E15" s="198"/>
      <c r="F15" s="108"/>
      <c r="G15" s="108"/>
      <c r="H15" s="108"/>
      <c r="I15" s="371"/>
      <c r="J15" s="103"/>
      <c r="K15" s="369"/>
    </row>
    <row r="16" spans="1:11" ht="12.75">
      <c r="A16" s="368"/>
      <c r="B16" s="368"/>
      <c r="C16" s="103"/>
      <c r="D16" s="106"/>
      <c r="E16" s="106"/>
      <c r="F16" s="106"/>
      <c r="G16" s="106"/>
      <c r="H16" s="106"/>
      <c r="I16" s="367"/>
      <c r="J16" s="103"/>
      <c r="K16" s="369"/>
    </row>
    <row r="17" spans="1:11" ht="12.75">
      <c r="A17" s="368"/>
      <c r="B17" s="368"/>
      <c r="C17" s="103"/>
      <c r="D17" s="106"/>
      <c r="E17" s="106"/>
      <c r="F17" s="106"/>
      <c r="G17" s="106"/>
      <c r="H17" s="106"/>
      <c r="I17" s="367"/>
      <c r="J17" s="103"/>
      <c r="K17" s="369"/>
    </row>
    <row r="18" spans="1:11" ht="12.75">
      <c r="A18" s="368"/>
      <c r="B18" s="368"/>
      <c r="C18" s="103"/>
      <c r="D18" s="106"/>
      <c r="E18" s="106"/>
      <c r="F18" s="106"/>
      <c r="G18" s="106"/>
      <c r="H18" s="106"/>
      <c r="I18" s="367"/>
      <c r="J18" s="103"/>
      <c r="K18" s="369"/>
    </row>
    <row r="19" spans="1:11" ht="12.75">
      <c r="A19" s="368"/>
      <c r="B19" s="368"/>
      <c r="C19" s="23" t="s">
        <v>154</v>
      </c>
      <c r="D19" s="23"/>
      <c r="E19" s="23" t="s">
        <v>155</v>
      </c>
      <c r="F19" s="23"/>
      <c r="G19" s="23"/>
      <c r="H19" s="23"/>
      <c r="I19" s="372"/>
      <c r="J19" s="103"/>
      <c r="K19" s="369"/>
    </row>
    <row r="20" spans="1:11" ht="12.75">
      <c r="A20" s="368"/>
      <c r="B20" s="368"/>
      <c r="C20" s="103"/>
      <c r="D20" s="103"/>
      <c r="E20" s="103"/>
      <c r="F20" s="103"/>
      <c r="G20" s="103"/>
      <c r="H20" s="103"/>
      <c r="I20" s="369"/>
      <c r="J20" s="103"/>
      <c r="K20" s="369"/>
    </row>
    <row r="21" spans="1:11" ht="12.75">
      <c r="A21" s="368"/>
      <c r="B21" s="368"/>
      <c r="C21" s="103"/>
      <c r="D21" s="103"/>
      <c r="E21" s="103"/>
      <c r="F21" s="103"/>
      <c r="G21" s="103"/>
      <c r="H21" s="103"/>
      <c r="I21" s="369"/>
      <c r="J21" s="103"/>
      <c r="K21" s="369"/>
    </row>
    <row r="22" spans="1:11" ht="12" customHeight="1">
      <c r="A22" s="368"/>
      <c r="B22" s="368"/>
      <c r="C22" s="103"/>
      <c r="D22" s="103"/>
      <c r="E22" s="103"/>
      <c r="F22" s="103"/>
      <c r="G22" s="103"/>
      <c r="H22" s="103"/>
      <c r="I22" s="369"/>
      <c r="J22" s="103"/>
      <c r="K22" s="369"/>
    </row>
    <row r="23" spans="1:11" ht="12.75">
      <c r="A23" s="368"/>
      <c r="B23" s="368"/>
      <c r="C23" s="103"/>
      <c r="D23" s="103"/>
      <c r="E23" s="103"/>
      <c r="F23" s="103"/>
      <c r="G23" s="103"/>
      <c r="H23" s="103"/>
      <c r="I23" s="369"/>
      <c r="J23" s="103"/>
      <c r="K23" s="369"/>
    </row>
    <row r="24" spans="1:11" ht="12.75">
      <c r="A24" s="368"/>
      <c r="B24" s="368"/>
      <c r="C24" s="103"/>
      <c r="D24" s="103"/>
      <c r="E24" s="103"/>
      <c r="F24" s="103"/>
      <c r="G24" s="103"/>
      <c r="H24" s="103"/>
      <c r="I24" s="369"/>
      <c r="J24" s="103"/>
      <c r="K24" s="369"/>
    </row>
    <row r="25" spans="1:11" ht="12.75">
      <c r="A25" s="368"/>
      <c r="B25" s="368"/>
      <c r="C25" s="103"/>
      <c r="D25" s="103"/>
      <c r="E25" s="103"/>
      <c r="F25" s="103"/>
      <c r="G25" s="103"/>
      <c r="H25" s="103"/>
      <c r="I25" s="369"/>
      <c r="J25" s="103"/>
      <c r="K25" s="369"/>
    </row>
    <row r="26" spans="1:11" ht="12.75">
      <c r="A26" s="368"/>
      <c r="B26" s="368"/>
      <c r="C26" s="103"/>
      <c r="D26" s="103"/>
      <c r="E26" s="103"/>
      <c r="F26" s="103"/>
      <c r="G26" s="103"/>
      <c r="H26" s="103"/>
      <c r="I26" s="369"/>
      <c r="J26" s="103"/>
      <c r="K26" s="369"/>
    </row>
    <row r="27" spans="1:11" ht="12.75">
      <c r="A27" s="368"/>
      <c r="B27" s="368"/>
      <c r="C27" s="103"/>
      <c r="D27" s="103"/>
      <c r="E27" s="103"/>
      <c r="F27" s="103"/>
      <c r="G27" s="103"/>
      <c r="H27" s="103"/>
      <c r="I27" s="369"/>
      <c r="J27" s="103"/>
      <c r="K27" s="369"/>
    </row>
    <row r="28" spans="1:11" ht="12.75">
      <c r="A28" s="368"/>
      <c r="B28" s="368"/>
      <c r="C28" s="103"/>
      <c r="D28" s="103"/>
      <c r="E28" s="103"/>
      <c r="F28" s="103"/>
      <c r="G28" s="103"/>
      <c r="H28" s="103"/>
      <c r="I28" s="369"/>
      <c r="J28" s="103"/>
      <c r="K28" s="369"/>
    </row>
    <row r="29" spans="1:11" ht="12.75">
      <c r="A29" s="368"/>
      <c r="B29" s="368"/>
      <c r="C29" s="103"/>
      <c r="D29" s="103"/>
      <c r="E29" s="103"/>
      <c r="F29" s="103"/>
      <c r="G29" s="103"/>
      <c r="H29" s="103"/>
      <c r="I29" s="369"/>
      <c r="J29" s="103"/>
      <c r="K29" s="369"/>
    </row>
    <row r="30" spans="1:11" ht="12.75">
      <c r="A30" s="368"/>
      <c r="B30" s="368"/>
      <c r="C30" s="103"/>
      <c r="D30" s="103"/>
      <c r="E30" s="103"/>
      <c r="F30" s="103"/>
      <c r="G30" s="103"/>
      <c r="H30" s="103"/>
      <c r="I30" s="369"/>
      <c r="J30" s="103"/>
      <c r="K30" s="369"/>
    </row>
    <row r="31" spans="1:11" s="110" customFormat="1" ht="15">
      <c r="A31" s="373"/>
      <c r="B31" s="373"/>
      <c r="C31" s="109" t="s">
        <v>166</v>
      </c>
      <c r="D31" s="109"/>
      <c r="E31" s="109"/>
      <c r="F31" s="109"/>
      <c r="G31" s="200" t="s">
        <v>73</v>
      </c>
      <c r="H31" s="200"/>
      <c r="I31" s="374"/>
      <c r="J31" s="111"/>
      <c r="K31" s="383"/>
    </row>
    <row r="32" spans="1:11" s="110" customFormat="1" ht="12.75">
      <c r="A32" s="373"/>
      <c r="B32" s="373"/>
      <c r="C32" s="171" t="s">
        <v>183</v>
      </c>
      <c r="D32" s="171"/>
      <c r="E32" s="171"/>
      <c r="F32" s="171"/>
      <c r="G32" s="171" t="s">
        <v>182</v>
      </c>
      <c r="H32" s="171"/>
      <c r="I32" s="375"/>
      <c r="J32" s="360"/>
      <c r="K32" s="383"/>
    </row>
    <row r="33" spans="1:11" s="110" customFormat="1" ht="15">
      <c r="A33" s="373"/>
      <c r="B33" s="373"/>
      <c r="C33" s="111"/>
      <c r="D33" s="111"/>
      <c r="E33" s="112"/>
      <c r="F33" s="112"/>
      <c r="G33" s="112"/>
      <c r="H33" s="112"/>
      <c r="I33" s="376"/>
      <c r="J33" s="111"/>
      <c r="K33" s="383"/>
    </row>
    <row r="34" spans="1:11" s="110" customFormat="1" ht="15.75">
      <c r="A34" s="373"/>
      <c r="B34" s="373"/>
      <c r="C34" s="113"/>
      <c r="D34" s="113"/>
      <c r="E34" s="113"/>
      <c r="F34" s="113"/>
      <c r="G34" s="199"/>
      <c r="H34" s="199"/>
      <c r="I34" s="377"/>
      <c r="J34" s="111"/>
      <c r="K34" s="383"/>
    </row>
    <row r="35" spans="1:11" s="110" customFormat="1" ht="15">
      <c r="A35" s="373"/>
      <c r="B35" s="373"/>
      <c r="C35" s="111"/>
      <c r="D35" s="111"/>
      <c r="E35" s="112"/>
      <c r="F35" s="112"/>
      <c r="G35" s="112"/>
      <c r="H35" s="112"/>
      <c r="I35" s="376"/>
      <c r="J35" s="111"/>
      <c r="K35" s="383"/>
    </row>
    <row r="36" spans="1:11" s="110" customFormat="1" ht="15.75" thickBot="1">
      <c r="A36" s="373"/>
      <c r="B36" s="378"/>
      <c r="C36" s="379"/>
      <c r="D36" s="379"/>
      <c r="E36" s="380"/>
      <c r="F36" s="380"/>
      <c r="G36" s="381"/>
      <c r="H36" s="381"/>
      <c r="I36" s="382"/>
      <c r="J36" s="111"/>
      <c r="K36" s="383"/>
    </row>
    <row r="37" spans="1:11" ht="15.75">
      <c r="A37" s="368"/>
      <c r="B37" s="103"/>
      <c r="C37" s="103"/>
      <c r="D37" s="103"/>
      <c r="E37" s="114"/>
      <c r="F37" s="114"/>
      <c r="G37" s="196"/>
      <c r="H37" s="196"/>
      <c r="I37" s="196"/>
      <c r="J37" s="103"/>
      <c r="K37" s="369"/>
    </row>
    <row r="38" spans="1:11" ht="12.75">
      <c r="A38" s="368"/>
      <c r="B38" s="103"/>
      <c r="C38" s="103"/>
      <c r="D38" s="103"/>
      <c r="E38" s="103"/>
      <c r="F38" s="103"/>
      <c r="G38" s="103"/>
      <c r="H38" s="103"/>
      <c r="I38" s="103"/>
      <c r="J38" s="103"/>
      <c r="K38" s="369"/>
    </row>
    <row r="39" spans="1:11" ht="12.75">
      <c r="A39" s="368"/>
      <c r="B39" s="103"/>
      <c r="C39" s="103"/>
      <c r="D39" s="103"/>
      <c r="E39" s="103"/>
      <c r="F39" s="103"/>
      <c r="G39" s="103"/>
      <c r="H39" s="103"/>
      <c r="I39" s="103"/>
      <c r="J39" s="103"/>
      <c r="K39" s="369"/>
    </row>
    <row r="40" spans="1:11" ht="12.75">
      <c r="A40" s="368"/>
      <c r="B40" s="103"/>
      <c r="C40" s="103"/>
      <c r="D40" s="103"/>
      <c r="E40" s="103"/>
      <c r="F40" s="103"/>
      <c r="G40" s="103"/>
      <c r="H40" s="103"/>
      <c r="I40" s="103"/>
      <c r="J40" s="103"/>
      <c r="K40" s="369"/>
    </row>
    <row r="41" spans="1:11" ht="12.75">
      <c r="A41" s="368"/>
      <c r="B41" s="103"/>
      <c r="C41" s="103"/>
      <c r="D41" s="103"/>
      <c r="E41" s="103"/>
      <c r="F41" s="103"/>
      <c r="G41" s="103"/>
      <c r="H41" s="103"/>
      <c r="I41" s="103"/>
      <c r="J41" s="103"/>
      <c r="K41" s="369"/>
    </row>
    <row r="42" spans="1:11" ht="12.75">
      <c r="A42" s="368"/>
      <c r="B42" s="103"/>
      <c r="C42" s="103"/>
      <c r="D42" s="103"/>
      <c r="E42" s="103"/>
      <c r="F42" s="103"/>
      <c r="G42" s="103"/>
      <c r="H42" s="103"/>
      <c r="I42" s="103"/>
      <c r="J42" s="103"/>
      <c r="K42" s="369"/>
    </row>
    <row r="43" spans="1:11" ht="13.5" thickBot="1">
      <c r="A43" s="384"/>
      <c r="B43" s="385"/>
      <c r="C43" s="385"/>
      <c r="D43" s="385"/>
      <c r="E43" s="385"/>
      <c r="F43" s="385"/>
      <c r="G43" s="385"/>
      <c r="H43" s="385"/>
      <c r="I43" s="385"/>
      <c r="J43" s="385"/>
      <c r="K43" s="386"/>
    </row>
  </sheetData>
  <sheetProtection/>
  <mergeCells count="10">
    <mergeCell ref="B2:J4"/>
    <mergeCell ref="G36:I36"/>
    <mergeCell ref="G37:I37"/>
    <mergeCell ref="G14:I14"/>
    <mergeCell ref="E14:E15"/>
    <mergeCell ref="D14:D15"/>
    <mergeCell ref="G34:I34"/>
    <mergeCell ref="G31:I31"/>
    <mergeCell ref="C32:F32"/>
    <mergeCell ref="G32:I32"/>
  </mergeCells>
  <printOptions horizontalCentered="1" verticalCentered="1"/>
  <pageMargins left="0" right="0" top="0" bottom="0" header="0.32" footer="0.26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7" sqref="J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2014-03-28T15:45:23Z</cp:lastPrinted>
  <dcterms:created xsi:type="dcterms:W3CDTF">2002-02-16T18:16:52Z</dcterms:created>
  <dcterms:modified xsi:type="dcterms:W3CDTF">2014-03-28T15:48:43Z</dcterms:modified>
  <cp:category/>
  <cp:version/>
  <cp:contentType/>
  <cp:contentStatus/>
</cp:coreProperties>
</file>