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externalReferences>
    <externalReference r:id="rId3"/>
  </externalReference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44" i="18"/>
  <c r="B44"/>
  <c r="D39"/>
  <c r="B39"/>
  <c r="D33"/>
  <c r="B33"/>
  <c r="D27"/>
  <c r="D26"/>
  <c r="D23"/>
  <c r="D22"/>
  <c r="B27"/>
  <c r="B26"/>
  <c r="B23"/>
  <c r="B22"/>
  <c r="D10"/>
  <c r="B10"/>
  <c r="B42" l="1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<sst xmlns="http://schemas.openxmlformats.org/spreadsheetml/2006/main" count="414" uniqueCount="271">
  <si>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</si>
  <si>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</si>
  <si>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</si>
  <si>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</si>
  <si>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</si>
  <si>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</si>
  <si>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</si>
  <si>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</si>
  <si>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</si>
  <si>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</si>
  <si>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</si>
  <si>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</si>
  <si>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</si>
  <si>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</si>
  <si>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</si>
  <si>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</si>
  <si>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</si>
  <si>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</si>
  <si>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</si>
  <si>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</si>
  <si>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</si>
  <si>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</si>
  <si>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</si>
  <si>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</si>
  <si>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</si>
  <si>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</si>
  <si>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</si>
  <si>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</si>
  <si>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</si>
  <si>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</si>
  <si>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</si>
  <si>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</si>
  <si>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</si>
  <si>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</si>
  <si>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</si>
  <si>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</si>
  <si>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</si>
  <si>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</si>
  <si>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</si>
  <si>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</si>
  <si>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</si>
  <si>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</si>
  <si>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</si>
  <si>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</si>
  <si>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</si>
  <si>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</si>
  <si>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</si>
  <si>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</si>
  <si>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</si>
  <si>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</si>
  <si>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</si>
  <si>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</si>
  <si>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</si>
  <si>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</si>
  <si>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</si>
  <si>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</si>
  <si>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</si>
  <si>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</si>
  <si>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</si>
  <si>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</si>
  <si>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</si>
  <si>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</si>
  <si>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</si>
  <si>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</si>
  <si>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</si>
  <si>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</si>
  <si>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</si>
  <si>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</si>
  <si>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</si>
  <si>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</si>
  <si>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</si>
  <si>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</si>
  <si>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</si>
  <si>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</si>
  <si>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</si>
  <si>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</si>
  <si>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</si>
  <si>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</si>
  <si>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</si>
  <si>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</si>
  <si>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</si>
  <si>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</si>
  <si>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</si>
  <si>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</si>
  <si>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</si>
  <si>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</si>
  <si>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</si>
  <si>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</si>
  <si>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</si>
  <si>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</si>
  <si>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</si>
  <si>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</si>
  <si>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</si>
  <si>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</si>
  <si>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</si>
  <si>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</si>
  <si>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</si>
  <si>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</si>
  <si>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</si>
  <si>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</si>
  <si>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</si>
  <si>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</si>
  <si>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</si>
  <si>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</si>
  <si>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</si>
  <si>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</si>
  <si>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</si>
  <si>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</si>
  <si>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</si>
  <si>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</si>
  <si>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</si>
  <si>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</si>
  <si>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</si>
  <si>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</si>
  <si>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</si>
  <si>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</si>
  <si>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</si>
  <si>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</si>
  <si>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</si>
  <si>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</si>
  <si>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</si>
  <si>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</si>
  <si>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</si>
  <si>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</si>
  <si>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</si>
  <si>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</si>
  <si>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</si>
  <si>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</si>
  <si>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</si>
  <si>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</si>
  <si>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</si>
  <si>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</si>
  <si>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</si>
  <si>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</si>
  <si>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</si>
  <si>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</si>
  <si>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</si>
  <si>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</si>
  <si>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</si>
  <si>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</si>
  <si>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</si>
  <si>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</si>
  <si>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</si>
  <si>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</si>
  <si>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</si>
  <si>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</si>
  <si>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</si>
  <si>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</si>
  <si>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</si>
  <si>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</si>
  <si>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</si>
  <si>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</si>
  <si>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</si>
  <si>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</si>
  <si>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</si>
  <si>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</si>
  <si>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</si>
  <si>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</si>
  <si>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</si>
  <si>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</si>
  <si>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</si>
  <si>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</si>
  <si>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</si>
  <si>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</si>
  <si>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</si>
  <si>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</si>
  <si>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</si>
  <si>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</si>
  <si>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</si>
  <si>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</si>
  <si>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</si>
  <si>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</si>
  <si>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</si>
  <si>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</si>
  <si>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</si>
  <si>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</si>
  <si>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</si>
  <si>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</si>
  <si>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</si>
  <si>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</si>
  <si>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</si>
  <si>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</si>
  <si>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</si>
  <si>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</si>
  <si>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</si>
  <si>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</si>
  <si>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</si>
  <si>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</si>
  <si>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</si>
  <si>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</si>
  <si>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</si>
  <si>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</si>
  <si>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</si>
  <si>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</si>
  <si>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</si>
  <si>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</si>
  <si>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</si>
  <si>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</si>
  <si>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</si>
  <si>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</si>
  <si>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</si>
  <si>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</si>
  <si>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</si>
  <si>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</si>
  <si>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</si>
  <si>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</si>
  <si>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</si>
  <si>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</si>
  <si>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</si>
  <si>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</si>
  <si>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</si>
  <si>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</si>
  <si>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</si>
  <si>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</si>
  <si>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</si>
  <si>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</si>
  <si>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</si>
  <si>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</si>
  <si>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</si>
  <si>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</si>
  <si>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</si>
  <si>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</si>
  <si>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</si>
  <si>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</si>
  <si>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</si>
  <si>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</si>
  <si>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</si>
  <si>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</si>
  <si>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</si>
  <si>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</si>
  <si>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</si>
  <si>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</si>
  <si>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</si>
  <si>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</si>
  <si>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</si>
  <si>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</si>
  <si>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</si>
  <si>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</si>
  <si>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</si>
  <si>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</si>
  <si>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</si>
  <si>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</si>
  <si>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</si>
  <si>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</si>
  <si>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</si>
  <si>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</si>
  <si>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</si>
  <si>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</si>
  <si>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</si>
  <si>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</si>
  <si>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</si>
  <si>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</si>
  <si>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</si>
  <si>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</si>
  <si>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</si>
  <si>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</si>
  <si>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</si>
  <si>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</si>
  <si>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</si>
  <si>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</si>
  <si>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</si>
  <si>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</si>
  <si>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</si>
  <si>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</si>
  <si>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</si>
  <si>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</si>
  <si>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</si>
  <si>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Crowe AL shpk</t>
  </si>
  <si>
    <t>NIPT K31516059K</t>
  </si>
  <si>
    <t>Lek</t>
  </si>
  <si>
    <t xml:space="preserve">Interesa te arketueshem dhe te ardhura te tjera te ngjashme 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</si>
</sst>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8%20PF%20Crowe%20AL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p."/>
      <sheetName val="Aktivet"/>
      <sheetName val="Pasivet"/>
      <sheetName val="PASH"/>
      <sheetName val="Levizja e kapitalit"/>
      <sheetName val="CASH FLOW"/>
    </sheetNames>
    <sheetDataSet>
      <sheetData sheetId="0"/>
      <sheetData sheetId="1"/>
      <sheetData sheetId="2"/>
      <sheetData sheetId="3">
        <row r="8">
          <cell r="G8">
            <v>22936159</v>
          </cell>
          <cell r="H8">
            <v>20661758</v>
          </cell>
        </row>
        <row r="16">
          <cell r="G16">
            <v>4743000</v>
          </cell>
          <cell r="H16">
            <v>4418636</v>
          </cell>
        </row>
        <row r="20">
          <cell r="G20">
            <v>1921004.02</v>
          </cell>
          <cell r="H20">
            <v>1168583</v>
          </cell>
        </row>
        <row r="21">
          <cell r="G21">
            <v>13872570.779999999</v>
          </cell>
          <cell r="H21">
            <v>13094459.029999999</v>
          </cell>
        </row>
        <row r="34">
          <cell r="G34">
            <v>252532.28</v>
          </cell>
          <cell r="H34">
            <v>68706.789999999994</v>
          </cell>
        </row>
        <row r="38">
          <cell r="G38">
            <v>363821.52</v>
          </cell>
          <cell r="H38">
            <v>339630.35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F25" sqref="F2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266</v>
      </c>
    </row>
    <row r="2" spans="1:6">
      <c r="A2" s="50" t="s">
        <v>267</v>
      </c>
    </row>
    <row r="3" spans="1:6">
      <c r="A3" s="50" t="s">
        <v>268</v>
      </c>
    </row>
    <row r="4" spans="1:6">
      <c r="A4" s="50" t="s">
        <v>269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265</v>
      </c>
    </row>
    <row r="10" spans="1:6">
      <c r="A10" s="63" t="s">
        <v>257</v>
      </c>
      <c r="B10" s="64">
        <f>[1]PASH!$G$8</f>
        <v>22936159</v>
      </c>
      <c r="C10" s="52"/>
      <c r="D10" s="64">
        <f>[1]PASH!$H$8</f>
        <v>20661758</v>
      </c>
      <c r="E10" s="51"/>
      <c r="F10" s="82" t="s">
        <v>262</v>
      </c>
    </row>
    <row r="11" spans="1:6">
      <c r="A11" s="63" t="s">
        <v>259</v>
      </c>
      <c r="B11" s="64"/>
      <c r="C11" s="52"/>
      <c r="D11" s="64"/>
      <c r="E11" s="51"/>
      <c r="F11" s="82" t="s">
        <v>263</v>
      </c>
    </row>
    <row r="12" spans="1:6">
      <c r="A12" s="63" t="s">
        <v>260</v>
      </c>
      <c r="B12" s="64"/>
      <c r="C12" s="52"/>
      <c r="D12" s="64"/>
      <c r="E12" s="51"/>
      <c r="F12" s="82" t="s">
        <v>263</v>
      </c>
    </row>
    <row r="13" spans="1:6">
      <c r="A13" s="63" t="s">
        <v>261</v>
      </c>
      <c r="B13" s="64"/>
      <c r="C13" s="52"/>
      <c r="D13" s="64"/>
      <c r="E13" s="51"/>
      <c r="F13" s="82" t="s">
        <v>263</v>
      </c>
    </row>
    <row r="14" spans="1:6">
      <c r="A14" s="63" t="s">
        <v>258</v>
      </c>
      <c r="B14" s="64"/>
      <c r="C14" s="52"/>
      <c r="D14" s="64"/>
      <c r="E14" s="51"/>
      <c r="F14" s="82" t="s">
        <v>264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f>-[1]PASH!$G$16</f>
        <v>-4743000</v>
      </c>
      <c r="C22" s="52"/>
      <c r="D22" s="64">
        <f>-[1]PASH!$H$16</f>
        <v>-4418636</v>
      </c>
      <c r="E22" s="51"/>
      <c r="F22" s="42"/>
    </row>
    <row r="23" spans="1:6">
      <c r="A23" s="63" t="s">
        <v>245</v>
      </c>
      <c r="B23" s="64">
        <f>-562302</f>
        <v>-562302</v>
      </c>
      <c r="C23" s="52"/>
      <c r="D23" s="64">
        <f>-456166</f>
        <v>-456166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f>-[1]PASH!$G$20</f>
        <v>-1921004.02</v>
      </c>
      <c r="C26" s="52"/>
      <c r="D26" s="64">
        <f>-[1]PASH!$H$20</f>
        <v>-1168583</v>
      </c>
      <c r="E26" s="51"/>
      <c r="F26" s="42"/>
    </row>
    <row r="27" spans="1:6">
      <c r="A27" s="45" t="s">
        <v>221</v>
      </c>
      <c r="B27" s="64">
        <f>-[1]PASH!$G$21</f>
        <v>-13872570.779999999</v>
      </c>
      <c r="C27" s="52"/>
      <c r="D27" s="64">
        <f>-[1]PASH!$H$21</f>
        <v>-13094459.029999999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254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270</v>
      </c>
      <c r="B33" s="64">
        <f>8473.89</f>
        <v>8473.89</v>
      </c>
      <c r="C33" s="52"/>
      <c r="D33" s="64">
        <f>1325.16</f>
        <v>1325.16</v>
      </c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f>-[1]PASH!$G$34</f>
        <v>-252532.28</v>
      </c>
      <c r="C39" s="52"/>
      <c r="D39" s="64">
        <f>-[1]PASH!$H$34</f>
        <v>-68706.789999999994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255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1593223.810000001</v>
      </c>
      <c r="C42" s="55"/>
      <c r="D42" s="54">
        <f>SUM(D9:D41)</f>
        <v>1456532.3400000005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f>-[1]PASH!$G$38</f>
        <v>-363821.52</v>
      </c>
      <c r="C44" s="52"/>
      <c r="D44" s="64">
        <f>-[1]PASH!$H$38</f>
        <v>-339630.35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1229402.290000001</v>
      </c>
      <c r="C47" s="58"/>
      <c r="D47" s="67">
        <f>SUM(D42:D46)</f>
        <v>1116901.9900000007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1229402.290000001</v>
      </c>
      <c r="C57" s="77"/>
      <c r="D57" s="76">
        <f>D47+D55</f>
        <v>1116901.9900000007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256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Perdorues</cp:lastModifiedBy>
  <cp:lastPrinted>2016-10-03T09:59:38Z</cp:lastPrinted>
  <dcterms:created xsi:type="dcterms:W3CDTF">2012-01-19T09:31:29Z</dcterms:created>
  <dcterms:modified xsi:type="dcterms:W3CDTF">2019-07-15T16:01:34Z</dcterms:modified>
</cp:coreProperties>
</file>