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1"/>
  </bookViews>
  <sheets>
    <sheet name="Centro 08" sheetId="1" r:id="rId1"/>
    <sheet name="Aktivet" sheetId="2" r:id="rId2"/>
    <sheet name="Pasivet" sheetId="3" r:id="rId3"/>
    <sheet name="Rezultati" sheetId="4" r:id="rId4"/>
    <sheet name="Kapitali" sheetId="5" r:id="rId5"/>
    <sheet name="fluks 1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<sst xmlns="http://schemas.openxmlformats.org/spreadsheetml/2006/main" count="353" uniqueCount="212">
  <si>
    <t>Nr</t>
  </si>
  <si>
    <t>I</t>
  </si>
  <si>
    <t>II</t>
  </si>
  <si>
    <t>Ndertesa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</si>
  <si>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</si>
  <si>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</si>
  <si>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</si>
  <si>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</si>
  <si>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</si>
  <si>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</si>
  <si>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</si>
  <si>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</si>
  <si>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</si>
  <si>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</si>
  <si>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</si>
  <si>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</si>
  <si>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</si>
  <si>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</si>
  <si>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</si>
  <si>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</si>
  <si>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</si>
  <si>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</si>
  <si>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</si>
  <si>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</si>
  <si>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</si>
  <si>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</si>
  <si>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</si>
  <si>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</si>
  <si>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</si>
  <si>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</si>
  <si>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</si>
  <si>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</si>
  <si>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</si>
  <si>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</si>
  <si>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</si>
  <si>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</si>
  <si>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</si>
  <si>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</si>
  <si>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</si>
  <si>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</si>
  <si>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</si>
  <si>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</si>
  <si>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</si>
  <si>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</si>
  <si>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</si>
  <si>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</si>
  <si>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</si>
  <si>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</si>
  <si>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</si>
  <si>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</si>
  <si>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</si>
  <si>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</si>
  <si>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</si>
  <si>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</si>
  <si>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</si>
  <si>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</si>
  <si>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</si>
  <si>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</si>
  <si>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</si>
  <si>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</si>
  <si>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</si>
  <si>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</si>
  <si>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</si>
  <si>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</si>
  <si>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</si>
  <si>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</si>
  <si>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</si>
  <si>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</si>
  <si>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</si>
  <si>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</si>
  <si>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</si>
  <si>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</si>
  <si>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</si>
  <si>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</si>
  <si>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</si>
  <si>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</si>
  <si>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</si>
  <si>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</si>
  <si>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</si>
  <si>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</si>
  <si>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</si>
  <si>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</si>
  <si>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</si>
  <si>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</si>
  <si>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</si>
  <si>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</si>
  <si>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</si>
  <si>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</si>
  <si>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</si>
  <si>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</si>
  <si>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</si>
  <si>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</si>
  <si>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</si>
  <si>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</si>
  <si>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</si>
  <si>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</si>
  <si>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</si>
  <si>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</si>
  <si>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</si>
  <si>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</si>
  <si>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</si>
  <si>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</si>
  <si>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</si>
  <si>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</si>
  <si>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</si>
  <si>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</si>
  <si>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</si>
  <si>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</si>
  <si>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</si>
  <si>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</si>
  <si>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</si>
  <si>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</si>
  <si>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</si>
  <si>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</si>
  <si>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</si>
  <si>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</si>
  <si>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</si>
  <si>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</si>
  <si>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</si>
  <si>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</si>
  <si>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</si>
  <si>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</si>
  <si>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Pozicioni me 31 dhjetor 2008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</si>
  <si>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</si>
  <si>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</si>
  <si>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</si>
  <si>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</si>
  <si>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</si>
  <si>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</si>
  <si>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</si>
  <si>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</si>
  <si>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</si>
  <si>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</si>
  <si>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</si>
  <si>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</si>
  <si>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</si>
  <si>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</si>
  <si>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</si>
  <si>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</si>
  <si>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</si>
  <si>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</si>
  <si>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</si>
  <si>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</si>
  <si>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</si>
  <si>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</si>
  <si>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</si>
  <si>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</si>
  <si>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</si>
  <si>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</si>
  <si>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</si>
  <si>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</si>
  <si>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</si>
  <si>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</si>
  <si>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</si>
  <si>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</si>
  <si>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</si>
  <si>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</si>
  <si>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</si>
  <si>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</si>
  <si>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</si>
  <si>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</si>
  <si>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</si>
  <si>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</si>
  <si>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</si>
  <si>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</si>
  <si>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</si>
  <si>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</si>
  <si>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</si>
  <si>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</si>
  <si>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</si>
  <si>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</si>
  <si>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</si>
  <si>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</si>
  <si>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</si>
  <si>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</si>
  <si>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</si>
  <si>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</si>
  <si>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</si>
  <si>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</si>
  <si>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</si>
  <si>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</si>
  <si>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</si>
  <si>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</si>
  <si>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</si>
  <si>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</si>
  <si>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</si>
  <si>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</si>
  <si>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</si>
  <si>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</si>
  <si>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</si>
  <si>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</si>
  <si>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</si>
  <si>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Ne   Leke</t>
  </si>
  <si>
    <t>Pasqyra e fluksit monetar - metoda direkte</t>
  </si>
  <si>
    <t>Fluksi monetar nga veprimtarite e shfrytezimit</t>
  </si>
  <si>
    <t>Mjetet monetare (MM) te arketuara nga klientet</t>
  </si>
  <si>
    <t>MM te paguara ndaj furnitoreve dhe punonjesve</t>
  </si>
  <si>
    <t>MM neto nga veprimtarite e shfytezimit</t>
  </si>
  <si>
    <t>Blerja e njesise se kontrolluar X minus parate e Arketuara</t>
  </si>
  <si>
    <t>Pagesat e detyrimeve te qerase financiare</t>
  </si>
  <si>
    <t>MM neto e perdorura ne veprimtarite Financiare</t>
  </si>
  <si>
    <t>Pasqyra   e   Fluksit   Monetar  -  Metoda  Direkte   2008</t>
  </si>
  <si>
    <t>TVsh</t>
  </si>
  <si>
    <t xml:space="preserve">Paga </t>
  </si>
  <si>
    <t xml:space="preserve">Gjoba </t>
  </si>
  <si>
    <t>MM te ardhura nga Debit &amp;Kreditore</t>
  </si>
  <si>
    <t>000/Leke</t>
  </si>
  <si>
    <t>Pasqyrat    Financiare    te    Vitit   2009</t>
  </si>
  <si>
    <t xml:space="preserve">Shoqeria  2R- CONSTRUSTION shpk </t>
  </si>
  <si>
    <t>Pasqyra   e   te   Ardhurave   dhe   Shpenzimeve     2009</t>
  </si>
  <si>
    <t>Pozicioni me 31 dhjetor 2009</t>
  </si>
  <si>
    <t>Pasqyra  e  Ndryshimeve  ne  Kapital  2009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</si>
</sst>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#,##0.00_);\-#,##0.00"/>
  </numFmts>
  <fonts count="55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59" applyFont="1" applyFill="1">
      <alignment/>
      <protection/>
    </xf>
    <xf numFmtId="0" fontId="0" fillId="0" borderId="0" xfId="58" applyFont="1" applyFill="1">
      <alignment/>
      <protection/>
    </xf>
    <xf numFmtId="0" fontId="10" fillId="0" borderId="0" xfId="59" applyFont="1" applyFill="1">
      <alignment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3" fillId="0" borderId="15" xfId="59" applyFont="1" applyFill="1" applyBorder="1" applyAlignment="1">
      <alignment horizontal="center"/>
      <protection/>
    </xf>
    <xf numFmtId="0" fontId="13" fillId="0" borderId="14" xfId="59" applyFont="1" applyFill="1" applyBorder="1" applyAlignment="1">
      <alignment horizontal="center"/>
      <protection/>
    </xf>
    <xf numFmtId="0" fontId="14" fillId="0" borderId="21" xfId="59" applyFont="1" applyFill="1" applyBorder="1" applyAlignment="1">
      <alignment horizontal="center"/>
      <protection/>
    </xf>
    <xf numFmtId="0" fontId="14" fillId="0" borderId="22" xfId="59" applyFont="1" applyFill="1" applyBorder="1" applyAlignment="1">
      <alignment horizontal="center"/>
      <protection/>
    </xf>
    <xf numFmtId="0" fontId="13" fillId="0" borderId="23" xfId="59" applyFont="1" applyFill="1" applyBorder="1" applyAlignment="1">
      <alignment horizontal="center"/>
      <protection/>
    </xf>
    <xf numFmtId="0" fontId="13" fillId="0" borderId="0" xfId="59" applyFont="1" applyFill="1" applyAlignment="1">
      <alignment horizontal="center"/>
      <protection/>
    </xf>
    <xf numFmtId="0" fontId="15" fillId="0" borderId="15" xfId="59" applyFont="1" applyFill="1" applyBorder="1">
      <alignment/>
      <protection/>
    </xf>
    <xf numFmtId="3" fontId="15" fillId="0" borderId="15" xfId="44" applyNumberFormat="1" applyFont="1" applyFill="1" applyBorder="1" applyAlignment="1">
      <alignment/>
    </xf>
    <xf numFmtId="0" fontId="15" fillId="0" borderId="0" xfId="59" applyFont="1" applyFill="1">
      <alignment/>
      <protection/>
    </xf>
    <xf numFmtId="3" fontId="15" fillId="0" borderId="24" xfId="44" applyNumberFormat="1" applyFont="1" applyFill="1" applyBorder="1" applyAlignment="1">
      <alignment/>
    </xf>
    <xf numFmtId="3" fontId="15" fillId="0" borderId="25" xfId="44" applyNumberFormat="1" applyFont="1" applyFill="1" applyBorder="1" applyAlignment="1">
      <alignment/>
    </xf>
    <xf numFmtId="0" fontId="15" fillId="0" borderId="0" xfId="58" applyFont="1" applyFill="1">
      <alignment/>
      <protection/>
    </xf>
    <xf numFmtId="3" fontId="15" fillId="0" borderId="0" xfId="58" applyNumberFormat="1" applyFont="1" applyFill="1">
      <alignment/>
      <protection/>
    </xf>
    <xf numFmtId="3" fontId="15" fillId="0" borderId="26" xfId="44" applyNumberFormat="1" applyFont="1" applyFill="1" applyBorder="1" applyAlignment="1">
      <alignment/>
    </xf>
    <xf numFmtId="0" fontId="4" fillId="0" borderId="0" xfId="58" applyFont="1" applyFill="1">
      <alignment/>
      <protection/>
    </xf>
    <xf numFmtId="3" fontId="13" fillId="0" borderId="0" xfId="58" applyNumberFormat="1" applyFont="1" applyFill="1">
      <alignment/>
      <protection/>
    </xf>
    <xf numFmtId="3" fontId="4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16" fillId="0" borderId="14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9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19" fillId="0" borderId="30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3" fontId="19" fillId="0" borderId="3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15" fillId="0" borderId="14" xfId="44" applyNumberFormat="1" applyFont="1" applyFill="1" applyBorder="1" applyAlignment="1">
      <alignment/>
    </xf>
    <xf numFmtId="3" fontId="15" fillId="0" borderId="33" xfId="44" applyNumberFormat="1" applyFont="1" applyFill="1" applyBorder="1" applyAlignment="1">
      <alignment/>
    </xf>
    <xf numFmtId="3" fontId="15" fillId="0" borderId="34" xfId="44" applyNumberFormat="1" applyFont="1" applyFill="1" applyBorder="1" applyAlignment="1">
      <alignment/>
    </xf>
    <xf numFmtId="3" fontId="15" fillId="0" borderId="23" xfId="44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9" fillId="0" borderId="17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29">
      <selection activeCell="T12" sqref="T12"/>
    </sheetView>
  </sheetViews>
  <sheetFormatPr defaultColWidth="9.140625" defaultRowHeight="12.75"/>
  <cols>
    <col min="1" max="1" width="5.28125" style="23" customWidth="1"/>
    <col min="2" max="2" width="12.57421875" style="23" customWidth="1"/>
    <col min="3" max="22" width="9.140625" style="23" customWidth="1"/>
    <col min="23" max="23" width="2.7109375" style="23" customWidth="1"/>
    <col min="24" max="24" width="4.00390625" style="23" customWidth="1"/>
    <col min="25" max="25" width="13.00390625" style="23" customWidth="1"/>
    <col min="26" max="16384" width="9.140625" style="23" customWidth="1"/>
  </cols>
  <sheetData>
    <row r="1" spans="1:25" ht="19.5" thickBot="1">
      <c r="A1" s="22"/>
      <c r="C1" s="24"/>
      <c r="D1" s="25"/>
      <c r="E1" s="24"/>
      <c r="F1" s="24"/>
      <c r="G1" s="26" t="s">
        <v>123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2.75">
      <c r="A2" s="27" t="s">
        <v>124</v>
      </c>
      <c r="B2" s="27" t="s">
        <v>125</v>
      </c>
      <c r="C2" s="27" t="s">
        <v>126</v>
      </c>
      <c r="D2" s="27" t="s">
        <v>26</v>
      </c>
      <c r="E2" s="27" t="s">
        <v>25</v>
      </c>
      <c r="F2" s="27" t="s">
        <v>127</v>
      </c>
      <c r="G2" s="27" t="s">
        <v>128</v>
      </c>
      <c r="H2" s="27" t="s">
        <v>129</v>
      </c>
      <c r="I2" s="27" t="s">
        <v>130</v>
      </c>
      <c r="J2" s="27" t="s">
        <v>131</v>
      </c>
      <c r="K2" s="28"/>
      <c r="L2" s="29" t="s">
        <v>132</v>
      </c>
      <c r="M2" s="30" t="s">
        <v>133</v>
      </c>
      <c r="N2" s="31"/>
      <c r="O2" s="27" t="s">
        <v>131</v>
      </c>
      <c r="P2" s="27" t="s">
        <v>130</v>
      </c>
      <c r="Q2" s="27" t="s">
        <v>129</v>
      </c>
      <c r="R2" s="27" t="s">
        <v>128</v>
      </c>
      <c r="S2" s="27" t="s">
        <v>127</v>
      </c>
      <c r="T2" s="27" t="s">
        <v>25</v>
      </c>
      <c r="U2" s="27" t="s">
        <v>26</v>
      </c>
      <c r="V2" s="27" t="s">
        <v>126</v>
      </c>
      <c r="W2" s="32"/>
      <c r="X2" s="27" t="s">
        <v>124</v>
      </c>
      <c r="Y2" s="27" t="s">
        <v>125</v>
      </c>
    </row>
    <row r="3" spans="1:25" ht="13.5">
      <c r="A3" s="33">
        <v>101</v>
      </c>
      <c r="B3" s="33" t="s">
        <v>134</v>
      </c>
      <c r="C3" s="34"/>
      <c r="D3" s="34"/>
      <c r="E3" s="34"/>
      <c r="F3" s="34"/>
      <c r="G3" s="34"/>
      <c r="H3" s="34"/>
      <c r="I3" s="34">
        <f aca="true" t="shared" si="0" ref="I3:I37">C3+D3+E3+F3+G3+H3</f>
        <v>0</v>
      </c>
      <c r="J3" s="34"/>
      <c r="K3" s="114">
        <f aca="true" t="shared" si="1" ref="K3:K50">(I3+J3)-(O3+P3)</f>
        <v>0</v>
      </c>
      <c r="L3" s="115"/>
      <c r="M3" s="116"/>
      <c r="N3" s="117">
        <f aca="true" t="shared" si="2" ref="N3:N50">(O3+P3)-(I3+J3)</f>
        <v>0</v>
      </c>
      <c r="O3" s="34"/>
      <c r="P3" s="34">
        <f aca="true" t="shared" si="3" ref="P3:P37">Q3+R3+S3+T3+U3+V3</f>
        <v>0</v>
      </c>
      <c r="Q3" s="34"/>
      <c r="R3" s="34"/>
      <c r="S3" s="34"/>
      <c r="T3" s="34"/>
      <c r="U3" s="34"/>
      <c r="V3" s="34"/>
      <c r="W3" s="35"/>
      <c r="X3" s="33">
        <v>101</v>
      </c>
      <c r="Y3" s="33" t="s">
        <v>134</v>
      </c>
    </row>
    <row r="4" spans="1:25" ht="13.5">
      <c r="A4" s="33">
        <v>1071</v>
      </c>
      <c r="B4" s="33" t="s">
        <v>135</v>
      </c>
      <c r="C4" s="34"/>
      <c r="D4" s="34"/>
      <c r="E4" s="34"/>
      <c r="F4" s="34"/>
      <c r="G4" s="34"/>
      <c r="H4" s="34"/>
      <c r="I4" s="34">
        <f t="shared" si="0"/>
        <v>0</v>
      </c>
      <c r="J4" s="34"/>
      <c r="K4" s="114">
        <f t="shared" si="1"/>
        <v>0</v>
      </c>
      <c r="L4" s="115"/>
      <c r="M4" s="116"/>
      <c r="N4" s="117">
        <f t="shared" si="2"/>
        <v>0</v>
      </c>
      <c r="O4" s="34"/>
      <c r="P4" s="34">
        <f t="shared" si="3"/>
        <v>0</v>
      </c>
      <c r="Q4" s="34"/>
      <c r="R4" s="34"/>
      <c r="S4" s="34"/>
      <c r="T4" s="34"/>
      <c r="U4" s="34"/>
      <c r="V4" s="34"/>
      <c r="W4" s="35"/>
      <c r="X4" s="33">
        <v>1071</v>
      </c>
      <c r="Y4" s="33" t="s">
        <v>135</v>
      </c>
    </row>
    <row r="5" spans="1:25" ht="13.5">
      <c r="A5" s="33">
        <v>1078</v>
      </c>
      <c r="B5" s="33" t="s">
        <v>136</v>
      </c>
      <c r="C5" s="34"/>
      <c r="D5" s="34"/>
      <c r="E5" s="34"/>
      <c r="F5" s="34"/>
      <c r="G5" s="34"/>
      <c r="H5" s="34"/>
      <c r="I5" s="34">
        <f t="shared" si="0"/>
        <v>0</v>
      </c>
      <c r="J5" s="34"/>
      <c r="K5" s="114">
        <f t="shared" si="1"/>
        <v>0</v>
      </c>
      <c r="L5" s="115"/>
      <c r="M5" s="116"/>
      <c r="N5" s="117">
        <f t="shared" si="2"/>
        <v>0</v>
      </c>
      <c r="O5" s="34"/>
      <c r="P5" s="34">
        <f t="shared" si="3"/>
        <v>0</v>
      </c>
      <c r="Q5" s="34"/>
      <c r="R5" s="34"/>
      <c r="S5" s="34"/>
      <c r="T5" s="34"/>
      <c r="U5" s="34"/>
      <c r="V5" s="34"/>
      <c r="W5" s="35"/>
      <c r="X5" s="33">
        <v>1078</v>
      </c>
      <c r="Y5" s="33" t="s">
        <v>136</v>
      </c>
    </row>
    <row r="6" spans="1:25" ht="13.5">
      <c r="A6" s="33">
        <v>108</v>
      </c>
      <c r="B6" s="33" t="s">
        <v>137</v>
      </c>
      <c r="C6" s="34"/>
      <c r="D6" s="34"/>
      <c r="E6" s="34"/>
      <c r="F6" s="34"/>
      <c r="G6" s="34"/>
      <c r="H6" s="34"/>
      <c r="I6" s="34">
        <f t="shared" si="0"/>
        <v>0</v>
      </c>
      <c r="J6" s="34"/>
      <c r="K6" s="114">
        <f t="shared" si="1"/>
        <v>0</v>
      </c>
      <c r="L6" s="115"/>
      <c r="M6" s="116"/>
      <c r="N6" s="117">
        <f t="shared" si="2"/>
        <v>0</v>
      </c>
      <c r="O6" s="34"/>
      <c r="P6" s="34">
        <f t="shared" si="3"/>
        <v>0</v>
      </c>
      <c r="Q6" s="34"/>
      <c r="R6" s="34"/>
      <c r="S6" s="34"/>
      <c r="T6" s="34"/>
      <c r="U6" s="34"/>
      <c r="V6" s="34"/>
      <c r="W6" s="35"/>
      <c r="X6" s="33">
        <v>108</v>
      </c>
      <c r="Y6" s="33" t="s">
        <v>137</v>
      </c>
    </row>
    <row r="7" spans="1:25" ht="13.5">
      <c r="A7" s="33">
        <v>109</v>
      </c>
      <c r="B7" s="33" t="s">
        <v>138</v>
      </c>
      <c r="C7" s="34"/>
      <c r="D7" s="34"/>
      <c r="E7" s="34"/>
      <c r="F7" s="34"/>
      <c r="G7" s="34"/>
      <c r="H7" s="34"/>
      <c r="I7" s="34">
        <f t="shared" si="0"/>
        <v>0</v>
      </c>
      <c r="J7" s="34"/>
      <c r="K7" s="114">
        <f t="shared" si="1"/>
        <v>0</v>
      </c>
      <c r="L7" s="115"/>
      <c r="M7" s="116"/>
      <c r="N7" s="117">
        <f t="shared" si="2"/>
        <v>0</v>
      </c>
      <c r="O7" s="34"/>
      <c r="P7" s="34">
        <f t="shared" si="3"/>
        <v>0</v>
      </c>
      <c r="Q7" s="34"/>
      <c r="R7" s="34"/>
      <c r="S7" s="34"/>
      <c r="T7" s="34"/>
      <c r="U7" s="34"/>
      <c r="V7" s="34"/>
      <c r="W7" s="35"/>
      <c r="X7" s="33">
        <v>109</v>
      </c>
      <c r="Y7" s="33" t="s">
        <v>138</v>
      </c>
    </row>
    <row r="8" spans="1:25" ht="13.5">
      <c r="A8" s="33">
        <v>211</v>
      </c>
      <c r="B8" s="33" t="s">
        <v>20</v>
      </c>
      <c r="C8" s="34"/>
      <c r="D8" s="34"/>
      <c r="E8" s="34"/>
      <c r="F8" s="34"/>
      <c r="G8" s="34"/>
      <c r="H8" s="34"/>
      <c r="I8" s="34">
        <f t="shared" si="0"/>
        <v>0</v>
      </c>
      <c r="J8" s="34"/>
      <c r="K8" s="114">
        <f t="shared" si="1"/>
        <v>0</v>
      </c>
      <c r="L8" s="115"/>
      <c r="M8" s="116"/>
      <c r="N8" s="117">
        <f t="shared" si="2"/>
        <v>0</v>
      </c>
      <c r="O8" s="34"/>
      <c r="P8" s="34">
        <f t="shared" si="3"/>
        <v>0</v>
      </c>
      <c r="Q8" s="34"/>
      <c r="R8" s="34"/>
      <c r="S8" s="34"/>
      <c r="T8" s="34"/>
      <c r="U8" s="34"/>
      <c r="V8" s="34"/>
      <c r="W8" s="35"/>
      <c r="X8" s="33">
        <v>211</v>
      </c>
      <c r="Y8" s="33" t="s">
        <v>20</v>
      </c>
    </row>
    <row r="9" spans="1:25" ht="13.5">
      <c r="A9" s="33">
        <v>212</v>
      </c>
      <c r="B9" s="33" t="s">
        <v>3</v>
      </c>
      <c r="C9" s="34"/>
      <c r="D9" s="34"/>
      <c r="E9" s="34"/>
      <c r="F9" s="34"/>
      <c r="G9" s="34"/>
      <c r="H9" s="34"/>
      <c r="I9" s="34">
        <f t="shared" si="0"/>
        <v>0</v>
      </c>
      <c r="J9" s="34"/>
      <c r="K9" s="114">
        <f t="shared" si="1"/>
        <v>0</v>
      </c>
      <c r="L9" s="115"/>
      <c r="M9" s="116"/>
      <c r="N9" s="117">
        <f t="shared" si="2"/>
        <v>0</v>
      </c>
      <c r="O9" s="34"/>
      <c r="P9" s="34">
        <f t="shared" si="3"/>
        <v>0</v>
      </c>
      <c r="Q9" s="34"/>
      <c r="R9" s="34"/>
      <c r="S9" s="34"/>
      <c r="T9" s="34"/>
      <c r="U9" s="34"/>
      <c r="V9" s="34"/>
      <c r="W9" s="35"/>
      <c r="X9" s="33">
        <v>212</v>
      </c>
      <c r="Y9" s="33" t="s">
        <v>3</v>
      </c>
    </row>
    <row r="10" spans="1:25" ht="13.5">
      <c r="A10" s="33">
        <v>213</v>
      </c>
      <c r="B10" s="33" t="s">
        <v>139</v>
      </c>
      <c r="C10" s="34"/>
      <c r="D10" s="34"/>
      <c r="E10" s="34"/>
      <c r="F10" s="34"/>
      <c r="G10" s="34"/>
      <c r="H10" s="34"/>
      <c r="I10" s="34">
        <f t="shared" si="0"/>
        <v>0</v>
      </c>
      <c r="J10" s="34"/>
      <c r="K10" s="114">
        <f t="shared" si="1"/>
        <v>0</v>
      </c>
      <c r="L10" s="115"/>
      <c r="M10" s="116"/>
      <c r="N10" s="117">
        <f t="shared" si="2"/>
        <v>0</v>
      </c>
      <c r="O10" s="34"/>
      <c r="P10" s="34">
        <f t="shared" si="3"/>
        <v>0</v>
      </c>
      <c r="Q10" s="34"/>
      <c r="R10" s="34"/>
      <c r="S10" s="34"/>
      <c r="T10" s="34"/>
      <c r="U10" s="34"/>
      <c r="V10" s="34"/>
      <c r="W10" s="35"/>
      <c r="X10" s="33">
        <v>213</v>
      </c>
      <c r="Y10" s="33" t="s">
        <v>139</v>
      </c>
    </row>
    <row r="11" spans="1:25" ht="13.5">
      <c r="A11" s="33">
        <v>215</v>
      </c>
      <c r="B11" s="33" t="s">
        <v>140</v>
      </c>
      <c r="C11" s="34"/>
      <c r="D11" s="34"/>
      <c r="E11" s="34"/>
      <c r="F11" s="34"/>
      <c r="G11" s="34"/>
      <c r="H11" s="34"/>
      <c r="I11" s="34">
        <f t="shared" si="0"/>
        <v>0</v>
      </c>
      <c r="J11" s="34"/>
      <c r="K11" s="114">
        <f t="shared" si="1"/>
        <v>0</v>
      </c>
      <c r="L11" s="115"/>
      <c r="M11" s="116"/>
      <c r="N11" s="117">
        <f t="shared" si="2"/>
        <v>0</v>
      </c>
      <c r="O11" s="34"/>
      <c r="P11" s="34">
        <f t="shared" si="3"/>
        <v>0</v>
      </c>
      <c r="Q11" s="34"/>
      <c r="R11" s="34"/>
      <c r="S11" s="34"/>
      <c r="T11" s="34"/>
      <c r="U11" s="34"/>
      <c r="V11" s="34"/>
      <c r="W11" s="35"/>
      <c r="X11" s="33">
        <v>215</v>
      </c>
      <c r="Y11" s="33" t="s">
        <v>140</v>
      </c>
    </row>
    <row r="12" spans="1:25" ht="13.5">
      <c r="A12" s="33">
        <v>218</v>
      </c>
      <c r="B12" s="33" t="s">
        <v>141</v>
      </c>
      <c r="C12" s="34"/>
      <c r="D12" s="34"/>
      <c r="E12" s="34"/>
      <c r="F12" s="34"/>
      <c r="G12" s="34"/>
      <c r="H12" s="34"/>
      <c r="I12" s="34">
        <f t="shared" si="0"/>
        <v>0</v>
      </c>
      <c r="J12" s="34"/>
      <c r="K12" s="114">
        <f t="shared" si="1"/>
        <v>0</v>
      </c>
      <c r="L12" s="115"/>
      <c r="M12" s="116"/>
      <c r="N12" s="117">
        <f t="shared" si="2"/>
        <v>0</v>
      </c>
      <c r="O12" s="34"/>
      <c r="P12" s="34">
        <f t="shared" si="3"/>
        <v>0</v>
      </c>
      <c r="Q12" s="34"/>
      <c r="R12" s="34"/>
      <c r="S12" s="34"/>
      <c r="T12" s="34"/>
      <c r="U12" s="34"/>
      <c r="V12" s="34"/>
      <c r="W12" s="35"/>
      <c r="X12" s="33">
        <v>218</v>
      </c>
      <c r="Y12" s="33" t="s">
        <v>141</v>
      </c>
    </row>
    <row r="13" spans="1:25" ht="13.5">
      <c r="A13" s="33">
        <v>2812</v>
      </c>
      <c r="B13" s="33" t="s">
        <v>142</v>
      </c>
      <c r="C13" s="34"/>
      <c r="D13" s="34"/>
      <c r="E13" s="34"/>
      <c r="F13" s="34"/>
      <c r="G13" s="34"/>
      <c r="H13" s="34"/>
      <c r="I13" s="34">
        <f t="shared" si="0"/>
        <v>0</v>
      </c>
      <c r="J13" s="34"/>
      <c r="K13" s="114">
        <f t="shared" si="1"/>
        <v>0</v>
      </c>
      <c r="L13" s="115"/>
      <c r="M13" s="116"/>
      <c r="N13" s="117">
        <f t="shared" si="2"/>
        <v>0</v>
      </c>
      <c r="O13" s="34"/>
      <c r="P13" s="34">
        <f t="shared" si="3"/>
        <v>0</v>
      </c>
      <c r="Q13" s="34"/>
      <c r="R13" s="34"/>
      <c r="S13" s="34"/>
      <c r="T13" s="34"/>
      <c r="U13" s="34"/>
      <c r="V13" s="34"/>
      <c r="W13" s="35"/>
      <c r="X13" s="33">
        <v>2812</v>
      </c>
      <c r="Y13" s="33" t="s">
        <v>142</v>
      </c>
    </row>
    <row r="14" spans="1:25" ht="13.5">
      <c r="A14" s="33">
        <v>2813</v>
      </c>
      <c r="B14" s="33" t="s">
        <v>143</v>
      </c>
      <c r="C14" s="34"/>
      <c r="D14" s="34"/>
      <c r="E14" s="34"/>
      <c r="F14" s="34"/>
      <c r="G14" s="34"/>
      <c r="H14" s="34"/>
      <c r="I14" s="34">
        <f t="shared" si="0"/>
        <v>0</v>
      </c>
      <c r="J14" s="34"/>
      <c r="K14" s="114">
        <f t="shared" si="1"/>
        <v>0</v>
      </c>
      <c r="L14" s="115"/>
      <c r="M14" s="116"/>
      <c r="N14" s="117">
        <f t="shared" si="2"/>
        <v>0</v>
      </c>
      <c r="O14" s="34"/>
      <c r="P14" s="34">
        <f t="shared" si="3"/>
        <v>0</v>
      </c>
      <c r="Q14" s="34"/>
      <c r="R14" s="34"/>
      <c r="S14" s="34"/>
      <c r="T14" s="34"/>
      <c r="U14" s="34"/>
      <c r="V14" s="34"/>
      <c r="W14" s="35"/>
      <c r="X14" s="33">
        <v>2813</v>
      </c>
      <c r="Y14" s="33" t="s">
        <v>143</v>
      </c>
    </row>
    <row r="15" spans="1:25" ht="13.5">
      <c r="A15" s="33">
        <v>2815</v>
      </c>
      <c r="B15" s="33" t="s">
        <v>144</v>
      </c>
      <c r="C15" s="34"/>
      <c r="D15" s="34"/>
      <c r="E15" s="34"/>
      <c r="F15" s="34"/>
      <c r="G15" s="34"/>
      <c r="H15" s="34"/>
      <c r="I15" s="34">
        <f t="shared" si="0"/>
        <v>0</v>
      </c>
      <c r="J15" s="34"/>
      <c r="K15" s="114">
        <f t="shared" si="1"/>
        <v>0</v>
      </c>
      <c r="L15" s="115"/>
      <c r="M15" s="116"/>
      <c r="N15" s="117">
        <f t="shared" si="2"/>
        <v>0</v>
      </c>
      <c r="O15" s="34"/>
      <c r="P15" s="34">
        <f t="shared" si="3"/>
        <v>0</v>
      </c>
      <c r="Q15" s="34"/>
      <c r="R15" s="34"/>
      <c r="S15" s="34"/>
      <c r="T15" s="34"/>
      <c r="U15" s="34"/>
      <c r="V15" s="34"/>
      <c r="W15" s="35"/>
      <c r="X15" s="33">
        <v>2815</v>
      </c>
      <c r="Y15" s="33" t="s">
        <v>144</v>
      </c>
    </row>
    <row r="16" spans="1:25" ht="13.5">
      <c r="A16" s="33">
        <v>2818</v>
      </c>
      <c r="B16" s="33" t="s">
        <v>145</v>
      </c>
      <c r="C16" s="34"/>
      <c r="D16" s="34"/>
      <c r="E16" s="34"/>
      <c r="F16" s="34"/>
      <c r="G16" s="34"/>
      <c r="H16" s="34"/>
      <c r="I16" s="34">
        <f t="shared" si="0"/>
        <v>0</v>
      </c>
      <c r="J16" s="34"/>
      <c r="K16" s="114">
        <f t="shared" si="1"/>
        <v>0</v>
      </c>
      <c r="L16" s="115"/>
      <c r="M16" s="116"/>
      <c r="N16" s="117">
        <f t="shared" si="2"/>
        <v>0</v>
      </c>
      <c r="O16" s="34"/>
      <c r="P16" s="34">
        <f t="shared" si="3"/>
        <v>0</v>
      </c>
      <c r="Q16" s="34"/>
      <c r="R16" s="34"/>
      <c r="S16" s="34"/>
      <c r="T16" s="34"/>
      <c r="U16" s="34"/>
      <c r="V16" s="34"/>
      <c r="W16" s="35"/>
      <c r="X16" s="33">
        <v>2818</v>
      </c>
      <c r="Y16" s="33" t="s">
        <v>145</v>
      </c>
    </row>
    <row r="17" spans="1:25" ht="13.5">
      <c r="A17" s="33">
        <v>312</v>
      </c>
      <c r="B17" s="33" t="s">
        <v>146</v>
      </c>
      <c r="C17" s="34"/>
      <c r="D17" s="34"/>
      <c r="E17" s="34"/>
      <c r="F17" s="34"/>
      <c r="G17" s="34"/>
      <c r="H17" s="34"/>
      <c r="I17" s="34">
        <f t="shared" si="0"/>
        <v>0</v>
      </c>
      <c r="J17" s="34"/>
      <c r="K17" s="114">
        <f t="shared" si="1"/>
        <v>0</v>
      </c>
      <c r="L17" s="115"/>
      <c r="M17" s="116"/>
      <c r="N17" s="117">
        <f t="shared" si="2"/>
        <v>0</v>
      </c>
      <c r="O17" s="34"/>
      <c r="P17" s="34">
        <f t="shared" si="3"/>
        <v>0</v>
      </c>
      <c r="Q17" s="34"/>
      <c r="R17" s="34"/>
      <c r="S17" s="34"/>
      <c r="T17" s="34"/>
      <c r="U17" s="34"/>
      <c r="V17" s="34"/>
      <c r="W17" s="35"/>
      <c r="X17" s="33">
        <v>312</v>
      </c>
      <c r="Y17" s="33" t="s">
        <v>146</v>
      </c>
    </row>
    <row r="18" spans="1:25" ht="13.5">
      <c r="A18" s="33">
        <v>401</v>
      </c>
      <c r="B18" s="33" t="s">
        <v>147</v>
      </c>
      <c r="C18" s="34"/>
      <c r="D18" s="34"/>
      <c r="E18" s="34"/>
      <c r="F18" s="34"/>
      <c r="G18" s="34"/>
      <c r="H18" s="34"/>
      <c r="I18" s="34">
        <f t="shared" si="0"/>
        <v>0</v>
      </c>
      <c r="J18" s="34"/>
      <c r="K18" s="114">
        <f t="shared" si="1"/>
        <v>0</v>
      </c>
      <c r="L18" s="115"/>
      <c r="M18" s="116"/>
      <c r="N18" s="117">
        <f t="shared" si="2"/>
        <v>0</v>
      </c>
      <c r="O18" s="34"/>
      <c r="P18" s="34">
        <f t="shared" si="3"/>
        <v>0</v>
      </c>
      <c r="Q18" s="34"/>
      <c r="R18" s="34"/>
      <c r="S18" s="34"/>
      <c r="T18" s="34"/>
      <c r="U18" s="34"/>
      <c r="V18" s="34"/>
      <c r="W18" s="35"/>
      <c r="X18" s="33">
        <v>401</v>
      </c>
      <c r="Y18" s="33" t="s">
        <v>147</v>
      </c>
    </row>
    <row r="19" spans="1:25" ht="13.5">
      <c r="A19" s="33">
        <v>411</v>
      </c>
      <c r="B19" s="33" t="s">
        <v>88</v>
      </c>
      <c r="C19" s="34"/>
      <c r="D19" s="34"/>
      <c r="E19" s="34"/>
      <c r="F19" s="34"/>
      <c r="G19" s="34"/>
      <c r="H19" s="34"/>
      <c r="I19" s="34">
        <f t="shared" si="0"/>
        <v>0</v>
      </c>
      <c r="J19" s="34"/>
      <c r="K19" s="114">
        <f t="shared" si="1"/>
        <v>0</v>
      </c>
      <c r="L19" s="115"/>
      <c r="M19" s="116"/>
      <c r="N19" s="117">
        <f t="shared" si="2"/>
        <v>0</v>
      </c>
      <c r="O19" s="34"/>
      <c r="P19" s="34">
        <f t="shared" si="3"/>
        <v>0</v>
      </c>
      <c r="Q19" s="34"/>
      <c r="R19" s="34"/>
      <c r="S19" s="34"/>
      <c r="T19" s="34"/>
      <c r="U19" s="34"/>
      <c r="V19" s="34"/>
      <c r="W19" s="35"/>
      <c r="X19" s="33">
        <v>411</v>
      </c>
      <c r="Y19" s="33" t="s">
        <v>88</v>
      </c>
    </row>
    <row r="20" spans="1:25" ht="13.5">
      <c r="A20" s="33">
        <v>421</v>
      </c>
      <c r="B20" s="33" t="s">
        <v>148</v>
      </c>
      <c r="C20" s="34"/>
      <c r="D20" s="34"/>
      <c r="E20" s="34"/>
      <c r="F20" s="34"/>
      <c r="G20" s="34"/>
      <c r="H20" s="34"/>
      <c r="I20" s="34">
        <f t="shared" si="0"/>
        <v>0</v>
      </c>
      <c r="J20" s="34"/>
      <c r="K20" s="114">
        <f t="shared" si="1"/>
        <v>0</v>
      </c>
      <c r="L20" s="115"/>
      <c r="M20" s="116"/>
      <c r="N20" s="117">
        <f t="shared" si="2"/>
        <v>0</v>
      </c>
      <c r="O20" s="34"/>
      <c r="P20" s="34">
        <f t="shared" si="3"/>
        <v>0</v>
      </c>
      <c r="Q20" s="34"/>
      <c r="R20" s="34"/>
      <c r="S20" s="34"/>
      <c r="T20" s="34"/>
      <c r="U20" s="34"/>
      <c r="V20" s="34"/>
      <c r="W20" s="35"/>
      <c r="X20" s="33">
        <v>421</v>
      </c>
      <c r="Y20" s="33" t="s">
        <v>148</v>
      </c>
    </row>
    <row r="21" spans="1:25" ht="13.5">
      <c r="A21" s="33">
        <v>431</v>
      </c>
      <c r="B21" s="33" t="s">
        <v>149</v>
      </c>
      <c r="C21" s="34"/>
      <c r="D21" s="34"/>
      <c r="E21" s="34"/>
      <c r="F21" s="34"/>
      <c r="G21" s="34"/>
      <c r="H21" s="34"/>
      <c r="I21" s="34">
        <f t="shared" si="0"/>
        <v>0</v>
      </c>
      <c r="J21" s="34"/>
      <c r="K21" s="114">
        <f t="shared" si="1"/>
        <v>0</v>
      </c>
      <c r="L21" s="115"/>
      <c r="M21" s="116"/>
      <c r="N21" s="117">
        <f t="shared" si="2"/>
        <v>0</v>
      </c>
      <c r="O21" s="34"/>
      <c r="P21" s="34">
        <f t="shared" si="3"/>
        <v>0</v>
      </c>
      <c r="Q21" s="34"/>
      <c r="R21" s="34"/>
      <c r="S21" s="34"/>
      <c r="T21" s="34"/>
      <c r="U21" s="34"/>
      <c r="V21" s="34"/>
      <c r="W21" s="35"/>
      <c r="X21" s="33">
        <v>431</v>
      </c>
      <c r="Y21" s="33" t="s">
        <v>149</v>
      </c>
    </row>
    <row r="22" spans="1:25" ht="13.5">
      <c r="A22" s="33">
        <v>442</v>
      </c>
      <c r="B22" s="33" t="s">
        <v>150</v>
      </c>
      <c r="C22" s="34"/>
      <c r="D22" s="34"/>
      <c r="E22" s="34"/>
      <c r="F22" s="34"/>
      <c r="G22" s="34"/>
      <c r="H22" s="34"/>
      <c r="I22" s="34">
        <f t="shared" si="0"/>
        <v>0</v>
      </c>
      <c r="J22" s="34"/>
      <c r="K22" s="114">
        <f t="shared" si="1"/>
        <v>0</v>
      </c>
      <c r="L22" s="115"/>
      <c r="M22" s="116"/>
      <c r="N22" s="117">
        <f t="shared" si="2"/>
        <v>0</v>
      </c>
      <c r="O22" s="34"/>
      <c r="P22" s="34">
        <f t="shared" si="3"/>
        <v>0</v>
      </c>
      <c r="Q22" s="34"/>
      <c r="R22" s="34"/>
      <c r="S22" s="34"/>
      <c r="T22" s="34"/>
      <c r="U22" s="34"/>
      <c r="V22" s="34"/>
      <c r="W22" s="35"/>
      <c r="X22" s="33">
        <v>442</v>
      </c>
      <c r="Y22" s="33" t="s">
        <v>150</v>
      </c>
    </row>
    <row r="23" spans="1:25" ht="13.5">
      <c r="A23" s="33">
        <v>444</v>
      </c>
      <c r="B23" s="33" t="s">
        <v>151</v>
      </c>
      <c r="C23" s="34"/>
      <c r="D23" s="34"/>
      <c r="E23" s="34"/>
      <c r="F23" s="34"/>
      <c r="G23" s="34"/>
      <c r="H23" s="34"/>
      <c r="I23" s="34">
        <f t="shared" si="0"/>
        <v>0</v>
      </c>
      <c r="J23" s="34"/>
      <c r="K23" s="114">
        <f t="shared" si="1"/>
        <v>0</v>
      </c>
      <c r="L23" s="115"/>
      <c r="M23" s="116"/>
      <c r="N23" s="117">
        <f t="shared" si="2"/>
        <v>0</v>
      </c>
      <c r="O23" s="34"/>
      <c r="P23" s="34">
        <f t="shared" si="3"/>
        <v>0</v>
      </c>
      <c r="Q23" s="34"/>
      <c r="R23" s="34"/>
      <c r="S23" s="34"/>
      <c r="T23" s="34"/>
      <c r="U23" s="34"/>
      <c r="V23" s="34"/>
      <c r="W23" s="35"/>
      <c r="X23" s="33">
        <v>444</v>
      </c>
      <c r="Y23" s="33" t="s">
        <v>151</v>
      </c>
    </row>
    <row r="24" spans="1:25" ht="13.5">
      <c r="A24" s="33">
        <v>445</v>
      </c>
      <c r="B24" s="33" t="s">
        <v>91</v>
      </c>
      <c r="C24" s="34"/>
      <c r="D24" s="34"/>
      <c r="E24" s="34"/>
      <c r="F24" s="34"/>
      <c r="G24" s="34"/>
      <c r="H24" s="34"/>
      <c r="I24" s="34">
        <f t="shared" si="0"/>
        <v>0</v>
      </c>
      <c r="J24" s="34"/>
      <c r="K24" s="114">
        <f t="shared" si="1"/>
        <v>0</v>
      </c>
      <c r="L24" s="115"/>
      <c r="M24" s="116"/>
      <c r="N24" s="117">
        <f t="shared" si="2"/>
        <v>0</v>
      </c>
      <c r="O24" s="34"/>
      <c r="P24" s="34">
        <f t="shared" si="3"/>
        <v>0</v>
      </c>
      <c r="Q24" s="34"/>
      <c r="R24" s="34"/>
      <c r="S24" s="34"/>
      <c r="T24" s="34"/>
      <c r="U24" s="34"/>
      <c r="V24" s="34"/>
      <c r="W24" s="35"/>
      <c r="X24" s="33">
        <v>445</v>
      </c>
      <c r="Y24" s="33" t="s">
        <v>91</v>
      </c>
    </row>
    <row r="25" spans="1:25" ht="13.5">
      <c r="A25" s="33">
        <v>449</v>
      </c>
      <c r="B25" s="33" t="s">
        <v>152</v>
      </c>
      <c r="C25" s="34"/>
      <c r="D25" s="34"/>
      <c r="E25" s="34"/>
      <c r="F25" s="34"/>
      <c r="G25" s="34"/>
      <c r="H25" s="34"/>
      <c r="I25" s="34">
        <f t="shared" si="0"/>
        <v>0</v>
      </c>
      <c r="J25" s="34"/>
      <c r="K25" s="114">
        <f t="shared" si="1"/>
        <v>0</v>
      </c>
      <c r="L25" s="115"/>
      <c r="M25" s="116"/>
      <c r="N25" s="117">
        <f t="shared" si="2"/>
        <v>0</v>
      </c>
      <c r="O25" s="34"/>
      <c r="P25" s="34">
        <f t="shared" si="3"/>
        <v>0</v>
      </c>
      <c r="Q25" s="34"/>
      <c r="R25" s="34"/>
      <c r="S25" s="34"/>
      <c r="T25" s="34"/>
      <c r="U25" s="34"/>
      <c r="V25" s="34"/>
      <c r="W25" s="35"/>
      <c r="X25" s="33">
        <v>449</v>
      </c>
      <c r="Y25" s="33" t="s">
        <v>152</v>
      </c>
    </row>
    <row r="26" spans="1:25" ht="13.5">
      <c r="A26" s="33">
        <v>455</v>
      </c>
      <c r="B26" s="33" t="s">
        <v>177</v>
      </c>
      <c r="C26" s="34"/>
      <c r="D26" s="34"/>
      <c r="E26" s="34"/>
      <c r="F26" s="34"/>
      <c r="G26" s="34"/>
      <c r="H26" s="34"/>
      <c r="I26" s="34">
        <f>C26+D26+E26+F26+G26+H26</f>
        <v>0</v>
      </c>
      <c r="J26" s="34"/>
      <c r="K26" s="114">
        <f>(I26+J26)-(O26+P26)</f>
        <v>0</v>
      </c>
      <c r="L26" s="115"/>
      <c r="M26" s="116"/>
      <c r="N26" s="117">
        <f>(O26+P26)-(I26+J26)</f>
        <v>0</v>
      </c>
      <c r="O26" s="34"/>
      <c r="P26" s="34">
        <f>Q26+R26+S26+T26+U26+V26</f>
        <v>0</v>
      </c>
      <c r="Q26" s="34"/>
      <c r="R26" s="34"/>
      <c r="S26" s="34"/>
      <c r="T26" s="34"/>
      <c r="U26" s="34"/>
      <c r="V26" s="34"/>
      <c r="W26" s="35"/>
      <c r="X26" s="33">
        <v>455</v>
      </c>
      <c r="Y26" s="33" t="s">
        <v>177</v>
      </c>
    </row>
    <row r="27" spans="1:25" ht="13.5">
      <c r="A27" s="33">
        <v>461</v>
      </c>
      <c r="B27" s="33" t="s">
        <v>174</v>
      </c>
      <c r="C27" s="34"/>
      <c r="D27" s="34"/>
      <c r="E27" s="34"/>
      <c r="F27" s="34"/>
      <c r="G27" s="34"/>
      <c r="H27" s="34"/>
      <c r="I27" s="34">
        <f>C27+D27+E27+F27+G27+H27</f>
        <v>0</v>
      </c>
      <c r="J27" s="34"/>
      <c r="K27" s="114">
        <f>(I27+J27)-(O27+P27)</f>
        <v>0</v>
      </c>
      <c r="L27" s="115"/>
      <c r="M27" s="116"/>
      <c r="N27" s="117">
        <f>(O27+P27)-(I27+J27)</f>
        <v>0</v>
      </c>
      <c r="O27" s="34"/>
      <c r="P27" s="34">
        <f>Q27+R27+S27+T27+U27+V27</f>
        <v>0</v>
      </c>
      <c r="Q27" s="34"/>
      <c r="R27" s="34"/>
      <c r="S27" s="34"/>
      <c r="T27" s="34"/>
      <c r="U27" s="34"/>
      <c r="V27" s="34"/>
      <c r="W27" s="35"/>
      <c r="X27" s="33">
        <v>461</v>
      </c>
      <c r="Y27" s="33" t="s">
        <v>174</v>
      </c>
    </row>
    <row r="28" spans="1:25" ht="13.5">
      <c r="A28" s="33">
        <v>467</v>
      </c>
      <c r="B28" s="33" t="s">
        <v>176</v>
      </c>
      <c r="C28" s="34"/>
      <c r="D28" s="34"/>
      <c r="E28" s="34"/>
      <c r="F28" s="34"/>
      <c r="G28" s="34"/>
      <c r="H28" s="34"/>
      <c r="I28" s="34">
        <f>C28+D28+E28+F28+G28+H28</f>
        <v>0</v>
      </c>
      <c r="J28" s="34"/>
      <c r="K28" s="114">
        <f>(I28+J28)-(O28+P28)</f>
        <v>0</v>
      </c>
      <c r="L28" s="115"/>
      <c r="M28" s="116"/>
      <c r="N28" s="117">
        <f>(O28+P28)-(I28+J28)</f>
        <v>0</v>
      </c>
      <c r="O28" s="34"/>
      <c r="P28" s="34">
        <f>Q28+R28+S28+T28+U28+V28</f>
        <v>0</v>
      </c>
      <c r="Q28" s="34"/>
      <c r="R28" s="34"/>
      <c r="S28" s="34"/>
      <c r="T28" s="34"/>
      <c r="U28" s="34"/>
      <c r="V28" s="34"/>
      <c r="W28" s="35"/>
      <c r="X28" s="33">
        <v>467</v>
      </c>
      <c r="Y28" s="33" t="s">
        <v>176</v>
      </c>
    </row>
    <row r="29" spans="1:25" ht="13.5">
      <c r="A29" s="33">
        <v>468</v>
      </c>
      <c r="B29" s="33" t="s">
        <v>175</v>
      </c>
      <c r="C29" s="34"/>
      <c r="D29" s="34"/>
      <c r="E29" s="34"/>
      <c r="F29" s="34"/>
      <c r="G29" s="34"/>
      <c r="H29" s="34"/>
      <c r="I29" s="34">
        <f>C29+D29+E29+F29+G29+H29</f>
        <v>0</v>
      </c>
      <c r="J29" s="34"/>
      <c r="K29" s="114">
        <f>(I29+J29)-(O29+P29)</f>
        <v>0</v>
      </c>
      <c r="L29" s="115"/>
      <c r="M29" s="116"/>
      <c r="N29" s="117">
        <f>(O29+P29)-(I29+J29)</f>
        <v>0</v>
      </c>
      <c r="O29" s="34"/>
      <c r="P29" s="34">
        <f>Q29+R29+S29+T29+U29+V29</f>
        <v>0</v>
      </c>
      <c r="Q29" s="34"/>
      <c r="R29" s="34"/>
      <c r="S29" s="34"/>
      <c r="T29" s="34"/>
      <c r="U29" s="34"/>
      <c r="V29" s="34"/>
      <c r="W29" s="35"/>
      <c r="X29" s="33">
        <v>468</v>
      </c>
      <c r="Y29" s="33" t="s">
        <v>175</v>
      </c>
    </row>
    <row r="30" spans="1:25" ht="13.5">
      <c r="A30" s="33">
        <v>512</v>
      </c>
      <c r="B30" s="33" t="s">
        <v>153</v>
      </c>
      <c r="C30" s="34"/>
      <c r="D30" s="34"/>
      <c r="E30" s="34"/>
      <c r="F30" s="34"/>
      <c r="G30" s="34"/>
      <c r="H30" s="34"/>
      <c r="I30" s="34">
        <f>C30+D30+E30+F30+G30+H30</f>
        <v>0</v>
      </c>
      <c r="J30" s="34"/>
      <c r="K30" s="114">
        <f>(I30+J30)-(O30+P30)</f>
        <v>0</v>
      </c>
      <c r="L30" s="115"/>
      <c r="M30" s="116"/>
      <c r="N30" s="117">
        <f>(O30+P30)-(I30+J30)</f>
        <v>0</v>
      </c>
      <c r="O30" s="34"/>
      <c r="P30" s="34">
        <f>Q30+R30+S30+T30+U30+V30</f>
        <v>0</v>
      </c>
      <c r="Q30" s="34"/>
      <c r="R30" s="34"/>
      <c r="S30" s="34"/>
      <c r="T30" s="34"/>
      <c r="U30" s="34"/>
      <c r="V30" s="34"/>
      <c r="W30" s="35"/>
      <c r="X30" s="33">
        <v>512</v>
      </c>
      <c r="Y30" s="33" t="s">
        <v>153</v>
      </c>
    </row>
    <row r="31" spans="1:25" ht="13.5">
      <c r="A31" s="33">
        <v>519</v>
      </c>
      <c r="B31" s="33" t="s">
        <v>154</v>
      </c>
      <c r="C31" s="34"/>
      <c r="D31" s="34"/>
      <c r="E31" s="34"/>
      <c r="F31" s="34"/>
      <c r="G31" s="34"/>
      <c r="H31" s="34"/>
      <c r="I31" s="34">
        <f t="shared" si="0"/>
        <v>0</v>
      </c>
      <c r="J31" s="34"/>
      <c r="K31" s="114">
        <f t="shared" si="1"/>
        <v>0</v>
      </c>
      <c r="L31" s="115"/>
      <c r="M31" s="116"/>
      <c r="N31" s="117">
        <f t="shared" si="2"/>
        <v>0</v>
      </c>
      <c r="O31" s="34"/>
      <c r="P31" s="34">
        <f t="shared" si="3"/>
        <v>0</v>
      </c>
      <c r="Q31" s="34"/>
      <c r="R31" s="34"/>
      <c r="S31" s="34"/>
      <c r="T31" s="34"/>
      <c r="U31" s="34"/>
      <c r="V31" s="34"/>
      <c r="W31" s="35"/>
      <c r="X31" s="33">
        <v>519</v>
      </c>
      <c r="Y31" s="33" t="s">
        <v>154</v>
      </c>
    </row>
    <row r="32" spans="1:25" ht="13.5">
      <c r="A32" s="33">
        <v>531</v>
      </c>
      <c r="B32" s="33" t="s">
        <v>26</v>
      </c>
      <c r="C32" s="34"/>
      <c r="D32" s="34"/>
      <c r="E32" s="34"/>
      <c r="F32" s="34"/>
      <c r="G32" s="34"/>
      <c r="H32" s="34"/>
      <c r="I32" s="34">
        <f t="shared" si="0"/>
        <v>0</v>
      </c>
      <c r="J32" s="34"/>
      <c r="K32" s="114">
        <f t="shared" si="1"/>
        <v>0</v>
      </c>
      <c r="L32" s="115"/>
      <c r="M32" s="116"/>
      <c r="N32" s="117">
        <f t="shared" si="2"/>
        <v>0</v>
      </c>
      <c r="O32" s="34"/>
      <c r="P32" s="34">
        <f t="shared" si="3"/>
        <v>0</v>
      </c>
      <c r="Q32" s="34"/>
      <c r="R32" s="34"/>
      <c r="S32" s="34"/>
      <c r="T32" s="34"/>
      <c r="U32" s="34"/>
      <c r="V32" s="34"/>
      <c r="W32" s="35"/>
      <c r="X32" s="33">
        <v>531</v>
      </c>
      <c r="Y32" s="33" t="s">
        <v>26</v>
      </c>
    </row>
    <row r="33" spans="1:25" ht="13.5">
      <c r="A33" s="33">
        <v>581</v>
      </c>
      <c r="B33" s="33" t="s">
        <v>155</v>
      </c>
      <c r="C33" s="34"/>
      <c r="D33" s="34"/>
      <c r="E33" s="34"/>
      <c r="F33" s="34"/>
      <c r="G33" s="34"/>
      <c r="H33" s="34"/>
      <c r="I33" s="34">
        <f t="shared" si="0"/>
        <v>0</v>
      </c>
      <c r="J33" s="34"/>
      <c r="K33" s="114">
        <f t="shared" si="1"/>
        <v>0</v>
      </c>
      <c r="L33" s="115"/>
      <c r="M33" s="116"/>
      <c r="N33" s="117">
        <f t="shared" si="2"/>
        <v>0</v>
      </c>
      <c r="O33" s="34"/>
      <c r="P33" s="34">
        <f t="shared" si="3"/>
        <v>0</v>
      </c>
      <c r="Q33" s="34"/>
      <c r="R33" s="34"/>
      <c r="S33" s="34"/>
      <c r="T33" s="34"/>
      <c r="U33" s="34"/>
      <c r="V33" s="34"/>
      <c r="W33" s="35"/>
      <c r="X33" s="33">
        <v>581</v>
      </c>
      <c r="Y33" s="33" t="s">
        <v>155</v>
      </c>
    </row>
    <row r="34" spans="1:25" ht="13.5">
      <c r="A34" s="33">
        <v>601</v>
      </c>
      <c r="B34" s="33" t="s">
        <v>156</v>
      </c>
      <c r="C34" s="34"/>
      <c r="D34" s="34"/>
      <c r="E34" s="34"/>
      <c r="F34" s="34"/>
      <c r="G34" s="34"/>
      <c r="H34" s="34"/>
      <c r="I34" s="34">
        <f t="shared" si="0"/>
        <v>0</v>
      </c>
      <c r="J34" s="34"/>
      <c r="K34" s="114">
        <f t="shared" si="1"/>
        <v>0</v>
      </c>
      <c r="L34" s="115"/>
      <c r="M34" s="116"/>
      <c r="N34" s="117">
        <f t="shared" si="2"/>
        <v>0</v>
      </c>
      <c r="O34" s="34"/>
      <c r="P34" s="34">
        <f t="shared" si="3"/>
        <v>0</v>
      </c>
      <c r="Q34" s="34"/>
      <c r="R34" s="34"/>
      <c r="S34" s="34"/>
      <c r="T34" s="34"/>
      <c r="U34" s="34"/>
      <c r="V34" s="34"/>
      <c r="W34" s="35"/>
      <c r="X34" s="33">
        <v>601</v>
      </c>
      <c r="Y34" s="33" t="s">
        <v>156</v>
      </c>
    </row>
    <row r="35" spans="1:25" ht="13.5">
      <c r="A35" s="33">
        <v>602</v>
      </c>
      <c r="B35" s="33" t="s">
        <v>157</v>
      </c>
      <c r="C35" s="34"/>
      <c r="D35" s="34"/>
      <c r="E35" s="34"/>
      <c r="F35" s="34"/>
      <c r="G35" s="34"/>
      <c r="H35" s="34"/>
      <c r="I35" s="34">
        <f t="shared" si="0"/>
        <v>0</v>
      </c>
      <c r="J35" s="34"/>
      <c r="K35" s="114">
        <f t="shared" si="1"/>
        <v>0</v>
      </c>
      <c r="L35" s="115"/>
      <c r="M35" s="116"/>
      <c r="N35" s="117">
        <f t="shared" si="2"/>
        <v>0</v>
      </c>
      <c r="O35" s="34"/>
      <c r="P35" s="34">
        <f t="shared" si="3"/>
        <v>0</v>
      </c>
      <c r="Q35" s="34"/>
      <c r="R35" s="34"/>
      <c r="S35" s="34"/>
      <c r="T35" s="34"/>
      <c r="U35" s="34"/>
      <c r="V35" s="34"/>
      <c r="W35" s="35"/>
      <c r="X35" s="33">
        <v>602</v>
      </c>
      <c r="Y35" s="33" t="s">
        <v>157</v>
      </c>
    </row>
    <row r="36" spans="1:25" ht="13.5">
      <c r="A36" s="33">
        <v>605</v>
      </c>
      <c r="B36" s="33" t="s">
        <v>158</v>
      </c>
      <c r="C36" s="34"/>
      <c r="D36" s="34"/>
      <c r="E36" s="34"/>
      <c r="F36" s="34"/>
      <c r="G36" s="34"/>
      <c r="H36" s="34"/>
      <c r="I36" s="34">
        <f t="shared" si="0"/>
        <v>0</v>
      </c>
      <c r="J36" s="34"/>
      <c r="K36" s="114">
        <f t="shared" si="1"/>
        <v>0</v>
      </c>
      <c r="L36" s="115"/>
      <c r="M36" s="116"/>
      <c r="N36" s="117">
        <f t="shared" si="2"/>
        <v>0</v>
      </c>
      <c r="O36" s="34"/>
      <c r="P36" s="34">
        <f t="shared" si="3"/>
        <v>0</v>
      </c>
      <c r="Q36" s="34"/>
      <c r="R36" s="34"/>
      <c r="S36" s="34"/>
      <c r="T36" s="34"/>
      <c r="U36" s="34"/>
      <c r="V36" s="34"/>
      <c r="W36" s="35"/>
      <c r="X36" s="33">
        <v>605</v>
      </c>
      <c r="Y36" s="33" t="s">
        <v>158</v>
      </c>
    </row>
    <row r="37" spans="1:25" ht="13.5">
      <c r="A37" s="33">
        <v>608</v>
      </c>
      <c r="B37" s="33" t="s">
        <v>159</v>
      </c>
      <c r="C37" s="34"/>
      <c r="D37" s="34"/>
      <c r="E37" s="34"/>
      <c r="F37" s="34"/>
      <c r="G37" s="34"/>
      <c r="H37" s="34"/>
      <c r="I37" s="34">
        <f t="shared" si="0"/>
        <v>0</v>
      </c>
      <c r="J37" s="34"/>
      <c r="K37" s="114">
        <f t="shared" si="1"/>
        <v>0</v>
      </c>
      <c r="L37" s="115"/>
      <c r="M37" s="116"/>
      <c r="N37" s="117">
        <f t="shared" si="2"/>
        <v>0</v>
      </c>
      <c r="O37" s="34"/>
      <c r="P37" s="34">
        <f t="shared" si="3"/>
        <v>0</v>
      </c>
      <c r="Q37" s="34"/>
      <c r="R37" s="34"/>
      <c r="S37" s="34"/>
      <c r="T37" s="34"/>
      <c r="U37" s="34"/>
      <c r="V37" s="34"/>
      <c r="W37" s="35"/>
      <c r="X37" s="33">
        <v>608</v>
      </c>
      <c r="Y37" s="33" t="s">
        <v>159</v>
      </c>
    </row>
    <row r="38" spans="1:25" ht="13.5">
      <c r="A38" s="33">
        <v>613</v>
      </c>
      <c r="B38" s="33" t="s">
        <v>160</v>
      </c>
      <c r="C38" s="34"/>
      <c r="D38" s="34"/>
      <c r="E38" s="34"/>
      <c r="F38" s="34"/>
      <c r="G38" s="34"/>
      <c r="H38" s="34"/>
      <c r="I38" s="34">
        <f aca="true" t="shared" si="4" ref="I38:I53">C38+D38+E38+F38+G38+H38</f>
        <v>0</v>
      </c>
      <c r="J38" s="34"/>
      <c r="K38" s="114">
        <f t="shared" si="1"/>
        <v>0</v>
      </c>
      <c r="L38" s="115"/>
      <c r="M38" s="116"/>
      <c r="N38" s="117">
        <f t="shared" si="2"/>
        <v>0</v>
      </c>
      <c r="O38" s="34"/>
      <c r="P38" s="34">
        <f aca="true" t="shared" si="5" ref="P38:P53">Q38+R38+S38+T38+U38+V38</f>
        <v>0</v>
      </c>
      <c r="Q38" s="34"/>
      <c r="R38" s="34"/>
      <c r="S38" s="34"/>
      <c r="T38" s="34"/>
      <c r="U38" s="34"/>
      <c r="V38" s="34"/>
      <c r="W38" s="35"/>
      <c r="X38" s="33">
        <v>613</v>
      </c>
      <c r="Y38" s="33" t="s">
        <v>160</v>
      </c>
    </row>
    <row r="39" spans="1:25" ht="13.5">
      <c r="A39" s="33">
        <v>618</v>
      </c>
      <c r="B39" s="33" t="s">
        <v>161</v>
      </c>
      <c r="C39" s="34"/>
      <c r="D39" s="34"/>
      <c r="E39" s="34"/>
      <c r="F39" s="34"/>
      <c r="G39" s="34"/>
      <c r="H39" s="34"/>
      <c r="I39" s="34">
        <f t="shared" si="4"/>
        <v>0</v>
      </c>
      <c r="J39" s="34"/>
      <c r="K39" s="114">
        <f t="shared" si="1"/>
        <v>0</v>
      </c>
      <c r="L39" s="115"/>
      <c r="M39" s="116"/>
      <c r="N39" s="117">
        <f t="shared" si="2"/>
        <v>0</v>
      </c>
      <c r="O39" s="34"/>
      <c r="P39" s="34">
        <f t="shared" si="5"/>
        <v>0</v>
      </c>
      <c r="Q39" s="34"/>
      <c r="R39" s="34"/>
      <c r="S39" s="34"/>
      <c r="T39" s="34"/>
      <c r="U39" s="34"/>
      <c r="V39" s="34"/>
      <c r="W39" s="35"/>
      <c r="X39" s="33">
        <v>618</v>
      </c>
      <c r="Y39" s="33" t="s">
        <v>161</v>
      </c>
    </row>
    <row r="40" spans="1:25" ht="13.5">
      <c r="A40" s="33">
        <v>628</v>
      </c>
      <c r="B40" s="33" t="s">
        <v>162</v>
      </c>
      <c r="C40" s="34"/>
      <c r="D40" s="34"/>
      <c r="E40" s="34"/>
      <c r="F40" s="34"/>
      <c r="G40" s="34"/>
      <c r="H40" s="34"/>
      <c r="I40" s="34">
        <f t="shared" si="4"/>
        <v>0</v>
      </c>
      <c r="J40" s="34"/>
      <c r="K40" s="114">
        <f t="shared" si="1"/>
        <v>0</v>
      </c>
      <c r="L40" s="115"/>
      <c r="M40" s="116"/>
      <c r="N40" s="117">
        <f t="shared" si="2"/>
        <v>0</v>
      </c>
      <c r="O40" s="34"/>
      <c r="P40" s="34">
        <f t="shared" si="5"/>
        <v>0</v>
      </c>
      <c r="Q40" s="34"/>
      <c r="R40" s="34"/>
      <c r="S40" s="34"/>
      <c r="T40" s="34"/>
      <c r="U40" s="34"/>
      <c r="V40" s="34"/>
      <c r="W40" s="35"/>
      <c r="X40" s="33">
        <v>628</v>
      </c>
      <c r="Y40" s="33" t="s">
        <v>162</v>
      </c>
    </row>
    <row r="41" spans="1:25" ht="13.5">
      <c r="A41" s="33">
        <v>634</v>
      </c>
      <c r="B41" s="33" t="s">
        <v>163</v>
      </c>
      <c r="C41" s="34"/>
      <c r="D41" s="34"/>
      <c r="E41" s="34"/>
      <c r="F41" s="34"/>
      <c r="G41" s="34"/>
      <c r="H41" s="34"/>
      <c r="I41" s="34">
        <f t="shared" si="4"/>
        <v>0</v>
      </c>
      <c r="J41" s="34"/>
      <c r="K41" s="114">
        <f t="shared" si="1"/>
        <v>0</v>
      </c>
      <c r="L41" s="115"/>
      <c r="M41" s="116"/>
      <c r="N41" s="117">
        <f t="shared" si="2"/>
        <v>0</v>
      </c>
      <c r="O41" s="34"/>
      <c r="P41" s="34">
        <f t="shared" si="5"/>
        <v>0</v>
      </c>
      <c r="Q41" s="34"/>
      <c r="R41" s="34"/>
      <c r="S41" s="34"/>
      <c r="T41" s="34"/>
      <c r="U41" s="34"/>
      <c r="V41" s="34"/>
      <c r="W41" s="35"/>
      <c r="X41" s="33">
        <v>634</v>
      </c>
      <c r="Y41" s="33" t="s">
        <v>163</v>
      </c>
    </row>
    <row r="42" spans="1:25" ht="13.5">
      <c r="A42" s="33">
        <v>641</v>
      </c>
      <c r="B42" s="33" t="s">
        <v>107</v>
      </c>
      <c r="C42" s="34"/>
      <c r="D42" s="34"/>
      <c r="E42" s="34"/>
      <c r="F42" s="34"/>
      <c r="G42" s="34"/>
      <c r="H42" s="34"/>
      <c r="I42" s="34">
        <f t="shared" si="4"/>
        <v>0</v>
      </c>
      <c r="J42" s="34"/>
      <c r="K42" s="114">
        <f t="shared" si="1"/>
        <v>0</v>
      </c>
      <c r="L42" s="115"/>
      <c r="M42" s="116"/>
      <c r="N42" s="117">
        <f t="shared" si="2"/>
        <v>0</v>
      </c>
      <c r="O42" s="34"/>
      <c r="P42" s="34">
        <f t="shared" si="5"/>
        <v>0</v>
      </c>
      <c r="Q42" s="34"/>
      <c r="R42" s="34"/>
      <c r="S42" s="34"/>
      <c r="T42" s="34"/>
      <c r="U42" s="34"/>
      <c r="V42" s="34"/>
      <c r="W42" s="35"/>
      <c r="X42" s="33">
        <v>641</v>
      </c>
      <c r="Y42" s="33" t="s">
        <v>107</v>
      </c>
    </row>
    <row r="43" spans="1:25" ht="13.5">
      <c r="A43" s="33">
        <v>644</v>
      </c>
      <c r="B43" s="33" t="s">
        <v>164</v>
      </c>
      <c r="C43" s="34"/>
      <c r="D43" s="34"/>
      <c r="E43" s="34"/>
      <c r="F43" s="34"/>
      <c r="G43" s="34"/>
      <c r="H43" s="34"/>
      <c r="I43" s="34">
        <f t="shared" si="4"/>
        <v>0</v>
      </c>
      <c r="J43" s="34"/>
      <c r="K43" s="114">
        <f t="shared" si="1"/>
        <v>0</v>
      </c>
      <c r="L43" s="115"/>
      <c r="M43" s="116"/>
      <c r="N43" s="117">
        <f t="shared" si="2"/>
        <v>0</v>
      </c>
      <c r="O43" s="34"/>
      <c r="P43" s="34">
        <f t="shared" si="5"/>
        <v>0</v>
      </c>
      <c r="Q43" s="34"/>
      <c r="R43" s="34"/>
      <c r="S43" s="34"/>
      <c r="T43" s="34"/>
      <c r="U43" s="34"/>
      <c r="V43" s="34"/>
      <c r="W43" s="35"/>
      <c r="X43" s="33">
        <v>644</v>
      </c>
      <c r="Y43" s="33" t="s">
        <v>164</v>
      </c>
    </row>
    <row r="44" spans="1:25" ht="13.5">
      <c r="A44" s="33">
        <v>657</v>
      </c>
      <c r="B44" s="33" t="s">
        <v>165</v>
      </c>
      <c r="C44" s="34"/>
      <c r="D44" s="34"/>
      <c r="E44" s="34"/>
      <c r="F44" s="34"/>
      <c r="G44" s="34"/>
      <c r="H44" s="34"/>
      <c r="I44" s="34">
        <f t="shared" si="4"/>
        <v>0</v>
      </c>
      <c r="J44" s="34"/>
      <c r="K44" s="114">
        <f t="shared" si="1"/>
        <v>0</v>
      </c>
      <c r="L44" s="115"/>
      <c r="M44" s="116"/>
      <c r="N44" s="117">
        <f t="shared" si="2"/>
        <v>0</v>
      </c>
      <c r="O44" s="34"/>
      <c r="P44" s="34">
        <f t="shared" si="5"/>
        <v>0</v>
      </c>
      <c r="Q44" s="34"/>
      <c r="R44" s="34"/>
      <c r="S44" s="34"/>
      <c r="T44" s="34"/>
      <c r="U44" s="34"/>
      <c r="V44" s="34"/>
      <c r="W44" s="35"/>
      <c r="X44" s="33">
        <v>657</v>
      </c>
      <c r="Y44" s="33" t="s">
        <v>165</v>
      </c>
    </row>
    <row r="45" spans="1:25" ht="13.5">
      <c r="A45" s="33">
        <v>667</v>
      </c>
      <c r="B45" s="33" t="s">
        <v>166</v>
      </c>
      <c r="C45" s="34"/>
      <c r="D45" s="34"/>
      <c r="E45" s="34"/>
      <c r="F45" s="34"/>
      <c r="G45" s="34"/>
      <c r="H45" s="34"/>
      <c r="I45" s="34">
        <f t="shared" si="4"/>
        <v>0</v>
      </c>
      <c r="J45" s="34"/>
      <c r="K45" s="114">
        <f t="shared" si="1"/>
        <v>0</v>
      </c>
      <c r="L45" s="115"/>
      <c r="M45" s="116"/>
      <c r="N45" s="117">
        <f t="shared" si="2"/>
        <v>0</v>
      </c>
      <c r="O45" s="34"/>
      <c r="P45" s="34">
        <f t="shared" si="5"/>
        <v>0</v>
      </c>
      <c r="Q45" s="34"/>
      <c r="R45" s="34"/>
      <c r="S45" s="34"/>
      <c r="T45" s="34"/>
      <c r="U45" s="34"/>
      <c r="V45" s="34"/>
      <c r="W45" s="35"/>
      <c r="X45" s="33">
        <v>667</v>
      </c>
      <c r="Y45" s="33" t="s">
        <v>166</v>
      </c>
    </row>
    <row r="46" spans="1:25" ht="13.5">
      <c r="A46" s="33">
        <v>669</v>
      </c>
      <c r="B46" s="33" t="s">
        <v>167</v>
      </c>
      <c r="C46" s="34"/>
      <c r="D46" s="34"/>
      <c r="E46" s="34"/>
      <c r="F46" s="34"/>
      <c r="G46" s="34"/>
      <c r="H46" s="34"/>
      <c r="I46" s="34">
        <f t="shared" si="4"/>
        <v>0</v>
      </c>
      <c r="J46" s="34"/>
      <c r="K46" s="114">
        <f t="shared" si="1"/>
        <v>0</v>
      </c>
      <c r="L46" s="115"/>
      <c r="M46" s="116"/>
      <c r="N46" s="117">
        <f t="shared" si="2"/>
        <v>0</v>
      </c>
      <c r="O46" s="34"/>
      <c r="P46" s="34">
        <f t="shared" si="5"/>
        <v>0</v>
      </c>
      <c r="Q46" s="34"/>
      <c r="R46" s="34"/>
      <c r="S46" s="34"/>
      <c r="T46" s="34"/>
      <c r="U46" s="34"/>
      <c r="V46" s="34"/>
      <c r="W46" s="35"/>
      <c r="X46" s="33">
        <v>669</v>
      </c>
      <c r="Y46" s="33" t="s">
        <v>167</v>
      </c>
    </row>
    <row r="47" spans="1:25" ht="13.5">
      <c r="A47" s="33">
        <v>6811</v>
      </c>
      <c r="B47" s="33" t="s">
        <v>168</v>
      </c>
      <c r="C47" s="34"/>
      <c r="D47" s="34"/>
      <c r="E47" s="34"/>
      <c r="F47" s="34"/>
      <c r="G47" s="34"/>
      <c r="H47" s="34"/>
      <c r="I47" s="34">
        <f t="shared" si="4"/>
        <v>0</v>
      </c>
      <c r="J47" s="34"/>
      <c r="K47" s="114">
        <f t="shared" si="1"/>
        <v>0</v>
      </c>
      <c r="L47" s="115"/>
      <c r="M47" s="116"/>
      <c r="N47" s="117">
        <f t="shared" si="2"/>
        <v>0</v>
      </c>
      <c r="O47" s="34"/>
      <c r="P47" s="34">
        <f t="shared" si="5"/>
        <v>0</v>
      </c>
      <c r="Q47" s="34"/>
      <c r="R47" s="34"/>
      <c r="S47" s="34"/>
      <c r="T47" s="34"/>
      <c r="U47" s="34"/>
      <c r="V47" s="34"/>
      <c r="W47" s="35"/>
      <c r="X47" s="33">
        <v>6811</v>
      </c>
      <c r="Y47" s="33" t="s">
        <v>168</v>
      </c>
    </row>
    <row r="48" spans="1:25" ht="13.5">
      <c r="A48" s="33">
        <v>69</v>
      </c>
      <c r="B48" s="33" t="s">
        <v>90</v>
      </c>
      <c r="C48" s="34"/>
      <c r="D48" s="34"/>
      <c r="E48" s="34"/>
      <c r="F48" s="34"/>
      <c r="G48" s="34"/>
      <c r="H48" s="34"/>
      <c r="I48" s="34">
        <f t="shared" si="4"/>
        <v>0</v>
      </c>
      <c r="J48" s="34"/>
      <c r="K48" s="114">
        <f t="shared" si="1"/>
        <v>0</v>
      </c>
      <c r="L48" s="115"/>
      <c r="M48" s="116"/>
      <c r="N48" s="117">
        <f t="shared" si="2"/>
        <v>0</v>
      </c>
      <c r="O48" s="34"/>
      <c r="P48" s="34">
        <f t="shared" si="5"/>
        <v>0</v>
      </c>
      <c r="Q48" s="34"/>
      <c r="R48" s="34"/>
      <c r="S48" s="34"/>
      <c r="T48" s="34"/>
      <c r="U48" s="34"/>
      <c r="V48" s="34"/>
      <c r="W48" s="35"/>
      <c r="X48" s="33">
        <v>69</v>
      </c>
      <c r="Y48" s="33" t="s">
        <v>90</v>
      </c>
    </row>
    <row r="49" spans="1:25" ht="13.5">
      <c r="A49" s="33">
        <v>701</v>
      </c>
      <c r="B49" s="33" t="s">
        <v>169</v>
      </c>
      <c r="C49" s="34"/>
      <c r="D49" s="34"/>
      <c r="E49" s="34"/>
      <c r="F49" s="34"/>
      <c r="G49" s="34"/>
      <c r="H49" s="34"/>
      <c r="I49" s="34">
        <f t="shared" si="4"/>
        <v>0</v>
      </c>
      <c r="J49" s="34"/>
      <c r="K49" s="114">
        <f t="shared" si="1"/>
        <v>0</v>
      </c>
      <c r="L49" s="115"/>
      <c r="M49" s="116"/>
      <c r="N49" s="117">
        <f t="shared" si="2"/>
        <v>0</v>
      </c>
      <c r="O49" s="34"/>
      <c r="P49" s="34">
        <f t="shared" si="5"/>
        <v>0</v>
      </c>
      <c r="Q49" s="34"/>
      <c r="R49" s="34"/>
      <c r="S49" s="34"/>
      <c r="T49" s="34"/>
      <c r="U49" s="34"/>
      <c r="V49" s="34"/>
      <c r="W49" s="35"/>
      <c r="X49" s="33">
        <v>701</v>
      </c>
      <c r="Y49" s="33" t="s">
        <v>169</v>
      </c>
    </row>
    <row r="50" spans="1:25" ht="13.5">
      <c r="A50" s="33">
        <v>767</v>
      </c>
      <c r="B50" s="33" t="s">
        <v>171</v>
      </c>
      <c r="C50" s="34"/>
      <c r="D50" s="34"/>
      <c r="E50" s="34"/>
      <c r="F50" s="34"/>
      <c r="G50" s="34"/>
      <c r="H50" s="34"/>
      <c r="I50" s="34">
        <f t="shared" si="4"/>
        <v>0</v>
      </c>
      <c r="J50" s="34"/>
      <c r="K50" s="114">
        <f t="shared" si="1"/>
        <v>0</v>
      </c>
      <c r="L50" s="115"/>
      <c r="M50" s="116"/>
      <c r="N50" s="117">
        <f t="shared" si="2"/>
        <v>0</v>
      </c>
      <c r="O50" s="34"/>
      <c r="P50" s="34">
        <f t="shared" si="5"/>
        <v>0</v>
      </c>
      <c r="Q50" s="34"/>
      <c r="R50" s="34"/>
      <c r="S50" s="34"/>
      <c r="T50" s="34"/>
      <c r="U50" s="34"/>
      <c r="V50" s="34"/>
      <c r="W50" s="35"/>
      <c r="X50" s="33">
        <v>767</v>
      </c>
      <c r="Y50" s="33" t="s">
        <v>171</v>
      </c>
    </row>
    <row r="51" spans="1:25" ht="13.5">
      <c r="A51" s="33">
        <v>768</v>
      </c>
      <c r="B51" s="33" t="s">
        <v>172</v>
      </c>
      <c r="C51" s="34"/>
      <c r="D51" s="34"/>
      <c r="E51" s="34"/>
      <c r="F51" s="34"/>
      <c r="G51" s="34"/>
      <c r="H51" s="34"/>
      <c r="I51" s="34">
        <f>C51+D51+E51+F51+G51+H51</f>
        <v>0</v>
      </c>
      <c r="J51" s="34"/>
      <c r="K51" s="114">
        <f>(I51+J51)-(O51+P51)</f>
        <v>0</v>
      </c>
      <c r="L51" s="115"/>
      <c r="M51" s="116"/>
      <c r="N51" s="117">
        <f>(O51+P51)-(I51+J51)</f>
        <v>0</v>
      </c>
      <c r="O51" s="34"/>
      <c r="P51" s="34">
        <f>Q51+R51+S51+T51+U51+V51</f>
        <v>0</v>
      </c>
      <c r="Q51" s="34"/>
      <c r="R51" s="34"/>
      <c r="S51" s="34"/>
      <c r="T51" s="34"/>
      <c r="U51" s="34"/>
      <c r="V51" s="34"/>
      <c r="W51" s="35"/>
      <c r="X51" s="33"/>
      <c r="Y51" s="33"/>
    </row>
    <row r="52" spans="1:25" ht="13.5">
      <c r="A52" s="33">
        <v>769</v>
      </c>
      <c r="B52" s="33" t="s">
        <v>170</v>
      </c>
      <c r="C52" s="34"/>
      <c r="D52" s="34"/>
      <c r="E52" s="34"/>
      <c r="F52" s="34"/>
      <c r="G52" s="34"/>
      <c r="H52" s="34"/>
      <c r="I52" s="34">
        <f>C52+D52+E52+F52+G52+H52</f>
        <v>0</v>
      </c>
      <c r="J52" s="34"/>
      <c r="K52" s="114">
        <f>(I52+J52)-(O52+P52)</f>
        <v>0</v>
      </c>
      <c r="L52" s="115"/>
      <c r="M52" s="116"/>
      <c r="N52" s="117">
        <f>(O52+P52)-(I52+J52)</f>
        <v>0</v>
      </c>
      <c r="O52" s="34"/>
      <c r="P52" s="34">
        <f>Q52+R52+S52+T52+U52+V52</f>
        <v>0</v>
      </c>
      <c r="Q52" s="34"/>
      <c r="R52" s="34"/>
      <c r="S52" s="34"/>
      <c r="T52" s="34"/>
      <c r="U52" s="34"/>
      <c r="V52" s="34"/>
      <c r="W52" s="35"/>
      <c r="X52" s="33"/>
      <c r="Y52" s="33"/>
    </row>
    <row r="53" spans="1:25" ht="14.25" thickBot="1">
      <c r="A53" s="33"/>
      <c r="B53" s="33" t="s">
        <v>173</v>
      </c>
      <c r="C53" s="34">
        <f aca="true" t="shared" si="6" ref="C53:H53">SUM(C3:C52)</f>
        <v>0</v>
      </c>
      <c r="D53" s="34">
        <f t="shared" si="6"/>
        <v>0</v>
      </c>
      <c r="E53" s="34">
        <f t="shared" si="6"/>
        <v>0</v>
      </c>
      <c r="F53" s="34">
        <f t="shared" si="6"/>
        <v>0</v>
      </c>
      <c r="G53" s="34">
        <f t="shared" si="6"/>
        <v>0</v>
      </c>
      <c r="H53" s="34">
        <f t="shared" si="6"/>
        <v>0</v>
      </c>
      <c r="I53" s="34">
        <f t="shared" si="4"/>
        <v>0</v>
      </c>
      <c r="J53" s="34">
        <f aca="true" t="shared" si="7" ref="J53:O53">SUM(J3:J52)</f>
        <v>0</v>
      </c>
      <c r="K53" s="34">
        <f t="shared" si="7"/>
        <v>0</v>
      </c>
      <c r="L53" s="36">
        <f t="shared" si="7"/>
        <v>0</v>
      </c>
      <c r="M53" s="37">
        <f t="shared" si="7"/>
        <v>0</v>
      </c>
      <c r="N53" s="34">
        <f t="shared" si="7"/>
        <v>0</v>
      </c>
      <c r="O53" s="34">
        <f t="shared" si="7"/>
        <v>0</v>
      </c>
      <c r="P53" s="34">
        <f t="shared" si="5"/>
        <v>0</v>
      </c>
      <c r="Q53" s="34">
        <f aca="true" t="shared" si="8" ref="Q53:V53">SUM(Q3:Q52)</f>
        <v>0</v>
      </c>
      <c r="R53" s="34">
        <f t="shared" si="8"/>
        <v>0</v>
      </c>
      <c r="S53" s="34">
        <f t="shared" si="8"/>
        <v>0</v>
      </c>
      <c r="T53" s="34">
        <f t="shared" si="8"/>
        <v>0</v>
      </c>
      <c r="U53" s="34">
        <f t="shared" si="8"/>
        <v>0</v>
      </c>
      <c r="V53" s="34">
        <f t="shared" si="8"/>
        <v>0</v>
      </c>
      <c r="W53" s="35"/>
      <c r="X53" s="33"/>
      <c r="Y53" s="33" t="s">
        <v>173</v>
      </c>
    </row>
    <row r="54" spans="3:15" s="38" customFormat="1" ht="12.75">
      <c r="C54" s="39">
        <f>C53-V53</f>
        <v>0</v>
      </c>
      <c r="D54" s="39">
        <f>D53-U53</f>
        <v>0</v>
      </c>
      <c r="E54" s="39">
        <f>E53-T53</f>
        <v>0</v>
      </c>
      <c r="F54" s="39">
        <f>F53-S53</f>
        <v>0</v>
      </c>
      <c r="G54" s="39">
        <f>G53-R53</f>
        <v>0</v>
      </c>
      <c r="H54" s="39">
        <f>H53-Q53</f>
        <v>0</v>
      </c>
      <c r="I54" s="39">
        <f>I53-P53</f>
        <v>0</v>
      </c>
      <c r="J54" s="39">
        <f>J53-O53</f>
        <v>0</v>
      </c>
      <c r="N54" s="40"/>
      <c r="O54" s="39"/>
    </row>
    <row r="55" spans="11:15" ht="13.5">
      <c r="K55" s="41"/>
      <c r="M55" s="39">
        <f>M53-L53</f>
        <v>0</v>
      </c>
      <c r="N55" s="39"/>
      <c r="O55" s="39"/>
    </row>
    <row r="56" spans="9:14" ht="12.75">
      <c r="I56" s="42"/>
      <c r="K56" s="43"/>
      <c r="N56" s="44"/>
    </row>
    <row r="57" spans="9:14" ht="12.75">
      <c r="I57" s="42"/>
      <c r="N57" s="44"/>
    </row>
    <row r="58" spans="9:14" ht="12.75">
      <c r="I58" s="42"/>
      <c r="L58" s="44"/>
      <c r="M58" s="44"/>
      <c r="N58" s="44"/>
    </row>
    <row r="59" ht="12.75">
      <c r="N59" s="44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53:P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0.28125" style="87" customWidth="1"/>
    <col min="2" max="2" width="3.7109375" style="88" customWidth="1"/>
    <col min="3" max="3" width="2.7109375" style="88" customWidth="1"/>
    <col min="4" max="4" width="4.00390625" style="88" customWidth="1"/>
    <col min="5" max="5" width="40.57421875" style="87" customWidth="1"/>
    <col min="6" max="6" width="8.28125" style="87" customWidth="1"/>
    <col min="7" max="7" width="15.7109375" style="89" customWidth="1"/>
    <col min="8" max="8" width="14.7109375" style="89" customWidth="1"/>
    <col min="9" max="9" width="2.7109375" style="87" customWidth="1"/>
    <col min="10" max="16384" width="9.140625" style="87" customWidth="1"/>
  </cols>
  <sheetData>
    <row r="1" spans="2:8" s="48" customFormat="1" ht="17.25" customHeight="1">
      <c r="B1" s="50"/>
      <c r="C1" s="50"/>
      <c r="D1" s="50"/>
      <c r="G1" s="51"/>
      <c r="H1" s="51"/>
    </row>
    <row r="2" spans="2:8" s="55" customFormat="1" ht="18">
      <c r="B2" s="52" t="s">
        <v>208</v>
      </c>
      <c r="C2" s="53"/>
      <c r="D2" s="53"/>
      <c r="E2" s="54"/>
      <c r="H2" s="56" t="s">
        <v>192</v>
      </c>
    </row>
    <row r="3" spans="2:8" s="55" customFormat="1" ht="9" customHeight="1">
      <c r="B3" s="52"/>
      <c r="C3" s="53"/>
      <c r="D3" s="53"/>
      <c r="E3" s="54"/>
      <c r="G3" s="56"/>
      <c r="H3" s="56"/>
    </row>
    <row r="4" spans="2:8" s="57" customFormat="1" ht="18" customHeight="1">
      <c r="B4" s="143" t="s">
        <v>207</v>
      </c>
      <c r="C4" s="143"/>
      <c r="D4" s="143"/>
      <c r="E4" s="143"/>
      <c r="F4" s="143"/>
      <c r="G4" s="143"/>
      <c r="H4" s="143"/>
    </row>
    <row r="5" spans="2:8" s="49" customFormat="1" ht="14.25" customHeight="1">
      <c r="B5" s="58"/>
      <c r="C5" s="58"/>
      <c r="D5" s="58"/>
      <c r="G5" s="59"/>
      <c r="H5" s="56" t="s">
        <v>192</v>
      </c>
    </row>
    <row r="6" spans="2:8" s="49" customFormat="1" ht="12" customHeight="1">
      <c r="B6" s="147" t="s">
        <v>0</v>
      </c>
      <c r="C6" s="149" t="s">
        <v>4</v>
      </c>
      <c r="D6" s="150"/>
      <c r="E6" s="151"/>
      <c r="F6" s="147" t="s">
        <v>5</v>
      </c>
      <c r="G6" s="62" t="s">
        <v>120</v>
      </c>
      <c r="H6" s="62" t="s">
        <v>120</v>
      </c>
    </row>
    <row r="7" spans="2:8" s="49" customFormat="1" ht="12" customHeight="1">
      <c r="B7" s="148"/>
      <c r="C7" s="152"/>
      <c r="D7" s="153"/>
      <c r="E7" s="154"/>
      <c r="F7" s="148"/>
      <c r="G7" s="63" t="s">
        <v>121</v>
      </c>
      <c r="H7" s="64" t="s">
        <v>178</v>
      </c>
    </row>
    <row r="8" spans="2:8" s="69" customFormat="1" ht="24.75" customHeight="1">
      <c r="B8" s="65" t="s">
        <v>1</v>
      </c>
      <c r="C8" s="144" t="s">
        <v>179</v>
      </c>
      <c r="D8" s="145"/>
      <c r="E8" s="146"/>
      <c r="F8" s="67"/>
      <c r="G8" s="68">
        <f>G9+G12+G13+G21+G29+G30+G31</f>
        <v>47364117</v>
      </c>
      <c r="H8" s="68">
        <f>H9+H12+H13+H21+H29+H30+H31</f>
        <v>0</v>
      </c>
    </row>
    <row r="9" spans="2:8" s="69" customFormat="1" ht="16.5" customHeight="1">
      <c r="B9" s="70"/>
      <c r="C9" s="66">
        <v>1</v>
      </c>
      <c r="D9" s="61" t="s">
        <v>6</v>
      </c>
      <c r="E9" s="71"/>
      <c r="F9" s="72"/>
      <c r="G9" s="68">
        <f>G10+G11</f>
        <v>1409799</v>
      </c>
      <c r="H9" s="68">
        <f>H10+H11</f>
        <v>0</v>
      </c>
    </row>
    <row r="10" spans="2:8" s="77" customFormat="1" ht="16.5" customHeight="1">
      <c r="B10" s="70"/>
      <c r="C10" s="66"/>
      <c r="D10" s="73" t="s">
        <v>87</v>
      </c>
      <c r="E10" s="74" t="s">
        <v>25</v>
      </c>
      <c r="F10" s="75"/>
      <c r="G10" s="76">
        <v>872846</v>
      </c>
      <c r="H10" s="76"/>
    </row>
    <row r="11" spans="2:8" s="77" customFormat="1" ht="16.5" customHeight="1">
      <c r="B11" s="78"/>
      <c r="C11" s="66"/>
      <c r="D11" s="73" t="s">
        <v>87</v>
      </c>
      <c r="E11" s="74" t="s">
        <v>26</v>
      </c>
      <c r="F11" s="75"/>
      <c r="G11" s="76">
        <v>536953</v>
      </c>
      <c r="H11" s="76"/>
    </row>
    <row r="12" spans="2:8" s="69" customFormat="1" ht="16.5" customHeight="1">
      <c r="B12" s="78"/>
      <c r="C12" s="66">
        <v>2</v>
      </c>
      <c r="D12" s="61" t="s">
        <v>180</v>
      </c>
      <c r="E12" s="71"/>
      <c r="F12" s="72"/>
      <c r="G12" s="68"/>
      <c r="H12" s="68"/>
    </row>
    <row r="13" spans="2:8" s="69" customFormat="1" ht="16.5" customHeight="1">
      <c r="B13" s="70"/>
      <c r="C13" s="66">
        <v>3</v>
      </c>
      <c r="D13" s="61" t="s">
        <v>181</v>
      </c>
      <c r="E13" s="71"/>
      <c r="F13" s="72"/>
      <c r="G13" s="68">
        <f>G14+G15+G16+G17+G18+G19+G20</f>
        <v>35007832</v>
      </c>
      <c r="H13" s="68">
        <f>H14+H15+H16+H17+H18+H19+H20</f>
        <v>0</v>
      </c>
    </row>
    <row r="14" spans="2:8" s="77" customFormat="1" ht="16.5" customHeight="1">
      <c r="B14" s="70"/>
      <c r="C14" s="79"/>
      <c r="D14" s="73" t="s">
        <v>87</v>
      </c>
      <c r="E14" s="74" t="s">
        <v>88</v>
      </c>
      <c r="F14" s="75"/>
      <c r="G14" s="76">
        <v>16458305</v>
      </c>
      <c r="H14" s="76"/>
    </row>
    <row r="15" spans="2:8" s="77" customFormat="1" ht="16.5" customHeight="1">
      <c r="B15" s="78"/>
      <c r="C15" s="80"/>
      <c r="D15" s="81" t="s">
        <v>87</v>
      </c>
      <c r="E15" s="74" t="s">
        <v>89</v>
      </c>
      <c r="F15" s="75"/>
      <c r="G15" s="76">
        <v>17244511</v>
      </c>
      <c r="H15" s="76"/>
    </row>
    <row r="16" spans="2:8" s="77" customFormat="1" ht="16.5" customHeight="1">
      <c r="B16" s="78"/>
      <c r="C16" s="80"/>
      <c r="D16" s="81" t="s">
        <v>87</v>
      </c>
      <c r="E16" s="74" t="s">
        <v>90</v>
      </c>
      <c r="F16" s="75"/>
      <c r="G16" s="76"/>
      <c r="H16" s="76">
        <f>'Centro 08'!C23</f>
        <v>0</v>
      </c>
    </row>
    <row r="17" spans="2:8" s="77" customFormat="1" ht="16.5" customHeight="1">
      <c r="B17" s="78"/>
      <c r="C17" s="80"/>
      <c r="D17" s="81" t="s">
        <v>87</v>
      </c>
      <c r="E17" s="74" t="s">
        <v>91</v>
      </c>
      <c r="F17" s="75"/>
      <c r="G17" s="76">
        <v>1305016</v>
      </c>
      <c r="H17" s="76">
        <f>'Centro 08'!C24</f>
        <v>0</v>
      </c>
    </row>
    <row r="18" spans="2:8" s="77" customFormat="1" ht="16.5" customHeight="1">
      <c r="B18" s="78"/>
      <c r="C18" s="80"/>
      <c r="D18" s="81" t="s">
        <v>87</v>
      </c>
      <c r="E18" s="74" t="s">
        <v>94</v>
      </c>
      <c r="F18" s="75"/>
      <c r="G18" s="76"/>
      <c r="H18" s="76"/>
    </row>
    <row r="19" spans="2:8" s="77" customFormat="1" ht="16.5" customHeight="1">
      <c r="B19" s="78"/>
      <c r="C19" s="80"/>
      <c r="D19" s="81" t="s">
        <v>87</v>
      </c>
      <c r="E19" s="74"/>
      <c r="F19" s="75"/>
      <c r="G19" s="76"/>
      <c r="H19" s="76"/>
    </row>
    <row r="20" spans="2:8" s="77" customFormat="1" ht="16.5" customHeight="1">
      <c r="B20" s="78"/>
      <c r="C20" s="80"/>
      <c r="D20" s="81" t="s">
        <v>87</v>
      </c>
      <c r="E20" s="74"/>
      <c r="F20" s="75"/>
      <c r="G20" s="76"/>
      <c r="H20" s="76"/>
    </row>
    <row r="21" spans="2:8" s="69" customFormat="1" ht="16.5" customHeight="1">
      <c r="B21" s="78"/>
      <c r="C21" s="66">
        <v>4</v>
      </c>
      <c r="D21" s="61" t="s">
        <v>7</v>
      </c>
      <c r="E21" s="71"/>
      <c r="F21" s="72"/>
      <c r="G21" s="68">
        <f>G22+G23+G24+G25+G26+G27+G28</f>
        <v>9035948</v>
      </c>
      <c r="H21" s="68">
        <f>H22+H23+H24+H25+H26+H27+H28</f>
        <v>0</v>
      </c>
    </row>
    <row r="22" spans="2:8" s="77" customFormat="1" ht="16.5" customHeight="1">
      <c r="B22" s="70"/>
      <c r="C22" s="79"/>
      <c r="D22" s="73" t="s">
        <v>87</v>
      </c>
      <c r="E22" s="74" t="s">
        <v>8</v>
      </c>
      <c r="F22" s="75"/>
      <c r="G22" s="76">
        <v>8976148</v>
      </c>
      <c r="H22" s="76">
        <f>'Centro 08'!C17</f>
        <v>0</v>
      </c>
    </row>
    <row r="23" spans="2:8" s="77" customFormat="1" ht="16.5" customHeight="1">
      <c r="B23" s="78"/>
      <c r="C23" s="80"/>
      <c r="D23" s="81" t="s">
        <v>87</v>
      </c>
      <c r="E23" s="74" t="s">
        <v>93</v>
      </c>
      <c r="F23" s="75"/>
      <c r="G23" s="76">
        <v>59800</v>
      </c>
      <c r="H23" s="76"/>
    </row>
    <row r="24" spans="2:8" s="77" customFormat="1" ht="16.5" customHeight="1">
      <c r="B24" s="78"/>
      <c r="C24" s="80"/>
      <c r="D24" s="81" t="s">
        <v>87</v>
      </c>
      <c r="E24" s="74" t="s">
        <v>9</v>
      </c>
      <c r="F24" s="75"/>
      <c r="G24" s="76"/>
      <c r="H24" s="76"/>
    </row>
    <row r="25" spans="2:8" s="77" customFormat="1" ht="16.5" customHeight="1">
      <c r="B25" s="78"/>
      <c r="C25" s="80"/>
      <c r="D25" s="81" t="s">
        <v>87</v>
      </c>
      <c r="E25" s="74" t="s">
        <v>184</v>
      </c>
      <c r="F25" s="75"/>
      <c r="G25" s="76"/>
      <c r="H25" s="76"/>
    </row>
    <row r="26" spans="2:8" s="77" customFormat="1" ht="16.5" customHeight="1">
      <c r="B26" s="78"/>
      <c r="C26" s="80"/>
      <c r="D26" s="81" t="s">
        <v>87</v>
      </c>
      <c r="E26" s="74" t="s">
        <v>10</v>
      </c>
      <c r="F26" s="75"/>
      <c r="G26" s="76"/>
      <c r="H26" s="76"/>
    </row>
    <row r="27" spans="2:8" s="77" customFormat="1" ht="16.5" customHeight="1">
      <c r="B27" s="78"/>
      <c r="C27" s="80"/>
      <c r="D27" s="81" t="s">
        <v>87</v>
      </c>
      <c r="E27" s="74" t="s">
        <v>11</v>
      </c>
      <c r="F27" s="75"/>
      <c r="G27" s="76"/>
      <c r="H27" s="76"/>
    </row>
    <row r="28" spans="2:8" s="77" customFormat="1" ht="16.5" customHeight="1">
      <c r="B28" s="78"/>
      <c r="C28" s="80"/>
      <c r="D28" s="81" t="s">
        <v>87</v>
      </c>
      <c r="E28" s="74"/>
      <c r="F28" s="75"/>
      <c r="G28" s="76"/>
      <c r="H28" s="76"/>
    </row>
    <row r="29" spans="2:8" s="69" customFormat="1" ht="16.5" customHeight="1">
      <c r="B29" s="78"/>
      <c r="C29" s="66">
        <v>5</v>
      </c>
      <c r="D29" s="61" t="s">
        <v>182</v>
      </c>
      <c r="E29" s="71"/>
      <c r="F29" s="72"/>
      <c r="G29" s="68"/>
      <c r="H29" s="68"/>
    </row>
    <row r="30" spans="2:8" s="69" customFormat="1" ht="16.5" customHeight="1">
      <c r="B30" s="70"/>
      <c r="C30" s="66">
        <v>6</v>
      </c>
      <c r="D30" s="61" t="s">
        <v>183</v>
      </c>
      <c r="E30" s="71"/>
      <c r="F30" s="72"/>
      <c r="G30" s="68"/>
      <c r="H30" s="68"/>
    </row>
    <row r="31" spans="2:8" s="69" customFormat="1" ht="16.5" customHeight="1">
      <c r="B31" s="70"/>
      <c r="C31" s="66">
        <v>7</v>
      </c>
      <c r="D31" s="61" t="s">
        <v>12</v>
      </c>
      <c r="E31" s="71"/>
      <c r="F31" s="72"/>
      <c r="G31" s="68">
        <f>G32+G33</f>
        <v>1910538</v>
      </c>
      <c r="H31" s="68">
        <f>H32+H33</f>
        <v>0</v>
      </c>
    </row>
    <row r="32" spans="2:8" s="69" customFormat="1" ht="16.5" customHeight="1">
      <c r="B32" s="70"/>
      <c r="C32" s="66"/>
      <c r="D32" s="73" t="s">
        <v>87</v>
      </c>
      <c r="E32" s="71" t="s">
        <v>185</v>
      </c>
      <c r="F32" s="72"/>
      <c r="G32" s="68">
        <v>1910538</v>
      </c>
      <c r="H32" s="68"/>
    </row>
    <row r="33" spans="2:8" s="69" customFormat="1" ht="16.5" customHeight="1">
      <c r="B33" s="70"/>
      <c r="C33" s="66"/>
      <c r="D33" s="73" t="s">
        <v>87</v>
      </c>
      <c r="E33" s="71"/>
      <c r="F33" s="72"/>
      <c r="G33" s="68"/>
      <c r="H33" s="68"/>
    </row>
    <row r="34" spans="2:8" s="69" customFormat="1" ht="24.75" customHeight="1">
      <c r="B34" s="82" t="s">
        <v>2</v>
      </c>
      <c r="C34" s="144" t="s">
        <v>13</v>
      </c>
      <c r="D34" s="145"/>
      <c r="E34" s="146"/>
      <c r="F34" s="72"/>
      <c r="G34" s="68">
        <f>G35+G36+G41+G42+G43+G44</f>
        <v>2889206</v>
      </c>
      <c r="H34" s="68">
        <f>H35+H36+H41+H42+H43+H44</f>
        <v>0</v>
      </c>
    </row>
    <row r="35" spans="2:8" s="69" customFormat="1" ht="16.5" customHeight="1">
      <c r="B35" s="70"/>
      <c r="C35" s="66">
        <v>1</v>
      </c>
      <c r="D35" s="61" t="s">
        <v>14</v>
      </c>
      <c r="E35" s="71"/>
      <c r="F35" s="72"/>
      <c r="G35" s="68"/>
      <c r="H35" s="68"/>
    </row>
    <row r="36" spans="2:8" s="69" customFormat="1" ht="16.5" customHeight="1">
      <c r="B36" s="70"/>
      <c r="C36" s="66">
        <v>2</v>
      </c>
      <c r="D36" s="61" t="s">
        <v>15</v>
      </c>
      <c r="E36" s="83"/>
      <c r="F36" s="72"/>
      <c r="G36" s="68">
        <f>G37+G38+G39+G40</f>
        <v>2889206</v>
      </c>
      <c r="H36" s="68">
        <f>H37+H38+H39+H40</f>
        <v>0</v>
      </c>
    </row>
    <row r="37" spans="2:8" s="77" customFormat="1" ht="16.5" customHeight="1">
      <c r="B37" s="70"/>
      <c r="C37" s="79"/>
      <c r="D37" s="73" t="s">
        <v>87</v>
      </c>
      <c r="E37" s="74" t="s">
        <v>20</v>
      </c>
      <c r="F37" s="75"/>
      <c r="G37" s="76">
        <f>'Centro 08'!L8</f>
        <v>0</v>
      </c>
      <c r="H37" s="76">
        <f>'Centro 08'!C8</f>
        <v>0</v>
      </c>
    </row>
    <row r="38" spans="2:8" s="77" customFormat="1" ht="16.5" customHeight="1">
      <c r="B38" s="78"/>
      <c r="C38" s="80"/>
      <c r="D38" s="81" t="s">
        <v>87</v>
      </c>
      <c r="E38" s="74" t="s">
        <v>3</v>
      </c>
      <c r="F38" s="75"/>
      <c r="G38" s="76">
        <f>'Centro 08'!L9+'Centro 08'!L13</f>
        <v>0</v>
      </c>
      <c r="H38" s="76">
        <f>'Centro 08'!C9+'Centro 08'!C13</f>
        <v>0</v>
      </c>
    </row>
    <row r="39" spans="2:8" s="77" customFormat="1" ht="16.5" customHeight="1">
      <c r="B39" s="78"/>
      <c r="C39" s="80"/>
      <c r="D39" s="81" t="s">
        <v>87</v>
      </c>
      <c r="E39" s="74" t="s">
        <v>92</v>
      </c>
      <c r="F39" s="75"/>
      <c r="G39" s="76"/>
      <c r="H39" s="76"/>
    </row>
    <row r="40" spans="2:8" s="77" customFormat="1" ht="16.5" customHeight="1">
      <c r="B40" s="78"/>
      <c r="C40" s="80"/>
      <c r="D40" s="81" t="s">
        <v>87</v>
      </c>
      <c r="E40" s="74" t="s">
        <v>101</v>
      </c>
      <c r="F40" s="75"/>
      <c r="G40" s="76">
        <v>2889206</v>
      </c>
      <c r="H40" s="76"/>
    </row>
    <row r="41" spans="2:8" s="69" customFormat="1" ht="16.5" customHeight="1">
      <c r="B41" s="78"/>
      <c r="C41" s="66">
        <v>3</v>
      </c>
      <c r="D41" s="61" t="s">
        <v>16</v>
      </c>
      <c r="E41" s="71"/>
      <c r="F41" s="72"/>
      <c r="G41" s="68"/>
      <c r="H41" s="68"/>
    </row>
    <row r="42" spans="2:8" s="69" customFormat="1" ht="16.5" customHeight="1">
      <c r="B42" s="70"/>
      <c r="C42" s="66">
        <v>4</v>
      </c>
      <c r="D42" s="61" t="s">
        <v>17</v>
      </c>
      <c r="E42" s="71"/>
      <c r="F42" s="72"/>
      <c r="G42" s="68"/>
      <c r="H42" s="68"/>
    </row>
    <row r="43" spans="2:8" s="69" customFormat="1" ht="16.5" customHeight="1">
      <c r="B43" s="70"/>
      <c r="C43" s="66">
        <v>5</v>
      </c>
      <c r="D43" s="61" t="s">
        <v>18</v>
      </c>
      <c r="E43" s="71"/>
      <c r="F43" s="72"/>
      <c r="G43" s="68"/>
      <c r="H43" s="68"/>
    </row>
    <row r="44" spans="2:8" s="69" customFormat="1" ht="16.5" customHeight="1">
      <c r="B44" s="70"/>
      <c r="C44" s="66">
        <v>6</v>
      </c>
      <c r="D44" s="61" t="s">
        <v>19</v>
      </c>
      <c r="E44" s="71"/>
      <c r="F44" s="72"/>
      <c r="G44" s="68"/>
      <c r="H44" s="68"/>
    </row>
    <row r="45" spans="2:8" s="69" customFormat="1" ht="30" customHeight="1">
      <c r="B45" s="72"/>
      <c r="C45" s="144" t="s">
        <v>49</v>
      </c>
      <c r="D45" s="145"/>
      <c r="E45" s="146"/>
      <c r="F45" s="72"/>
      <c r="G45" s="68">
        <f>G8+G34</f>
        <v>50253323</v>
      </c>
      <c r="H45" s="68">
        <f>H8+H34</f>
        <v>0</v>
      </c>
    </row>
    <row r="46" spans="2:8" s="69" customFormat="1" ht="9.75" customHeight="1">
      <c r="B46" s="84"/>
      <c r="C46" s="84"/>
      <c r="D46" s="84"/>
      <c r="E46" s="84"/>
      <c r="F46" s="85"/>
      <c r="G46" s="86"/>
      <c r="H46" s="86"/>
    </row>
    <row r="47" spans="2:8" s="69" customFormat="1" ht="15.75" customHeight="1">
      <c r="B47" s="84"/>
      <c r="C47" s="84"/>
      <c r="D47" s="84"/>
      <c r="E47" s="84"/>
      <c r="F47" s="85"/>
      <c r="G47" s="86">
        <f>G45-Pasivet!G45</f>
        <v>0</v>
      </c>
      <c r="H47" s="86">
        <f>H45-Pasivet!H45</f>
        <v>0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10.00390625" style="87" customWidth="1"/>
    <col min="2" max="2" width="3.7109375" style="88" customWidth="1"/>
    <col min="3" max="3" width="2.7109375" style="88" customWidth="1"/>
    <col min="4" max="4" width="4.00390625" style="88" customWidth="1"/>
    <col min="5" max="5" width="40.57421875" style="87" customWidth="1"/>
    <col min="6" max="6" width="8.28125" style="87" customWidth="1"/>
    <col min="7" max="8" width="14.7109375" style="89" customWidth="1"/>
    <col min="9" max="9" width="3.7109375" style="87" customWidth="1"/>
    <col min="10" max="16384" width="9.140625" style="87" customWidth="1"/>
  </cols>
  <sheetData>
    <row r="2" spans="2:8" s="55" customFormat="1" ht="18">
      <c r="B2" s="52" t="s">
        <v>208</v>
      </c>
      <c r="C2" s="53"/>
      <c r="D2" s="53"/>
      <c r="E2" s="54"/>
      <c r="H2" s="56" t="s">
        <v>192</v>
      </c>
    </row>
    <row r="3" spans="2:8" s="55" customFormat="1" ht="6" customHeight="1">
      <c r="B3" s="52"/>
      <c r="C3" s="53"/>
      <c r="D3" s="53"/>
      <c r="E3" s="54"/>
      <c r="G3" s="56"/>
      <c r="H3" s="56"/>
    </row>
    <row r="4" spans="2:8" s="57" customFormat="1" ht="14.25" customHeight="1">
      <c r="B4" s="143" t="s">
        <v>207</v>
      </c>
      <c r="C4" s="143"/>
      <c r="D4" s="143"/>
      <c r="E4" s="143"/>
      <c r="F4" s="143"/>
      <c r="G4" s="143"/>
      <c r="H4" s="143"/>
    </row>
    <row r="5" spans="2:8" s="49" customFormat="1" ht="13.5" customHeight="1">
      <c r="B5" s="58"/>
      <c r="C5" s="58"/>
      <c r="D5" s="58"/>
      <c r="G5" s="59"/>
      <c r="H5" s="56" t="s">
        <v>192</v>
      </c>
    </row>
    <row r="6" spans="2:8" s="57" customFormat="1" ht="15.75" customHeight="1">
      <c r="B6" s="147" t="s">
        <v>0</v>
      </c>
      <c r="C6" s="149" t="s">
        <v>44</v>
      </c>
      <c r="D6" s="150"/>
      <c r="E6" s="151"/>
      <c r="F6" s="147" t="s">
        <v>5</v>
      </c>
      <c r="G6" s="62" t="s">
        <v>120</v>
      </c>
      <c r="H6" s="62" t="s">
        <v>120</v>
      </c>
    </row>
    <row r="7" spans="2:8" s="57" customFormat="1" ht="15.75" customHeight="1">
      <c r="B7" s="148"/>
      <c r="C7" s="152"/>
      <c r="D7" s="153"/>
      <c r="E7" s="154"/>
      <c r="F7" s="148"/>
      <c r="G7" s="63" t="s">
        <v>121</v>
      </c>
      <c r="H7" s="64" t="s">
        <v>178</v>
      </c>
    </row>
    <row r="8" spans="2:8" s="69" customFormat="1" ht="24.75" customHeight="1">
      <c r="B8" s="82" t="s">
        <v>1</v>
      </c>
      <c r="C8" s="144" t="s">
        <v>45</v>
      </c>
      <c r="D8" s="145"/>
      <c r="E8" s="146"/>
      <c r="F8" s="72"/>
      <c r="G8" s="68">
        <f>G9+G10+G13+G24+G25</f>
        <v>50132590</v>
      </c>
      <c r="H8" s="68">
        <f>H9+H10+H13+H24+H25</f>
        <v>0</v>
      </c>
    </row>
    <row r="9" spans="2:8" s="69" customFormat="1" ht="15.75" customHeight="1">
      <c r="B9" s="70"/>
      <c r="C9" s="66">
        <v>1</v>
      </c>
      <c r="D9" s="61" t="s">
        <v>21</v>
      </c>
      <c r="E9" s="71"/>
      <c r="F9" s="72"/>
      <c r="G9" s="68"/>
      <c r="H9" s="68"/>
    </row>
    <row r="10" spans="2:8" s="69" customFormat="1" ht="15.75" customHeight="1">
      <c r="B10" s="70"/>
      <c r="C10" s="66">
        <v>2</v>
      </c>
      <c r="D10" s="61" t="s">
        <v>22</v>
      </c>
      <c r="E10" s="71"/>
      <c r="F10" s="72"/>
      <c r="G10" s="68">
        <f>G11+G12</f>
        <v>0</v>
      </c>
      <c r="H10" s="68">
        <f>H11+H12</f>
        <v>0</v>
      </c>
    </row>
    <row r="11" spans="2:8" s="77" customFormat="1" ht="15.75" customHeight="1">
      <c r="B11" s="70"/>
      <c r="C11" s="79"/>
      <c r="D11" s="73" t="s">
        <v>87</v>
      </c>
      <c r="E11" s="74" t="s">
        <v>95</v>
      </c>
      <c r="F11" s="75"/>
      <c r="G11" s="76"/>
      <c r="H11" s="76"/>
    </row>
    <row r="12" spans="2:8" s="77" customFormat="1" ht="15.75" customHeight="1">
      <c r="B12" s="78"/>
      <c r="C12" s="80"/>
      <c r="D12" s="81" t="s">
        <v>87</v>
      </c>
      <c r="E12" s="74" t="s">
        <v>186</v>
      </c>
      <c r="F12" s="75"/>
      <c r="G12" s="76">
        <f>'Centro 08'!M27</f>
        <v>0</v>
      </c>
      <c r="H12" s="76">
        <f>'Centro 08'!V27</f>
        <v>0</v>
      </c>
    </row>
    <row r="13" spans="2:8" s="69" customFormat="1" ht="15.75" customHeight="1">
      <c r="B13" s="78"/>
      <c r="C13" s="66">
        <v>3</v>
      </c>
      <c r="D13" s="61" t="s">
        <v>23</v>
      </c>
      <c r="E13" s="71"/>
      <c r="F13" s="72"/>
      <c r="G13" s="68">
        <f>G14+G15+G16+G17+G18+G19+G20+G21+G22+G23</f>
        <v>50132590</v>
      </c>
      <c r="H13" s="68">
        <f>H14+H15+H16+H17+H18+H19+H20+H21+H22+H23</f>
        <v>0</v>
      </c>
    </row>
    <row r="14" spans="2:8" s="77" customFormat="1" ht="15.75" customHeight="1">
      <c r="B14" s="70"/>
      <c r="C14" s="79"/>
      <c r="D14" s="73" t="s">
        <v>87</v>
      </c>
      <c r="E14" s="74" t="s">
        <v>28</v>
      </c>
      <c r="F14" s="75">
        <v>3</v>
      </c>
      <c r="G14" s="76">
        <v>49830659</v>
      </c>
      <c r="H14" s="76"/>
    </row>
    <row r="15" spans="2:8" s="77" customFormat="1" ht="15.75" customHeight="1">
      <c r="B15" s="78"/>
      <c r="C15" s="80"/>
      <c r="D15" s="81" t="s">
        <v>87</v>
      </c>
      <c r="E15" s="74" t="s">
        <v>59</v>
      </c>
      <c r="F15" s="75"/>
      <c r="G15" s="76"/>
      <c r="H15" s="76"/>
    </row>
    <row r="16" spans="2:8" s="77" customFormat="1" ht="15.75" customHeight="1">
      <c r="B16" s="78"/>
      <c r="C16" s="80"/>
      <c r="D16" s="81" t="s">
        <v>87</v>
      </c>
      <c r="E16" s="74" t="s">
        <v>96</v>
      </c>
      <c r="F16" s="75"/>
      <c r="G16" s="76">
        <v>98397</v>
      </c>
      <c r="H16" s="76"/>
    </row>
    <row r="17" spans="2:8" s="77" customFormat="1" ht="15.75" customHeight="1">
      <c r="B17" s="78"/>
      <c r="C17" s="80"/>
      <c r="D17" s="81" t="s">
        <v>87</v>
      </c>
      <c r="E17" s="74" t="s">
        <v>97</v>
      </c>
      <c r="F17" s="75"/>
      <c r="G17" s="76">
        <v>48292</v>
      </c>
      <c r="H17" s="76"/>
    </row>
    <row r="18" spans="2:8" s="77" customFormat="1" ht="15.75" customHeight="1">
      <c r="B18" s="78"/>
      <c r="C18" s="80"/>
      <c r="D18" s="81" t="s">
        <v>87</v>
      </c>
      <c r="E18" s="74" t="s">
        <v>98</v>
      </c>
      <c r="F18" s="75"/>
      <c r="G18" s="76">
        <v>129242</v>
      </c>
      <c r="H18" s="76">
        <f>'Centro 08'!V23</f>
        <v>0</v>
      </c>
    </row>
    <row r="19" spans="2:8" s="77" customFormat="1" ht="15.75" customHeight="1">
      <c r="B19" s="78"/>
      <c r="C19" s="80"/>
      <c r="D19" s="81" t="s">
        <v>87</v>
      </c>
      <c r="E19" s="74" t="s">
        <v>99</v>
      </c>
      <c r="F19" s="75"/>
      <c r="G19" s="76">
        <f>'Centro 08'!M24</f>
        <v>0</v>
      </c>
      <c r="H19" s="76">
        <f>'Centro 08'!V24</f>
        <v>0</v>
      </c>
    </row>
    <row r="20" spans="2:8" s="77" customFormat="1" ht="15.75" customHeight="1">
      <c r="B20" s="78"/>
      <c r="C20" s="80"/>
      <c r="D20" s="81" t="s">
        <v>87</v>
      </c>
      <c r="E20" s="74" t="s">
        <v>100</v>
      </c>
      <c r="F20" s="75"/>
      <c r="G20" s="76">
        <f>'Centro 08'!M25</f>
        <v>0</v>
      </c>
      <c r="H20" s="76">
        <f>'Centro 08'!V25</f>
        <v>0</v>
      </c>
    </row>
    <row r="21" spans="2:8" s="77" customFormat="1" ht="15.75" customHeight="1">
      <c r="B21" s="78"/>
      <c r="C21" s="80"/>
      <c r="D21" s="81" t="s">
        <v>87</v>
      </c>
      <c r="E21" s="74" t="s">
        <v>94</v>
      </c>
      <c r="F21" s="75"/>
      <c r="G21" s="76">
        <f>'Centro 08'!M26</f>
        <v>0</v>
      </c>
      <c r="H21" s="76">
        <f>'Centro 08'!V26</f>
        <v>0</v>
      </c>
    </row>
    <row r="22" spans="2:8" s="77" customFormat="1" ht="15.75" customHeight="1">
      <c r="B22" s="78"/>
      <c r="C22" s="80"/>
      <c r="D22" s="81" t="s">
        <v>87</v>
      </c>
      <c r="E22" s="74" t="s">
        <v>103</v>
      </c>
      <c r="F22" s="75"/>
      <c r="G22" s="76"/>
      <c r="H22" s="76"/>
    </row>
    <row r="23" spans="2:8" s="77" customFormat="1" ht="15.75" customHeight="1">
      <c r="B23" s="78"/>
      <c r="C23" s="80"/>
      <c r="D23" s="81" t="s">
        <v>87</v>
      </c>
      <c r="E23" s="74" t="s">
        <v>102</v>
      </c>
      <c r="F23" s="75"/>
      <c r="G23" s="76">
        <v>26000</v>
      </c>
      <c r="H23" s="76">
        <f>'Centro 08'!V28</f>
        <v>0</v>
      </c>
    </row>
    <row r="24" spans="2:8" s="69" customFormat="1" ht="15.75" customHeight="1">
      <c r="B24" s="78"/>
      <c r="C24" s="66">
        <v>4</v>
      </c>
      <c r="D24" s="61" t="s">
        <v>24</v>
      </c>
      <c r="E24" s="71"/>
      <c r="F24" s="72">
        <v>4</v>
      </c>
      <c r="G24" s="68"/>
      <c r="H24" s="68"/>
    </row>
    <row r="25" spans="2:8" s="69" customFormat="1" ht="15.75" customHeight="1">
      <c r="B25" s="70"/>
      <c r="C25" s="66">
        <v>5</v>
      </c>
      <c r="D25" s="61" t="s">
        <v>187</v>
      </c>
      <c r="E25" s="71"/>
      <c r="F25" s="72"/>
      <c r="G25" s="68"/>
      <c r="H25" s="68"/>
    </row>
    <row r="26" spans="2:8" s="69" customFormat="1" ht="24.75" customHeight="1">
      <c r="B26" s="82" t="s">
        <v>2</v>
      </c>
      <c r="C26" s="144" t="s">
        <v>46</v>
      </c>
      <c r="D26" s="145"/>
      <c r="E26" s="146"/>
      <c r="F26" s="72"/>
      <c r="G26" s="68">
        <f>G27+G30+G31+G32</f>
        <v>0</v>
      </c>
      <c r="H26" s="68">
        <f>H27+H30+H31+H32</f>
        <v>0</v>
      </c>
    </row>
    <row r="27" spans="2:8" s="69" customFormat="1" ht="15.75" customHeight="1">
      <c r="B27" s="70"/>
      <c r="C27" s="66">
        <v>1</v>
      </c>
      <c r="D27" s="61" t="s">
        <v>29</v>
      </c>
      <c r="E27" s="83"/>
      <c r="F27" s="72"/>
      <c r="G27" s="68">
        <f>G28+G29</f>
        <v>0</v>
      </c>
      <c r="H27" s="68">
        <f>H28+H29</f>
        <v>0</v>
      </c>
    </row>
    <row r="28" spans="2:8" s="77" customFormat="1" ht="15.75" customHeight="1">
      <c r="B28" s="70"/>
      <c r="C28" s="79"/>
      <c r="D28" s="73" t="s">
        <v>87</v>
      </c>
      <c r="E28" s="74" t="s">
        <v>30</v>
      </c>
      <c r="F28" s="75"/>
      <c r="G28" s="76"/>
      <c r="H28" s="76"/>
    </row>
    <row r="29" spans="2:8" s="77" customFormat="1" ht="15.75" customHeight="1">
      <c r="B29" s="78"/>
      <c r="C29" s="80"/>
      <c r="D29" s="81" t="s">
        <v>87</v>
      </c>
      <c r="E29" s="74" t="s">
        <v>27</v>
      </c>
      <c r="F29" s="75"/>
      <c r="G29" s="76"/>
      <c r="H29" s="76"/>
    </row>
    <row r="30" spans="2:8" s="69" customFormat="1" ht="15.75" customHeight="1">
      <c r="B30" s="78"/>
      <c r="C30" s="66">
        <v>2</v>
      </c>
      <c r="D30" s="61" t="s">
        <v>31</v>
      </c>
      <c r="E30" s="71"/>
      <c r="F30" s="72"/>
      <c r="G30" s="68">
        <f>'Centro 08'!M29</f>
        <v>0</v>
      </c>
      <c r="H30" s="68">
        <f>'Centro 08'!V29</f>
        <v>0</v>
      </c>
    </row>
    <row r="31" spans="2:8" s="69" customFormat="1" ht="15.75" customHeight="1">
      <c r="B31" s="70"/>
      <c r="C31" s="66">
        <v>3</v>
      </c>
      <c r="D31" s="61" t="s">
        <v>24</v>
      </c>
      <c r="E31" s="71"/>
      <c r="F31" s="72"/>
      <c r="G31" s="68"/>
      <c r="H31" s="68"/>
    </row>
    <row r="32" spans="2:8" s="69" customFormat="1" ht="15.75" customHeight="1">
      <c r="B32" s="70"/>
      <c r="C32" s="66">
        <v>4</v>
      </c>
      <c r="D32" s="61" t="s">
        <v>32</v>
      </c>
      <c r="E32" s="71"/>
      <c r="F32" s="72"/>
      <c r="G32" s="68"/>
      <c r="H32" s="68"/>
    </row>
    <row r="33" spans="2:8" s="69" customFormat="1" ht="24.75" customHeight="1">
      <c r="B33" s="70"/>
      <c r="C33" s="144" t="s">
        <v>48</v>
      </c>
      <c r="D33" s="145"/>
      <c r="E33" s="146"/>
      <c r="F33" s="72"/>
      <c r="G33" s="68">
        <f>G8+G26</f>
        <v>50132590</v>
      </c>
      <c r="H33" s="68">
        <f>H8+H26</f>
        <v>0</v>
      </c>
    </row>
    <row r="34" spans="2:8" s="69" customFormat="1" ht="24.75" customHeight="1">
      <c r="B34" s="82" t="s">
        <v>33</v>
      </c>
      <c r="C34" s="144" t="s">
        <v>34</v>
      </c>
      <c r="D34" s="145"/>
      <c r="E34" s="146"/>
      <c r="F34" s="72"/>
      <c r="G34" s="68">
        <f>G35+G36+G37+G38+G39+G40+G41+G42+G43+G44</f>
        <v>120733</v>
      </c>
      <c r="H34" s="68">
        <f>H35+H36+H37+H38+H39+H40+H41+H42+H43+H44</f>
        <v>0</v>
      </c>
    </row>
    <row r="35" spans="2:8" s="69" customFormat="1" ht="15.75" customHeight="1">
      <c r="B35" s="70"/>
      <c r="C35" s="66">
        <v>1</v>
      </c>
      <c r="D35" s="61" t="s">
        <v>35</v>
      </c>
      <c r="E35" s="71"/>
      <c r="F35" s="72"/>
      <c r="G35" s="68"/>
      <c r="H35" s="68"/>
    </row>
    <row r="36" spans="2:8" s="69" customFormat="1" ht="15.75" customHeight="1">
      <c r="B36" s="70"/>
      <c r="C36" s="90">
        <v>2</v>
      </c>
      <c r="D36" s="61" t="s">
        <v>36</v>
      </c>
      <c r="E36" s="71"/>
      <c r="F36" s="72"/>
      <c r="G36" s="68"/>
      <c r="H36" s="68"/>
    </row>
    <row r="37" spans="2:8" s="69" customFormat="1" ht="15.75" customHeight="1">
      <c r="B37" s="70"/>
      <c r="C37" s="66">
        <v>3</v>
      </c>
      <c r="D37" s="61" t="s">
        <v>37</v>
      </c>
      <c r="E37" s="71"/>
      <c r="F37" s="72"/>
      <c r="G37" s="68">
        <v>100000</v>
      </c>
      <c r="H37" s="68"/>
    </row>
    <row r="38" spans="2:8" s="69" customFormat="1" ht="15.75" customHeight="1">
      <c r="B38" s="70"/>
      <c r="C38" s="90">
        <v>4</v>
      </c>
      <c r="D38" s="61" t="s">
        <v>38</v>
      </c>
      <c r="E38" s="71"/>
      <c r="F38" s="72"/>
      <c r="G38" s="68"/>
      <c r="H38" s="68"/>
    </row>
    <row r="39" spans="2:8" s="69" customFormat="1" ht="15.75" customHeight="1">
      <c r="B39" s="70"/>
      <c r="C39" s="66">
        <v>5</v>
      </c>
      <c r="D39" s="61" t="s">
        <v>104</v>
      </c>
      <c r="E39" s="71"/>
      <c r="F39" s="72"/>
      <c r="G39" s="68"/>
      <c r="H39" s="68"/>
    </row>
    <row r="40" spans="2:8" s="69" customFormat="1" ht="15.75" customHeight="1">
      <c r="B40" s="70"/>
      <c r="C40" s="90">
        <v>6</v>
      </c>
      <c r="D40" s="61" t="s">
        <v>39</v>
      </c>
      <c r="E40" s="71"/>
      <c r="F40" s="72"/>
      <c r="G40" s="68"/>
      <c r="H40" s="68"/>
    </row>
    <row r="41" spans="2:8" s="69" customFormat="1" ht="15.75" customHeight="1">
      <c r="B41" s="70"/>
      <c r="C41" s="66">
        <v>7</v>
      </c>
      <c r="D41" s="61" t="s">
        <v>40</v>
      </c>
      <c r="E41" s="71"/>
      <c r="F41" s="72"/>
      <c r="G41" s="68">
        <f>'Centro 08'!M4</f>
        <v>0</v>
      </c>
      <c r="H41" s="68">
        <f>'Centro 08'!V4</f>
        <v>0</v>
      </c>
    </row>
    <row r="42" spans="2:8" s="69" customFormat="1" ht="15.75" customHeight="1">
      <c r="B42" s="70"/>
      <c r="C42" s="90">
        <v>8</v>
      </c>
      <c r="D42" s="61" t="s">
        <v>41</v>
      </c>
      <c r="E42" s="71"/>
      <c r="F42" s="72"/>
      <c r="G42" s="68">
        <f>'Centro 08'!M5</f>
        <v>0</v>
      </c>
      <c r="H42" s="68">
        <f>'Centro 08'!V5</f>
        <v>0</v>
      </c>
    </row>
    <row r="43" spans="2:8" s="69" customFormat="1" ht="15.75" customHeight="1">
      <c r="B43" s="70"/>
      <c r="C43" s="66">
        <v>9</v>
      </c>
      <c r="D43" s="61" t="s">
        <v>42</v>
      </c>
      <c r="E43" s="71"/>
      <c r="F43" s="72"/>
      <c r="G43" s="68"/>
      <c r="H43" s="68"/>
    </row>
    <row r="44" spans="2:8" s="69" customFormat="1" ht="15.75" customHeight="1">
      <c r="B44" s="70"/>
      <c r="C44" s="90">
        <v>10</v>
      </c>
      <c r="D44" s="61" t="s">
        <v>43</v>
      </c>
      <c r="E44" s="71"/>
      <c r="F44" s="72"/>
      <c r="G44" s="68">
        <v>20733</v>
      </c>
      <c r="H44" s="68"/>
    </row>
    <row r="45" spans="2:8" s="69" customFormat="1" ht="24.75" customHeight="1">
      <c r="B45" s="70"/>
      <c r="C45" s="144" t="s">
        <v>47</v>
      </c>
      <c r="D45" s="145"/>
      <c r="E45" s="146"/>
      <c r="F45" s="72"/>
      <c r="G45" s="68">
        <f>G33+G34</f>
        <v>50253323</v>
      </c>
      <c r="H45" s="68">
        <f>H33+H34</f>
        <v>0</v>
      </c>
    </row>
    <row r="46" spans="2:8" s="69" customFormat="1" ht="15.75" customHeight="1">
      <c r="B46" s="84"/>
      <c r="C46" s="84"/>
      <c r="D46" s="91"/>
      <c r="E46" s="85"/>
      <c r="F46" s="85"/>
      <c r="G46" s="86"/>
      <c r="H46" s="86"/>
    </row>
    <row r="47" spans="2:8" s="69" customFormat="1" ht="15.75" customHeight="1">
      <c r="B47" s="84"/>
      <c r="C47" s="84"/>
      <c r="D47" s="91"/>
      <c r="E47" s="85"/>
      <c r="F47" s="85"/>
      <c r="G47" s="86"/>
      <c r="H47" s="86"/>
    </row>
    <row r="48" spans="2:8" s="69" customFormat="1" ht="15.75" customHeight="1">
      <c r="B48" s="84"/>
      <c r="C48" s="84"/>
      <c r="D48" s="91"/>
      <c r="E48" s="85"/>
      <c r="F48" s="85"/>
      <c r="G48" s="86"/>
      <c r="H48" s="86"/>
    </row>
    <row r="49" spans="2:8" s="69" customFormat="1" ht="15.75" customHeight="1">
      <c r="B49" s="84"/>
      <c r="C49" s="84"/>
      <c r="D49" s="91"/>
      <c r="E49" s="85"/>
      <c r="F49" s="85"/>
      <c r="G49" s="86"/>
      <c r="H49" s="86"/>
    </row>
    <row r="50" spans="2:8" s="69" customFormat="1" ht="15.75" customHeight="1">
      <c r="B50" s="84"/>
      <c r="C50" s="84"/>
      <c r="D50" s="91"/>
      <c r="E50" s="85"/>
      <c r="F50" s="85"/>
      <c r="G50" s="86"/>
      <c r="H50" s="86"/>
    </row>
    <row r="51" spans="2:8" s="69" customFormat="1" ht="15.75" customHeight="1">
      <c r="B51" s="84"/>
      <c r="C51" s="84"/>
      <c r="D51" s="91"/>
      <c r="E51" s="85"/>
      <c r="F51" s="85"/>
      <c r="G51" s="86"/>
      <c r="H51" s="86"/>
    </row>
    <row r="52" spans="2:8" s="69" customFormat="1" ht="15.75" customHeight="1">
      <c r="B52" s="84"/>
      <c r="C52" s="84"/>
      <c r="D52" s="91"/>
      <c r="E52" s="85"/>
      <c r="F52" s="85"/>
      <c r="G52" s="86"/>
      <c r="H52" s="86"/>
    </row>
    <row r="53" spans="2:8" s="69" customFormat="1" ht="15.75" customHeight="1">
      <c r="B53" s="84"/>
      <c r="C53" s="84"/>
      <c r="D53" s="91"/>
      <c r="E53" s="85"/>
      <c r="F53" s="85"/>
      <c r="G53" s="86"/>
      <c r="H53" s="86"/>
    </row>
    <row r="54" spans="2:8" s="69" customFormat="1" ht="15.75" customHeight="1">
      <c r="B54" s="84"/>
      <c r="C54" s="84"/>
      <c r="D54" s="91"/>
      <c r="E54" s="85"/>
      <c r="F54" s="85"/>
      <c r="G54" s="86"/>
      <c r="H54" s="86"/>
    </row>
    <row r="55" spans="2:8" s="69" customFormat="1" ht="15.75" customHeight="1">
      <c r="B55" s="84"/>
      <c r="C55" s="84"/>
      <c r="D55" s="84"/>
      <c r="E55" s="84"/>
      <c r="F55" s="85"/>
      <c r="G55" s="86"/>
      <c r="H55" s="86"/>
    </row>
    <row r="56" spans="2:8" ht="12.75">
      <c r="B56" s="92"/>
      <c r="C56" s="92"/>
      <c r="D56" s="93"/>
      <c r="E56" s="94"/>
      <c r="F56" s="94"/>
      <c r="G56" s="95"/>
      <c r="H56" s="95"/>
    </row>
  </sheetData>
  <sheetProtection/>
  <mergeCells count="9">
    <mergeCell ref="B4:H4"/>
    <mergeCell ref="C33:E33"/>
    <mergeCell ref="C8:E8"/>
    <mergeCell ref="F6:F7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7109375" style="49" customWidth="1"/>
    <col min="2" max="2" width="3.7109375" style="58" customWidth="1"/>
    <col min="3" max="3" width="5.28125" style="58" customWidth="1"/>
    <col min="4" max="4" width="2.7109375" style="58" customWidth="1"/>
    <col min="5" max="5" width="51.7109375" style="49" customWidth="1"/>
    <col min="6" max="6" width="13.8515625" style="59" customWidth="1"/>
    <col min="7" max="7" width="13.421875" style="59" customWidth="1"/>
    <col min="8" max="8" width="4.57421875" style="49" customWidth="1"/>
    <col min="9" max="9" width="9.140625" style="49" customWidth="1"/>
    <col min="10" max="10" width="18.00390625" style="99" customWidth="1"/>
    <col min="11" max="11" width="13.57421875" style="49" customWidth="1"/>
    <col min="12" max="16384" width="9.140625" style="49" customWidth="1"/>
  </cols>
  <sheetData>
    <row r="2" spans="2:10" s="57" customFormat="1" ht="18">
      <c r="B2" s="52" t="s">
        <v>208</v>
      </c>
      <c r="C2" s="52"/>
      <c r="D2" s="53"/>
      <c r="E2" s="54"/>
      <c r="F2" s="55"/>
      <c r="G2" s="56" t="s">
        <v>192</v>
      </c>
      <c r="H2" s="55"/>
      <c r="I2" s="55"/>
      <c r="J2" s="97"/>
    </row>
    <row r="3" spans="2:10" s="57" customFormat="1" ht="7.5" customHeight="1">
      <c r="B3" s="52"/>
      <c r="C3" s="52"/>
      <c r="D3" s="53"/>
      <c r="E3" s="54"/>
      <c r="F3" s="56"/>
      <c r="G3" s="96"/>
      <c r="H3" s="55"/>
      <c r="I3" s="55"/>
      <c r="J3" s="97"/>
    </row>
    <row r="4" spans="2:10" s="57" customFormat="1" ht="29.25" customHeight="1">
      <c r="B4" s="155" t="s">
        <v>209</v>
      </c>
      <c r="C4" s="156"/>
      <c r="D4" s="156"/>
      <c r="E4" s="156"/>
      <c r="F4" s="156"/>
      <c r="G4" s="156"/>
      <c r="H4" s="55"/>
      <c r="I4" s="55"/>
      <c r="J4" s="97"/>
    </row>
    <row r="5" spans="2:10" s="57" customFormat="1" ht="18.75" customHeight="1">
      <c r="B5" s="173" t="s">
        <v>118</v>
      </c>
      <c r="C5" s="173"/>
      <c r="D5" s="173"/>
      <c r="E5" s="173"/>
      <c r="F5" s="173"/>
      <c r="G5" s="173"/>
      <c r="H5" s="98"/>
      <c r="I5" s="98"/>
      <c r="J5" s="97"/>
    </row>
    <row r="6" ht="7.5" customHeight="1"/>
    <row r="7" spans="2:10" s="57" customFormat="1" ht="15.75" customHeight="1">
      <c r="B7" s="166" t="s">
        <v>0</v>
      </c>
      <c r="C7" s="160" t="s">
        <v>119</v>
      </c>
      <c r="D7" s="161"/>
      <c r="E7" s="162"/>
      <c r="F7" s="100" t="s">
        <v>120</v>
      </c>
      <c r="G7" s="100" t="s">
        <v>120</v>
      </c>
      <c r="H7" s="69"/>
      <c r="I7" s="69"/>
      <c r="J7" s="97"/>
    </row>
    <row r="8" spans="2:10" s="57" customFormat="1" ht="12" customHeight="1">
      <c r="B8" s="167"/>
      <c r="C8" s="163"/>
      <c r="D8" s="164"/>
      <c r="E8" s="165"/>
      <c r="F8" s="101" t="s">
        <v>121</v>
      </c>
      <c r="G8" s="102" t="s">
        <v>178</v>
      </c>
      <c r="H8" s="69"/>
      <c r="I8" s="69"/>
      <c r="J8" s="97"/>
    </row>
    <row r="9" spans="2:10" s="57" customFormat="1" ht="19.5" customHeight="1">
      <c r="B9" s="103">
        <v>1</v>
      </c>
      <c r="C9" s="168" t="s">
        <v>50</v>
      </c>
      <c r="D9" s="169"/>
      <c r="E9" s="170"/>
      <c r="F9" s="105">
        <v>69935085</v>
      </c>
      <c r="G9" s="105"/>
      <c r="J9" s="97"/>
    </row>
    <row r="10" spans="2:10" s="57" customFormat="1" ht="19.5" customHeight="1">
      <c r="B10" s="103">
        <v>2</v>
      </c>
      <c r="C10" s="168" t="s">
        <v>51</v>
      </c>
      <c r="D10" s="169"/>
      <c r="E10" s="170"/>
      <c r="F10" s="105"/>
      <c r="G10" s="105"/>
      <c r="J10" s="97"/>
    </row>
    <row r="11" spans="2:10" s="57" customFormat="1" ht="18.75" customHeight="1">
      <c r="B11" s="60">
        <v>3</v>
      </c>
      <c r="C11" s="168" t="s">
        <v>188</v>
      </c>
      <c r="D11" s="169"/>
      <c r="E11" s="170"/>
      <c r="F11" s="106"/>
      <c r="G11" s="106"/>
      <c r="J11" s="97"/>
    </row>
    <row r="12" spans="2:10" s="57" customFormat="1" ht="20.25" customHeight="1">
      <c r="B12" s="60">
        <v>4</v>
      </c>
      <c r="C12" s="168" t="s">
        <v>105</v>
      </c>
      <c r="D12" s="169"/>
      <c r="E12" s="170"/>
      <c r="F12" s="106">
        <v>55744232</v>
      </c>
      <c r="G12" s="106"/>
      <c r="J12" s="97"/>
    </row>
    <row r="13" spans="2:10" s="57" customFormat="1" ht="18.75" customHeight="1">
      <c r="B13" s="60">
        <v>5</v>
      </c>
      <c r="C13" s="168" t="s">
        <v>106</v>
      </c>
      <c r="D13" s="169"/>
      <c r="E13" s="170"/>
      <c r="F13" s="106">
        <f>F14+F15</f>
        <v>3278713</v>
      </c>
      <c r="G13" s="106">
        <f>G14+G15</f>
        <v>0</v>
      </c>
      <c r="J13" s="97"/>
    </row>
    <row r="14" spans="2:10" s="57" customFormat="1" ht="20.25" customHeight="1">
      <c r="B14" s="60"/>
      <c r="C14" s="104"/>
      <c r="D14" s="171" t="s">
        <v>107</v>
      </c>
      <c r="E14" s="172"/>
      <c r="F14" s="107">
        <v>2925350</v>
      </c>
      <c r="G14" s="107"/>
      <c r="H14" s="77"/>
      <c r="I14" s="77"/>
      <c r="J14" s="97"/>
    </row>
    <row r="15" spans="2:10" s="57" customFormat="1" ht="22.5" customHeight="1">
      <c r="B15" s="60"/>
      <c r="C15" s="104"/>
      <c r="D15" s="171" t="s">
        <v>108</v>
      </c>
      <c r="E15" s="172"/>
      <c r="F15" s="107">
        <v>353363</v>
      </c>
      <c r="G15" s="107"/>
      <c r="H15" s="77"/>
      <c r="I15" s="77"/>
      <c r="J15" s="97"/>
    </row>
    <row r="16" spans="2:10" s="57" customFormat="1" ht="29.25" customHeight="1">
      <c r="B16" s="103">
        <v>6</v>
      </c>
      <c r="C16" s="168" t="s">
        <v>109</v>
      </c>
      <c r="D16" s="169"/>
      <c r="E16" s="170"/>
      <c r="F16" s="105">
        <v>128842</v>
      </c>
      <c r="G16" s="105"/>
      <c r="J16" s="97"/>
    </row>
    <row r="17" spans="2:10" s="57" customFormat="1" ht="17.25" customHeight="1">
      <c r="B17" s="103">
        <v>7</v>
      </c>
      <c r="C17" s="168" t="s">
        <v>110</v>
      </c>
      <c r="D17" s="169"/>
      <c r="E17" s="170"/>
      <c r="F17" s="105">
        <v>8929940</v>
      </c>
      <c r="G17" s="105"/>
      <c r="J17" s="97"/>
    </row>
    <row r="18" spans="2:10" s="57" customFormat="1" ht="27" customHeight="1">
      <c r="B18" s="103">
        <v>8</v>
      </c>
      <c r="C18" s="144" t="s">
        <v>111</v>
      </c>
      <c r="D18" s="145"/>
      <c r="E18" s="146"/>
      <c r="F18" s="108">
        <f>F12+F13+F16+F17</f>
        <v>68081727</v>
      </c>
      <c r="G18" s="108">
        <f>G12+G13+G16+G17</f>
        <v>0</v>
      </c>
      <c r="H18" s="69"/>
      <c r="I18" s="69"/>
      <c r="J18" s="97"/>
    </row>
    <row r="19" spans="2:10" s="57" customFormat="1" ht="33" customHeight="1">
      <c r="B19" s="103">
        <v>9</v>
      </c>
      <c r="C19" s="157" t="s">
        <v>112</v>
      </c>
      <c r="D19" s="158"/>
      <c r="E19" s="159"/>
      <c r="F19" s="108">
        <f>(F9+F10+F11)-F18</f>
        <v>1853358</v>
      </c>
      <c r="G19" s="108">
        <f>(G9+G10+G11)-G18</f>
        <v>0</v>
      </c>
      <c r="H19" s="69"/>
      <c r="I19" s="69"/>
      <c r="J19" s="97"/>
    </row>
    <row r="20" spans="2:10" s="57" customFormat="1" ht="24.75" customHeight="1">
      <c r="B20" s="103">
        <v>10</v>
      </c>
      <c r="C20" s="168" t="s">
        <v>52</v>
      </c>
      <c r="D20" s="169"/>
      <c r="E20" s="170"/>
      <c r="F20" s="105"/>
      <c r="G20" s="105"/>
      <c r="J20" s="97"/>
    </row>
    <row r="21" spans="2:10" s="57" customFormat="1" ht="24.75" customHeight="1">
      <c r="B21" s="103">
        <v>11</v>
      </c>
      <c r="C21" s="168" t="s">
        <v>113</v>
      </c>
      <c r="D21" s="169"/>
      <c r="E21" s="170"/>
      <c r="F21" s="105"/>
      <c r="G21" s="105"/>
      <c r="J21" s="97"/>
    </row>
    <row r="22" spans="2:10" s="57" customFormat="1" ht="24.75" customHeight="1">
      <c r="B22" s="103">
        <v>12</v>
      </c>
      <c r="C22" s="168" t="s">
        <v>53</v>
      </c>
      <c r="D22" s="169"/>
      <c r="E22" s="170"/>
      <c r="F22" s="105">
        <f>F23+F24+F25+F26</f>
        <v>-1618383</v>
      </c>
      <c r="G22" s="105">
        <f>G23+G24+G25+G26</f>
        <v>0</v>
      </c>
      <c r="J22" s="97"/>
    </row>
    <row r="23" spans="2:10" s="57" customFormat="1" ht="24.75" customHeight="1">
      <c r="B23" s="103"/>
      <c r="C23" s="109">
        <v>121</v>
      </c>
      <c r="D23" s="171" t="s">
        <v>54</v>
      </c>
      <c r="E23" s="172"/>
      <c r="F23" s="110"/>
      <c r="G23" s="110"/>
      <c r="H23" s="77"/>
      <c r="I23" s="77"/>
      <c r="J23" s="97"/>
    </row>
    <row r="24" spans="2:10" s="57" customFormat="1" ht="24.75" customHeight="1">
      <c r="B24" s="103"/>
      <c r="C24" s="104">
        <v>122</v>
      </c>
      <c r="D24" s="171" t="s">
        <v>114</v>
      </c>
      <c r="E24" s="172"/>
      <c r="F24" s="108">
        <v>10458</v>
      </c>
      <c r="G24" s="110"/>
      <c r="H24" s="77"/>
      <c r="I24" s="77"/>
      <c r="J24" s="97"/>
    </row>
    <row r="25" spans="2:10" s="57" customFormat="1" ht="24.75" customHeight="1">
      <c r="B25" s="103"/>
      <c r="C25" s="104">
        <v>123</v>
      </c>
      <c r="D25" s="171" t="s">
        <v>55</v>
      </c>
      <c r="E25" s="172"/>
      <c r="F25" s="110">
        <v>-1628841</v>
      </c>
      <c r="G25" s="110"/>
      <c r="H25" s="77"/>
      <c r="I25" s="77"/>
      <c r="J25" s="97"/>
    </row>
    <row r="26" spans="2:11" s="57" customFormat="1" ht="18.75" customHeight="1">
      <c r="B26" s="103"/>
      <c r="C26" s="104">
        <v>124</v>
      </c>
      <c r="D26" s="171" t="s">
        <v>56</v>
      </c>
      <c r="E26" s="172"/>
      <c r="F26" s="110"/>
      <c r="G26" s="110"/>
      <c r="H26" s="77"/>
      <c r="I26" s="77"/>
      <c r="J26" s="97"/>
      <c r="K26" s="111"/>
    </row>
    <row r="27" spans="2:10" s="57" customFormat="1" ht="32.25" customHeight="1">
      <c r="B27" s="103">
        <v>13</v>
      </c>
      <c r="C27" s="157" t="s">
        <v>57</v>
      </c>
      <c r="D27" s="158"/>
      <c r="E27" s="159"/>
      <c r="F27" s="108">
        <f>F20+F21+F22</f>
        <v>-1618383</v>
      </c>
      <c r="G27" s="108">
        <f>G20+G21+G22</f>
        <v>0</v>
      </c>
      <c r="H27" s="69"/>
      <c r="I27" s="69"/>
      <c r="J27" s="97"/>
    </row>
    <row r="28" spans="2:10" s="57" customFormat="1" ht="31.5" customHeight="1">
      <c r="B28" s="103">
        <v>14</v>
      </c>
      <c r="C28" s="157" t="s">
        <v>116</v>
      </c>
      <c r="D28" s="158"/>
      <c r="E28" s="159"/>
      <c r="F28" s="108">
        <f>F19+F27</f>
        <v>234975</v>
      </c>
      <c r="G28" s="108"/>
      <c r="H28" s="69"/>
      <c r="I28" s="69"/>
      <c r="J28" s="97"/>
    </row>
    <row r="29" spans="2:10" s="57" customFormat="1" ht="18.75" customHeight="1">
      <c r="B29" s="103">
        <v>15</v>
      </c>
      <c r="C29" s="168" t="s">
        <v>58</v>
      </c>
      <c r="D29" s="169"/>
      <c r="E29" s="170"/>
      <c r="F29" s="105">
        <f>'Centro 08'!O48</f>
        <v>0</v>
      </c>
      <c r="G29" s="105"/>
      <c r="J29" s="97"/>
    </row>
    <row r="30" spans="2:10" s="57" customFormat="1" ht="30.75" customHeight="1">
      <c r="B30" s="103">
        <v>16</v>
      </c>
      <c r="C30" s="157" t="s">
        <v>117</v>
      </c>
      <c r="D30" s="158"/>
      <c r="E30" s="159"/>
      <c r="F30" s="108">
        <f>F28-F29</f>
        <v>234975</v>
      </c>
      <c r="G30" s="108">
        <f>G28-G29</f>
        <v>0</v>
      </c>
      <c r="H30" s="69"/>
      <c r="I30" s="69"/>
      <c r="J30" s="97"/>
    </row>
    <row r="31" spans="2:10" s="57" customFormat="1" ht="24.75" customHeight="1">
      <c r="B31" s="103">
        <v>17</v>
      </c>
      <c r="C31" s="168" t="s">
        <v>115</v>
      </c>
      <c r="D31" s="169"/>
      <c r="E31" s="170"/>
      <c r="F31" s="105"/>
      <c r="G31" s="105"/>
      <c r="J31" s="97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9">
      <selection activeCell="E25" sqref="E25"/>
    </sheetView>
  </sheetViews>
  <sheetFormatPr defaultColWidth="17.7109375" defaultRowHeight="12.75"/>
  <cols>
    <col min="1" max="1" width="2.8515625" style="0" customWidth="1"/>
    <col min="2" max="2" width="30.140625" style="0" customWidth="1"/>
    <col min="3" max="3" width="13.00390625" style="0" customWidth="1"/>
    <col min="4" max="4" width="11.140625" style="0" customWidth="1"/>
    <col min="5" max="5" width="12.57421875" style="0" customWidth="1"/>
    <col min="6" max="6" width="14.8515625" style="0" customWidth="1"/>
    <col min="7" max="7" width="12.140625" style="0" customWidth="1"/>
    <col min="8" max="8" width="2.7109375" style="0" customWidth="1"/>
  </cols>
  <sheetData>
    <row r="2" spans="2:7" ht="15">
      <c r="B2" s="52" t="s">
        <v>208</v>
      </c>
      <c r="F2" s="55"/>
      <c r="G2" s="56" t="s">
        <v>192</v>
      </c>
    </row>
    <row r="3" ht="6.75" customHeight="1"/>
    <row r="4" spans="1:7" ht="25.5" customHeight="1">
      <c r="A4" s="174" t="s">
        <v>211</v>
      </c>
      <c r="B4" s="174"/>
      <c r="C4" s="174"/>
      <c r="D4" s="174"/>
      <c r="E4" s="174"/>
      <c r="F4" s="174"/>
      <c r="G4" s="174"/>
    </row>
    <row r="5" ht="6.75" customHeight="1"/>
    <row r="6" spans="2:6" ht="12.75" customHeight="1">
      <c r="B6" s="18" t="s">
        <v>65</v>
      </c>
      <c r="F6" s="7"/>
    </row>
    <row r="7" ht="6.75" customHeight="1" thickBot="1"/>
    <row r="8" spans="1:7" s="8" customFormat="1" ht="24.75" customHeight="1">
      <c r="A8" s="131"/>
      <c r="B8" s="132"/>
      <c r="C8" s="132" t="s">
        <v>37</v>
      </c>
      <c r="D8" s="133" t="s">
        <v>67</v>
      </c>
      <c r="E8" s="133" t="s">
        <v>66</v>
      </c>
      <c r="F8" s="132" t="s">
        <v>68</v>
      </c>
      <c r="G8" s="134" t="s">
        <v>61</v>
      </c>
    </row>
    <row r="9" spans="1:7" s="12" customFormat="1" ht="30" customHeight="1">
      <c r="A9" s="135" t="s">
        <v>1</v>
      </c>
      <c r="B9" s="45" t="s">
        <v>122</v>
      </c>
      <c r="C9" s="11">
        <v>100</v>
      </c>
      <c r="D9" s="11"/>
      <c r="E9" s="11"/>
      <c r="F9" s="11"/>
      <c r="G9" s="136">
        <f>SUM(C9:F9)</f>
        <v>100</v>
      </c>
    </row>
    <row r="10" spans="1:7" s="12" customFormat="1" ht="19.5" customHeight="1">
      <c r="A10" s="137" t="s">
        <v>189</v>
      </c>
      <c r="B10" s="10" t="s">
        <v>62</v>
      </c>
      <c r="C10" s="11"/>
      <c r="D10" s="11"/>
      <c r="E10" s="11"/>
      <c r="F10" s="11"/>
      <c r="G10" s="136">
        <f aca="true" t="shared" si="0" ref="G10:G17">SUM(C10:F10)</f>
        <v>0</v>
      </c>
    </row>
    <row r="11" spans="1:7" s="12" customFormat="1" ht="19.5" customHeight="1">
      <c r="A11" s="135" t="s">
        <v>190</v>
      </c>
      <c r="B11" s="45" t="s">
        <v>60</v>
      </c>
      <c r="C11" s="11"/>
      <c r="D11" s="11"/>
      <c r="E11" s="11"/>
      <c r="F11" s="11"/>
      <c r="G11" s="136">
        <f t="shared" si="0"/>
        <v>0</v>
      </c>
    </row>
    <row r="12" spans="1:7" s="12" customFormat="1" ht="19.5" customHeight="1">
      <c r="A12" s="138">
        <v>1</v>
      </c>
      <c r="B12" s="13" t="s">
        <v>64</v>
      </c>
      <c r="C12" s="14">
        <v>414167</v>
      </c>
      <c r="D12" s="14"/>
      <c r="E12" s="14"/>
      <c r="F12" s="14"/>
      <c r="G12" s="136">
        <f t="shared" si="0"/>
        <v>414167</v>
      </c>
    </row>
    <row r="13" spans="1:7" s="12" customFormat="1" ht="19.5" customHeight="1">
      <c r="A13" s="138">
        <v>2</v>
      </c>
      <c r="B13" s="13" t="s">
        <v>63</v>
      </c>
      <c r="C13" s="14"/>
      <c r="D13" s="14"/>
      <c r="E13" s="14"/>
      <c r="F13" s="14"/>
      <c r="G13" s="136">
        <f t="shared" si="0"/>
        <v>0</v>
      </c>
    </row>
    <row r="14" spans="1:7" s="12" customFormat="1" ht="19.5" customHeight="1">
      <c r="A14" s="138">
        <v>3</v>
      </c>
      <c r="B14" s="13" t="s">
        <v>69</v>
      </c>
      <c r="C14" s="14"/>
      <c r="D14" s="14"/>
      <c r="E14" s="14"/>
      <c r="F14" s="14"/>
      <c r="G14" s="136">
        <f t="shared" si="0"/>
        <v>0</v>
      </c>
    </row>
    <row r="15" spans="1:7" s="12" customFormat="1" ht="19.5" customHeight="1">
      <c r="A15" s="138">
        <v>4</v>
      </c>
      <c r="B15" s="13" t="s">
        <v>70</v>
      </c>
      <c r="C15" s="14"/>
      <c r="D15" s="14"/>
      <c r="E15" s="14"/>
      <c r="F15" s="14"/>
      <c r="G15" s="136">
        <f t="shared" si="0"/>
        <v>0</v>
      </c>
    </row>
    <row r="16" spans="1:7" s="12" customFormat="1" ht="30" customHeight="1" thickBot="1">
      <c r="A16" s="139" t="s">
        <v>2</v>
      </c>
      <c r="B16" s="140" t="s">
        <v>210</v>
      </c>
      <c r="C16" s="141">
        <f>SUM(C9:C15)</f>
        <v>414267</v>
      </c>
      <c r="D16" s="141"/>
      <c r="E16" s="141"/>
      <c r="F16" s="141"/>
      <c r="G16" s="142">
        <f>SUM(G9:G15)</f>
        <v>414267</v>
      </c>
    </row>
    <row r="17" spans="1:7" s="12" customFormat="1" ht="19.5" customHeight="1">
      <c r="A17" s="127">
        <v>1</v>
      </c>
      <c r="B17" s="128" t="s">
        <v>64</v>
      </c>
      <c r="C17" s="129"/>
      <c r="D17" s="129"/>
      <c r="E17" s="129"/>
      <c r="F17" s="129"/>
      <c r="G17" s="130">
        <f t="shared" si="0"/>
        <v>0</v>
      </c>
    </row>
    <row r="18" spans="1:7" s="12" customFormat="1" ht="19.5" customHeight="1">
      <c r="A18" s="9">
        <v>2</v>
      </c>
      <c r="B18" s="13" t="s">
        <v>63</v>
      </c>
      <c r="C18" s="14"/>
      <c r="D18" s="14"/>
      <c r="E18" s="14"/>
      <c r="F18" s="14"/>
      <c r="G18" s="15"/>
    </row>
    <row r="19" spans="1:7" s="12" customFormat="1" ht="19.5" customHeight="1">
      <c r="A19" s="9">
        <v>3</v>
      </c>
      <c r="B19" s="13" t="s">
        <v>71</v>
      </c>
      <c r="C19" s="14"/>
      <c r="D19" s="14"/>
      <c r="E19" s="14"/>
      <c r="F19" s="14"/>
      <c r="G19" s="15"/>
    </row>
    <row r="20" spans="1:7" s="12" customFormat="1" ht="19.5" customHeight="1">
      <c r="A20" s="9">
        <v>4</v>
      </c>
      <c r="B20" s="13" t="s">
        <v>191</v>
      </c>
      <c r="C20" s="14"/>
      <c r="D20" s="14"/>
      <c r="E20" s="14"/>
      <c r="F20" s="14"/>
      <c r="G20" s="15"/>
    </row>
    <row r="21" spans="1:7" s="12" customFormat="1" ht="30" customHeight="1" thickBot="1">
      <c r="A21" s="46" t="s">
        <v>33</v>
      </c>
      <c r="B21" s="47" t="s">
        <v>122</v>
      </c>
      <c r="C21" s="16">
        <f>SUM(C16:C20)</f>
        <v>414267</v>
      </c>
      <c r="D21" s="16">
        <f>SUM(D16:D20)</f>
        <v>0</v>
      </c>
      <c r="E21" s="16">
        <f>SUM(E16:E20)</f>
        <v>0</v>
      </c>
      <c r="F21" s="16">
        <f>SUM(F16:F20)</f>
        <v>0</v>
      </c>
      <c r="G21" s="17">
        <f>SUM(G16:G20)</f>
        <v>414267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G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6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.8515625" style="0" customWidth="1"/>
    <col min="2" max="3" width="8.7109375" style="0" customWidth="1"/>
    <col min="4" max="4" width="57.8515625" style="0" customWidth="1"/>
    <col min="5" max="5" width="12.421875" style="0" customWidth="1"/>
    <col min="6" max="6" width="14.28125" style="0" customWidth="1"/>
  </cols>
  <sheetData>
    <row r="3" spans="2:6" ht="25.5" customHeight="1">
      <c r="B3" s="2"/>
      <c r="C3" s="52" t="s">
        <v>208</v>
      </c>
      <c r="D3" s="53"/>
      <c r="E3" s="53"/>
      <c r="F3" s="54"/>
    </row>
    <row r="4" spans="2:6" ht="12.75">
      <c r="B4" s="2"/>
      <c r="C4" s="2"/>
      <c r="D4" s="2"/>
      <c r="E4" s="2"/>
      <c r="F4" s="2" t="s">
        <v>206</v>
      </c>
    </row>
    <row r="5" spans="2:6" s="6" customFormat="1" ht="23.25" customHeight="1">
      <c r="B5" s="175" t="s">
        <v>201</v>
      </c>
      <c r="C5" s="175"/>
      <c r="D5" s="175"/>
      <c r="E5" s="175"/>
      <c r="F5" s="175"/>
    </row>
    <row r="6" spans="2:6" ht="12.75">
      <c r="B6" s="50"/>
      <c r="C6" s="50"/>
      <c r="D6" s="50"/>
      <c r="E6" s="51"/>
      <c r="F6" s="51"/>
    </row>
    <row r="7" spans="2:6" ht="12.75">
      <c r="B7" s="166" t="s">
        <v>0</v>
      </c>
      <c r="C7" s="160" t="s">
        <v>193</v>
      </c>
      <c r="D7" s="162"/>
      <c r="E7" s="122" t="s">
        <v>120</v>
      </c>
      <c r="F7" s="100" t="s">
        <v>120</v>
      </c>
    </row>
    <row r="8" spans="2:6" ht="12.75">
      <c r="B8" s="167"/>
      <c r="C8" s="163"/>
      <c r="D8" s="165"/>
      <c r="E8" s="102" t="s">
        <v>121</v>
      </c>
      <c r="F8" s="102" t="s">
        <v>178</v>
      </c>
    </row>
    <row r="9" spans="2:6" ht="12.75">
      <c r="B9" s="112"/>
      <c r="C9" s="157" t="s">
        <v>194</v>
      </c>
      <c r="D9" s="159"/>
      <c r="E9" s="113"/>
      <c r="F9" s="123"/>
    </row>
    <row r="10" spans="2:6" ht="12.75">
      <c r="B10" s="112"/>
      <c r="C10" s="124"/>
      <c r="D10" s="125" t="s">
        <v>195</v>
      </c>
      <c r="E10" s="113"/>
      <c r="F10" s="123"/>
    </row>
    <row r="11" spans="2:6" ht="12.75">
      <c r="B11" s="112"/>
      <c r="C11" s="124"/>
      <c r="D11" s="125" t="s">
        <v>196</v>
      </c>
      <c r="E11" s="113"/>
      <c r="F11" s="123"/>
    </row>
    <row r="12" spans="2:6" ht="12.75">
      <c r="B12" s="112"/>
      <c r="C12" s="124"/>
      <c r="D12" s="125" t="s">
        <v>205</v>
      </c>
      <c r="E12" s="113"/>
      <c r="F12" s="123"/>
    </row>
    <row r="13" spans="2:6" ht="12.75">
      <c r="B13" s="112"/>
      <c r="C13" s="124"/>
      <c r="D13" s="125" t="s">
        <v>72</v>
      </c>
      <c r="E13" s="113"/>
      <c r="F13" s="123"/>
    </row>
    <row r="14" spans="2:6" ht="12.75">
      <c r="B14" s="112"/>
      <c r="C14" s="124"/>
      <c r="D14" s="125" t="s">
        <v>73</v>
      </c>
      <c r="E14" s="113"/>
      <c r="F14" s="123"/>
    </row>
    <row r="15" spans="2:6" ht="12.75">
      <c r="B15" s="112"/>
      <c r="C15" s="124"/>
      <c r="D15" s="125" t="s">
        <v>202</v>
      </c>
      <c r="E15" s="113"/>
      <c r="F15" s="123"/>
    </row>
    <row r="16" spans="2:6" ht="12.75">
      <c r="B16" s="112"/>
      <c r="C16" s="124"/>
      <c r="D16" s="125" t="s">
        <v>203</v>
      </c>
      <c r="E16" s="113"/>
      <c r="F16" s="123"/>
    </row>
    <row r="17" spans="2:6" ht="12.75">
      <c r="B17" s="112"/>
      <c r="C17" s="124"/>
      <c r="D17" s="125" t="s">
        <v>204</v>
      </c>
      <c r="E17" s="113"/>
      <c r="F17" s="123"/>
    </row>
    <row r="18" spans="2:6" ht="12.75">
      <c r="B18" s="112"/>
      <c r="C18" s="124"/>
      <c r="D18" s="126" t="s">
        <v>197</v>
      </c>
      <c r="E18" s="113"/>
      <c r="F18" s="123"/>
    </row>
    <row r="19" spans="2:6" ht="12.75">
      <c r="B19" s="112"/>
      <c r="C19" s="157" t="s">
        <v>74</v>
      </c>
      <c r="D19" s="159"/>
      <c r="E19" s="113"/>
      <c r="F19" s="123"/>
    </row>
    <row r="20" spans="2:6" ht="12.75">
      <c r="B20" s="112"/>
      <c r="C20" s="124"/>
      <c r="D20" s="125" t="s">
        <v>198</v>
      </c>
      <c r="E20" s="113"/>
      <c r="F20" s="123"/>
    </row>
    <row r="21" spans="2:6" ht="12.75">
      <c r="B21" s="112"/>
      <c r="C21" s="124"/>
      <c r="D21" s="125" t="s">
        <v>75</v>
      </c>
      <c r="E21" s="113"/>
      <c r="F21" s="123"/>
    </row>
    <row r="22" spans="2:6" ht="12.75">
      <c r="B22" s="112"/>
      <c r="C22" s="124"/>
      <c r="D22" s="125" t="s">
        <v>76</v>
      </c>
      <c r="E22" s="113"/>
      <c r="F22" s="123"/>
    </row>
    <row r="23" spans="2:6" ht="12.75">
      <c r="B23" s="112"/>
      <c r="C23" s="124"/>
      <c r="D23" s="125" t="s">
        <v>77</v>
      </c>
      <c r="E23" s="113"/>
      <c r="F23" s="123"/>
    </row>
    <row r="24" spans="2:6" ht="12.75">
      <c r="B24" s="112"/>
      <c r="C24" s="124"/>
      <c r="D24" s="125" t="s">
        <v>78</v>
      </c>
      <c r="E24" s="113"/>
      <c r="F24" s="123"/>
    </row>
    <row r="25" spans="2:6" ht="12.75">
      <c r="B25" s="112"/>
      <c r="C25" s="124"/>
      <c r="D25" s="126" t="s">
        <v>79</v>
      </c>
      <c r="E25" s="113"/>
      <c r="F25" s="123"/>
    </row>
    <row r="26" spans="2:6" ht="12.75">
      <c r="B26" s="112"/>
      <c r="C26" s="157" t="s">
        <v>80</v>
      </c>
      <c r="D26" s="159"/>
      <c r="E26" s="113"/>
      <c r="F26" s="123"/>
    </row>
    <row r="27" spans="2:6" ht="12.75">
      <c r="B27" s="112"/>
      <c r="C27" s="124"/>
      <c r="D27" s="125" t="s">
        <v>86</v>
      </c>
      <c r="E27" s="113"/>
      <c r="F27" s="123"/>
    </row>
    <row r="28" spans="2:6" ht="12.75">
      <c r="B28" s="112"/>
      <c r="C28" s="124"/>
      <c r="D28" s="125" t="s">
        <v>81</v>
      </c>
      <c r="E28" s="113"/>
      <c r="F28" s="123"/>
    </row>
    <row r="29" spans="2:6" ht="12.75">
      <c r="B29" s="112"/>
      <c r="C29" s="124"/>
      <c r="D29" s="125" t="s">
        <v>199</v>
      </c>
      <c r="E29" s="113"/>
      <c r="F29" s="123"/>
    </row>
    <row r="30" spans="2:6" ht="12.75">
      <c r="B30" s="112"/>
      <c r="C30" s="124"/>
      <c r="D30" s="125" t="s">
        <v>82</v>
      </c>
      <c r="E30" s="113"/>
      <c r="F30" s="123"/>
    </row>
    <row r="31" spans="2:6" ht="12.75">
      <c r="B31" s="112"/>
      <c r="C31" s="124"/>
      <c r="D31" s="126" t="s">
        <v>200</v>
      </c>
      <c r="E31" s="113"/>
      <c r="F31" s="123"/>
    </row>
    <row r="32" spans="2:6" ht="12.75">
      <c r="B32" s="112"/>
      <c r="C32" s="157" t="s">
        <v>83</v>
      </c>
      <c r="D32" s="159"/>
      <c r="E32" s="113"/>
      <c r="F32" s="123"/>
    </row>
    <row r="33" spans="2:6" ht="12.75">
      <c r="B33" s="112"/>
      <c r="C33" s="157" t="s">
        <v>84</v>
      </c>
      <c r="D33" s="159"/>
      <c r="E33" s="113">
        <v>178</v>
      </c>
      <c r="F33" s="123"/>
    </row>
    <row r="34" spans="2:6" ht="12.75">
      <c r="B34" s="112"/>
      <c r="C34" s="157" t="s">
        <v>85</v>
      </c>
      <c r="D34" s="159"/>
      <c r="E34" s="113">
        <f>SUM(+E18+E28)</f>
        <v>0</v>
      </c>
      <c r="F34" s="123"/>
    </row>
    <row r="35" spans="2:6" ht="12.75">
      <c r="B35" s="118"/>
      <c r="C35" s="118"/>
      <c r="D35" s="118"/>
      <c r="E35" s="119"/>
      <c r="F35" s="119"/>
    </row>
    <row r="36" spans="2:6" ht="12.75">
      <c r="B36" s="118"/>
      <c r="C36" s="118"/>
      <c r="D36" s="118"/>
      <c r="E36" s="119"/>
      <c r="F36" s="119"/>
    </row>
    <row r="37" spans="2:6" ht="12.75">
      <c r="B37" s="118"/>
      <c r="C37" s="118"/>
      <c r="D37" s="118"/>
      <c r="E37" s="119"/>
      <c r="F37" s="119"/>
    </row>
    <row r="38" spans="2:6" ht="12.75">
      <c r="B38" s="118"/>
      <c r="C38" s="118"/>
      <c r="D38" s="118"/>
      <c r="E38" s="119"/>
      <c r="F38" s="119"/>
    </row>
    <row r="39" spans="2:6" ht="12.75">
      <c r="B39" s="118"/>
      <c r="C39" s="118"/>
      <c r="D39" s="118"/>
      <c r="E39" s="119"/>
      <c r="F39" s="119"/>
    </row>
    <row r="40" spans="2:6" ht="12.75">
      <c r="B40" s="118"/>
      <c r="C40" s="118"/>
      <c r="D40" s="118"/>
      <c r="E40" s="119"/>
      <c r="F40" s="119"/>
    </row>
    <row r="41" spans="2:6" ht="12.75">
      <c r="B41" s="120"/>
      <c r="C41" s="120"/>
      <c r="D41" s="120"/>
      <c r="E41" s="121"/>
      <c r="F41" s="121"/>
    </row>
    <row r="42" spans="2:6" ht="12.75">
      <c r="B42" s="50"/>
      <c r="C42" s="50"/>
      <c r="D42" s="50"/>
      <c r="E42" s="51"/>
      <c r="F42" s="51"/>
    </row>
    <row r="43" spans="2:6" ht="12.75">
      <c r="B43" s="50"/>
      <c r="C43" s="50"/>
      <c r="D43" s="50"/>
      <c r="E43" s="51"/>
      <c r="F43" s="51"/>
    </row>
    <row r="44" spans="2:6" ht="12.75">
      <c r="B44" s="50"/>
      <c r="C44" s="50"/>
      <c r="D44" s="50"/>
      <c r="E44" s="51"/>
      <c r="F44" s="51"/>
    </row>
    <row r="45" spans="2:6" ht="12.75">
      <c r="B45" s="50"/>
      <c r="C45" s="50"/>
      <c r="D45" s="50"/>
      <c r="E45" s="51"/>
      <c r="F45" s="51"/>
    </row>
    <row r="46" spans="2:6" ht="12.75">
      <c r="B46" s="50"/>
      <c r="C46" s="50"/>
      <c r="D46" s="50"/>
      <c r="E46" s="51"/>
      <c r="F46" s="51"/>
    </row>
    <row r="47" spans="2:6" ht="12.75">
      <c r="B47" s="50"/>
      <c r="C47" s="50"/>
      <c r="D47" s="50"/>
      <c r="E47" s="51"/>
      <c r="F47" s="51"/>
    </row>
    <row r="48" spans="2:6" ht="12.75">
      <c r="B48" s="50"/>
      <c r="C48" s="50"/>
      <c r="D48" s="50"/>
      <c r="E48" s="51"/>
      <c r="F48" s="51"/>
    </row>
    <row r="49" spans="2:6" ht="12.75">
      <c r="B49" s="50"/>
      <c r="C49" s="50"/>
      <c r="D49" s="50"/>
      <c r="E49" s="51"/>
      <c r="F49" s="51"/>
    </row>
    <row r="50" spans="2:6" ht="12.75">
      <c r="B50" s="50"/>
      <c r="C50" s="50"/>
      <c r="D50" s="50"/>
      <c r="E50" s="51"/>
      <c r="F50" s="51"/>
    </row>
    <row r="51" spans="2:6" ht="12.75">
      <c r="B51" s="50"/>
      <c r="C51" s="50"/>
      <c r="D51" s="50"/>
      <c r="E51" s="51"/>
      <c r="F51" s="51"/>
    </row>
    <row r="52" spans="2:6" ht="12.75">
      <c r="B52" s="50"/>
      <c r="C52" s="50"/>
      <c r="D52" s="50"/>
      <c r="E52" s="51"/>
      <c r="F52" s="51"/>
    </row>
    <row r="53" spans="2:6" ht="12.75">
      <c r="B53" s="50"/>
      <c r="C53" s="50"/>
      <c r="D53" s="50"/>
      <c r="E53" s="51"/>
      <c r="F53" s="51"/>
    </row>
    <row r="54" spans="2:6" s="20" customFormat="1" ht="12.75">
      <c r="B54" s="50"/>
      <c r="C54" s="50"/>
      <c r="D54" s="50"/>
      <c r="E54" s="51"/>
      <c r="F54" s="51"/>
    </row>
    <row r="55" spans="2:6" s="20" customFormat="1" ht="12.75">
      <c r="B55" s="50"/>
      <c r="C55" s="50"/>
      <c r="D55" s="50"/>
      <c r="E55" s="51"/>
      <c r="F55" s="51"/>
    </row>
    <row r="56" spans="2:6" s="20" customFormat="1" ht="12.75">
      <c r="B56" s="50"/>
      <c r="C56" s="50"/>
      <c r="D56" s="50"/>
      <c r="E56" s="51"/>
      <c r="F56" s="51"/>
    </row>
    <row r="57" spans="2:6" s="20" customFormat="1" ht="15">
      <c r="B57" s="19"/>
      <c r="C57" s="5"/>
      <c r="D57" s="5"/>
      <c r="E57" s="5"/>
      <c r="F57" s="5"/>
    </row>
    <row r="58" spans="2:6" ht="15.75">
      <c r="B58" s="1"/>
      <c r="C58" s="21"/>
      <c r="D58" s="21"/>
      <c r="E58" s="21"/>
      <c r="F58" s="21"/>
    </row>
    <row r="59" spans="2:6" ht="12.75">
      <c r="B59" s="1"/>
      <c r="C59" s="2"/>
      <c r="D59" s="2"/>
      <c r="E59" s="2"/>
      <c r="F59" s="2"/>
    </row>
    <row r="60" spans="2:6" ht="12.75">
      <c r="B60" s="1"/>
      <c r="C60" s="2"/>
      <c r="D60" s="2"/>
      <c r="E60" s="2"/>
      <c r="F60" s="2"/>
    </row>
    <row r="61" spans="2:6" ht="12.75">
      <c r="B61" s="3"/>
      <c r="C61" s="4"/>
      <c r="D61" s="4"/>
      <c r="E61" s="4"/>
      <c r="F61" s="4"/>
    </row>
  </sheetData>
  <sheetProtection/>
  <mergeCells count="9">
    <mergeCell ref="C34:D34"/>
    <mergeCell ref="C26:D26"/>
    <mergeCell ref="C32:D32"/>
    <mergeCell ref="C9:D9"/>
    <mergeCell ref="C19:D19"/>
    <mergeCell ref="B5:F5"/>
    <mergeCell ref="B7:B8"/>
    <mergeCell ref="C7:D8"/>
    <mergeCell ref="C33:D3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kristi</cp:lastModifiedBy>
  <cp:lastPrinted>2010-03-17T07:52:36Z</cp:lastPrinted>
  <dcterms:created xsi:type="dcterms:W3CDTF">2002-02-16T18:16:52Z</dcterms:created>
  <dcterms:modified xsi:type="dcterms:W3CDTF">2010-06-28T14:49:59Z</dcterms:modified>
  <cp:category/>
  <cp:version/>
  <cp:contentType/>
  <cp:contentStatus/>
</cp:coreProperties>
</file>