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5190" tabRatio="823" activeTab="3"/>
  </bookViews>
  <sheets>
    <sheet name="Kopertina" sheetId="1" r:id="rId1"/>
    <sheet name="Bilanci" sheetId="2" r:id="rId2"/>
    <sheet name="Rez.Sipas Natyres" sheetId="3" r:id="rId3"/>
    <sheet name="Shenimet shpjeguse" sheetId="4" r:id="rId4"/>
  </sheets>
  <definedNames/>
  <calcPr fullCalcOnLoad="1"/>
</workbook>
</file>

<file path=xl/sharedStrings.xml><?xml version="1.0" encoding="utf-8"?>
<sst xmlns="http://schemas.openxmlformats.org/spreadsheetml/2006/main" count="229" uniqueCount="168">
  <si>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</si>
  <si>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</si>
  <si>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</si>
  <si>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</si>
  <si>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</si>
  <si>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</si>
  <si>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</si>
  <si>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</si>
  <si>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</si>
  <si>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</si>
  <si>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</si>
  <si>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</si>
  <si>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</si>
  <si>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</si>
  <si>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</si>
  <si>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A K T I V E T    A F A T G J A T A</t>
  </si>
  <si>
    <t>Aktive afatgjata materiale</t>
  </si>
  <si>
    <t>Aktive te tjera afatgjata</t>
  </si>
  <si>
    <t>Toka</t>
  </si>
  <si>
    <t>Huamarjet</t>
  </si>
  <si>
    <t>Banka</t>
  </si>
  <si>
    <t>Arka</t>
  </si>
  <si>
    <t>Veprimtaria  Kryesore</t>
  </si>
  <si>
    <t>Huat  afatgjata</t>
  </si>
  <si>
    <t>III</t>
  </si>
  <si>
    <t xml:space="preserve">K A P I T A L I </t>
  </si>
  <si>
    <t>PASIVET  DHE  KAPITALI</t>
  </si>
  <si>
    <t>P A S I V E T      A F A T G J A T A</t>
  </si>
  <si>
    <t>NIPT -i</t>
  </si>
  <si>
    <t>Nga</t>
  </si>
  <si>
    <t>Deri</t>
  </si>
  <si>
    <t>Leke</t>
  </si>
  <si>
    <t>Makineri dhe paisje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</si>
  <si>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</si>
  <si>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</si>
  <si>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</si>
  <si>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</si>
  <si>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</si>
  <si>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</si>
  <si>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</si>
  <si>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(  Bazuar ne klasifikimin e Shpenzimeve sipas Natyres  )</t>
  </si>
  <si>
    <t>Pershkrimi  i  Elementeve</t>
  </si>
  <si>
    <t>P A S I V E T      A F A T S H K U R T R A</t>
  </si>
  <si>
    <t>Aktive te tjera financiare afatshkurtra</t>
  </si>
  <si>
    <t>Produkte te gatshme</t>
  </si>
  <si>
    <t>Te pagueshme ndaj furnitoreve</t>
  </si>
  <si>
    <t>Te pagueshme ndaj punonjesve</t>
  </si>
  <si>
    <t>A K T I V E T    A F A T S H K U R T R A</t>
  </si>
  <si>
    <t>Kerkesa te arketushme</t>
  </si>
  <si>
    <t>Instrumenta te tjera financiare dhe borxhi</t>
  </si>
  <si>
    <t>Emertimi Mikronjesise</t>
  </si>
  <si>
    <t>Detyrimet tregetare</t>
  </si>
  <si>
    <t>Parapagimet e arketuara</t>
  </si>
  <si>
    <t>Te tjera afatgjata</t>
  </si>
  <si>
    <t>Kapitali  i  Pronarit</t>
  </si>
  <si>
    <t>Terheqiet  e   Pronarit</t>
  </si>
  <si>
    <t>Fitimi  (Humbja)   e   vitit   financiar</t>
  </si>
  <si>
    <t>A K T I V E T</t>
  </si>
  <si>
    <t>Totali   Aktiveve</t>
  </si>
  <si>
    <t xml:space="preserve">Totali   Pasiveve </t>
  </si>
  <si>
    <t>(  M I K R O N J E S I T E  )</t>
  </si>
  <si>
    <t>Kreditore te tjere</t>
  </si>
  <si>
    <t>Per Drejtimin  e Mikronjesise</t>
  </si>
  <si>
    <t>TE ARDHURAT</t>
  </si>
  <si>
    <t>►</t>
  </si>
  <si>
    <t>SHPENZIMET  =1+2+3+4+5</t>
  </si>
  <si>
    <t>Shpenzime per materiale</t>
  </si>
  <si>
    <t>Inventar ne celje</t>
  </si>
  <si>
    <t>Shpenzimet per mallrat e prodhuara</t>
  </si>
  <si>
    <t>Inventari ne fund te vitit</t>
  </si>
  <si>
    <t>Shpenzime personeli</t>
  </si>
  <si>
    <t xml:space="preserve">Pagat </t>
  </si>
  <si>
    <t>Siguracion</t>
  </si>
  <si>
    <t>Amortizimi i Aktiveve Afatgjata</t>
  </si>
  <si>
    <t>Te tjera</t>
  </si>
  <si>
    <t>Energji uji,fax,telefon,internet</t>
  </si>
  <si>
    <t>Shpenzime te qarkullimit te mallit e transportit</t>
  </si>
  <si>
    <t>Benzin/Naft/Gaz</t>
  </si>
  <si>
    <t>Qera ambjenti</t>
  </si>
  <si>
    <t xml:space="preserve">Pagesa </t>
  </si>
  <si>
    <t>Taksat Doganore e Bashkiake</t>
  </si>
  <si>
    <t>Shpenzime administrative,mirembajtje dhe te tjera</t>
  </si>
  <si>
    <t>Shpenzime financiare</t>
  </si>
  <si>
    <t>Interesa te paguara dhe komisione bankare</t>
  </si>
  <si>
    <t>A</t>
  </si>
  <si>
    <t xml:space="preserve">Fitimi para tatimeve  </t>
  </si>
  <si>
    <t>Tatimi mbi fitimin</t>
  </si>
  <si>
    <t>B</t>
  </si>
  <si>
    <t xml:space="preserve">Fitimi  pas tatimit </t>
  </si>
  <si>
    <t>Huamarrje afat shkurtra</t>
  </si>
  <si>
    <t>Viti 2009</t>
  </si>
  <si>
    <t xml:space="preserve">Mikronjesia : "REGT Consulting" Shpk , TIRANE                                             </t>
  </si>
  <si>
    <t>K 41623024L</t>
  </si>
  <si>
    <t>18.02.2004</t>
  </si>
  <si>
    <t>Rruga "Ismail Qemali", Pall. "Gener 2", TIRANË</t>
  </si>
  <si>
    <t>"REGT Consulting" Shpk, TIRANË</t>
  </si>
  <si>
    <t>Periudha  Kontabel e Pasqyrave Financiare</t>
  </si>
  <si>
    <t>Data  e  mbylljes se Pasqyrave Financiare</t>
  </si>
  <si>
    <t>Pasqyrat Financiare jane te shprehura ne</t>
  </si>
  <si>
    <t>Pasqyrat Financiare jane te rumbullakosura ne</t>
  </si>
  <si>
    <t xml:space="preserve">(  Ne zbatim te Standartit Kombetar te Kontabilitetit Nr.15 ) </t>
  </si>
  <si>
    <t>Administratori</t>
  </si>
  <si>
    <t xml:space="preserve">Nr. 15 " Per Mbajtjen e Kontabilitetit dhe Pasqyrave Financiare nga Mikrondermarrjet"  miratuar me </t>
  </si>
  <si>
    <t>Objektivi I PF eshte te jape informacion per performancen financiare dhe gjendjen financiare te mikronjesise.</t>
  </si>
  <si>
    <t>Politikat kontabel te zbatuara ne hartimin e Pasqyrave Financiare jane ato te pasqyruara ne SKK Nr.15.</t>
  </si>
  <si>
    <t>III.KAPITALI</t>
  </si>
  <si>
    <t>2.Pasqyra e te Ardhurave dhe Shpenzimeve (PASH) eshte paraqitur sipas formatit te SKK Nr.15 , ku shpenzimet</t>
  </si>
  <si>
    <t>Eleonora         OLLI</t>
  </si>
  <si>
    <t>Myslim            SEJATI</t>
  </si>
  <si>
    <t>S H E N I M E           S P J E G U E S E</t>
  </si>
  <si>
    <t xml:space="preserve">Mikronjesia : "REGT Consulting" Shpk ,      TIRANE                                             </t>
  </si>
  <si>
    <t xml:space="preserve">Mikronjesia : "REGT Consulting" Shpk ,       TIRANE                                             </t>
  </si>
  <si>
    <t>Nga shitja e sherbimeve</t>
  </si>
  <si>
    <t>Nga Interesat bankare</t>
  </si>
  <si>
    <t>Hartuesi  ( Kontabilisti )</t>
  </si>
  <si>
    <t>1.Bilancin Kontabel</t>
  </si>
  <si>
    <t>2.Pasqyren e te Ardhurave dhe Shpenzimeve sipas funksionit</t>
  </si>
  <si>
    <t>3.Shenimet shpjeguese.</t>
  </si>
  <si>
    <t xml:space="preserve">1.Bilanci </t>
  </si>
  <si>
    <t>Zerat e paraqitura ne Bilancdhe PASH jane paraqitur me kosto historike.</t>
  </si>
  <si>
    <t>III.a.Kapitali themeltar 100 000 leke</t>
  </si>
  <si>
    <t>3. Shenimet shpjeguese jane pergatitur sipas SKK Nr. 15</t>
  </si>
  <si>
    <t>Viti 2010</t>
  </si>
  <si>
    <t>Bilanci</t>
  </si>
  <si>
    <t xml:space="preserve">VKM Nr. 969 date 30.09.2009. </t>
  </si>
  <si>
    <t>AKTIVET</t>
  </si>
  <si>
    <t>PASIVET DHE KAPITALI</t>
  </si>
  <si>
    <t>I.2.a.Detyrim ndaj furnitoreve  ne shumen  0  leke</t>
  </si>
  <si>
    <t>Viti   2011</t>
  </si>
  <si>
    <t>01.01.2011</t>
  </si>
  <si>
    <t>31.12.2011</t>
  </si>
  <si>
    <t>25.03.2012</t>
  </si>
  <si>
    <t>Pasqyrat    Financiare    te    Vitit   2011</t>
  </si>
  <si>
    <t>Viti 2011</t>
  </si>
  <si>
    <t xml:space="preserve">Te tjera te arketushme </t>
  </si>
  <si>
    <t>Debitore te tjere-Shteti Tatim Fitimi</t>
  </si>
  <si>
    <t>Pasqyra   e   te   Ardhurave   dhe   Shpenzimeve     2011</t>
  </si>
  <si>
    <t>( Pasqyrat  Financiare 2011 )</t>
  </si>
  <si>
    <t>Aktiviteti kryesor i shoqerise gjate vitit 2011 ka qene mbikqyrja e punimeve te ndertimit ne rruge,ujesjelles,banesa,etj.</t>
  </si>
  <si>
    <t>(Kontrata ne vazhdim nga viti 2009 dhe 2010)</t>
  </si>
  <si>
    <t>Hartimi I Pasqyrave Financiare (PF) te vitit 2011 eshte bere ne zbatim te Sandartit Kombetar te Kontabilitetit (SKK)</t>
  </si>
  <si>
    <t xml:space="preserve">Pasqyrat Financiare te vitit 2011 permbajne : </t>
  </si>
  <si>
    <t>Aktivet e shoqerise ne vitin 2011, paraqiten ne Vlere Neto  2 472 161   leke dhe perbehen nga:</t>
  </si>
  <si>
    <r>
      <rPr>
        <b/>
        <sz val="10"/>
        <rFont val="Arial"/>
        <family val="2"/>
      </rPr>
      <t>II. Aktive Afatgjata</t>
    </r>
    <r>
      <rPr>
        <sz val="10"/>
        <rFont val="Arial"/>
        <family val="2"/>
      </rPr>
      <t xml:space="preserve"> ne vlere neto  33 914 leke perfaqesojne Aktive te tjera , Pajisje kompjuterike.</t>
    </r>
  </si>
  <si>
    <t>I.2.d.Detyrim per Tatim Fitimi 0 leke</t>
  </si>
  <si>
    <t>III.Kapitali i shoqerise paraqitet ne vlere Neto 167 648 leke dhe perfaqesohet nga :</t>
  </si>
  <si>
    <t>III.c. Terheqjet e pronarit ne vlere 0 leke.</t>
  </si>
  <si>
    <t>jane paraqitur sipas funksionit. Sipas PASH fitimi neto per vitin 2011 rezulton 67 648  leke.</t>
  </si>
  <si>
    <t>III.b. Fitimi neto i ushtrimit 2011 ne vlere  67 648 leke.</t>
  </si>
  <si>
    <t>Te ardhurat jane rregjistruar mbeshtetur ne parimin e te drejtave te konstatuara</t>
  </si>
  <si>
    <t>Te ardhurat nga shitjet perfaqesojne te ardhurat per shitje sherbimesh .</t>
  </si>
  <si>
    <r>
      <rPr>
        <b/>
        <sz val="10"/>
        <rFont val="Arial"/>
        <family val="2"/>
      </rPr>
      <t>I. Aktive Afatshkurtera</t>
    </r>
    <r>
      <rPr>
        <sz val="10"/>
        <rFont val="Arial"/>
        <family val="2"/>
      </rPr>
      <t xml:space="preserve"> ne vlere 2 438 247  leke qe perfaqesohen  nga :</t>
    </r>
  </si>
  <si>
    <t>I.1. Aktive Monetare , Para ne Banke,  ne vlere 1 009 109 leke  ne date  31.12.2011</t>
  </si>
  <si>
    <t>I.2. Te Tjera Aktive Afatshkurtera, ne vlere  1 429 138 leke  qe perfaqesohen  :</t>
  </si>
  <si>
    <r>
      <t>*</t>
    </r>
    <r>
      <rPr>
        <b/>
        <i/>
        <sz val="10"/>
        <rFont val="Arial"/>
        <family val="2"/>
      </rPr>
      <t>D</t>
    </r>
    <r>
      <rPr>
        <i/>
        <sz val="10"/>
        <rFont val="Arial"/>
        <family val="2"/>
      </rPr>
      <t>ebitore te tjere, Shteti-Tatim fitimi i paguar me teper</t>
    </r>
    <r>
      <rPr>
        <sz val="10"/>
        <rFont val="Arial"/>
        <family val="2"/>
      </rPr>
      <t xml:space="preserve"> ne vlere  85 484 leke.</t>
    </r>
  </si>
  <si>
    <r>
      <t>*</t>
    </r>
    <r>
      <rPr>
        <b/>
        <i/>
        <sz val="10"/>
        <rFont val="Arial"/>
        <family val="2"/>
      </rPr>
      <t>K</t>
    </r>
    <r>
      <rPr>
        <i/>
        <sz val="10"/>
        <rFont val="Arial"/>
        <family val="2"/>
      </rPr>
      <t>erkesa te</t>
    </r>
    <r>
      <rPr>
        <b/>
        <i/>
        <sz val="10"/>
        <rFont val="Arial"/>
        <family val="2"/>
      </rPr>
      <t xml:space="preserve"> A</t>
    </r>
    <r>
      <rPr>
        <i/>
        <sz val="10"/>
        <rFont val="Arial"/>
        <family val="2"/>
      </rPr>
      <t>rketueshme</t>
    </r>
    <r>
      <rPr>
        <sz val="10"/>
        <rFont val="Arial"/>
        <family val="0"/>
      </rPr>
      <t xml:space="preserve"> ne vlere 1 343 654   leke.  Perfaqesojne detyrim te klienteve  </t>
    </r>
  </si>
  <si>
    <t>per punime te kryera dhe te faturuara nga shoqeria  qe rezultojne te papaguara deri me 31.12.2011.</t>
  </si>
  <si>
    <t>Tatim fitimi per vitin 2011 eshte  paguar paradhenie per  shumen   93 000 leke.</t>
  </si>
  <si>
    <t>Detyrimi per Tatim fitimi sipas PASH  te vitit 2011 rezulton 7 516 leke.</t>
  </si>
  <si>
    <t>Tatim Fitimi i Mbipaguar (paguar me teper ) per vitin 2011 rezulton 85 484 leke.</t>
  </si>
  <si>
    <t>Pasivet dhe Kapitali i shoqerise ne vitin 2011, paraqiten ne Vlere Neto  2 472 161   leke dhe perfaqesohen nga:</t>
  </si>
  <si>
    <t>Pasive Afatshkurtera ne vlere  2 304 513 leke perfaqesojne :</t>
  </si>
  <si>
    <t xml:space="preserve">I.2. Detyrimet tregetare me Vlere 2 304 513  leke </t>
  </si>
  <si>
    <t>Detyrimet tregetare detajohen :</t>
  </si>
  <si>
    <t>I.2.b.Detyrim ndaj sigurimeve shoqerore per Tremujorin e  IV 2011 ne shumen 66 960 leke</t>
  </si>
  <si>
    <t>I.2.c.Detyrim per TAP per  Tremujorin e IV 2011 ne shumen 24 000 leke</t>
  </si>
  <si>
    <t>I.2.e.Detyrim per  TVSH per muajin Dhjetor 2011 ne vlere 133 671 leke.</t>
  </si>
  <si>
    <t>Mbikqyrje Punime Ndertimi, etj.</t>
  </si>
</sst>
</file>

<file path=xl/styles.xml><?xml version="1.0" encoding="utf-8"?>
<styleSheet xmlns="http://schemas.openxmlformats.org/spreadsheetml/2006/main">
  <numFmts count="26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(* #,##0_);_(* \(#,##0\);_(* &quot;-&quot;??_);_(@_)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0"/>
      <name val="Arial Narrow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12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4" fillId="0" borderId="13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10" xfId="0" applyNumberFormat="1" applyFont="1" applyBorder="1" applyAlignment="1">
      <alignment vertical="center"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3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0" fontId="20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3" fontId="13" fillId="0" borderId="28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3" xfId="0" applyFont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180" fontId="0" fillId="0" borderId="14" xfId="0" applyNumberFormat="1" applyFont="1" applyBorder="1" applyAlignment="1">
      <alignment horizontal="center" vertical="center"/>
    </xf>
    <xf numFmtId="180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18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8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9" fillId="0" borderId="36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3" xfId="0" applyFont="1" applyBorder="1" applyAlignment="1">
      <alignment horizontal="center"/>
    </xf>
    <xf numFmtId="3" fontId="0" fillId="0" borderId="33" xfId="0" applyNumberFormat="1" applyFont="1" applyBorder="1" applyAlignment="1">
      <alignment/>
    </xf>
    <xf numFmtId="0" fontId="0" fillId="0" borderId="35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8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8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32">
      <selection activeCell="A1" sqref="A1:L57"/>
    </sheetView>
  </sheetViews>
  <sheetFormatPr defaultColWidth="9.140625" defaultRowHeight="12.75"/>
  <cols>
    <col min="1" max="1" width="2.140625" style="2" customWidth="1"/>
    <col min="2" max="3" width="9.140625" style="2" customWidth="1"/>
    <col min="4" max="4" width="9.28125" style="2" customWidth="1"/>
    <col min="5" max="5" width="11.421875" style="2" customWidth="1"/>
    <col min="6" max="6" width="12.8515625" style="2" customWidth="1"/>
    <col min="7" max="7" width="5.421875" style="2" customWidth="1"/>
    <col min="8" max="9" width="9.140625" style="2" customWidth="1"/>
    <col min="10" max="10" width="3.140625" style="2" customWidth="1"/>
    <col min="11" max="11" width="12.28125" style="2" customWidth="1"/>
    <col min="12" max="12" width="2.140625" style="2" customWidth="1"/>
    <col min="13" max="16384" width="9.140625" style="2" customWidth="1"/>
  </cols>
  <sheetData>
    <row r="1" spans="1:12" s="18" customFormat="1" ht="11.25" customHeight="1" thickBot="1" thickTop="1">
      <c r="A1" s="197"/>
      <c r="B1" s="219"/>
      <c r="C1" s="198"/>
      <c r="D1" s="198"/>
      <c r="E1" s="198"/>
      <c r="F1" s="198"/>
      <c r="G1" s="198"/>
      <c r="H1" s="198"/>
      <c r="I1" s="198"/>
      <c r="J1" s="198"/>
      <c r="K1" s="198"/>
      <c r="L1" s="199"/>
    </row>
    <row r="2" spans="1:12" s="18" customFormat="1" ht="13.5" thickTop="1">
      <c r="A2" s="225"/>
      <c r="B2" s="219"/>
      <c r="C2" s="198"/>
      <c r="D2" s="198"/>
      <c r="E2" s="198"/>
      <c r="F2" s="198"/>
      <c r="G2" s="198"/>
      <c r="H2" s="198"/>
      <c r="I2" s="198"/>
      <c r="J2" s="198"/>
      <c r="K2" s="199"/>
      <c r="L2" s="226"/>
    </row>
    <row r="3" spans="1:12" s="20" customFormat="1" ht="13.5" customHeight="1">
      <c r="A3" s="200"/>
      <c r="B3" s="192"/>
      <c r="C3" s="72" t="s">
        <v>50</v>
      </c>
      <c r="D3" s="72"/>
      <c r="E3" s="72"/>
      <c r="F3" s="189" t="s">
        <v>95</v>
      </c>
      <c r="G3" s="201"/>
      <c r="H3" s="190"/>
      <c r="I3" s="189"/>
      <c r="J3" s="189"/>
      <c r="K3" s="202"/>
      <c r="L3" s="202"/>
    </row>
    <row r="4" spans="1:12" s="20" customFormat="1" ht="13.5" customHeight="1">
      <c r="A4" s="200"/>
      <c r="B4" s="192"/>
      <c r="C4" s="72" t="s">
        <v>28</v>
      </c>
      <c r="D4" s="72"/>
      <c r="E4" s="72"/>
      <c r="F4" s="189" t="s">
        <v>92</v>
      </c>
      <c r="G4" s="201"/>
      <c r="H4" s="190"/>
      <c r="I4" s="189"/>
      <c r="J4" s="189"/>
      <c r="K4" s="202"/>
      <c r="L4" s="202"/>
    </row>
    <row r="5" spans="1:12" s="20" customFormat="1" ht="13.5" customHeight="1">
      <c r="A5" s="200"/>
      <c r="B5" s="192"/>
      <c r="C5" s="72" t="s">
        <v>6</v>
      </c>
      <c r="D5" s="72"/>
      <c r="E5" s="72"/>
      <c r="F5" s="189" t="s">
        <v>94</v>
      </c>
      <c r="G5" s="189"/>
      <c r="H5" s="189"/>
      <c r="I5" s="189"/>
      <c r="J5" s="189"/>
      <c r="K5" s="202"/>
      <c r="L5" s="202"/>
    </row>
    <row r="6" spans="1:12" s="20" customFormat="1" ht="13.5" customHeight="1">
      <c r="A6" s="200"/>
      <c r="B6" s="192"/>
      <c r="C6" s="72"/>
      <c r="D6" s="72"/>
      <c r="E6" s="72"/>
      <c r="F6" s="189"/>
      <c r="G6" s="189"/>
      <c r="H6" s="190"/>
      <c r="I6" s="190"/>
      <c r="J6" s="189"/>
      <c r="K6" s="202"/>
      <c r="L6" s="202"/>
    </row>
    <row r="7" spans="1:12" s="20" customFormat="1" ht="13.5" customHeight="1">
      <c r="A7" s="200"/>
      <c r="B7" s="192"/>
      <c r="C7" s="72" t="s">
        <v>0</v>
      </c>
      <c r="D7" s="72"/>
      <c r="E7" s="72"/>
      <c r="F7" s="190" t="s">
        <v>93</v>
      </c>
      <c r="G7" s="191"/>
      <c r="H7" s="189"/>
      <c r="I7" s="189"/>
      <c r="J7" s="189"/>
      <c r="K7" s="202"/>
      <c r="L7" s="202"/>
    </row>
    <row r="8" spans="1:12" s="20" customFormat="1" ht="13.5" customHeight="1">
      <c r="A8" s="200"/>
      <c r="B8" s="192"/>
      <c r="C8" s="72" t="s">
        <v>1</v>
      </c>
      <c r="D8" s="72"/>
      <c r="E8" s="72"/>
      <c r="F8" s="190">
        <v>31041</v>
      </c>
      <c r="G8" s="190"/>
      <c r="H8" s="189"/>
      <c r="I8" s="189"/>
      <c r="J8" s="189"/>
      <c r="K8" s="202"/>
      <c r="L8" s="202"/>
    </row>
    <row r="9" spans="1:12" s="20" customFormat="1" ht="13.5" customHeight="1">
      <c r="A9" s="200"/>
      <c r="B9" s="192"/>
      <c r="C9" s="72"/>
      <c r="D9" s="72"/>
      <c r="E9" s="72"/>
      <c r="F9" s="189"/>
      <c r="G9" s="189"/>
      <c r="H9" s="189"/>
      <c r="I9" s="189"/>
      <c r="J9" s="189"/>
      <c r="K9" s="202"/>
      <c r="L9" s="202"/>
    </row>
    <row r="10" spans="1:12" s="20" customFormat="1" ht="13.5" customHeight="1">
      <c r="A10" s="200"/>
      <c r="B10" s="192"/>
      <c r="C10" s="72" t="s">
        <v>22</v>
      </c>
      <c r="D10" s="72"/>
      <c r="E10" s="72"/>
      <c r="F10" s="189" t="s">
        <v>167</v>
      </c>
      <c r="G10" s="189"/>
      <c r="H10" s="189"/>
      <c r="I10" s="189"/>
      <c r="J10" s="189"/>
      <c r="K10" s="202"/>
      <c r="L10" s="202"/>
    </row>
    <row r="11" spans="1:12" s="20" customFormat="1" ht="13.5" customHeight="1">
      <c r="A11" s="200"/>
      <c r="B11" s="192"/>
      <c r="C11" s="105"/>
      <c r="D11" s="105"/>
      <c r="E11" s="105"/>
      <c r="F11" s="30"/>
      <c r="G11" s="30"/>
      <c r="H11" s="30"/>
      <c r="I11" s="30"/>
      <c r="J11" s="30"/>
      <c r="K11" s="202"/>
      <c r="L11" s="202"/>
    </row>
    <row r="12" spans="1:12" s="20" customFormat="1" ht="13.5" customHeight="1">
      <c r="A12" s="200"/>
      <c r="B12" s="192"/>
      <c r="C12" s="105"/>
      <c r="D12" s="105"/>
      <c r="E12" s="105"/>
      <c r="F12" s="30"/>
      <c r="G12" s="30"/>
      <c r="H12" s="30"/>
      <c r="I12" s="30"/>
      <c r="J12" s="30"/>
      <c r="K12" s="202"/>
      <c r="L12" s="202"/>
    </row>
    <row r="13" spans="1:12" s="22" customFormat="1" ht="12.75">
      <c r="A13" s="203"/>
      <c r="B13" s="193"/>
      <c r="C13" s="21"/>
      <c r="D13" s="21"/>
      <c r="E13" s="21"/>
      <c r="F13" s="21"/>
      <c r="G13" s="21"/>
      <c r="H13" s="21"/>
      <c r="I13" s="21"/>
      <c r="J13" s="21"/>
      <c r="K13" s="204"/>
      <c r="L13" s="204"/>
    </row>
    <row r="14" spans="1:12" s="22" customFormat="1" ht="12.75">
      <c r="A14" s="203"/>
      <c r="B14" s="193"/>
      <c r="C14" s="21"/>
      <c r="D14" s="21"/>
      <c r="E14" s="21"/>
      <c r="F14" s="21"/>
      <c r="G14" s="21"/>
      <c r="H14" s="21"/>
      <c r="I14" s="21"/>
      <c r="J14" s="21"/>
      <c r="K14" s="204"/>
      <c r="L14" s="204"/>
    </row>
    <row r="15" spans="1:12" s="22" customFormat="1" ht="12.75">
      <c r="A15" s="203"/>
      <c r="B15" s="193"/>
      <c r="C15" s="21"/>
      <c r="D15" s="21"/>
      <c r="E15" s="21"/>
      <c r="F15" s="21"/>
      <c r="G15" s="21"/>
      <c r="H15" s="21"/>
      <c r="I15" s="21"/>
      <c r="J15" s="21"/>
      <c r="K15" s="204"/>
      <c r="L15" s="204"/>
    </row>
    <row r="16" spans="1:12" s="22" customFormat="1" ht="12.75">
      <c r="A16" s="203"/>
      <c r="B16" s="193"/>
      <c r="C16" s="21"/>
      <c r="D16" s="21"/>
      <c r="E16" s="21"/>
      <c r="F16" s="21"/>
      <c r="G16" s="21"/>
      <c r="H16" s="21"/>
      <c r="I16" s="21"/>
      <c r="J16" s="21"/>
      <c r="K16" s="204"/>
      <c r="L16" s="204"/>
    </row>
    <row r="17" spans="1:12" s="22" customFormat="1" ht="12.75">
      <c r="A17" s="203"/>
      <c r="B17" s="193"/>
      <c r="C17" s="21"/>
      <c r="D17" s="21"/>
      <c r="E17" s="21"/>
      <c r="F17" s="21"/>
      <c r="G17" s="21"/>
      <c r="H17" s="21"/>
      <c r="I17" s="21"/>
      <c r="J17" s="21"/>
      <c r="K17" s="204"/>
      <c r="L17" s="204"/>
    </row>
    <row r="18" spans="1:12" s="22" customFormat="1" ht="12.75">
      <c r="A18" s="203"/>
      <c r="B18" s="193"/>
      <c r="C18" s="21"/>
      <c r="D18" s="21"/>
      <c r="E18" s="21"/>
      <c r="F18" s="21"/>
      <c r="G18" s="21"/>
      <c r="H18" s="21"/>
      <c r="I18" s="21"/>
      <c r="J18" s="21"/>
      <c r="K18" s="204"/>
      <c r="L18" s="204"/>
    </row>
    <row r="19" spans="1:12" s="22" customFormat="1" ht="12.75">
      <c r="A19" s="203"/>
      <c r="B19" s="193"/>
      <c r="C19" s="21"/>
      <c r="D19" s="21"/>
      <c r="E19" s="21"/>
      <c r="F19" s="21"/>
      <c r="G19" s="21"/>
      <c r="H19" s="21"/>
      <c r="I19" s="21"/>
      <c r="J19" s="21"/>
      <c r="K19" s="204"/>
      <c r="L19" s="204"/>
    </row>
    <row r="20" spans="1:12" s="22" customFormat="1" ht="12.75">
      <c r="A20" s="203"/>
      <c r="B20" s="193"/>
      <c r="C20" s="21"/>
      <c r="D20" s="21"/>
      <c r="E20" s="21"/>
      <c r="F20" s="21"/>
      <c r="G20" s="21"/>
      <c r="H20" s="21"/>
      <c r="I20" s="21"/>
      <c r="J20" s="21"/>
      <c r="K20" s="204"/>
      <c r="L20" s="204"/>
    </row>
    <row r="21" spans="1:12" s="22" customFormat="1" ht="12.75">
      <c r="A21" s="203"/>
      <c r="B21" s="193"/>
      <c r="C21" s="21"/>
      <c r="D21" s="21"/>
      <c r="E21" s="21"/>
      <c r="F21" s="21"/>
      <c r="G21" s="21"/>
      <c r="H21" s="21"/>
      <c r="I21" s="21"/>
      <c r="J21" s="21"/>
      <c r="K21" s="204"/>
      <c r="L21" s="204"/>
    </row>
    <row r="22" spans="1:12" s="22" customFormat="1" ht="12.75">
      <c r="A22" s="203"/>
      <c r="B22" s="193"/>
      <c r="C22" s="21"/>
      <c r="D22" s="21"/>
      <c r="E22" s="21"/>
      <c r="F22" s="21"/>
      <c r="G22" s="21"/>
      <c r="H22" s="21"/>
      <c r="I22" s="21"/>
      <c r="J22" s="21"/>
      <c r="K22" s="204"/>
      <c r="L22" s="204"/>
    </row>
    <row r="23" spans="1:12" s="22" customFormat="1" ht="12.75">
      <c r="A23" s="203"/>
      <c r="B23" s="193"/>
      <c r="C23" s="21"/>
      <c r="D23" s="21"/>
      <c r="E23" s="21"/>
      <c r="F23" s="21"/>
      <c r="G23" s="21"/>
      <c r="H23" s="21"/>
      <c r="I23" s="21"/>
      <c r="J23" s="21"/>
      <c r="K23" s="204"/>
      <c r="L23" s="204"/>
    </row>
    <row r="24" spans="1:12" s="22" customFormat="1" ht="12.75">
      <c r="A24" s="203"/>
      <c r="B24" s="193"/>
      <c r="C24" s="21"/>
      <c r="D24" s="21"/>
      <c r="E24" s="21"/>
      <c r="F24" s="21"/>
      <c r="G24" s="21"/>
      <c r="H24" s="21"/>
      <c r="I24" s="21"/>
      <c r="J24" s="21"/>
      <c r="K24" s="204"/>
      <c r="L24" s="204"/>
    </row>
    <row r="25" spans="1:12" s="24" customFormat="1" ht="33.75">
      <c r="A25" s="227"/>
      <c r="B25" s="220" t="s">
        <v>7</v>
      </c>
      <c r="C25" s="132"/>
      <c r="D25" s="132"/>
      <c r="E25" s="132"/>
      <c r="F25" s="132"/>
      <c r="G25" s="132"/>
      <c r="H25" s="132"/>
      <c r="I25" s="132"/>
      <c r="J25" s="132"/>
      <c r="K25" s="205"/>
      <c r="L25" s="228"/>
    </row>
    <row r="26" spans="1:12" s="24" customFormat="1" ht="10.5" customHeight="1">
      <c r="A26" s="227"/>
      <c r="B26" s="221"/>
      <c r="C26" s="23"/>
      <c r="D26" s="23"/>
      <c r="E26" s="23"/>
      <c r="F26" s="23"/>
      <c r="G26" s="23"/>
      <c r="H26" s="23"/>
      <c r="I26" s="23"/>
      <c r="J26" s="23"/>
      <c r="K26" s="206"/>
      <c r="L26" s="228"/>
    </row>
    <row r="27" spans="1:12" s="26" customFormat="1" ht="25.5">
      <c r="A27" s="209"/>
      <c r="B27" s="222" t="s">
        <v>60</v>
      </c>
      <c r="C27" s="134"/>
      <c r="D27" s="134"/>
      <c r="E27" s="134"/>
      <c r="F27" s="134"/>
      <c r="G27" s="134"/>
      <c r="H27" s="134"/>
      <c r="I27" s="134"/>
      <c r="J27" s="134"/>
      <c r="K27" s="207"/>
      <c r="L27" s="229"/>
    </row>
    <row r="28" spans="1:12" s="26" customFormat="1" ht="9" customHeight="1">
      <c r="A28" s="209"/>
      <c r="B28" s="223"/>
      <c r="C28" s="25"/>
      <c r="D28" s="25"/>
      <c r="E28" s="25"/>
      <c r="F28" s="25"/>
      <c r="G28" s="25"/>
      <c r="H28" s="25"/>
      <c r="I28" s="25"/>
      <c r="J28" s="25"/>
      <c r="K28" s="208"/>
      <c r="L28" s="229"/>
    </row>
    <row r="29" spans="1:12" s="22" customFormat="1" ht="12.75">
      <c r="A29" s="203"/>
      <c r="B29" s="194"/>
      <c r="C29" s="133" t="s">
        <v>100</v>
      </c>
      <c r="D29" s="133"/>
      <c r="E29" s="133"/>
      <c r="F29" s="133"/>
      <c r="G29" s="133"/>
      <c r="H29" s="133"/>
      <c r="I29" s="133"/>
      <c r="J29" s="133"/>
      <c r="K29" s="204"/>
      <c r="L29" s="204"/>
    </row>
    <row r="30" spans="1:12" s="22" customFormat="1" ht="12.75">
      <c r="A30" s="203"/>
      <c r="B30" s="193"/>
      <c r="C30" s="133"/>
      <c r="D30" s="133"/>
      <c r="E30" s="133"/>
      <c r="F30" s="133"/>
      <c r="G30" s="133"/>
      <c r="H30" s="133"/>
      <c r="I30" s="133"/>
      <c r="J30" s="133"/>
      <c r="K30" s="204"/>
      <c r="L30" s="204"/>
    </row>
    <row r="31" spans="1:12" s="22" customFormat="1" ht="12.75">
      <c r="A31" s="203"/>
      <c r="B31" s="193"/>
      <c r="C31" s="21"/>
      <c r="D31" s="21"/>
      <c r="E31" s="21"/>
      <c r="F31" s="21"/>
      <c r="G31" s="21"/>
      <c r="H31" s="21"/>
      <c r="I31" s="21"/>
      <c r="J31" s="21"/>
      <c r="K31" s="204"/>
      <c r="L31" s="204"/>
    </row>
    <row r="32" spans="1:12" s="22" customFormat="1" ht="12.75">
      <c r="A32" s="203"/>
      <c r="B32" s="193"/>
      <c r="C32" s="21"/>
      <c r="D32" s="21"/>
      <c r="E32" s="21"/>
      <c r="F32" s="21"/>
      <c r="G32" s="21"/>
      <c r="H32" s="21"/>
      <c r="I32" s="21"/>
      <c r="J32" s="21"/>
      <c r="K32" s="204"/>
      <c r="L32" s="204"/>
    </row>
    <row r="33" spans="1:12" s="29" customFormat="1" ht="33.75">
      <c r="A33" s="211"/>
      <c r="B33" s="193"/>
      <c r="C33" s="21"/>
      <c r="D33" s="21"/>
      <c r="E33" s="21"/>
      <c r="F33" s="27" t="s">
        <v>128</v>
      </c>
      <c r="G33" s="28"/>
      <c r="H33" s="28"/>
      <c r="I33" s="28"/>
      <c r="J33" s="28"/>
      <c r="K33" s="210"/>
      <c r="L33" s="210"/>
    </row>
    <row r="34" spans="1:12" s="29" customFormat="1" ht="12.75">
      <c r="A34" s="211"/>
      <c r="B34" s="195"/>
      <c r="C34" s="28"/>
      <c r="D34" s="28"/>
      <c r="E34" s="28"/>
      <c r="F34" s="28"/>
      <c r="G34" s="28"/>
      <c r="H34" s="28"/>
      <c r="I34" s="28"/>
      <c r="J34" s="28"/>
      <c r="K34" s="210"/>
      <c r="L34" s="210"/>
    </row>
    <row r="35" spans="1:12" s="29" customFormat="1" ht="12.75">
      <c r="A35" s="211"/>
      <c r="B35" s="195"/>
      <c r="C35" s="28"/>
      <c r="D35" s="28"/>
      <c r="E35" s="28"/>
      <c r="F35" s="28"/>
      <c r="G35" s="28"/>
      <c r="H35" s="28"/>
      <c r="I35" s="28"/>
      <c r="J35" s="28"/>
      <c r="K35" s="210"/>
      <c r="L35" s="210"/>
    </row>
    <row r="36" spans="1:12" s="29" customFormat="1" ht="12.75">
      <c r="A36" s="211"/>
      <c r="B36" s="195"/>
      <c r="C36" s="28"/>
      <c r="D36" s="28"/>
      <c r="E36" s="28"/>
      <c r="F36" s="28"/>
      <c r="G36" s="28"/>
      <c r="H36" s="28"/>
      <c r="I36" s="28"/>
      <c r="J36" s="28"/>
      <c r="K36" s="210"/>
      <c r="L36" s="210"/>
    </row>
    <row r="37" spans="1:12" s="29" customFormat="1" ht="12.75">
      <c r="A37" s="211"/>
      <c r="B37" s="195"/>
      <c r="C37" s="28"/>
      <c r="D37" s="28"/>
      <c r="E37" s="28"/>
      <c r="F37" s="28"/>
      <c r="G37" s="28"/>
      <c r="H37" s="28"/>
      <c r="I37" s="28"/>
      <c r="J37" s="28"/>
      <c r="K37" s="210"/>
      <c r="L37" s="210"/>
    </row>
    <row r="38" spans="1:12" s="29" customFormat="1" ht="12.75">
      <c r="A38" s="211"/>
      <c r="B38" s="195"/>
      <c r="C38" s="28"/>
      <c r="D38" s="28"/>
      <c r="E38" s="28"/>
      <c r="F38" s="28"/>
      <c r="G38" s="28"/>
      <c r="H38" s="28"/>
      <c r="I38" s="28"/>
      <c r="J38" s="28"/>
      <c r="K38" s="210"/>
      <c r="L38" s="210"/>
    </row>
    <row r="39" spans="1:12" s="29" customFormat="1" ht="12.75">
      <c r="A39" s="211"/>
      <c r="B39" s="195"/>
      <c r="C39" s="28"/>
      <c r="D39" s="28"/>
      <c r="E39" s="28"/>
      <c r="F39" s="28"/>
      <c r="G39" s="28"/>
      <c r="H39" s="28"/>
      <c r="I39" s="28"/>
      <c r="J39" s="28"/>
      <c r="K39" s="210"/>
      <c r="L39" s="210"/>
    </row>
    <row r="40" spans="1:12" s="29" customFormat="1" ht="12.75">
      <c r="A40" s="211"/>
      <c r="B40" s="195"/>
      <c r="C40" s="28"/>
      <c r="D40" s="28"/>
      <c r="E40" s="28"/>
      <c r="F40" s="28"/>
      <c r="G40" s="28"/>
      <c r="H40" s="28"/>
      <c r="I40" s="28"/>
      <c r="J40" s="28"/>
      <c r="K40" s="210"/>
      <c r="L40" s="210"/>
    </row>
    <row r="41" spans="1:12" s="29" customFormat="1" ht="12.75">
      <c r="A41" s="211"/>
      <c r="B41" s="195"/>
      <c r="C41" s="28"/>
      <c r="D41" s="28"/>
      <c r="E41" s="28"/>
      <c r="F41" s="28"/>
      <c r="G41" s="28"/>
      <c r="H41" s="28"/>
      <c r="I41" s="28"/>
      <c r="J41" s="28"/>
      <c r="K41" s="210"/>
      <c r="L41" s="210"/>
    </row>
    <row r="42" spans="1:12" s="29" customFormat="1" ht="12.75">
      <c r="A42" s="211"/>
      <c r="B42" s="195"/>
      <c r="C42" s="28"/>
      <c r="D42" s="28"/>
      <c r="E42" s="28"/>
      <c r="F42" s="28"/>
      <c r="G42" s="28"/>
      <c r="H42" s="28"/>
      <c r="I42" s="28"/>
      <c r="J42" s="28"/>
      <c r="K42" s="210"/>
      <c r="L42" s="210"/>
    </row>
    <row r="43" spans="1:12" s="29" customFormat="1" ht="12.75">
      <c r="A43" s="211"/>
      <c r="B43" s="195"/>
      <c r="C43" s="28"/>
      <c r="D43" s="28"/>
      <c r="E43" s="28"/>
      <c r="F43" s="28"/>
      <c r="G43" s="28"/>
      <c r="H43" s="28"/>
      <c r="I43" s="28"/>
      <c r="J43" s="28"/>
      <c r="K43" s="210"/>
      <c r="L43" s="210"/>
    </row>
    <row r="44" spans="1:12" s="29" customFormat="1" ht="9" customHeight="1">
      <c r="A44" s="211"/>
      <c r="B44" s="195"/>
      <c r="C44" s="28"/>
      <c r="D44" s="28"/>
      <c r="E44" s="28"/>
      <c r="F44" s="28"/>
      <c r="G44" s="28"/>
      <c r="H44" s="28"/>
      <c r="I44" s="28"/>
      <c r="J44" s="28"/>
      <c r="K44" s="210"/>
      <c r="L44" s="210"/>
    </row>
    <row r="45" spans="1:12" s="29" customFormat="1" ht="12.75">
      <c r="A45" s="211"/>
      <c r="B45" s="195"/>
      <c r="C45" s="28"/>
      <c r="D45" s="28"/>
      <c r="E45" s="28"/>
      <c r="F45" s="28"/>
      <c r="G45" s="28"/>
      <c r="H45" s="28"/>
      <c r="I45" s="28"/>
      <c r="J45" s="28"/>
      <c r="K45" s="210"/>
      <c r="L45" s="210"/>
    </row>
    <row r="46" spans="1:12" s="29" customFormat="1" ht="12.75">
      <c r="A46" s="211"/>
      <c r="B46" s="195"/>
      <c r="C46" s="28"/>
      <c r="D46" s="28"/>
      <c r="E46" s="28"/>
      <c r="F46" s="28"/>
      <c r="G46" s="28"/>
      <c r="H46" s="28"/>
      <c r="I46" s="28"/>
      <c r="J46" s="28"/>
      <c r="K46" s="210"/>
      <c r="L46" s="210"/>
    </row>
    <row r="47" spans="1:12" s="20" customFormat="1" ht="12.75" customHeight="1">
      <c r="A47" s="200"/>
      <c r="B47" s="192"/>
      <c r="C47" s="19"/>
      <c r="D47" s="19"/>
      <c r="E47" s="19"/>
      <c r="F47" s="19"/>
      <c r="G47" s="19"/>
      <c r="H47" s="133"/>
      <c r="I47" s="133"/>
      <c r="J47" s="19"/>
      <c r="K47" s="202"/>
      <c r="L47" s="202"/>
    </row>
    <row r="48" spans="1:12" s="20" customFormat="1" ht="12.75" customHeight="1">
      <c r="A48" s="200"/>
      <c r="B48" s="192"/>
      <c r="C48" s="19"/>
      <c r="D48" s="19"/>
      <c r="E48" s="19"/>
      <c r="F48" s="19"/>
      <c r="G48" s="19"/>
      <c r="H48" s="133"/>
      <c r="I48" s="133"/>
      <c r="J48" s="19"/>
      <c r="K48" s="202"/>
      <c r="L48" s="202"/>
    </row>
    <row r="49" spans="1:12" s="20" customFormat="1" ht="12.75" customHeight="1">
      <c r="A49" s="200"/>
      <c r="B49" s="192"/>
      <c r="C49" s="70" t="s">
        <v>98</v>
      </c>
      <c r="D49" s="70"/>
      <c r="E49" s="70"/>
      <c r="F49" s="70"/>
      <c r="G49" s="70"/>
      <c r="H49" s="212" t="s">
        <v>31</v>
      </c>
      <c r="I49" s="212"/>
      <c r="J49" s="19"/>
      <c r="K49" s="202"/>
      <c r="L49" s="202"/>
    </row>
    <row r="50" spans="1:12" s="20" customFormat="1" ht="12.75" customHeight="1">
      <c r="A50" s="200"/>
      <c r="B50" s="192"/>
      <c r="C50" s="70" t="s">
        <v>99</v>
      </c>
      <c r="D50" s="70"/>
      <c r="E50" s="70"/>
      <c r="F50" s="70"/>
      <c r="G50" s="70"/>
      <c r="H50" s="212"/>
      <c r="I50" s="212"/>
      <c r="J50" s="19"/>
      <c r="K50" s="202"/>
      <c r="L50" s="202"/>
    </row>
    <row r="51" spans="1:12" s="22" customFormat="1" ht="12.75">
      <c r="A51" s="203"/>
      <c r="B51" s="193"/>
      <c r="C51" s="72"/>
      <c r="D51" s="72"/>
      <c r="E51" s="72"/>
      <c r="F51" s="72"/>
      <c r="G51" s="72"/>
      <c r="H51" s="72"/>
      <c r="I51" s="72"/>
      <c r="J51" s="21"/>
      <c r="K51" s="204"/>
      <c r="L51" s="204"/>
    </row>
    <row r="52" spans="1:12" s="31" customFormat="1" ht="12.75" customHeight="1">
      <c r="A52" s="213"/>
      <c r="B52" s="196"/>
      <c r="C52" s="70" t="s">
        <v>96</v>
      </c>
      <c r="D52" s="70"/>
      <c r="E52" s="70"/>
      <c r="F52" s="70"/>
      <c r="G52" s="71" t="s">
        <v>29</v>
      </c>
      <c r="H52" s="214" t="s">
        <v>129</v>
      </c>
      <c r="I52" s="212"/>
      <c r="J52" s="30"/>
      <c r="K52" s="215"/>
      <c r="L52" s="215"/>
    </row>
    <row r="53" spans="1:12" s="31" customFormat="1" ht="12.75" customHeight="1">
      <c r="A53" s="213"/>
      <c r="B53" s="196"/>
      <c r="C53" s="70"/>
      <c r="D53" s="70"/>
      <c r="E53" s="70"/>
      <c r="F53" s="70"/>
      <c r="G53" s="71" t="s">
        <v>30</v>
      </c>
      <c r="H53" s="214" t="s">
        <v>130</v>
      </c>
      <c r="I53" s="212"/>
      <c r="J53" s="30"/>
      <c r="K53" s="215"/>
      <c r="L53" s="215"/>
    </row>
    <row r="54" spans="1:12" s="31" customFormat="1" ht="7.5" customHeight="1">
      <c r="A54" s="213"/>
      <c r="B54" s="196"/>
      <c r="C54" s="70"/>
      <c r="D54" s="70"/>
      <c r="E54" s="70"/>
      <c r="F54" s="70"/>
      <c r="G54" s="71"/>
      <c r="H54" s="71"/>
      <c r="I54" s="71"/>
      <c r="J54" s="30"/>
      <c r="K54" s="215"/>
      <c r="L54" s="215"/>
    </row>
    <row r="55" spans="1:12" s="31" customFormat="1" ht="12.75" customHeight="1">
      <c r="A55" s="213"/>
      <c r="B55" s="196"/>
      <c r="C55" s="70" t="s">
        <v>97</v>
      </c>
      <c r="D55" s="70"/>
      <c r="E55" s="70"/>
      <c r="F55" s="71"/>
      <c r="G55" s="70"/>
      <c r="H55" s="214" t="s">
        <v>131</v>
      </c>
      <c r="I55" s="212"/>
      <c r="J55" s="30"/>
      <c r="K55" s="215"/>
      <c r="L55" s="215"/>
    </row>
    <row r="56" spans="1:12" ht="22.5" customHeight="1" thickBot="1">
      <c r="A56" s="230"/>
      <c r="B56" s="224"/>
      <c r="C56" s="217"/>
      <c r="D56" s="217"/>
      <c r="E56" s="217"/>
      <c r="F56" s="217"/>
      <c r="G56" s="217"/>
      <c r="H56" s="217"/>
      <c r="I56" s="217"/>
      <c r="J56" s="217"/>
      <c r="K56" s="218"/>
      <c r="L56" s="231"/>
    </row>
    <row r="57" spans="1:12" ht="11.25" customHeight="1" thickBot="1" thickTop="1">
      <c r="A57" s="216"/>
      <c r="B57" s="224"/>
      <c r="C57" s="217"/>
      <c r="D57" s="217"/>
      <c r="E57" s="217"/>
      <c r="F57" s="217"/>
      <c r="G57" s="217"/>
      <c r="H57" s="217"/>
      <c r="I57" s="217"/>
      <c r="J57" s="217"/>
      <c r="K57" s="217"/>
      <c r="L57" s="218"/>
    </row>
    <row r="58" ht="13.5" thickTop="1"/>
  </sheetData>
  <sheetProtection/>
  <mergeCells count="11">
    <mergeCell ref="H49:I49"/>
    <mergeCell ref="H50:I50"/>
    <mergeCell ref="H52:I52"/>
    <mergeCell ref="H55:I55"/>
    <mergeCell ref="B25:K25"/>
    <mergeCell ref="C29:J29"/>
    <mergeCell ref="C30:J30"/>
    <mergeCell ref="H47:I47"/>
    <mergeCell ref="B27:K27"/>
    <mergeCell ref="H53:I53"/>
    <mergeCell ref="H48:I48"/>
  </mergeCells>
  <printOptions horizontalCentered="1" verticalCentered="1"/>
  <pageMargins left="0.25" right="0.25" top="0.75" bottom="0.75" header="0.3" footer="0.3"/>
  <pageSetup fitToHeight="1" fitToWidth="1" horizontalDpi="300" verticalDpi="3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62" sqref="A1:I62"/>
    </sheetView>
  </sheetViews>
  <sheetFormatPr defaultColWidth="9.140625" defaultRowHeight="12.75"/>
  <cols>
    <col min="1" max="1" width="2.140625" style="22" customWidth="1"/>
    <col min="2" max="2" width="3.7109375" style="51" customWidth="1"/>
    <col min="3" max="3" width="2.7109375" style="51" customWidth="1"/>
    <col min="4" max="4" width="4.00390625" style="51" customWidth="1"/>
    <col min="5" max="5" width="40.00390625" style="22" customWidth="1"/>
    <col min="6" max="6" width="8.28125" style="22" customWidth="1"/>
    <col min="7" max="8" width="15.7109375" style="52" customWidth="1"/>
    <col min="9" max="9" width="2.140625" style="22" customWidth="1"/>
    <col min="10" max="16384" width="9.140625" style="22" customWidth="1"/>
  </cols>
  <sheetData>
    <row r="1" spans="1:9" s="18" customFormat="1" ht="11.25" customHeight="1" thickTop="1">
      <c r="A1" s="197"/>
      <c r="B1" s="232"/>
      <c r="C1" s="232"/>
      <c r="D1" s="232"/>
      <c r="E1" s="198"/>
      <c r="F1" s="198"/>
      <c r="G1" s="233"/>
      <c r="H1" s="233"/>
      <c r="I1" s="199"/>
    </row>
    <row r="2" spans="1:9" s="1" customFormat="1" ht="18">
      <c r="A2" s="234"/>
      <c r="B2" s="235" t="s">
        <v>91</v>
      </c>
      <c r="C2" s="236"/>
      <c r="D2" s="236"/>
      <c r="E2" s="237"/>
      <c r="F2" s="238"/>
      <c r="G2" s="239"/>
      <c r="H2" s="239"/>
      <c r="I2" s="240"/>
    </row>
    <row r="3" spans="1:9" s="1" customFormat="1" ht="18">
      <c r="A3" s="234"/>
      <c r="B3" s="235"/>
      <c r="C3" s="236"/>
      <c r="D3" s="236"/>
      <c r="E3" s="237"/>
      <c r="F3" s="238"/>
      <c r="G3" s="241"/>
      <c r="H3" s="241"/>
      <c r="I3" s="240"/>
    </row>
    <row r="4" spans="1:9" s="1" customFormat="1" ht="4.5" customHeight="1">
      <c r="A4" s="234"/>
      <c r="B4" s="235"/>
      <c r="C4" s="236"/>
      <c r="D4" s="236"/>
      <c r="E4" s="237"/>
      <c r="F4" s="238"/>
      <c r="G4" s="241"/>
      <c r="H4" s="241"/>
      <c r="I4" s="240"/>
    </row>
    <row r="5" spans="1:9" s="1" customFormat="1" ht="18" customHeight="1">
      <c r="A5" s="234"/>
      <c r="B5" s="187" t="s">
        <v>132</v>
      </c>
      <c r="C5" s="187"/>
      <c r="D5" s="187"/>
      <c r="E5" s="187"/>
      <c r="F5" s="187"/>
      <c r="G5" s="187"/>
      <c r="H5" s="187"/>
      <c r="I5" s="240"/>
    </row>
    <row r="6" spans="1:9" s="34" customFormat="1" ht="6.75" customHeight="1">
      <c r="A6" s="242"/>
      <c r="B6" s="243"/>
      <c r="C6" s="243"/>
      <c r="D6" s="243"/>
      <c r="E6" s="244"/>
      <c r="F6" s="244"/>
      <c r="G6" s="245"/>
      <c r="H6" s="245"/>
      <c r="I6" s="246"/>
    </row>
    <row r="7" spans="1:9" s="20" customFormat="1" ht="12" customHeight="1">
      <c r="A7" s="200"/>
      <c r="B7" s="135" t="s">
        <v>2</v>
      </c>
      <c r="C7" s="137" t="s">
        <v>57</v>
      </c>
      <c r="D7" s="138"/>
      <c r="E7" s="139"/>
      <c r="F7" s="135" t="s">
        <v>8</v>
      </c>
      <c r="G7" s="110" t="s">
        <v>133</v>
      </c>
      <c r="H7" s="110" t="s">
        <v>122</v>
      </c>
      <c r="I7" s="202"/>
    </row>
    <row r="8" spans="1:9" s="20" customFormat="1" ht="12" customHeight="1">
      <c r="A8" s="200"/>
      <c r="B8" s="136"/>
      <c r="C8" s="140"/>
      <c r="D8" s="141"/>
      <c r="E8" s="142"/>
      <c r="F8" s="136"/>
      <c r="G8" s="68"/>
      <c r="H8" s="69"/>
      <c r="I8" s="202"/>
    </row>
    <row r="9" spans="1:10" s="37" customFormat="1" ht="15" customHeight="1">
      <c r="A9" s="247"/>
      <c r="B9" s="35" t="s">
        <v>3</v>
      </c>
      <c r="C9" s="143" t="s">
        <v>47</v>
      </c>
      <c r="D9" s="144"/>
      <c r="E9" s="145"/>
      <c r="F9" s="32">
        <v>1</v>
      </c>
      <c r="G9" s="67">
        <f>+G10+G13+G18</f>
        <v>2438247</v>
      </c>
      <c r="H9" s="67">
        <f>+H10+H13+H18</f>
        <v>4028470</v>
      </c>
      <c r="I9" s="248"/>
      <c r="J9" s="111"/>
    </row>
    <row r="10" spans="1:10" s="37" customFormat="1" ht="12.75" customHeight="1">
      <c r="A10" s="247"/>
      <c r="B10" s="38"/>
      <c r="C10" s="33">
        <v>1</v>
      </c>
      <c r="D10" s="39" t="s">
        <v>9</v>
      </c>
      <c r="E10" s="40"/>
      <c r="F10" s="38">
        <v>2</v>
      </c>
      <c r="G10" s="67">
        <f>+G11+G12</f>
        <v>1009109</v>
      </c>
      <c r="H10" s="67">
        <f>+H11+H12</f>
        <v>2269086</v>
      </c>
      <c r="I10" s="248"/>
      <c r="J10" s="111"/>
    </row>
    <row r="11" spans="1:10" s="37" customFormat="1" ht="12.75" customHeight="1">
      <c r="A11" s="247"/>
      <c r="B11" s="38"/>
      <c r="C11" s="33"/>
      <c r="D11" s="41" t="s">
        <v>64</v>
      </c>
      <c r="E11" s="42" t="s">
        <v>20</v>
      </c>
      <c r="F11" s="32">
        <v>3</v>
      </c>
      <c r="G11" s="36">
        <v>1009109</v>
      </c>
      <c r="H11" s="36">
        <v>2269086</v>
      </c>
      <c r="I11" s="248"/>
      <c r="J11" s="111"/>
    </row>
    <row r="12" spans="1:10" s="37" customFormat="1" ht="12.75" customHeight="1">
      <c r="A12" s="247"/>
      <c r="B12" s="38"/>
      <c r="C12" s="33"/>
      <c r="D12" s="41" t="s">
        <v>64</v>
      </c>
      <c r="E12" s="42" t="s">
        <v>21</v>
      </c>
      <c r="F12" s="38">
        <v>4</v>
      </c>
      <c r="G12" s="36"/>
      <c r="H12" s="36"/>
      <c r="I12" s="248"/>
      <c r="J12" s="111"/>
    </row>
    <row r="13" spans="1:10" s="37" customFormat="1" ht="12.75" customHeight="1">
      <c r="A13" s="247"/>
      <c r="B13" s="38"/>
      <c r="C13" s="33">
        <v>2</v>
      </c>
      <c r="D13" s="39" t="s">
        <v>43</v>
      </c>
      <c r="E13" s="40"/>
      <c r="F13" s="32">
        <v>5</v>
      </c>
      <c r="G13" s="67">
        <f>+G14+G15+G16+G17</f>
        <v>1429138</v>
      </c>
      <c r="H13" s="67">
        <f>+H14+H15+H16+H17</f>
        <v>1759384</v>
      </c>
      <c r="I13" s="248"/>
      <c r="J13" s="111"/>
    </row>
    <row r="14" spans="1:10" s="37" customFormat="1" ht="12.75" customHeight="1">
      <c r="A14" s="247"/>
      <c r="B14" s="38"/>
      <c r="C14" s="43"/>
      <c r="D14" s="41" t="s">
        <v>64</v>
      </c>
      <c r="E14" s="42" t="s">
        <v>48</v>
      </c>
      <c r="F14" s="38">
        <v>6</v>
      </c>
      <c r="G14" s="36">
        <v>1343654</v>
      </c>
      <c r="H14" s="36">
        <v>1757085</v>
      </c>
      <c r="I14" s="248"/>
      <c r="J14" s="111"/>
    </row>
    <row r="15" spans="1:10" s="37" customFormat="1" ht="12.75" customHeight="1">
      <c r="A15" s="247"/>
      <c r="B15" s="38"/>
      <c r="C15" s="43"/>
      <c r="D15" s="41" t="s">
        <v>64</v>
      </c>
      <c r="E15" s="42" t="s">
        <v>134</v>
      </c>
      <c r="F15" s="32">
        <v>7</v>
      </c>
      <c r="G15" s="36"/>
      <c r="H15" s="36"/>
      <c r="I15" s="248"/>
      <c r="J15" s="111"/>
    </row>
    <row r="16" spans="1:10" s="37" customFormat="1" ht="12.75" customHeight="1">
      <c r="A16" s="247"/>
      <c r="B16" s="38"/>
      <c r="C16" s="43"/>
      <c r="D16" s="41" t="s">
        <v>64</v>
      </c>
      <c r="E16" s="42" t="s">
        <v>49</v>
      </c>
      <c r="F16" s="38">
        <v>8</v>
      </c>
      <c r="G16" s="36"/>
      <c r="H16" s="36"/>
      <c r="I16" s="248"/>
      <c r="J16" s="111"/>
    </row>
    <row r="17" spans="1:10" s="37" customFormat="1" ht="12.75" customHeight="1">
      <c r="A17" s="247"/>
      <c r="B17" s="38"/>
      <c r="C17" s="43"/>
      <c r="D17" s="41" t="s">
        <v>64</v>
      </c>
      <c r="E17" s="42" t="s">
        <v>135</v>
      </c>
      <c r="F17" s="32">
        <v>9</v>
      </c>
      <c r="G17" s="36">
        <v>85484</v>
      </c>
      <c r="H17" s="36">
        <v>2299</v>
      </c>
      <c r="I17" s="248"/>
      <c r="J17" s="111"/>
    </row>
    <row r="18" spans="1:10" s="37" customFormat="1" ht="12.75" customHeight="1">
      <c r="A18" s="247"/>
      <c r="B18" s="38"/>
      <c r="C18" s="33">
        <v>3</v>
      </c>
      <c r="D18" s="39" t="s">
        <v>10</v>
      </c>
      <c r="E18" s="40"/>
      <c r="F18" s="38">
        <v>10</v>
      </c>
      <c r="G18" s="36"/>
      <c r="H18" s="36"/>
      <c r="I18" s="248"/>
      <c r="J18" s="111"/>
    </row>
    <row r="19" spans="1:10" s="37" customFormat="1" ht="12.75" customHeight="1">
      <c r="A19" s="247"/>
      <c r="B19" s="38"/>
      <c r="C19" s="43"/>
      <c r="D19" s="41" t="s">
        <v>64</v>
      </c>
      <c r="E19" s="42" t="s">
        <v>11</v>
      </c>
      <c r="F19" s="32">
        <v>11</v>
      </c>
      <c r="G19" s="36"/>
      <c r="H19" s="36"/>
      <c r="I19" s="248"/>
      <c r="J19" s="111"/>
    </row>
    <row r="20" spans="1:10" s="37" customFormat="1" ht="12.75" customHeight="1">
      <c r="A20" s="247"/>
      <c r="B20" s="38"/>
      <c r="C20" s="43"/>
      <c r="D20" s="41" t="s">
        <v>64</v>
      </c>
      <c r="E20" s="42" t="s">
        <v>12</v>
      </c>
      <c r="F20" s="38">
        <v>12</v>
      </c>
      <c r="G20" s="36"/>
      <c r="H20" s="36"/>
      <c r="I20" s="248"/>
      <c r="J20" s="111"/>
    </row>
    <row r="21" spans="1:10" s="37" customFormat="1" ht="12.75" customHeight="1">
      <c r="A21" s="247"/>
      <c r="B21" s="38"/>
      <c r="C21" s="43"/>
      <c r="D21" s="41" t="s">
        <v>64</v>
      </c>
      <c r="E21" s="42" t="s">
        <v>44</v>
      </c>
      <c r="F21" s="32">
        <v>13</v>
      </c>
      <c r="G21" s="36"/>
      <c r="H21" s="36"/>
      <c r="I21" s="248"/>
      <c r="J21" s="111"/>
    </row>
    <row r="22" spans="1:10" s="37" customFormat="1" ht="12.75" customHeight="1">
      <c r="A22" s="247"/>
      <c r="B22" s="38"/>
      <c r="C22" s="43"/>
      <c r="D22" s="41" t="s">
        <v>64</v>
      </c>
      <c r="E22" s="42" t="s">
        <v>13</v>
      </c>
      <c r="F22" s="38">
        <v>14</v>
      </c>
      <c r="G22" s="36"/>
      <c r="H22" s="36"/>
      <c r="I22" s="248"/>
      <c r="J22" s="111"/>
    </row>
    <row r="23" spans="1:10" s="37" customFormat="1" ht="12.75" customHeight="1">
      <c r="A23" s="247"/>
      <c r="B23" s="38"/>
      <c r="C23" s="43"/>
      <c r="D23" s="41" t="s">
        <v>64</v>
      </c>
      <c r="E23" s="42" t="s">
        <v>14</v>
      </c>
      <c r="F23" s="32">
        <v>15</v>
      </c>
      <c r="G23" s="36"/>
      <c r="H23" s="36"/>
      <c r="I23" s="248"/>
      <c r="J23" s="111"/>
    </row>
    <row r="24" spans="1:10" s="37" customFormat="1" ht="12.75" customHeight="1">
      <c r="A24" s="247"/>
      <c r="B24" s="38"/>
      <c r="C24" s="43"/>
      <c r="D24" s="41" t="s">
        <v>64</v>
      </c>
      <c r="E24" s="42"/>
      <c r="F24" s="38">
        <v>16</v>
      </c>
      <c r="G24" s="36"/>
      <c r="H24" s="36"/>
      <c r="I24" s="248"/>
      <c r="J24" s="111"/>
    </row>
    <row r="25" spans="1:10" s="37" customFormat="1" ht="12.75" customHeight="1">
      <c r="A25" s="247"/>
      <c r="B25" s="38"/>
      <c r="C25" s="43"/>
      <c r="D25" s="41" t="s">
        <v>64</v>
      </c>
      <c r="E25" s="42"/>
      <c r="F25" s="32">
        <v>17</v>
      </c>
      <c r="G25" s="36"/>
      <c r="H25" s="36"/>
      <c r="I25" s="248"/>
      <c r="J25" s="111"/>
    </row>
    <row r="26" spans="1:10" s="37" customFormat="1" ht="15" customHeight="1">
      <c r="A26" s="247"/>
      <c r="B26" s="44" t="s">
        <v>4</v>
      </c>
      <c r="C26" s="143" t="s">
        <v>15</v>
      </c>
      <c r="D26" s="144"/>
      <c r="E26" s="145"/>
      <c r="F26" s="38">
        <v>18</v>
      </c>
      <c r="G26" s="67">
        <f>+G27+G32</f>
        <v>33914</v>
      </c>
      <c r="H26" s="67">
        <f>+H27+H32</f>
        <v>45219</v>
      </c>
      <c r="I26" s="248"/>
      <c r="J26" s="111"/>
    </row>
    <row r="27" spans="1:10" s="37" customFormat="1" ht="12.75" customHeight="1">
      <c r="A27" s="247"/>
      <c r="B27" s="38"/>
      <c r="C27" s="33">
        <v>1</v>
      </c>
      <c r="D27" s="39" t="s">
        <v>16</v>
      </c>
      <c r="E27" s="45"/>
      <c r="F27" s="32">
        <v>19</v>
      </c>
      <c r="G27" s="36">
        <f>SUM(G28:G31)</f>
        <v>33914</v>
      </c>
      <c r="H27" s="36">
        <f>SUM(H28:H31)</f>
        <v>45219</v>
      </c>
      <c r="I27" s="248"/>
      <c r="J27" s="111"/>
    </row>
    <row r="28" spans="1:10" s="37" customFormat="1" ht="12.75" customHeight="1">
      <c r="A28" s="247"/>
      <c r="B28" s="38"/>
      <c r="C28" s="43"/>
      <c r="D28" s="41" t="s">
        <v>64</v>
      </c>
      <c r="E28" s="42" t="s">
        <v>18</v>
      </c>
      <c r="F28" s="38">
        <v>20</v>
      </c>
      <c r="G28" s="36"/>
      <c r="H28" s="36"/>
      <c r="I28" s="248"/>
      <c r="J28" s="111"/>
    </row>
    <row r="29" spans="1:10" s="37" customFormat="1" ht="12.75" customHeight="1">
      <c r="A29" s="247"/>
      <c r="B29" s="38"/>
      <c r="C29" s="43"/>
      <c r="D29" s="41" t="s">
        <v>64</v>
      </c>
      <c r="E29" s="42" t="s">
        <v>5</v>
      </c>
      <c r="F29" s="32">
        <v>21</v>
      </c>
      <c r="G29" s="36"/>
      <c r="H29" s="36"/>
      <c r="I29" s="248"/>
      <c r="J29" s="111"/>
    </row>
    <row r="30" spans="1:10" s="37" customFormat="1" ht="12.75" customHeight="1">
      <c r="A30" s="247"/>
      <c r="B30" s="38"/>
      <c r="C30" s="43"/>
      <c r="D30" s="41" t="s">
        <v>64</v>
      </c>
      <c r="E30" s="42" t="s">
        <v>32</v>
      </c>
      <c r="F30" s="38">
        <v>22</v>
      </c>
      <c r="G30" s="36"/>
      <c r="H30" s="36"/>
      <c r="I30" s="248"/>
      <c r="J30" s="111"/>
    </row>
    <row r="31" spans="1:10" s="37" customFormat="1" ht="12.75" customHeight="1">
      <c r="A31" s="247"/>
      <c r="B31" s="38"/>
      <c r="C31" s="43"/>
      <c r="D31" s="41" t="s">
        <v>64</v>
      </c>
      <c r="E31" s="42" t="s">
        <v>39</v>
      </c>
      <c r="F31" s="32">
        <v>23</v>
      </c>
      <c r="G31" s="36">
        <v>33914</v>
      </c>
      <c r="H31" s="36">
        <f>60292-15073</f>
        <v>45219</v>
      </c>
      <c r="I31" s="248"/>
      <c r="J31" s="111"/>
    </row>
    <row r="32" spans="1:10" s="37" customFormat="1" ht="12.75" customHeight="1">
      <c r="A32" s="247"/>
      <c r="B32" s="38"/>
      <c r="C32" s="33">
        <v>2</v>
      </c>
      <c r="D32" s="39" t="s">
        <v>17</v>
      </c>
      <c r="E32" s="40"/>
      <c r="F32" s="38">
        <v>24</v>
      </c>
      <c r="G32" s="36"/>
      <c r="H32" s="36"/>
      <c r="I32" s="248"/>
      <c r="J32" s="111"/>
    </row>
    <row r="33" spans="1:10" s="37" customFormat="1" ht="19.5" customHeight="1">
      <c r="A33" s="247"/>
      <c r="B33" s="46"/>
      <c r="C33" s="146" t="s">
        <v>58</v>
      </c>
      <c r="D33" s="147"/>
      <c r="E33" s="148"/>
      <c r="F33" s="32">
        <v>25</v>
      </c>
      <c r="G33" s="67">
        <f>+G26+G9</f>
        <v>2472161</v>
      </c>
      <c r="H33" s="67">
        <f>+H26+H9</f>
        <v>4073689</v>
      </c>
      <c r="I33" s="248"/>
      <c r="J33" s="111"/>
    </row>
    <row r="34" spans="1:10" s="37" customFormat="1" ht="9.75" customHeight="1">
      <c r="A34" s="247"/>
      <c r="B34" s="47"/>
      <c r="C34" s="47"/>
      <c r="D34" s="47"/>
      <c r="E34" s="47"/>
      <c r="F34" s="48"/>
      <c r="G34" s="49"/>
      <c r="H34" s="49"/>
      <c r="I34" s="248"/>
      <c r="J34" s="111"/>
    </row>
    <row r="35" spans="1:10" s="37" customFormat="1" ht="12" customHeight="1">
      <c r="A35" s="247"/>
      <c r="B35" s="135" t="s">
        <v>2</v>
      </c>
      <c r="C35" s="137" t="s">
        <v>26</v>
      </c>
      <c r="D35" s="138"/>
      <c r="E35" s="139"/>
      <c r="F35" s="135" t="s">
        <v>8</v>
      </c>
      <c r="G35" s="110" t="s">
        <v>122</v>
      </c>
      <c r="H35" s="110" t="s">
        <v>90</v>
      </c>
      <c r="I35" s="248"/>
      <c r="J35" s="111"/>
    </row>
    <row r="36" spans="1:10" s="20" customFormat="1" ht="9.75" customHeight="1">
      <c r="A36" s="200"/>
      <c r="B36" s="136"/>
      <c r="C36" s="140"/>
      <c r="D36" s="141"/>
      <c r="E36" s="142"/>
      <c r="F36" s="136"/>
      <c r="G36" s="68"/>
      <c r="H36" s="69"/>
      <c r="I36" s="202"/>
      <c r="J36" s="111"/>
    </row>
    <row r="37" spans="1:10" s="20" customFormat="1" ht="15" customHeight="1">
      <c r="A37" s="200"/>
      <c r="B37" s="44" t="s">
        <v>3</v>
      </c>
      <c r="C37" s="143" t="s">
        <v>42</v>
      </c>
      <c r="D37" s="144"/>
      <c r="E37" s="145"/>
      <c r="F37" s="38">
        <v>26</v>
      </c>
      <c r="G37" s="67">
        <f>+G38+G41</f>
        <v>2304513</v>
      </c>
      <c r="H37" s="67">
        <f>+H38+H41</f>
        <v>191318</v>
      </c>
      <c r="I37" s="202"/>
      <c r="J37" s="111"/>
    </row>
    <row r="38" spans="1:10" s="20" customFormat="1" ht="12">
      <c r="A38" s="200"/>
      <c r="B38" s="38"/>
      <c r="C38" s="33">
        <v>1</v>
      </c>
      <c r="D38" s="39" t="s">
        <v>19</v>
      </c>
      <c r="E38" s="40"/>
      <c r="F38" s="38">
        <v>27</v>
      </c>
      <c r="G38" s="67"/>
      <c r="H38" s="112"/>
      <c r="I38" s="202"/>
      <c r="J38" s="111"/>
    </row>
    <row r="39" spans="1:10" s="20" customFormat="1" ht="12">
      <c r="A39" s="200"/>
      <c r="B39" s="38"/>
      <c r="C39" s="43"/>
      <c r="D39" s="41" t="s">
        <v>64</v>
      </c>
      <c r="E39" s="42" t="s">
        <v>33</v>
      </c>
      <c r="F39" s="38">
        <v>28</v>
      </c>
      <c r="G39" s="36"/>
      <c r="H39" s="36"/>
      <c r="I39" s="202"/>
      <c r="J39" s="111"/>
    </row>
    <row r="40" spans="1:11" s="20" customFormat="1" ht="12">
      <c r="A40" s="200"/>
      <c r="B40" s="38"/>
      <c r="C40" s="43"/>
      <c r="D40" s="41" t="s">
        <v>64</v>
      </c>
      <c r="E40" s="42" t="s">
        <v>89</v>
      </c>
      <c r="F40" s="38">
        <v>29</v>
      </c>
      <c r="G40" s="36"/>
      <c r="H40" s="36"/>
      <c r="I40" s="202"/>
      <c r="J40" s="111"/>
      <c r="K40" s="74"/>
    </row>
    <row r="41" spans="1:10" s="20" customFormat="1" ht="12">
      <c r="A41" s="200"/>
      <c r="B41" s="38"/>
      <c r="C41" s="33">
        <v>2</v>
      </c>
      <c r="D41" s="39" t="s">
        <v>51</v>
      </c>
      <c r="E41" s="40"/>
      <c r="F41" s="38">
        <v>30</v>
      </c>
      <c r="G41" s="67">
        <f>SUM(G42:G51)</f>
        <v>2304513</v>
      </c>
      <c r="H41" s="67">
        <f>SUM(H42:H51)</f>
        <v>191318</v>
      </c>
      <c r="I41" s="202"/>
      <c r="J41" s="111"/>
    </row>
    <row r="42" spans="1:10" s="20" customFormat="1" ht="12">
      <c r="A42" s="200"/>
      <c r="B42" s="38"/>
      <c r="C42" s="43"/>
      <c r="D42" s="41" t="s">
        <v>64</v>
      </c>
      <c r="E42" s="42" t="s">
        <v>45</v>
      </c>
      <c r="F42" s="38">
        <v>31</v>
      </c>
      <c r="G42" s="36"/>
      <c r="H42" s="36"/>
      <c r="I42" s="202"/>
      <c r="J42" s="111"/>
    </row>
    <row r="43" spans="1:10" s="20" customFormat="1" ht="12">
      <c r="A43" s="200"/>
      <c r="B43" s="38"/>
      <c r="C43" s="43"/>
      <c r="D43" s="41" t="s">
        <v>64</v>
      </c>
      <c r="E43" s="42" t="s">
        <v>46</v>
      </c>
      <c r="F43" s="38">
        <v>32</v>
      </c>
      <c r="G43" s="36"/>
      <c r="H43" s="36"/>
      <c r="I43" s="202"/>
      <c r="J43" s="111"/>
    </row>
    <row r="44" spans="1:10" s="20" customFormat="1" ht="12">
      <c r="A44" s="200"/>
      <c r="B44" s="38"/>
      <c r="C44" s="43"/>
      <c r="D44" s="41" t="s">
        <v>64</v>
      </c>
      <c r="E44" s="42" t="s">
        <v>34</v>
      </c>
      <c r="F44" s="38">
        <v>33</v>
      </c>
      <c r="G44" s="36">
        <v>66960</v>
      </c>
      <c r="H44" s="36">
        <v>66960</v>
      </c>
      <c r="I44" s="202"/>
      <c r="J44" s="111"/>
    </row>
    <row r="45" spans="1:10" s="20" customFormat="1" ht="12">
      <c r="A45" s="200"/>
      <c r="B45" s="38"/>
      <c r="C45" s="43"/>
      <c r="D45" s="41" t="s">
        <v>64</v>
      </c>
      <c r="E45" s="42" t="s">
        <v>35</v>
      </c>
      <c r="F45" s="38">
        <v>34</v>
      </c>
      <c r="G45" s="36">
        <v>24000</v>
      </c>
      <c r="H45" s="36">
        <v>24000</v>
      </c>
      <c r="I45" s="202"/>
      <c r="J45" s="111"/>
    </row>
    <row r="46" spans="1:10" s="20" customFormat="1" ht="12">
      <c r="A46" s="200"/>
      <c r="B46" s="38"/>
      <c r="C46" s="43"/>
      <c r="D46" s="41" t="s">
        <v>64</v>
      </c>
      <c r="E46" s="42" t="s">
        <v>36</v>
      </c>
      <c r="F46" s="38">
        <v>35</v>
      </c>
      <c r="G46" s="36"/>
      <c r="H46" s="36">
        <v>74393</v>
      </c>
      <c r="I46" s="202"/>
      <c r="J46" s="111"/>
    </row>
    <row r="47" spans="1:10" s="20" customFormat="1" ht="12">
      <c r="A47" s="200"/>
      <c r="B47" s="38"/>
      <c r="C47" s="43"/>
      <c r="D47" s="41" t="s">
        <v>64</v>
      </c>
      <c r="E47" s="42" t="s">
        <v>37</v>
      </c>
      <c r="F47" s="38">
        <v>36</v>
      </c>
      <c r="G47" s="36">
        <v>133671</v>
      </c>
      <c r="H47" s="36">
        <v>25965</v>
      </c>
      <c r="I47" s="202"/>
      <c r="J47" s="111"/>
    </row>
    <row r="48" spans="1:10" s="20" customFormat="1" ht="12">
      <c r="A48" s="200"/>
      <c r="B48" s="38"/>
      <c r="C48" s="43"/>
      <c r="D48" s="41" t="s">
        <v>64</v>
      </c>
      <c r="E48" s="42" t="s">
        <v>38</v>
      </c>
      <c r="F48" s="38">
        <v>37</v>
      </c>
      <c r="G48" s="36"/>
      <c r="H48" s="36"/>
      <c r="I48" s="202"/>
      <c r="J48" s="111"/>
    </row>
    <row r="49" spans="1:10" s="20" customFormat="1" ht="12">
      <c r="A49" s="200"/>
      <c r="B49" s="38"/>
      <c r="C49" s="43"/>
      <c r="D49" s="41" t="s">
        <v>64</v>
      </c>
      <c r="E49" s="42" t="s">
        <v>61</v>
      </c>
      <c r="F49" s="38">
        <v>38</v>
      </c>
      <c r="G49" s="36">
        <v>2079882</v>
      </c>
      <c r="H49" s="36"/>
      <c r="I49" s="202"/>
      <c r="J49" s="111"/>
    </row>
    <row r="50" spans="1:10" s="20" customFormat="1" ht="12">
      <c r="A50" s="200"/>
      <c r="B50" s="38"/>
      <c r="C50" s="43"/>
      <c r="D50" s="41" t="s">
        <v>64</v>
      </c>
      <c r="E50" s="40" t="s">
        <v>52</v>
      </c>
      <c r="F50" s="38">
        <v>39</v>
      </c>
      <c r="G50" s="36"/>
      <c r="H50" s="36"/>
      <c r="I50" s="202"/>
      <c r="J50" s="111"/>
    </row>
    <row r="51" spans="1:10" s="20" customFormat="1" ht="12">
      <c r="A51" s="200"/>
      <c r="B51" s="38"/>
      <c r="C51" s="43"/>
      <c r="D51" s="41" t="s">
        <v>64</v>
      </c>
      <c r="E51" s="40"/>
      <c r="F51" s="38">
        <v>40</v>
      </c>
      <c r="G51" s="36"/>
      <c r="H51" s="36"/>
      <c r="I51" s="202"/>
      <c r="J51" s="111"/>
    </row>
    <row r="52" spans="1:10" s="20" customFormat="1" ht="15" customHeight="1">
      <c r="A52" s="200"/>
      <c r="B52" s="44" t="s">
        <v>4</v>
      </c>
      <c r="C52" s="143" t="s">
        <v>27</v>
      </c>
      <c r="D52" s="144"/>
      <c r="E52" s="145"/>
      <c r="F52" s="38">
        <v>41</v>
      </c>
      <c r="G52" s="67">
        <f>+G53+G55</f>
        <v>0</v>
      </c>
      <c r="H52" s="36">
        <v>0</v>
      </c>
      <c r="I52" s="202"/>
      <c r="J52" s="111"/>
    </row>
    <row r="53" spans="1:10" s="20" customFormat="1" ht="12">
      <c r="A53" s="200"/>
      <c r="B53" s="38"/>
      <c r="C53" s="33">
        <v>1</v>
      </c>
      <c r="D53" s="39" t="s">
        <v>23</v>
      </c>
      <c r="E53" s="45"/>
      <c r="F53" s="38">
        <v>42</v>
      </c>
      <c r="G53" s="36"/>
      <c r="H53" s="36"/>
      <c r="I53" s="202"/>
      <c r="J53" s="111"/>
    </row>
    <row r="54" spans="1:10" s="20" customFormat="1" ht="12">
      <c r="A54" s="200"/>
      <c r="B54" s="38"/>
      <c r="C54" s="43"/>
      <c r="D54" s="41" t="s">
        <v>64</v>
      </c>
      <c r="E54" s="42"/>
      <c r="F54" s="38">
        <v>43</v>
      </c>
      <c r="G54" s="36"/>
      <c r="H54" s="36"/>
      <c r="I54" s="202"/>
      <c r="J54" s="111"/>
    </row>
    <row r="55" spans="1:10" s="20" customFormat="1" ht="12">
      <c r="A55" s="200"/>
      <c r="B55" s="38"/>
      <c r="C55" s="33">
        <v>2</v>
      </c>
      <c r="D55" s="39" t="s">
        <v>53</v>
      </c>
      <c r="E55" s="40"/>
      <c r="F55" s="38">
        <v>44</v>
      </c>
      <c r="G55" s="36"/>
      <c r="H55" s="36"/>
      <c r="I55" s="202"/>
      <c r="J55" s="111"/>
    </row>
    <row r="56" spans="1:10" s="20" customFormat="1" ht="12">
      <c r="A56" s="200"/>
      <c r="B56" s="38"/>
      <c r="C56" s="33"/>
      <c r="D56" s="41" t="s">
        <v>64</v>
      </c>
      <c r="E56" s="42"/>
      <c r="F56" s="38">
        <v>45</v>
      </c>
      <c r="G56" s="36"/>
      <c r="H56" s="36"/>
      <c r="I56" s="202"/>
      <c r="J56" s="111"/>
    </row>
    <row r="57" spans="1:10" s="20" customFormat="1" ht="15" customHeight="1">
      <c r="A57" s="200"/>
      <c r="B57" s="44" t="s">
        <v>24</v>
      </c>
      <c r="C57" s="143" t="s">
        <v>25</v>
      </c>
      <c r="D57" s="144"/>
      <c r="E57" s="145"/>
      <c r="F57" s="38">
        <v>46</v>
      </c>
      <c r="G57" s="67">
        <f>SUM(G58:G60)</f>
        <v>167648</v>
      </c>
      <c r="H57" s="67">
        <f>SUM(H58:H60)</f>
        <v>3882371</v>
      </c>
      <c r="I57" s="202"/>
      <c r="J57" s="111"/>
    </row>
    <row r="58" spans="1:10" s="20" customFormat="1" ht="12">
      <c r="A58" s="200"/>
      <c r="B58" s="38"/>
      <c r="C58" s="33">
        <v>1</v>
      </c>
      <c r="D58" s="39" t="s">
        <v>54</v>
      </c>
      <c r="E58" s="40"/>
      <c r="F58" s="38">
        <v>47</v>
      </c>
      <c r="G58" s="36">
        <v>100000</v>
      </c>
      <c r="H58" s="36">
        <v>100000</v>
      </c>
      <c r="I58" s="202"/>
      <c r="J58" s="111"/>
    </row>
    <row r="59" spans="1:10" s="20" customFormat="1" ht="12">
      <c r="A59" s="200"/>
      <c r="B59" s="38"/>
      <c r="C59" s="50">
        <v>2</v>
      </c>
      <c r="D59" s="39" t="s">
        <v>56</v>
      </c>
      <c r="E59" s="40"/>
      <c r="F59" s="38">
        <v>48</v>
      </c>
      <c r="G59" s="36">
        <v>67648</v>
      </c>
      <c r="H59" s="36">
        <v>1479541</v>
      </c>
      <c r="I59" s="202"/>
      <c r="J59" s="111"/>
    </row>
    <row r="60" spans="1:10" s="20" customFormat="1" ht="12">
      <c r="A60" s="200"/>
      <c r="B60" s="38"/>
      <c r="C60" s="33">
        <v>3</v>
      </c>
      <c r="D60" s="39" t="s">
        <v>55</v>
      </c>
      <c r="E60" s="40"/>
      <c r="F60" s="38">
        <v>49</v>
      </c>
      <c r="G60" s="36"/>
      <c r="H60" s="36">
        <v>2302830</v>
      </c>
      <c r="I60" s="202"/>
      <c r="J60" s="111"/>
    </row>
    <row r="61" spans="1:10" s="20" customFormat="1" ht="19.5" customHeight="1">
      <c r="A61" s="200"/>
      <c r="B61" s="38"/>
      <c r="C61" s="146" t="s">
        <v>59</v>
      </c>
      <c r="D61" s="147"/>
      <c r="E61" s="148"/>
      <c r="F61" s="38">
        <v>50</v>
      </c>
      <c r="G61" s="67">
        <f>+G37+G52+G57</f>
        <v>2472161</v>
      </c>
      <c r="H61" s="67">
        <f>+H37+H52+H57</f>
        <v>4073689</v>
      </c>
      <c r="I61" s="202"/>
      <c r="J61" s="111"/>
    </row>
    <row r="62" spans="1:9" ht="11.25" customHeight="1" thickBot="1">
      <c r="A62" s="249"/>
      <c r="B62" s="250"/>
      <c r="C62" s="250"/>
      <c r="D62" s="250"/>
      <c r="E62" s="251"/>
      <c r="F62" s="251"/>
      <c r="G62" s="252"/>
      <c r="H62" s="252"/>
      <c r="I62" s="253"/>
    </row>
    <row r="63" ht="18.75" customHeight="1" thickTop="1"/>
    <row r="64" ht="12.75">
      <c r="G64" s="52">
        <f>+G61-G33</f>
        <v>0</v>
      </c>
    </row>
    <row r="68" ht="12.75">
      <c r="H68" s="8"/>
    </row>
    <row r="69" ht="12.75">
      <c r="H69" s="8"/>
    </row>
    <row r="70" ht="12.75">
      <c r="H70" s="8"/>
    </row>
    <row r="72" ht="12.75">
      <c r="H72" s="8"/>
    </row>
    <row r="74" ht="12.75">
      <c r="H74" s="8"/>
    </row>
    <row r="75" ht="12.75">
      <c r="H75" s="8"/>
    </row>
    <row r="76" ht="12.75">
      <c r="H76" s="8"/>
    </row>
    <row r="77" ht="12.75">
      <c r="H77" s="8"/>
    </row>
    <row r="79" ht="12.75">
      <c r="H79" s="8"/>
    </row>
  </sheetData>
  <sheetProtection/>
  <mergeCells count="15">
    <mergeCell ref="C37:E37"/>
    <mergeCell ref="C26:E26"/>
    <mergeCell ref="C33:E33"/>
    <mergeCell ref="C61:E61"/>
    <mergeCell ref="C52:E52"/>
    <mergeCell ref="C57:E57"/>
    <mergeCell ref="B35:B36"/>
    <mergeCell ref="G2:H2"/>
    <mergeCell ref="B5:H5"/>
    <mergeCell ref="F7:F8"/>
    <mergeCell ref="C7:E8"/>
    <mergeCell ref="B7:B8"/>
    <mergeCell ref="C9:E9"/>
    <mergeCell ref="C35:E36"/>
    <mergeCell ref="F35:F36"/>
  </mergeCells>
  <printOptions horizontalCentered="1" verticalCentered="1"/>
  <pageMargins left="0.25" right="0.25" top="0.75" bottom="0.75" header="0.3" footer="0.3"/>
  <pageSetup fitToHeight="1" fitToWidth="1" horizontalDpi="300" verticalDpi="3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30">
      <selection activeCell="A39" sqref="A1:H39"/>
    </sheetView>
  </sheetViews>
  <sheetFormatPr defaultColWidth="9.140625" defaultRowHeight="12.75"/>
  <cols>
    <col min="1" max="1" width="2.140625" style="15" customWidth="1"/>
    <col min="2" max="2" width="3.7109375" style="16" customWidth="1"/>
    <col min="3" max="3" width="5.28125" style="16" customWidth="1"/>
    <col min="4" max="4" width="2.7109375" style="16" customWidth="1"/>
    <col min="5" max="5" width="51.7109375" style="15" customWidth="1"/>
    <col min="6" max="6" width="14.8515625" style="17" customWidth="1"/>
    <col min="7" max="7" width="14.00390625" style="17" customWidth="1"/>
    <col min="8" max="8" width="2.140625" style="15" customWidth="1"/>
    <col min="9" max="16384" width="9.140625" style="15" customWidth="1"/>
  </cols>
  <sheetData>
    <row r="1" spans="1:8" ht="11.25" customHeight="1" thickTop="1">
      <c r="A1" s="254"/>
      <c r="B1" s="255"/>
      <c r="C1" s="255"/>
      <c r="D1" s="255"/>
      <c r="E1" s="256"/>
      <c r="F1" s="257"/>
      <c r="G1" s="257"/>
      <c r="H1" s="258"/>
    </row>
    <row r="2" spans="1:8" s="1" customFormat="1" ht="15.75" customHeight="1">
      <c r="A2" s="234"/>
      <c r="B2" s="79" t="s">
        <v>111</v>
      </c>
      <c r="C2" s="80"/>
      <c r="D2" s="80"/>
      <c r="E2" s="81"/>
      <c r="F2" s="259"/>
      <c r="G2" s="260"/>
      <c r="H2" s="240"/>
    </row>
    <row r="3" spans="1:8" s="1" customFormat="1" ht="29.25" customHeight="1">
      <c r="A3" s="234"/>
      <c r="B3" s="261" t="s">
        <v>136</v>
      </c>
      <c r="C3" s="261"/>
      <c r="D3" s="261"/>
      <c r="E3" s="261"/>
      <c r="F3" s="261"/>
      <c r="G3" s="261"/>
      <c r="H3" s="240"/>
    </row>
    <row r="4" spans="1:8" s="6" customFormat="1" ht="18.75" customHeight="1">
      <c r="A4" s="262"/>
      <c r="B4" s="263" t="s">
        <v>40</v>
      </c>
      <c r="C4" s="263"/>
      <c r="D4" s="263"/>
      <c r="E4" s="263"/>
      <c r="F4" s="263"/>
      <c r="G4" s="263"/>
      <c r="H4" s="264"/>
    </row>
    <row r="5" spans="1:8" s="2" customFormat="1" ht="28.5" customHeight="1">
      <c r="A5" s="230"/>
      <c r="B5" s="65"/>
      <c r="C5" s="65"/>
      <c r="D5" s="65"/>
      <c r="E5" s="66"/>
      <c r="F5" s="265"/>
      <c r="G5" s="265"/>
      <c r="H5" s="231"/>
    </row>
    <row r="6" spans="1:8" s="9" customFormat="1" ht="15.75" customHeight="1">
      <c r="A6" s="266"/>
      <c r="B6" s="149" t="s">
        <v>2</v>
      </c>
      <c r="C6" s="151" t="s">
        <v>41</v>
      </c>
      <c r="D6" s="152"/>
      <c r="E6" s="153"/>
      <c r="F6" s="110" t="s">
        <v>133</v>
      </c>
      <c r="G6" s="110" t="s">
        <v>122</v>
      </c>
      <c r="H6" s="267"/>
    </row>
    <row r="7" spans="1:8" s="9" customFormat="1" ht="15.75" customHeight="1">
      <c r="A7" s="266"/>
      <c r="B7" s="150"/>
      <c r="C7" s="154"/>
      <c r="D7" s="155"/>
      <c r="E7" s="156"/>
      <c r="F7" s="68"/>
      <c r="G7" s="69"/>
      <c r="H7" s="267"/>
    </row>
    <row r="8" spans="1:9" s="11" customFormat="1" ht="19.5" customHeight="1">
      <c r="A8" s="268"/>
      <c r="B8" s="3" t="s">
        <v>3</v>
      </c>
      <c r="C8" s="157" t="s">
        <v>63</v>
      </c>
      <c r="D8" s="158"/>
      <c r="E8" s="159"/>
      <c r="F8" s="73">
        <f>SUM(F9:F11)</f>
        <v>1352400</v>
      </c>
      <c r="G8" s="73">
        <f>SUM(G9:G11)</f>
        <v>3939797</v>
      </c>
      <c r="H8" s="269"/>
      <c r="I8" s="113"/>
    </row>
    <row r="9" spans="1:9" s="11" customFormat="1" ht="19.5" customHeight="1">
      <c r="A9" s="268"/>
      <c r="B9" s="3"/>
      <c r="C9" s="53" t="s">
        <v>64</v>
      </c>
      <c r="D9" s="163" t="s">
        <v>112</v>
      </c>
      <c r="E9" s="164"/>
      <c r="F9" s="10">
        <v>1350043</v>
      </c>
      <c r="G9" s="10">
        <v>3937480</v>
      </c>
      <c r="H9" s="269"/>
      <c r="I9" s="113"/>
    </row>
    <row r="10" spans="1:9" s="11" customFormat="1" ht="19.5" customHeight="1">
      <c r="A10" s="268"/>
      <c r="B10" s="3"/>
      <c r="C10" s="53" t="s">
        <v>64</v>
      </c>
      <c r="D10" s="163" t="s">
        <v>113</v>
      </c>
      <c r="E10" s="164"/>
      <c r="F10" s="10">
        <v>2357</v>
      </c>
      <c r="G10" s="10">
        <v>2317</v>
      </c>
      <c r="H10" s="269"/>
      <c r="I10" s="113"/>
    </row>
    <row r="11" spans="1:9" s="11" customFormat="1" ht="19.5" customHeight="1">
      <c r="A11" s="268"/>
      <c r="B11" s="3"/>
      <c r="C11" s="53" t="s">
        <v>64</v>
      </c>
      <c r="D11" s="165"/>
      <c r="E11" s="166"/>
      <c r="F11" s="10"/>
      <c r="G11" s="10"/>
      <c r="H11" s="269"/>
      <c r="I11" s="113"/>
    </row>
    <row r="12" spans="1:9" s="11" customFormat="1" ht="19.5" customHeight="1">
      <c r="A12" s="268"/>
      <c r="B12" s="3" t="s">
        <v>4</v>
      </c>
      <c r="C12" s="157" t="s">
        <v>65</v>
      </c>
      <c r="D12" s="158"/>
      <c r="E12" s="159"/>
      <c r="F12" s="73">
        <f>+F13+F17+F20+F21+F31</f>
        <v>1277236</v>
      </c>
      <c r="G12" s="73">
        <f>+G13+G17+G20+G21+G31</f>
        <v>2295863</v>
      </c>
      <c r="H12" s="269"/>
      <c r="I12" s="113"/>
    </row>
    <row r="13" spans="1:9" s="11" customFormat="1" ht="19.5" customHeight="1">
      <c r="A13" s="268"/>
      <c r="B13" s="4">
        <v>1</v>
      </c>
      <c r="C13" s="160" t="s">
        <v>66</v>
      </c>
      <c r="D13" s="161"/>
      <c r="E13" s="162"/>
      <c r="F13" s="107">
        <f>+F14+F15-F16</f>
        <v>0</v>
      </c>
      <c r="G13" s="107">
        <f>+G14+G15-G16</f>
        <v>1108000</v>
      </c>
      <c r="H13" s="269"/>
      <c r="I13" s="113"/>
    </row>
    <row r="14" spans="1:9" s="9" customFormat="1" ht="19.5" customHeight="1">
      <c r="A14" s="266"/>
      <c r="B14" s="4"/>
      <c r="C14" s="53" t="s">
        <v>64</v>
      </c>
      <c r="D14" s="168" t="s">
        <v>67</v>
      </c>
      <c r="E14" s="169"/>
      <c r="F14" s="12"/>
      <c r="G14" s="12"/>
      <c r="H14" s="267"/>
      <c r="I14" s="113"/>
    </row>
    <row r="15" spans="1:9" s="9" customFormat="1" ht="19.5" customHeight="1">
      <c r="A15" s="266"/>
      <c r="B15" s="4"/>
      <c r="C15" s="53" t="s">
        <v>64</v>
      </c>
      <c r="D15" s="168" t="s">
        <v>68</v>
      </c>
      <c r="E15" s="169"/>
      <c r="F15" s="106"/>
      <c r="G15" s="106">
        <v>1108000</v>
      </c>
      <c r="H15" s="267"/>
      <c r="I15" s="113"/>
    </row>
    <row r="16" spans="1:9" s="9" customFormat="1" ht="19.5" customHeight="1">
      <c r="A16" s="266"/>
      <c r="B16" s="4"/>
      <c r="C16" s="53" t="s">
        <v>64</v>
      </c>
      <c r="D16" s="168" t="s">
        <v>69</v>
      </c>
      <c r="E16" s="169"/>
      <c r="F16" s="12"/>
      <c r="G16" s="12"/>
      <c r="H16" s="267"/>
      <c r="I16" s="113"/>
    </row>
    <row r="17" spans="1:9" s="11" customFormat="1" ht="19.5" customHeight="1">
      <c r="A17" s="268"/>
      <c r="B17" s="4">
        <v>2</v>
      </c>
      <c r="C17" s="160" t="s">
        <v>70</v>
      </c>
      <c r="D17" s="161"/>
      <c r="E17" s="162"/>
      <c r="F17" s="107">
        <f>SUM(F18:F19)</f>
        <v>1120320</v>
      </c>
      <c r="G17" s="107">
        <f>SUM(G18:G19)</f>
        <v>1120320</v>
      </c>
      <c r="H17" s="269"/>
      <c r="I17" s="113"/>
    </row>
    <row r="18" spans="1:9" s="9" customFormat="1" ht="19.5" customHeight="1">
      <c r="A18" s="266"/>
      <c r="B18" s="3"/>
      <c r="C18" s="53" t="s">
        <v>64</v>
      </c>
      <c r="D18" s="168" t="s">
        <v>71</v>
      </c>
      <c r="E18" s="169"/>
      <c r="F18" s="13">
        <v>960000</v>
      </c>
      <c r="G18" s="13">
        <v>960000</v>
      </c>
      <c r="H18" s="267"/>
      <c r="I18" s="113"/>
    </row>
    <row r="19" spans="1:9" s="9" customFormat="1" ht="19.5" customHeight="1">
      <c r="A19" s="266"/>
      <c r="B19" s="3"/>
      <c r="C19" s="53" t="s">
        <v>64</v>
      </c>
      <c r="D19" s="168" t="s">
        <v>72</v>
      </c>
      <c r="E19" s="169"/>
      <c r="F19" s="13">
        <v>160320</v>
      </c>
      <c r="G19" s="13">
        <v>160320</v>
      </c>
      <c r="H19" s="267"/>
      <c r="I19" s="113"/>
    </row>
    <row r="20" spans="1:9" s="11" customFormat="1" ht="19.5" customHeight="1">
      <c r="A20" s="268"/>
      <c r="B20" s="5">
        <v>3</v>
      </c>
      <c r="C20" s="167" t="s">
        <v>73</v>
      </c>
      <c r="D20" s="163"/>
      <c r="E20" s="164"/>
      <c r="F20" s="10">
        <v>11305</v>
      </c>
      <c r="G20" s="10">
        <v>15073</v>
      </c>
      <c r="H20" s="269"/>
      <c r="I20" s="113"/>
    </row>
    <row r="21" spans="1:9" s="11" customFormat="1" ht="19.5" customHeight="1">
      <c r="A21" s="268"/>
      <c r="B21" s="5">
        <v>4</v>
      </c>
      <c r="C21" s="167" t="s">
        <v>74</v>
      </c>
      <c r="D21" s="163"/>
      <c r="E21" s="164"/>
      <c r="F21" s="10">
        <f>SUM(F22:F30)</f>
        <v>140900</v>
      </c>
      <c r="G21" s="10">
        <f>SUM(G22:G30)</f>
        <v>51039</v>
      </c>
      <c r="H21" s="269"/>
      <c r="I21" s="113"/>
    </row>
    <row r="22" spans="1:9" s="11" customFormat="1" ht="19.5" customHeight="1">
      <c r="A22" s="268"/>
      <c r="B22" s="5"/>
      <c r="C22" s="53" t="s">
        <v>64</v>
      </c>
      <c r="D22" s="163" t="s">
        <v>75</v>
      </c>
      <c r="E22" s="164"/>
      <c r="F22" s="10">
        <v>25576</v>
      </c>
      <c r="G22" s="10">
        <f>12530+17389</f>
        <v>29919</v>
      </c>
      <c r="H22" s="269"/>
      <c r="I22" s="113"/>
    </row>
    <row r="23" spans="1:9" s="11" customFormat="1" ht="19.5" customHeight="1">
      <c r="A23" s="268"/>
      <c r="B23" s="5"/>
      <c r="C23" s="53" t="s">
        <v>64</v>
      </c>
      <c r="D23" s="163" t="s">
        <v>76</v>
      </c>
      <c r="E23" s="164"/>
      <c r="F23" s="10"/>
      <c r="G23" s="10"/>
      <c r="H23" s="269"/>
      <c r="I23" s="113"/>
    </row>
    <row r="24" spans="1:9" s="11" customFormat="1" ht="19.5" customHeight="1">
      <c r="A24" s="268"/>
      <c r="B24" s="5"/>
      <c r="C24" s="53" t="s">
        <v>64</v>
      </c>
      <c r="D24" s="163" t="s">
        <v>77</v>
      </c>
      <c r="E24" s="164"/>
      <c r="F24" s="10">
        <v>85461</v>
      </c>
      <c r="G24" s="10"/>
      <c r="H24" s="269"/>
      <c r="I24" s="113"/>
    </row>
    <row r="25" spans="1:9" s="11" customFormat="1" ht="19.5" customHeight="1">
      <c r="A25" s="268"/>
      <c r="B25" s="5"/>
      <c r="C25" s="53" t="s">
        <v>64</v>
      </c>
      <c r="D25" s="163" t="s">
        <v>78</v>
      </c>
      <c r="E25" s="164"/>
      <c r="F25" s="10"/>
      <c r="G25" s="10"/>
      <c r="H25" s="269"/>
      <c r="I25" s="113"/>
    </row>
    <row r="26" spans="1:9" s="11" customFormat="1" ht="19.5" customHeight="1">
      <c r="A26" s="268"/>
      <c r="B26" s="5"/>
      <c r="C26" s="53" t="s">
        <v>64</v>
      </c>
      <c r="D26" s="163" t="s">
        <v>79</v>
      </c>
      <c r="E26" s="164"/>
      <c r="F26" s="10"/>
      <c r="G26" s="10"/>
      <c r="H26" s="269"/>
      <c r="I26" s="113"/>
    </row>
    <row r="27" spans="1:9" s="11" customFormat="1" ht="19.5" customHeight="1">
      <c r="A27" s="268"/>
      <c r="B27" s="5"/>
      <c r="C27" s="53" t="s">
        <v>64</v>
      </c>
      <c r="D27" s="163" t="s">
        <v>80</v>
      </c>
      <c r="E27" s="164"/>
      <c r="F27" s="10">
        <v>9420</v>
      </c>
      <c r="G27" s="10">
        <v>21120</v>
      </c>
      <c r="H27" s="269"/>
      <c r="I27" s="113"/>
    </row>
    <row r="28" spans="1:9" s="11" customFormat="1" ht="19.5" customHeight="1">
      <c r="A28" s="268"/>
      <c r="B28" s="5"/>
      <c r="C28" s="53" t="s">
        <v>64</v>
      </c>
      <c r="D28" s="163" t="s">
        <v>81</v>
      </c>
      <c r="E28" s="164"/>
      <c r="F28" s="10">
        <f>200+20243</f>
        <v>20443</v>
      </c>
      <c r="G28" s="10"/>
      <c r="H28" s="269"/>
      <c r="I28" s="113"/>
    </row>
    <row r="29" spans="1:9" s="11" customFormat="1" ht="19.5" customHeight="1">
      <c r="A29" s="268"/>
      <c r="B29" s="5"/>
      <c r="C29" s="53" t="s">
        <v>64</v>
      </c>
      <c r="D29" s="172"/>
      <c r="E29" s="173"/>
      <c r="F29" s="10"/>
      <c r="G29" s="10"/>
      <c r="H29" s="269"/>
      <c r="I29" s="113"/>
    </row>
    <row r="30" spans="1:9" s="11" customFormat="1" ht="19.5" customHeight="1">
      <c r="A30" s="268"/>
      <c r="B30" s="5"/>
      <c r="C30" s="53" t="s">
        <v>64</v>
      </c>
      <c r="D30" s="172"/>
      <c r="E30" s="173"/>
      <c r="F30" s="10"/>
      <c r="G30" s="10"/>
      <c r="H30" s="269"/>
      <c r="I30" s="113"/>
    </row>
    <row r="31" spans="1:9" s="11" customFormat="1" ht="19.5" customHeight="1">
      <c r="A31" s="268"/>
      <c r="B31" s="5">
        <v>5</v>
      </c>
      <c r="C31" s="167" t="s">
        <v>82</v>
      </c>
      <c r="D31" s="163"/>
      <c r="E31" s="164"/>
      <c r="F31" s="10">
        <f>+F32+F33+F34</f>
        <v>4711</v>
      </c>
      <c r="G31" s="10">
        <f>+G32+G33+G34</f>
        <v>1431</v>
      </c>
      <c r="H31" s="269"/>
      <c r="I31" s="113"/>
    </row>
    <row r="32" spans="1:9" s="11" customFormat="1" ht="19.5" customHeight="1">
      <c r="A32" s="268"/>
      <c r="B32" s="3"/>
      <c r="C32" s="53" t="s">
        <v>64</v>
      </c>
      <c r="D32" s="163" t="s">
        <v>83</v>
      </c>
      <c r="E32" s="164"/>
      <c r="F32" s="10">
        <v>4711</v>
      </c>
      <c r="G32" s="10">
        <v>1431</v>
      </c>
      <c r="H32" s="269"/>
      <c r="I32" s="113"/>
    </row>
    <row r="33" spans="1:9" s="11" customFormat="1" ht="19.5" customHeight="1">
      <c r="A33" s="268"/>
      <c r="B33" s="3"/>
      <c r="C33" s="53" t="s">
        <v>64</v>
      </c>
      <c r="D33" s="172"/>
      <c r="E33" s="173"/>
      <c r="F33" s="10"/>
      <c r="G33" s="10"/>
      <c r="H33" s="269"/>
      <c r="I33" s="113"/>
    </row>
    <row r="34" spans="1:9" s="11" customFormat="1" ht="19.5" customHeight="1">
      <c r="A34" s="268"/>
      <c r="B34" s="3"/>
      <c r="C34" s="53" t="s">
        <v>64</v>
      </c>
      <c r="D34" s="172"/>
      <c r="E34" s="173"/>
      <c r="F34" s="10"/>
      <c r="G34" s="10"/>
      <c r="H34" s="269"/>
      <c r="I34" s="113"/>
    </row>
    <row r="35" spans="1:9" s="11" customFormat="1" ht="19.5" customHeight="1">
      <c r="A35" s="268"/>
      <c r="B35" s="3" t="s">
        <v>84</v>
      </c>
      <c r="C35" s="157" t="s">
        <v>85</v>
      </c>
      <c r="D35" s="158"/>
      <c r="E35" s="159"/>
      <c r="F35" s="10">
        <f>+F8-F12</f>
        <v>75164</v>
      </c>
      <c r="G35" s="10">
        <f>+G8-G12</f>
        <v>1643934</v>
      </c>
      <c r="H35" s="269"/>
      <c r="I35" s="113"/>
    </row>
    <row r="36" spans="1:9" s="55" customFormat="1" ht="19.5" customHeight="1">
      <c r="A36" s="270"/>
      <c r="B36" s="14"/>
      <c r="C36" s="53" t="s">
        <v>64</v>
      </c>
      <c r="D36" s="170"/>
      <c r="E36" s="171"/>
      <c r="F36" s="54"/>
      <c r="G36" s="54"/>
      <c r="H36" s="271"/>
      <c r="I36" s="113"/>
    </row>
    <row r="37" spans="1:9" s="11" customFormat="1" ht="19.5" customHeight="1">
      <c r="A37" s="268"/>
      <c r="B37" s="56">
        <v>6</v>
      </c>
      <c r="C37" s="167" t="s">
        <v>86</v>
      </c>
      <c r="D37" s="163"/>
      <c r="E37" s="164"/>
      <c r="F37" s="10">
        <f>+F35*0.1</f>
        <v>7516.400000000001</v>
      </c>
      <c r="G37" s="10">
        <f>+G35*0.1</f>
        <v>164393.40000000002</v>
      </c>
      <c r="H37" s="269"/>
      <c r="I37" s="113"/>
    </row>
    <row r="38" spans="1:9" s="11" customFormat="1" ht="19.5" customHeight="1">
      <c r="A38" s="268"/>
      <c r="B38" s="3" t="s">
        <v>87</v>
      </c>
      <c r="C38" s="157" t="s">
        <v>88</v>
      </c>
      <c r="D38" s="158"/>
      <c r="E38" s="159"/>
      <c r="F38" s="10">
        <f>+F35-F37</f>
        <v>67647.6</v>
      </c>
      <c r="G38" s="10">
        <f>+G35-G37</f>
        <v>1479540.6</v>
      </c>
      <c r="H38" s="269"/>
      <c r="I38" s="113"/>
    </row>
    <row r="39" spans="1:8" ht="11.25" customHeight="1" thickBot="1">
      <c r="A39" s="272"/>
      <c r="B39" s="273"/>
      <c r="C39" s="273"/>
      <c r="D39" s="273"/>
      <c r="E39" s="274"/>
      <c r="F39" s="275"/>
      <c r="G39" s="275"/>
      <c r="H39" s="276"/>
    </row>
    <row r="40" spans="5:6" ht="13.5" thickTop="1">
      <c r="E40" s="2" t="s">
        <v>123</v>
      </c>
      <c r="F40" s="17">
        <f>+F38-Bilanci!G59</f>
        <v>-0.39999999999417923</v>
      </c>
    </row>
  </sheetData>
  <sheetProtection/>
  <mergeCells count="35">
    <mergeCell ref="C37:E37"/>
    <mergeCell ref="C21:E21"/>
    <mergeCell ref="D16:E16"/>
    <mergeCell ref="C20:E20"/>
    <mergeCell ref="D36:E36"/>
    <mergeCell ref="D34:E34"/>
    <mergeCell ref="D33:E33"/>
    <mergeCell ref="D29:E29"/>
    <mergeCell ref="D30:E30"/>
    <mergeCell ref="C35:E35"/>
    <mergeCell ref="D26:E26"/>
    <mergeCell ref="D32:E32"/>
    <mergeCell ref="D27:E27"/>
    <mergeCell ref="C31:E31"/>
    <mergeCell ref="D14:E14"/>
    <mergeCell ref="D15:E15"/>
    <mergeCell ref="D18:E18"/>
    <mergeCell ref="D19:E19"/>
    <mergeCell ref="C17:E17"/>
    <mergeCell ref="C13:E13"/>
    <mergeCell ref="D9:E9"/>
    <mergeCell ref="D10:E10"/>
    <mergeCell ref="D11:E11"/>
    <mergeCell ref="C38:E38"/>
    <mergeCell ref="D22:E22"/>
    <mergeCell ref="D23:E23"/>
    <mergeCell ref="D28:E28"/>
    <mergeCell ref="D24:E24"/>
    <mergeCell ref="D25:E25"/>
    <mergeCell ref="B3:G3"/>
    <mergeCell ref="B4:G4"/>
    <mergeCell ref="B6:B7"/>
    <mergeCell ref="C6:E7"/>
    <mergeCell ref="C8:E8"/>
    <mergeCell ref="C12:E12"/>
  </mergeCells>
  <printOptions/>
  <pageMargins left="0.23" right="0.26" top="0.31" bottom="0.31" header="0.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75"/>
  <sheetViews>
    <sheetView tabSelected="1" zoomScalePageLayoutView="0" workbookViewId="0" topLeftCell="A34">
      <selection activeCell="B41" sqref="B41:N75"/>
    </sheetView>
  </sheetViews>
  <sheetFormatPr defaultColWidth="9.140625" defaultRowHeight="12.75"/>
  <cols>
    <col min="1" max="1" width="2.7109375" style="2" customWidth="1"/>
    <col min="2" max="2" width="3.7109375" style="2" customWidth="1"/>
    <col min="3" max="3" width="3.421875" style="7" customWidth="1"/>
    <col min="4" max="4" width="2.00390625" style="2" customWidth="1"/>
    <col min="5" max="5" width="3.421875" style="2" customWidth="1"/>
    <col min="6" max="6" width="13.7109375" style="2" customWidth="1"/>
    <col min="7" max="8" width="8.7109375" style="2" customWidth="1"/>
    <col min="9" max="9" width="6.7109375" style="2" customWidth="1"/>
    <col min="10" max="10" width="8.7109375" style="2" customWidth="1"/>
    <col min="11" max="11" width="6.140625" style="2" customWidth="1"/>
    <col min="12" max="12" width="8.7109375" style="2" customWidth="1"/>
    <col min="13" max="13" width="10.421875" style="2" customWidth="1"/>
    <col min="14" max="14" width="13.7109375" style="2" customWidth="1"/>
    <col min="15" max="15" width="2.140625" style="2" customWidth="1"/>
    <col min="16" max="16384" width="9.140625" style="2" customWidth="1"/>
  </cols>
  <sheetData>
    <row r="1" ht="13.5" thickBot="1"/>
    <row r="2" spans="2:14" s="18" customFormat="1" ht="19.5" customHeight="1">
      <c r="B2" s="82" t="s">
        <v>110</v>
      </c>
      <c r="C2" s="83"/>
      <c r="D2" s="83"/>
      <c r="E2" s="84"/>
      <c r="F2" s="85"/>
      <c r="G2" s="85"/>
      <c r="H2" s="85"/>
      <c r="I2" s="85"/>
      <c r="J2" s="85"/>
      <c r="K2" s="86"/>
      <c r="L2" s="86"/>
      <c r="M2" s="86"/>
      <c r="N2" s="87"/>
    </row>
    <row r="3" spans="2:14" s="18" customFormat="1" ht="19.5" customHeight="1">
      <c r="B3" s="88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89"/>
    </row>
    <row r="4" spans="2:14" s="60" customFormat="1" ht="19.5" customHeight="1">
      <c r="B4" s="174" t="s">
        <v>109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6"/>
    </row>
    <row r="5" spans="2:14" s="60" customFormat="1" ht="19.5" customHeight="1">
      <c r="B5" s="186" t="s">
        <v>137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8"/>
    </row>
    <row r="6" spans="2:14" s="60" customFormat="1" ht="19.5" customHeight="1">
      <c r="B6" s="90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</row>
    <row r="7" spans="2:21" s="60" customFormat="1" ht="19.5" customHeight="1">
      <c r="B7" s="114" t="s">
        <v>138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92"/>
      <c r="O7" s="77"/>
      <c r="P7" s="77"/>
      <c r="Q7" s="77"/>
      <c r="R7" s="77"/>
      <c r="S7" s="77"/>
      <c r="T7" s="77"/>
      <c r="U7" s="77"/>
    </row>
    <row r="8" spans="2:14" s="60" customFormat="1" ht="19.5" customHeight="1">
      <c r="B8" s="115" t="s">
        <v>139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91"/>
    </row>
    <row r="9" spans="2:14" s="63" customFormat="1" ht="19.5" customHeight="1">
      <c r="B9" s="97" t="s">
        <v>140</v>
      </c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94"/>
    </row>
    <row r="10" spans="2:14" s="63" customFormat="1" ht="19.5" customHeight="1">
      <c r="B10" s="95" t="s">
        <v>102</v>
      </c>
      <c r="C10" s="6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94"/>
    </row>
    <row r="11" spans="2:14" s="63" customFormat="1" ht="19.5" customHeight="1">
      <c r="B11" s="97" t="s">
        <v>124</v>
      </c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94"/>
    </row>
    <row r="12" spans="2:14" s="63" customFormat="1" ht="19.5" customHeight="1">
      <c r="B12" s="93" t="s">
        <v>104</v>
      </c>
      <c r="C12" s="6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94"/>
    </row>
    <row r="13" spans="2:14" s="63" customFormat="1" ht="19.5" customHeight="1">
      <c r="B13" s="93"/>
      <c r="C13" s="61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94"/>
    </row>
    <row r="14" spans="2:14" s="63" customFormat="1" ht="19.5" customHeight="1">
      <c r="B14" s="96"/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94"/>
    </row>
    <row r="15" spans="2:14" s="63" customFormat="1" ht="19.5" customHeight="1">
      <c r="B15" s="95" t="s">
        <v>103</v>
      </c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94"/>
    </row>
    <row r="16" spans="2:14" s="63" customFormat="1" ht="19.5" customHeight="1">
      <c r="B16" s="95" t="s">
        <v>119</v>
      </c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94"/>
    </row>
    <row r="17" spans="2:14" s="63" customFormat="1" ht="19.5" customHeight="1">
      <c r="B17" s="95"/>
      <c r="C17" s="61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94"/>
    </row>
    <row r="18" spans="2:17" s="63" customFormat="1" ht="19.5" customHeight="1">
      <c r="B18" s="95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94"/>
      <c r="Q18" s="67"/>
    </row>
    <row r="19" spans="2:14" s="63" customFormat="1" ht="19.5" customHeight="1">
      <c r="B19" s="97" t="s">
        <v>141</v>
      </c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94"/>
    </row>
    <row r="20" spans="2:14" s="63" customFormat="1" ht="19.5" customHeight="1">
      <c r="B20" s="93" t="s">
        <v>115</v>
      </c>
      <c r="C20" s="61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94"/>
    </row>
    <row r="21" spans="2:14" s="63" customFormat="1" ht="19.5" customHeight="1">
      <c r="B21" s="93" t="s">
        <v>116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94"/>
    </row>
    <row r="22" spans="2:17" s="63" customFormat="1" ht="19.5" customHeight="1">
      <c r="B22" s="93" t="s">
        <v>117</v>
      </c>
      <c r="C22" s="6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94"/>
      <c r="Q22" s="75"/>
    </row>
    <row r="23" spans="2:17" s="63" customFormat="1" ht="19.5" customHeight="1">
      <c r="B23" s="93"/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94"/>
      <c r="Q23" s="75"/>
    </row>
    <row r="24" spans="2:14" s="63" customFormat="1" ht="19.5" customHeight="1">
      <c r="B24" s="95"/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94"/>
    </row>
    <row r="25" spans="2:17" s="63" customFormat="1" ht="19.5" customHeight="1">
      <c r="B25" s="93" t="s">
        <v>118</v>
      </c>
      <c r="C25" s="61"/>
      <c r="D25" s="62"/>
      <c r="E25" s="62"/>
      <c r="F25" s="62"/>
      <c r="G25" s="62"/>
      <c r="H25" s="62"/>
      <c r="I25" s="62"/>
      <c r="J25" s="76"/>
      <c r="K25" s="62"/>
      <c r="L25" s="62"/>
      <c r="M25" s="62"/>
      <c r="N25" s="94"/>
      <c r="Q25" s="75"/>
    </row>
    <row r="26" spans="2:17" s="63" customFormat="1" ht="19.5" customHeight="1">
      <c r="B26" s="120" t="s">
        <v>125</v>
      </c>
      <c r="C26" s="117"/>
      <c r="D26" s="118"/>
      <c r="E26" s="62"/>
      <c r="F26" s="62"/>
      <c r="G26" s="62"/>
      <c r="H26" s="62"/>
      <c r="I26" s="62"/>
      <c r="J26" s="76"/>
      <c r="K26" s="62"/>
      <c r="L26" s="62"/>
      <c r="M26" s="62"/>
      <c r="N26" s="94"/>
      <c r="Q26" s="75"/>
    </row>
    <row r="27" spans="2:14" s="63" customFormat="1" ht="19.5" customHeight="1">
      <c r="B27" s="183" t="s">
        <v>142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5"/>
    </row>
    <row r="28" spans="2:14" s="63" customFormat="1" ht="19.5" customHeight="1">
      <c r="B28" s="116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9"/>
    </row>
    <row r="29" spans="2:14" s="63" customFormat="1" ht="19.5" customHeight="1">
      <c r="B29" s="116" t="s">
        <v>151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9"/>
    </row>
    <row r="30" spans="2:14" s="63" customFormat="1" ht="19.5" customHeight="1">
      <c r="B30" s="97" t="s">
        <v>152</v>
      </c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94"/>
    </row>
    <row r="31" spans="2:14" s="63" customFormat="1" ht="19.5" customHeight="1">
      <c r="B31" s="97" t="s">
        <v>153</v>
      </c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94"/>
    </row>
    <row r="32" spans="2:14" s="63" customFormat="1" ht="19.5" customHeight="1">
      <c r="B32" s="119" t="s">
        <v>155</v>
      </c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94"/>
    </row>
    <row r="33" spans="2:14" s="63" customFormat="1" ht="19.5" customHeight="1">
      <c r="B33" s="119" t="s">
        <v>156</v>
      </c>
      <c r="C33" s="61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94"/>
    </row>
    <row r="34" spans="2:14" s="63" customFormat="1" ht="19.5" customHeight="1">
      <c r="B34" s="119" t="s">
        <v>154</v>
      </c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94"/>
    </row>
    <row r="35" spans="2:14" s="63" customFormat="1" ht="19.5" customHeight="1">
      <c r="B35" s="119" t="s">
        <v>157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94"/>
    </row>
    <row r="36" spans="2:14" s="63" customFormat="1" ht="19.5" customHeight="1">
      <c r="B36" s="131" t="s">
        <v>158</v>
      </c>
      <c r="N36" s="94"/>
    </row>
    <row r="37" spans="2:14" s="63" customFormat="1" ht="19.5" customHeight="1">
      <c r="B37" s="119" t="s">
        <v>159</v>
      </c>
      <c r="C37" s="61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94"/>
    </row>
    <row r="38" spans="2:14" s="63" customFormat="1" ht="19.5" customHeight="1">
      <c r="B38" s="119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94"/>
    </row>
    <row r="39" spans="2:14" s="63" customFormat="1" ht="19.5" customHeight="1">
      <c r="B39" s="119" t="s">
        <v>143</v>
      </c>
      <c r="C39" s="61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94"/>
    </row>
    <row r="40" spans="2:14" s="63" customFormat="1" ht="19.5" customHeight="1" thickBot="1">
      <c r="B40" s="122"/>
      <c r="C40" s="123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5"/>
    </row>
    <row r="41" spans="2:14" s="63" customFormat="1" ht="19.5" customHeight="1">
      <c r="B41" s="126" t="s">
        <v>126</v>
      </c>
      <c r="C41" s="127"/>
      <c r="D41" s="128"/>
      <c r="E41" s="128"/>
      <c r="F41" s="128"/>
      <c r="G41" s="129"/>
      <c r="H41" s="129"/>
      <c r="I41" s="129"/>
      <c r="J41" s="129"/>
      <c r="K41" s="129"/>
      <c r="L41" s="129"/>
      <c r="M41" s="129"/>
      <c r="N41" s="130"/>
    </row>
    <row r="42" spans="2:17" s="63" customFormat="1" ht="19.5" customHeight="1">
      <c r="B42" s="183" t="s">
        <v>160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5"/>
      <c r="Q42" s="75"/>
    </row>
    <row r="43" spans="2:17" s="63" customFormat="1" ht="19.5" customHeight="1">
      <c r="B43" s="116" t="s">
        <v>161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9"/>
      <c r="Q43" s="75"/>
    </row>
    <row r="44" spans="2:14" s="63" customFormat="1" ht="19.5" customHeight="1">
      <c r="B44" s="97" t="s">
        <v>162</v>
      </c>
      <c r="C44" s="61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94"/>
    </row>
    <row r="45" spans="2:14" s="63" customFormat="1" ht="19.5" customHeight="1">
      <c r="B45" s="97" t="s">
        <v>163</v>
      </c>
      <c r="C45" s="61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94"/>
    </row>
    <row r="46" spans="2:14" s="63" customFormat="1" ht="19.5" customHeight="1">
      <c r="B46" s="97" t="s">
        <v>127</v>
      </c>
      <c r="C46" s="61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94"/>
    </row>
    <row r="47" spans="2:17" s="63" customFormat="1" ht="19.5" customHeight="1">
      <c r="B47" s="97" t="s">
        <v>164</v>
      </c>
      <c r="C47" s="61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94"/>
      <c r="Q47" s="75"/>
    </row>
    <row r="48" spans="2:17" s="63" customFormat="1" ht="19.5" customHeight="1">
      <c r="B48" s="97" t="s">
        <v>165</v>
      </c>
      <c r="C48" s="61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94"/>
      <c r="Q48" s="75"/>
    </row>
    <row r="49" spans="2:17" s="63" customFormat="1" ht="19.5" customHeight="1">
      <c r="B49" s="97" t="s">
        <v>144</v>
      </c>
      <c r="C49" s="61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94"/>
      <c r="Q49" s="75"/>
    </row>
    <row r="50" spans="2:17" s="63" customFormat="1" ht="19.5" customHeight="1">
      <c r="B50" s="97" t="s">
        <v>166</v>
      </c>
      <c r="C50" s="61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94"/>
      <c r="Q50" s="75"/>
    </row>
    <row r="51" spans="2:17" s="63" customFormat="1" ht="19.5" customHeight="1">
      <c r="B51" s="93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94"/>
      <c r="Q51" s="75"/>
    </row>
    <row r="52" spans="2:17" s="63" customFormat="1" ht="19.5" customHeight="1">
      <c r="B52" s="95"/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94"/>
      <c r="Q52" s="75"/>
    </row>
    <row r="53" spans="2:17" s="63" customFormat="1" ht="19.5" customHeight="1">
      <c r="B53" s="121" t="s">
        <v>105</v>
      </c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94"/>
      <c r="Q53" s="75"/>
    </row>
    <row r="54" spans="2:14" s="63" customFormat="1" ht="19.5" customHeight="1">
      <c r="B54" s="97" t="s">
        <v>145</v>
      </c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94"/>
    </row>
    <row r="55" spans="2:14" s="63" customFormat="1" ht="19.5" customHeight="1">
      <c r="B55" s="93" t="s">
        <v>120</v>
      </c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94"/>
    </row>
    <row r="56" spans="2:14" s="63" customFormat="1" ht="19.5" customHeight="1">
      <c r="B56" s="97" t="s">
        <v>148</v>
      </c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94"/>
    </row>
    <row r="57" spans="2:14" s="63" customFormat="1" ht="19.5" customHeight="1">
      <c r="B57" s="97" t="s">
        <v>146</v>
      </c>
      <c r="C57" s="61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94"/>
    </row>
    <row r="58" spans="2:14" s="63" customFormat="1" ht="19.5" customHeight="1">
      <c r="B58" s="97"/>
      <c r="C58" s="61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94"/>
    </row>
    <row r="59" spans="2:14" s="63" customFormat="1" ht="19.5" customHeight="1">
      <c r="B59" s="93" t="s">
        <v>106</v>
      </c>
      <c r="C59" s="61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94"/>
    </row>
    <row r="60" spans="2:14" s="63" customFormat="1" ht="19.5" customHeight="1">
      <c r="B60" s="97" t="s">
        <v>147</v>
      </c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94"/>
    </row>
    <row r="61" spans="2:14" s="63" customFormat="1" ht="19.5" customHeight="1">
      <c r="B61" s="96" t="s">
        <v>150</v>
      </c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94"/>
    </row>
    <row r="62" spans="2:14" s="63" customFormat="1" ht="19.5" customHeight="1">
      <c r="B62" s="96" t="s">
        <v>149</v>
      </c>
      <c r="C62" s="61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94"/>
    </row>
    <row r="63" spans="2:14" s="63" customFormat="1" ht="19.5" customHeight="1">
      <c r="B63" s="97"/>
      <c r="C63" s="61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94"/>
    </row>
    <row r="64" spans="2:14" s="63" customFormat="1" ht="19.5" customHeight="1">
      <c r="B64" s="95"/>
      <c r="C64" s="61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94"/>
    </row>
    <row r="65" spans="2:14" s="63" customFormat="1" ht="19.5" customHeight="1">
      <c r="B65" s="95" t="s">
        <v>121</v>
      </c>
      <c r="C65" s="61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94"/>
    </row>
    <row r="66" spans="2:14" s="63" customFormat="1" ht="19.5" customHeight="1">
      <c r="B66" s="95"/>
      <c r="C66" s="61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94"/>
    </row>
    <row r="67" spans="2:14" s="34" customFormat="1" ht="19.5" customHeight="1">
      <c r="B67" s="177" t="s">
        <v>62</v>
      </c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9"/>
    </row>
    <row r="68" spans="2:14" ht="19.5" customHeight="1">
      <c r="B68" s="180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2"/>
    </row>
    <row r="69" spans="2:14" ht="19.5" customHeight="1">
      <c r="B69" s="97"/>
      <c r="C69" s="65"/>
      <c r="D69" s="66"/>
      <c r="E69" s="66"/>
      <c r="F69" s="66"/>
      <c r="G69" s="66"/>
      <c r="H69" s="66"/>
      <c r="I69" s="64"/>
      <c r="J69" s="64"/>
      <c r="K69" s="64"/>
      <c r="L69" s="64"/>
      <c r="M69" s="64"/>
      <c r="N69" s="98"/>
    </row>
    <row r="70" spans="2:14" ht="19.5" customHeight="1">
      <c r="B70" s="97"/>
      <c r="C70" s="65"/>
      <c r="D70" s="66"/>
      <c r="E70" s="66"/>
      <c r="F70" s="72" t="s">
        <v>101</v>
      </c>
      <c r="G70" s="72"/>
      <c r="H70" s="72"/>
      <c r="I70" s="72" t="s">
        <v>108</v>
      </c>
      <c r="J70" s="72"/>
      <c r="K70" s="72"/>
      <c r="L70" s="64"/>
      <c r="M70" s="64"/>
      <c r="N70" s="98"/>
    </row>
    <row r="71" spans="2:14" ht="19.5" customHeight="1">
      <c r="B71" s="97"/>
      <c r="C71" s="65"/>
      <c r="D71" s="66"/>
      <c r="E71" s="66"/>
      <c r="F71" s="72"/>
      <c r="G71" s="72"/>
      <c r="H71" s="72"/>
      <c r="I71" s="64"/>
      <c r="J71" s="64"/>
      <c r="K71" s="64"/>
      <c r="L71" s="64"/>
      <c r="M71" s="64"/>
      <c r="N71" s="98"/>
    </row>
    <row r="72" spans="2:14" ht="19.5" customHeight="1">
      <c r="B72" s="97"/>
      <c r="C72" s="65"/>
      <c r="D72" s="66"/>
      <c r="E72" s="66"/>
      <c r="F72" s="72" t="s">
        <v>114</v>
      </c>
      <c r="G72" s="72"/>
      <c r="H72" s="72"/>
      <c r="I72" s="72" t="s">
        <v>107</v>
      </c>
      <c r="J72" s="72"/>
      <c r="K72" s="66"/>
      <c r="L72" s="66"/>
      <c r="M72" s="66"/>
      <c r="N72" s="98"/>
    </row>
    <row r="73" spans="2:14" ht="19.5" customHeight="1">
      <c r="B73" s="97"/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98"/>
    </row>
    <row r="74" spans="2:14" ht="19.5" customHeight="1">
      <c r="B74" s="97"/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98"/>
    </row>
    <row r="75" spans="2:14" ht="19.5" customHeight="1" thickBot="1">
      <c r="B75" s="99"/>
      <c r="C75" s="100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2"/>
    </row>
  </sheetData>
  <sheetProtection/>
  <mergeCells count="6">
    <mergeCell ref="B4:N4"/>
    <mergeCell ref="B67:N67"/>
    <mergeCell ref="B68:N68"/>
    <mergeCell ref="B27:N27"/>
    <mergeCell ref="B42:N42"/>
    <mergeCell ref="B5:N5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Lola</cp:lastModifiedBy>
  <cp:lastPrinted>2012-03-26T07:18:25Z</cp:lastPrinted>
  <dcterms:created xsi:type="dcterms:W3CDTF">2002-02-16T18:16:52Z</dcterms:created>
  <dcterms:modified xsi:type="dcterms:W3CDTF">2012-03-26T07:18:37Z</dcterms:modified>
  <cp:category/>
  <cp:version/>
  <cp:contentType/>
  <cp:contentStatus/>
</cp:coreProperties>
</file>