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3"/>
  </bookViews>
  <sheets>
    <sheet name="cash flow (3)" sheetId="1" r:id="rId1"/>
    <sheet name="AKTIVI" sheetId="2" r:id="rId2"/>
    <sheet name="PASIVI" sheetId="3" r:id="rId3"/>
    <sheet name="Te ardhura+shpenzime" sheetId="4" r:id="rId4"/>
    <sheet name="kapitalet e veta" sheetId="5" r:id="rId5"/>
  </sheets>
  <definedNames>
    <definedName name="_xlnm.Print_Area" localSheetId="1">'AKTIVI'!$A$1:$E$52</definedName>
    <definedName name="_xlnm.Print_Area" localSheetId="0">'cash flow (3)'!$A$1:$D$40</definedName>
    <definedName name="_xlnm.Print_Area" localSheetId="2">'PASIVI'!$A$1:$E$49</definedName>
    <definedName name="_xlnm.Print_Area" localSheetId="3">'Te ardhura+shpenzime'!$A$1:$E$31</definedName>
  </definedNames>
  <calcPr fullCalcOnLoad="1"/>
</workbook>
</file>

<file path=xl/sharedStrings.xml><?xml version="1.0" encoding="utf-8"?>
<sst xmlns="http://schemas.openxmlformats.org/spreadsheetml/2006/main" count="246" uniqueCount="193">
  <si>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</si>
  <si>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</si>
  <si>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</si>
  <si>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</si>
  <si>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</si>
  <si>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</si>
  <si>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</si>
  <si>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</si>
  <si>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</si>
  <si>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</si>
  <si>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</si>
  <si>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</si>
  <si>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</si>
  <si>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</si>
  <si>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</si>
  <si>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</si>
  <si>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</si>
  <si>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</si>
  <si>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</si>
  <si>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</si>
  <si>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</si>
  <si>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</si>
  <si>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</si>
  <si>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</si>
  <si>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</si>
  <si>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</si>
  <si>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</si>
  <si>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</si>
  <si>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</si>
  <si>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</si>
  <si>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</si>
  <si>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</si>
  <si>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</si>
  <si>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</si>
  <si>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</si>
  <si>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</si>
  <si>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</si>
  <si>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</si>
  <si>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</si>
  <si>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</si>
  <si>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</si>
  <si>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</si>
  <si>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</si>
  <si>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</si>
  <si>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</si>
  <si>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</si>
  <si>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</si>
  <si>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</si>
  <si>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</si>
  <si>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</si>
  <si>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</si>
  <si>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</si>
  <si>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</si>
  <si>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</si>
  <si>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</si>
  <si>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</si>
  <si>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</si>
  <si>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</si>
  <si>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</si>
  <si>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</si>
  <si>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</si>
  <si>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</si>
  <si>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</si>
  <si>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</si>
  <si>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</si>
  <si>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</si>
  <si>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</si>
  <si>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</si>
  <si>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</si>
  <si>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</si>
  <si>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</si>
  <si>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</si>
  <si>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</si>
  <si>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</si>
  <si>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</si>
  <si>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</si>
  <si>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</si>
  <si>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</si>
  <si>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</si>
  <si>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</si>
  <si>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</si>
  <si>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</si>
  <si>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</si>
  <si>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</si>
  <si>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</si>
  <si>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</si>
  <si>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</si>
  <si>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</si>
  <si>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</si>
  <si>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</si>
  <si>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</si>
  <si>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</si>
  <si>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</si>
  <si>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</si>
  <si>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</si>
  <si>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</si>
  <si>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</si>
  <si>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</si>
  <si>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</si>
  <si>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</si>
  <si>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</si>
  <si>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</si>
  <si>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</si>
  <si>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</si>
  <si>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</si>
  <si>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</si>
  <si>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</si>
  <si>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</si>
  <si>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</si>
  <si>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</si>
  <si>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</si>
  <si>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</si>
  <si>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</si>
  <si>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</si>
  <si>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</si>
  <si>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</si>
  <si>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</si>
  <si>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</si>
  <si>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</si>
  <si>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</si>
  <si>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</si>
  <si>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</si>
  <si>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</si>
  <si>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</si>
  <si>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</si>
  <si>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</si>
  <si>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</si>
  <si>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</si>
  <si>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</si>
  <si>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</si>
  <si>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</si>
  <si>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</si>
  <si>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</si>
  <si>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</si>
  <si>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</si>
  <si>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</si>
  <si>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</si>
  <si>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</si>
  <si>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</si>
  <si>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</si>
  <si>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</si>
  <si>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</si>
  <si>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</si>
  <si>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</si>
  <si>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</si>
  <si>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</si>
  <si>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</si>
  <si>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</si>
  <si>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</si>
  <si>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</si>
  <si>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</si>
  <si>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</si>
  <si>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</si>
  <si>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</si>
  <si>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</si>
  <si>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</si>
  <si>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</si>
  <si>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</si>
  <si>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</si>
  <si>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</si>
  <si>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</si>
  <si>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</si>
  <si>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</si>
  <si>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</si>
  <si>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</si>
  <si>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</si>
  <si>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</si>
  <si>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</si>
  <si>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</si>
  <si>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</si>
  <si>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</si>
  <si>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III3</t>
  </si>
  <si>
    <t>III7</t>
  </si>
  <si>
    <t>III10</t>
  </si>
  <si>
    <t>Ne leke</t>
  </si>
  <si>
    <t>2(iii)</t>
  </si>
  <si>
    <t>3(i)</t>
  </si>
  <si>
    <t>3(ii)</t>
  </si>
  <si>
    <t>3(iii)</t>
  </si>
  <si>
    <t>III8</t>
  </si>
  <si>
    <t xml:space="preserve">Shpenzime per  tu shperndare </t>
  </si>
  <si>
    <t>Shoqeria "Filipi " shpk</t>
  </si>
  <si>
    <t>Viti 2010</t>
  </si>
  <si>
    <t>Pozicioni me 31 dhjetor 2010</t>
  </si>
  <si>
    <t>4(i)</t>
  </si>
  <si>
    <t>2(iv)</t>
  </si>
  <si>
    <t xml:space="preserve">                       01 Janar - 31 Dhjetor 2011</t>
  </si>
  <si>
    <t>Viti 2011</t>
  </si>
  <si>
    <t xml:space="preserve">                              1.  Bilanci Kontabel i dates 31.12.2011</t>
  </si>
  <si>
    <t xml:space="preserve">                                  Bilanci Kontabel i dates 31.12.2011</t>
  </si>
  <si>
    <t xml:space="preserve">                               01 Janar - 31 Dhjetor 2011</t>
  </si>
  <si>
    <t xml:space="preserve">                                  01 Janar - 31 Dhjetor 2011</t>
  </si>
  <si>
    <t>Pozicioni me 31 dhjetor 2011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</si>
</sst>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0.00_);\(0.00\)"/>
    <numFmt numFmtId="175" formatCode="0.0_);\(0.0\)"/>
    <numFmt numFmtId="176" formatCode="0_);\(0\)"/>
  </numFmts>
  <fonts count="42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2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43" fontId="0" fillId="0" borderId="0" xfId="42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 shrinkToFit="1"/>
    </xf>
    <xf numFmtId="43" fontId="3" fillId="0" borderId="0" xfId="42" applyFont="1" applyAlignment="1">
      <alignment/>
    </xf>
    <xf numFmtId="0" fontId="0" fillId="0" borderId="16" xfId="0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73" fontId="3" fillId="0" borderId="10" xfId="42" applyNumberFormat="1" applyFont="1" applyBorder="1" applyAlignment="1">
      <alignment/>
    </xf>
    <xf numFmtId="173" fontId="3" fillId="0" borderId="20" xfId="42" applyNumberFormat="1" applyFont="1" applyBorder="1" applyAlignment="1">
      <alignment/>
    </xf>
    <xf numFmtId="173" fontId="0" fillId="0" borderId="10" xfId="42" applyNumberFormat="1" applyFont="1" applyBorder="1" applyAlignment="1">
      <alignment vertical="center" wrapText="1"/>
    </xf>
    <xf numFmtId="173" fontId="0" fillId="0" borderId="10" xfId="42" applyNumberFormat="1" applyFont="1" applyBorder="1" applyAlignment="1">
      <alignment/>
    </xf>
    <xf numFmtId="173" fontId="3" fillId="0" borderId="11" xfId="42" applyNumberFormat="1" applyFont="1" applyBorder="1" applyAlignment="1">
      <alignment vertical="center" wrapText="1"/>
    </xf>
    <xf numFmtId="173" fontId="0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 vertical="center" wrapText="1"/>
    </xf>
    <xf numFmtId="173" fontId="0" fillId="0" borderId="11" xfId="42" applyNumberFormat="1" applyFont="1" applyBorder="1" applyAlignment="1">
      <alignment/>
    </xf>
    <xf numFmtId="173" fontId="0" fillId="0" borderId="10" xfId="42" applyNumberFormat="1" applyFont="1" applyBorder="1" applyAlignment="1">
      <alignment vertical="center" wrapText="1" shrinkToFi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vertical="center" wrapText="1" indent="3"/>
    </xf>
    <xf numFmtId="0" fontId="0" fillId="0" borderId="13" xfId="0" applyFont="1" applyBorder="1" applyAlignment="1">
      <alignment horizontal="left" vertical="center" wrapText="1"/>
    </xf>
    <xf numFmtId="173" fontId="0" fillId="0" borderId="10" xfId="42" applyNumberFormat="1" applyBorder="1" applyAlignment="1">
      <alignment/>
    </xf>
    <xf numFmtId="173" fontId="2" fillId="0" borderId="10" xfId="42" applyNumberFormat="1" applyFon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73" fontId="3" fillId="33" borderId="10" xfId="42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0" fillId="33" borderId="10" xfId="42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173" fontId="3" fillId="33" borderId="11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7" fillId="0" borderId="0" xfId="42" applyFont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73" fontId="3" fillId="33" borderId="10" xfId="42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42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3" fontId="2" fillId="34" borderId="10" xfId="42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173" fontId="0" fillId="34" borderId="10" xfId="42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173" fontId="4" fillId="34" borderId="10" xfId="42" applyNumberFormat="1" applyFont="1" applyFill="1" applyBorder="1" applyAlignment="1">
      <alignment/>
    </xf>
    <xf numFmtId="173" fontId="0" fillId="34" borderId="0" xfId="0" applyNumberFormat="1" applyFont="1" applyFill="1" applyAlignment="1">
      <alignment/>
    </xf>
    <xf numFmtId="0" fontId="3" fillId="34" borderId="10" xfId="0" applyFont="1" applyFill="1" applyBorder="1" applyAlignment="1">
      <alignment/>
    </xf>
    <xf numFmtId="173" fontId="3" fillId="34" borderId="10" xfId="42" applyNumberFormat="1" applyFont="1" applyFill="1" applyBorder="1" applyAlignment="1">
      <alignment/>
    </xf>
    <xf numFmtId="0" fontId="3" fillId="34" borderId="0" xfId="0" applyFont="1" applyFill="1" applyAlignment="1">
      <alignment/>
    </xf>
    <xf numFmtId="173" fontId="3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43" fontId="5" fillId="34" borderId="0" xfId="42" applyFont="1" applyFill="1" applyAlignment="1">
      <alignment/>
    </xf>
    <xf numFmtId="0" fontId="5" fillId="34" borderId="0" xfId="0" applyFont="1" applyFill="1" applyAlignment="1">
      <alignment horizontal="center"/>
    </xf>
    <xf numFmtId="43" fontId="5" fillId="34" borderId="0" xfId="42" applyFont="1" applyFill="1" applyAlignment="1">
      <alignment horizontal="center"/>
    </xf>
    <xf numFmtId="0" fontId="5" fillId="34" borderId="0" xfId="0" applyFont="1" applyFill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43" fontId="3" fillId="34" borderId="12" xfId="42" applyFont="1" applyFill="1" applyBorder="1" applyAlignment="1">
      <alignment horizontal="center"/>
    </xf>
    <xf numFmtId="43" fontId="3" fillId="34" borderId="15" xfId="42" applyFont="1" applyFill="1" applyBorder="1" applyAlignment="1">
      <alignment horizontal="center"/>
    </xf>
    <xf numFmtId="0" fontId="3" fillId="34" borderId="13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173" fontId="0" fillId="34" borderId="10" xfId="42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173" fontId="0" fillId="34" borderId="10" xfId="42" applyNumberFormat="1" applyFont="1" applyFill="1" applyBorder="1" applyAlignment="1">
      <alignment/>
    </xf>
    <xf numFmtId="173" fontId="2" fillId="34" borderId="10" xfId="42" applyNumberFormat="1" applyFont="1" applyFill="1" applyBorder="1" applyAlignment="1">
      <alignment/>
    </xf>
    <xf numFmtId="173" fontId="3" fillId="33" borderId="10" xfId="42" applyNumberFormat="1" applyFont="1" applyFill="1" applyBorder="1" applyAlignment="1">
      <alignment/>
    </xf>
    <xf numFmtId="173" fontId="0" fillId="34" borderId="10" xfId="42" applyNumberFormat="1" applyFont="1" applyFill="1" applyBorder="1" applyAlignment="1">
      <alignment/>
    </xf>
    <xf numFmtId="173" fontId="0" fillId="0" borderId="10" xfId="42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3" fontId="3" fillId="0" borderId="22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00390625" style="0" customWidth="1"/>
    <col min="2" max="2" width="52.8515625" style="0" customWidth="1"/>
    <col min="3" max="3" width="14.57421875" style="0" customWidth="1"/>
    <col min="4" max="4" width="14.7109375" style="0" customWidth="1"/>
    <col min="5" max="5" width="12.28125" style="0" customWidth="1"/>
    <col min="6" max="6" width="14.28125" style="0" customWidth="1"/>
    <col min="7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71" customFormat="1" ht="15.75">
      <c r="A1" s="70" t="s">
        <v>181</v>
      </c>
      <c r="D1" s="72"/>
      <c r="E1" s="72"/>
    </row>
    <row r="2" s="74" customFormat="1" ht="15.75"/>
    <row r="3" s="71" customFormat="1" ht="15.75">
      <c r="B3" s="71" t="s">
        <v>140</v>
      </c>
    </row>
    <row r="4" spans="2:3" s="71" customFormat="1" ht="15.75">
      <c r="B4" s="71" t="s">
        <v>186</v>
      </c>
      <c r="C4" s="71" t="s">
        <v>139</v>
      </c>
    </row>
    <row r="5" spans="3:4" s="74" customFormat="1" ht="15.75">
      <c r="C5" s="61" t="s">
        <v>141</v>
      </c>
      <c r="D5" s="61"/>
    </row>
    <row r="6" s="74" customFormat="1" ht="16.5" thickBot="1"/>
    <row r="7" spans="1:4" ht="13.5" thickTop="1">
      <c r="A7" s="48"/>
      <c r="B7" s="13" t="s">
        <v>142</v>
      </c>
      <c r="C7" s="18" t="s">
        <v>187</v>
      </c>
      <c r="D7" s="19" t="s">
        <v>182</v>
      </c>
    </row>
    <row r="8" spans="1:4" ht="12.75">
      <c r="A8" s="49"/>
      <c r="B8" s="1" t="s">
        <v>143</v>
      </c>
      <c r="C8" s="55">
        <v>2664402</v>
      </c>
      <c r="D8" s="55">
        <v>3868251</v>
      </c>
    </row>
    <row r="9" spans="1:4" ht="12.75">
      <c r="A9" s="49"/>
      <c r="B9" s="1" t="s">
        <v>144</v>
      </c>
      <c r="C9" s="55"/>
      <c r="D9" s="55"/>
    </row>
    <row r="10" spans="1:4" s="37" customFormat="1" ht="12.75">
      <c r="A10" s="36"/>
      <c r="B10" s="53" t="s">
        <v>145</v>
      </c>
      <c r="C10" s="41">
        <v>632718</v>
      </c>
      <c r="D10" s="41">
        <v>703000</v>
      </c>
    </row>
    <row r="11" spans="1:4" s="8" customFormat="1" ht="12.75">
      <c r="A11" s="35"/>
      <c r="B11" s="52" t="s">
        <v>146</v>
      </c>
      <c r="C11" s="42"/>
      <c r="D11" s="42"/>
    </row>
    <row r="12" spans="1:2" s="8" customFormat="1" ht="12.75">
      <c r="A12" s="35"/>
      <c r="B12" s="52" t="s">
        <v>147</v>
      </c>
    </row>
    <row r="13" spans="1:4" s="8" customFormat="1" ht="12.75">
      <c r="A13" s="35"/>
      <c r="B13" s="52" t="s">
        <v>180</v>
      </c>
      <c r="C13" s="42"/>
      <c r="D13" s="42"/>
    </row>
    <row r="14" spans="1:4" s="37" customFormat="1" ht="25.5">
      <c r="A14" s="36"/>
      <c r="B14" s="51" t="s">
        <v>148</v>
      </c>
      <c r="C14" s="41">
        <v>8275865</v>
      </c>
      <c r="D14" s="41">
        <v>11209366</v>
      </c>
    </row>
    <row r="15" spans="1:4" s="8" customFormat="1" ht="12.75">
      <c r="A15" s="35"/>
      <c r="B15" s="7" t="s">
        <v>149</v>
      </c>
      <c r="C15" s="42">
        <v>-1574650</v>
      </c>
      <c r="D15" s="42">
        <v>-6037350</v>
      </c>
    </row>
    <row r="16" spans="1:4" s="8" customFormat="1" ht="12.75">
      <c r="A16" s="35"/>
      <c r="B16" s="7" t="s">
        <v>150</v>
      </c>
      <c r="C16" s="42">
        <v>-15189512</v>
      </c>
      <c r="D16" s="42">
        <v>-3919114</v>
      </c>
    </row>
    <row r="17" spans="1:4" s="8" customFormat="1" ht="12.75">
      <c r="A17" s="35"/>
      <c r="B17" s="7" t="s">
        <v>151</v>
      </c>
      <c r="C17" s="39"/>
      <c r="D17" s="39"/>
    </row>
    <row r="18" spans="1:4" s="8" customFormat="1" ht="12.75">
      <c r="A18" s="35"/>
      <c r="B18" s="7" t="s">
        <v>152</v>
      </c>
      <c r="C18" s="42"/>
      <c r="D18" s="42"/>
    </row>
    <row r="19" spans="1:4" s="8" customFormat="1" ht="12.75">
      <c r="A19" s="35"/>
      <c r="B19" s="7" t="s">
        <v>153</v>
      </c>
      <c r="C19" s="42">
        <v>-443768</v>
      </c>
      <c r="D19" s="42">
        <v>-465103</v>
      </c>
    </row>
    <row r="20" spans="1:4" s="91" customFormat="1" ht="12.75">
      <c r="A20" s="84"/>
      <c r="B20" s="85" t="s">
        <v>167</v>
      </c>
      <c r="C20" s="86">
        <f>C8+C10+C14+C15+C16+C19</f>
        <v>-5634945</v>
      </c>
      <c r="D20" s="86">
        <f>D8+D10+D14+D15+D16+D19</f>
        <v>5359050</v>
      </c>
    </row>
    <row r="21" spans="1:4" s="8" customFormat="1" ht="12.75">
      <c r="A21" s="35"/>
      <c r="B21" s="7"/>
      <c r="C21" s="42"/>
      <c r="D21" s="42"/>
    </row>
    <row r="22" spans="1:4" s="8" customFormat="1" ht="12.75">
      <c r="A22" s="35"/>
      <c r="B22" s="5" t="s">
        <v>154</v>
      </c>
      <c r="C22" s="42"/>
      <c r="D22" s="42"/>
    </row>
    <row r="23" spans="1:4" s="8" customFormat="1" ht="12.75">
      <c r="A23" s="35"/>
      <c r="B23" s="7" t="s">
        <v>155</v>
      </c>
      <c r="C23" s="42"/>
      <c r="D23" s="42"/>
    </row>
    <row r="24" spans="1:4" s="8" customFormat="1" ht="12.75">
      <c r="A24" s="35"/>
      <c r="B24" s="7" t="s">
        <v>156</v>
      </c>
      <c r="C24" s="42"/>
      <c r="D24" s="42"/>
    </row>
    <row r="25" spans="1:4" s="8" customFormat="1" ht="12.75">
      <c r="A25" s="35"/>
      <c r="B25" s="7" t="s">
        <v>157</v>
      </c>
      <c r="C25" s="42"/>
      <c r="D25" s="42"/>
    </row>
    <row r="26" spans="1:8" s="8" customFormat="1" ht="12.75">
      <c r="A26" s="35"/>
      <c r="B26" s="7" t="s">
        <v>158</v>
      </c>
      <c r="C26" s="42"/>
      <c r="D26" s="42"/>
      <c r="H26" s="127"/>
    </row>
    <row r="27" spans="1:4" s="8" customFormat="1" ht="12.75">
      <c r="A27" s="35"/>
      <c r="B27" s="7" t="s">
        <v>159</v>
      </c>
      <c r="C27" s="42"/>
      <c r="D27" s="42"/>
    </row>
    <row r="28" spans="1:4" s="91" customFormat="1" ht="12.75">
      <c r="A28" s="84"/>
      <c r="B28" s="85" t="s">
        <v>166</v>
      </c>
      <c r="C28" s="86"/>
      <c r="D28" s="86"/>
    </row>
    <row r="29" spans="1:4" s="8" customFormat="1" ht="12.75">
      <c r="A29" s="35"/>
      <c r="B29" s="7"/>
      <c r="C29" s="42"/>
      <c r="D29" s="42"/>
    </row>
    <row r="30" spans="1:4" s="8" customFormat="1" ht="12.75">
      <c r="A30" s="35"/>
      <c r="B30" s="5" t="s">
        <v>160</v>
      </c>
      <c r="C30" s="42"/>
      <c r="D30" s="42"/>
    </row>
    <row r="31" spans="1:4" s="8" customFormat="1" ht="12.75">
      <c r="A31" s="35"/>
      <c r="B31" s="7" t="s">
        <v>161</v>
      </c>
      <c r="C31" s="42"/>
      <c r="D31" s="42"/>
    </row>
    <row r="32" spans="1:4" s="8" customFormat="1" ht="12.75">
      <c r="A32" s="35"/>
      <c r="B32" s="7" t="s">
        <v>162</v>
      </c>
      <c r="C32" s="42"/>
      <c r="D32" s="42"/>
    </row>
    <row r="33" spans="1:4" s="8" customFormat="1" ht="12.75">
      <c r="A33" s="35"/>
      <c r="B33" s="7" t="s">
        <v>163</v>
      </c>
      <c r="C33" s="42"/>
      <c r="D33" s="42"/>
    </row>
    <row r="34" spans="1:4" s="8" customFormat="1" ht="12.75">
      <c r="A34" s="35"/>
      <c r="B34" s="7" t="s">
        <v>164</v>
      </c>
      <c r="C34" s="42"/>
      <c r="D34" s="42">
        <v>-500000</v>
      </c>
    </row>
    <row r="35" spans="1:4" s="94" customFormat="1" ht="12.75">
      <c r="A35" s="87"/>
      <c r="B35" s="85" t="s">
        <v>165</v>
      </c>
      <c r="C35" s="66"/>
      <c r="D35" s="66"/>
    </row>
    <row r="36" spans="1:6" s="94" customFormat="1" ht="12.75">
      <c r="A36" s="92"/>
      <c r="B36" s="95"/>
      <c r="C36" s="96"/>
      <c r="D36" s="96"/>
      <c r="F36" s="97"/>
    </row>
    <row r="37" spans="1:6" s="100" customFormat="1" ht="12.75">
      <c r="A37" s="88"/>
      <c r="B37" s="63" t="s">
        <v>168</v>
      </c>
      <c r="C37" s="64">
        <f>SUM(C20:C36)</f>
        <v>-5634945</v>
      </c>
      <c r="D37" s="64">
        <f>D20+D34</f>
        <v>4859050</v>
      </c>
      <c r="F37" s="101"/>
    </row>
    <row r="38" spans="1:6" s="100" customFormat="1" ht="12.75">
      <c r="A38" s="88"/>
      <c r="B38" s="63" t="s">
        <v>169</v>
      </c>
      <c r="C38" s="64">
        <v>9812195</v>
      </c>
      <c r="D38" s="64">
        <v>4953145</v>
      </c>
      <c r="F38" s="101"/>
    </row>
    <row r="39" spans="1:6" s="100" customFormat="1" ht="12.75">
      <c r="A39" s="88"/>
      <c r="B39" s="63" t="s">
        <v>170</v>
      </c>
      <c r="C39" s="64">
        <f>C37+C38</f>
        <v>4177250</v>
      </c>
      <c r="D39" s="64">
        <f>SUM(D37:D38)</f>
        <v>9812195</v>
      </c>
      <c r="F39" s="101"/>
    </row>
    <row r="40" spans="1:5" ht="13.5" thickBot="1">
      <c r="A40" s="50"/>
      <c r="B40" s="2"/>
      <c r="C40" s="57"/>
      <c r="D40" s="57"/>
      <c r="E40" s="58"/>
    </row>
    <row r="41" ht="13.5" thickTop="1">
      <c r="C41" s="58"/>
    </row>
    <row r="42" ht="12.75">
      <c r="F42" s="58"/>
    </row>
    <row r="43" ht="12.75">
      <c r="F43" s="5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7.00390625" style="3" customWidth="1"/>
    <col min="2" max="2" width="42.140625" style="0" customWidth="1"/>
    <col min="4" max="5" width="14.28125" style="12" customWidth="1"/>
  </cols>
  <sheetData>
    <row r="1" spans="1:5" s="61" customFormat="1" ht="15.75">
      <c r="A1" s="70" t="s">
        <v>181</v>
      </c>
      <c r="B1" s="102"/>
      <c r="C1" s="102"/>
      <c r="D1" s="103"/>
      <c r="E1" s="103"/>
    </row>
    <row r="2" spans="1:5" s="61" customFormat="1" ht="15.75">
      <c r="A2" s="104"/>
      <c r="B2" s="104" t="s">
        <v>188</v>
      </c>
      <c r="C2" s="104"/>
      <c r="D2" s="105"/>
      <c r="E2" s="105"/>
    </row>
    <row r="3" spans="1:5" s="61" customFormat="1" ht="16.5" thickBot="1">
      <c r="A3" s="106"/>
      <c r="B3" s="102"/>
      <c r="C3" s="102"/>
      <c r="D3" s="103"/>
      <c r="E3" s="103" t="s">
        <v>174</v>
      </c>
    </row>
    <row r="4" spans="1:5" ht="13.5" thickTop="1">
      <c r="A4" s="107"/>
      <c r="B4" s="108"/>
      <c r="C4" s="108" t="s">
        <v>0</v>
      </c>
      <c r="D4" s="109" t="s">
        <v>187</v>
      </c>
      <c r="E4" s="110" t="s">
        <v>182</v>
      </c>
    </row>
    <row r="5" spans="1:5" ht="12.75">
      <c r="A5" s="111"/>
      <c r="B5" s="98" t="s">
        <v>1</v>
      </c>
      <c r="C5" s="98"/>
      <c r="D5" s="99"/>
      <c r="E5" s="99"/>
    </row>
    <row r="6" spans="1:5" s="6" customFormat="1" ht="12.75">
      <c r="A6" s="112" t="s">
        <v>2</v>
      </c>
      <c r="B6" s="95" t="s">
        <v>28</v>
      </c>
      <c r="C6" s="95"/>
      <c r="D6" s="93"/>
      <c r="E6" s="93"/>
    </row>
    <row r="7" spans="1:5" s="65" customFormat="1" ht="12.75">
      <c r="A7" s="62">
        <v>1</v>
      </c>
      <c r="B7" s="63" t="s">
        <v>3</v>
      </c>
      <c r="C7" s="63">
        <v>1</v>
      </c>
      <c r="D7" s="64">
        <v>4177250</v>
      </c>
      <c r="E7" s="64">
        <v>9812195</v>
      </c>
    </row>
    <row r="8" spans="1:5" ht="12.75">
      <c r="A8" s="113">
        <v>2</v>
      </c>
      <c r="B8" s="114" t="s">
        <v>4</v>
      </c>
      <c r="C8" s="114"/>
      <c r="D8" s="115"/>
      <c r="E8" s="115"/>
    </row>
    <row r="9" spans="1:5" ht="12.75">
      <c r="A9" s="113" t="s">
        <v>5</v>
      </c>
      <c r="B9" s="89" t="s">
        <v>8</v>
      </c>
      <c r="C9" s="114"/>
      <c r="D9" s="115"/>
      <c r="E9" s="115"/>
    </row>
    <row r="10" spans="1:5" ht="12.75">
      <c r="A10" s="113" t="s">
        <v>7</v>
      </c>
      <c r="B10" s="89" t="s">
        <v>9</v>
      </c>
      <c r="C10" s="114"/>
      <c r="D10" s="115"/>
      <c r="E10" s="115"/>
    </row>
    <row r="11" spans="1:5" s="65" customFormat="1" ht="12.75">
      <c r="A11" s="62"/>
      <c r="B11" s="63" t="s">
        <v>10</v>
      </c>
      <c r="C11" s="63"/>
      <c r="D11" s="64"/>
      <c r="E11" s="64"/>
    </row>
    <row r="12" spans="1:5" ht="12.75">
      <c r="A12" s="113">
        <v>3</v>
      </c>
      <c r="B12" s="95" t="s">
        <v>11</v>
      </c>
      <c r="C12" s="95"/>
      <c r="D12" s="93"/>
      <c r="E12" s="93"/>
    </row>
    <row r="13" spans="1:5" ht="12.75">
      <c r="A13" s="113" t="s">
        <v>5</v>
      </c>
      <c r="B13" s="89" t="s">
        <v>12</v>
      </c>
      <c r="C13" s="116" t="s">
        <v>176</v>
      </c>
      <c r="D13" s="90">
        <v>24454626</v>
      </c>
      <c r="E13" s="90">
        <v>32679162</v>
      </c>
    </row>
    <row r="14" spans="1:5" ht="12.75">
      <c r="A14" s="113" t="s">
        <v>7</v>
      </c>
      <c r="B14" s="89" t="s">
        <v>13</v>
      </c>
      <c r="C14" s="116" t="s">
        <v>177</v>
      </c>
      <c r="D14" s="90">
        <v>118258</v>
      </c>
      <c r="E14" s="90">
        <v>169587</v>
      </c>
    </row>
    <row r="15" spans="1:5" ht="12.75">
      <c r="A15" s="113" t="s">
        <v>16</v>
      </c>
      <c r="B15" s="89" t="s">
        <v>14</v>
      </c>
      <c r="C15" s="114"/>
      <c r="D15" s="115"/>
      <c r="E15" s="115"/>
    </row>
    <row r="16" spans="1:5" ht="12.75">
      <c r="A16" s="113" t="s">
        <v>15</v>
      </c>
      <c r="B16" s="89" t="s">
        <v>17</v>
      </c>
      <c r="C16" s="114"/>
      <c r="D16" s="115"/>
      <c r="E16" s="115"/>
    </row>
    <row r="17" spans="1:5" s="65" customFormat="1" ht="12.75">
      <c r="A17" s="62"/>
      <c r="B17" s="63" t="s">
        <v>18</v>
      </c>
      <c r="C17" s="63"/>
      <c r="D17" s="64">
        <f>SUM(D13:D16)</f>
        <v>24572884</v>
      </c>
      <c r="E17" s="64">
        <f>SUM(E13:E16)</f>
        <v>32848749</v>
      </c>
    </row>
    <row r="18" spans="1:5" ht="12.75">
      <c r="A18" s="113">
        <v>4</v>
      </c>
      <c r="B18" s="95" t="s">
        <v>19</v>
      </c>
      <c r="C18" s="114"/>
      <c r="D18" s="115"/>
      <c r="E18" s="115"/>
    </row>
    <row r="19" spans="1:5" ht="12.75">
      <c r="A19" s="113" t="s">
        <v>5</v>
      </c>
      <c r="B19" s="89" t="s">
        <v>20</v>
      </c>
      <c r="C19" s="116" t="s">
        <v>184</v>
      </c>
      <c r="D19" s="90">
        <v>1229400</v>
      </c>
      <c r="E19" s="90">
        <v>6225350</v>
      </c>
    </row>
    <row r="20" spans="1:5" ht="12.75">
      <c r="A20" s="113" t="s">
        <v>7</v>
      </c>
      <c r="B20" s="89" t="s">
        <v>21</v>
      </c>
      <c r="C20" s="114"/>
      <c r="D20" s="115">
        <v>6570600</v>
      </c>
      <c r="E20" s="115"/>
    </row>
    <row r="21" spans="1:5" ht="12.75">
      <c r="A21" s="113" t="s">
        <v>16</v>
      </c>
      <c r="B21" s="89" t="s">
        <v>22</v>
      </c>
      <c r="C21" s="114"/>
      <c r="D21" s="115"/>
      <c r="E21" s="115"/>
    </row>
    <row r="22" spans="1:5" ht="12.75">
      <c r="A22" s="113" t="s">
        <v>15</v>
      </c>
      <c r="B22" s="89" t="s">
        <v>23</v>
      </c>
      <c r="C22" s="116"/>
      <c r="D22" s="115"/>
      <c r="E22" s="115"/>
    </row>
    <row r="23" spans="1:5" ht="12.75">
      <c r="A23" s="113" t="s">
        <v>24</v>
      </c>
      <c r="B23" s="89" t="s">
        <v>25</v>
      </c>
      <c r="C23" s="114"/>
      <c r="D23" s="115"/>
      <c r="E23" s="115"/>
    </row>
    <row r="24" spans="1:5" s="65" customFormat="1" ht="12.75">
      <c r="A24" s="62"/>
      <c r="B24" s="63" t="s">
        <v>26</v>
      </c>
      <c r="C24" s="63"/>
      <c r="D24" s="64">
        <f>SUM(D19:D23)</f>
        <v>7800000</v>
      </c>
      <c r="E24" s="64">
        <f>SUM(E19:E23)</f>
        <v>6225350</v>
      </c>
    </row>
    <row r="25" spans="1:5" ht="12.75">
      <c r="A25" s="113">
        <v>5</v>
      </c>
      <c r="B25" s="114" t="s">
        <v>27</v>
      </c>
      <c r="C25" s="114"/>
      <c r="D25" s="115"/>
      <c r="E25" s="115"/>
    </row>
    <row r="26" spans="1:5" ht="12.75">
      <c r="A26" s="113">
        <v>6</v>
      </c>
      <c r="B26" s="114" t="s">
        <v>29</v>
      </c>
      <c r="C26" s="114"/>
      <c r="D26" s="115"/>
      <c r="E26" s="115"/>
    </row>
    <row r="27" spans="1:5" ht="12.75">
      <c r="A27" s="113">
        <v>7</v>
      </c>
      <c r="B27" s="114" t="s">
        <v>30</v>
      </c>
      <c r="C27" s="114"/>
      <c r="D27" s="115"/>
      <c r="E27" s="115"/>
    </row>
    <row r="28" spans="1:5" s="65" customFormat="1" ht="12.75">
      <c r="A28" s="62"/>
      <c r="B28" s="63" t="s">
        <v>31</v>
      </c>
      <c r="C28" s="63"/>
      <c r="D28" s="64">
        <f>D7+D17+D24</f>
        <v>36550134</v>
      </c>
      <c r="E28" s="64">
        <f>E17+E24+E7</f>
        <v>48886294</v>
      </c>
    </row>
    <row r="29" spans="1:5" ht="12.75">
      <c r="A29" s="113"/>
      <c r="B29" s="114"/>
      <c r="C29" s="114"/>
      <c r="D29" s="115"/>
      <c r="E29" s="115"/>
    </row>
    <row r="30" spans="1:5" s="6" customFormat="1" ht="12.75">
      <c r="A30" s="112" t="s">
        <v>32</v>
      </c>
      <c r="B30" s="98" t="s">
        <v>33</v>
      </c>
      <c r="C30" s="98"/>
      <c r="D30" s="99"/>
      <c r="E30" s="99"/>
    </row>
    <row r="31" spans="1:5" ht="12.75">
      <c r="A31" s="113">
        <v>1</v>
      </c>
      <c r="B31" s="114" t="s">
        <v>34</v>
      </c>
      <c r="C31" s="114"/>
      <c r="D31" s="115"/>
      <c r="E31" s="115"/>
    </row>
    <row r="32" spans="1:5" ht="12.75">
      <c r="A32" s="113" t="s">
        <v>5</v>
      </c>
      <c r="B32" s="89" t="s">
        <v>35</v>
      </c>
      <c r="C32" s="114"/>
      <c r="D32" s="115"/>
      <c r="E32" s="115"/>
    </row>
    <row r="33" spans="1:5" ht="12.75">
      <c r="A33" s="113" t="s">
        <v>7</v>
      </c>
      <c r="B33" s="89" t="s">
        <v>36</v>
      </c>
      <c r="C33" s="114"/>
      <c r="D33" s="115"/>
      <c r="E33" s="115"/>
    </row>
    <row r="34" spans="1:5" ht="12.75">
      <c r="A34" s="113" t="s">
        <v>16</v>
      </c>
      <c r="B34" s="89" t="s">
        <v>37</v>
      </c>
      <c r="C34" s="114"/>
      <c r="D34" s="115"/>
      <c r="E34" s="115"/>
    </row>
    <row r="35" spans="1:5" ht="12.75">
      <c r="A35" s="113" t="s">
        <v>15</v>
      </c>
      <c r="B35" s="89" t="s">
        <v>38</v>
      </c>
      <c r="C35" s="114"/>
      <c r="D35" s="115"/>
      <c r="E35" s="115"/>
    </row>
    <row r="36" spans="1:5" s="65" customFormat="1" ht="12.75">
      <c r="A36" s="62"/>
      <c r="B36" s="63" t="s">
        <v>39</v>
      </c>
      <c r="C36" s="63"/>
      <c r="D36" s="64"/>
      <c r="E36" s="64"/>
    </row>
    <row r="37" spans="1:5" ht="12.75">
      <c r="A37" s="113">
        <v>2</v>
      </c>
      <c r="B37" s="114" t="s">
        <v>40</v>
      </c>
      <c r="C37" s="114"/>
      <c r="D37" s="115"/>
      <c r="E37" s="115"/>
    </row>
    <row r="38" spans="1:5" ht="12.75">
      <c r="A38" s="113" t="s">
        <v>5</v>
      </c>
      <c r="B38" s="89" t="s">
        <v>41</v>
      </c>
      <c r="C38" s="114"/>
      <c r="D38" s="120"/>
      <c r="E38" s="120"/>
    </row>
    <row r="39" spans="1:5" ht="12.75">
      <c r="A39" s="113" t="s">
        <v>7</v>
      </c>
      <c r="B39" s="89" t="s">
        <v>42</v>
      </c>
      <c r="C39" s="114"/>
      <c r="D39" s="120"/>
      <c r="E39" s="120"/>
    </row>
    <row r="40" spans="1:5" ht="12.75">
      <c r="A40" s="113" t="s">
        <v>16</v>
      </c>
      <c r="B40" s="89" t="s">
        <v>43</v>
      </c>
      <c r="C40" s="116" t="s">
        <v>175</v>
      </c>
      <c r="D40" s="121">
        <v>5357420</v>
      </c>
      <c r="E40" s="121">
        <v>5952688</v>
      </c>
    </row>
    <row r="41" spans="1:5" ht="12.75">
      <c r="A41" s="113" t="s">
        <v>15</v>
      </c>
      <c r="B41" s="89" t="s">
        <v>44</v>
      </c>
      <c r="C41" s="116" t="s">
        <v>185</v>
      </c>
      <c r="D41" s="121">
        <v>337054</v>
      </c>
      <c r="E41" s="121">
        <v>374504</v>
      </c>
    </row>
    <row r="42" spans="1:5" s="65" customFormat="1" ht="12.75">
      <c r="A42" s="62"/>
      <c r="B42" s="63" t="s">
        <v>10</v>
      </c>
      <c r="C42" s="63"/>
      <c r="D42" s="122">
        <f>SUM(D40:D41)</f>
        <v>5694474</v>
      </c>
      <c r="E42" s="122">
        <f>SUM(E40:E41)</f>
        <v>6327192</v>
      </c>
    </row>
    <row r="43" spans="1:5" ht="12.75">
      <c r="A43" s="113">
        <v>3</v>
      </c>
      <c r="B43" s="114" t="s">
        <v>45</v>
      </c>
      <c r="C43" s="114"/>
      <c r="D43" s="123"/>
      <c r="E43" s="123"/>
    </row>
    <row r="44" spans="1:5" ht="12.75">
      <c r="A44" s="113">
        <v>4</v>
      </c>
      <c r="B44" s="114" t="s">
        <v>46</v>
      </c>
      <c r="C44" s="114"/>
      <c r="D44" s="115"/>
      <c r="E44" s="115"/>
    </row>
    <row r="45" spans="1:11" ht="12.75">
      <c r="A45" s="113" t="s">
        <v>5</v>
      </c>
      <c r="B45" s="89" t="s">
        <v>47</v>
      </c>
      <c r="C45" s="114"/>
      <c r="D45" s="115"/>
      <c r="E45" s="115"/>
      <c r="K45" s="126"/>
    </row>
    <row r="46" spans="1:11" ht="12.75">
      <c r="A46" s="113" t="s">
        <v>7</v>
      </c>
      <c r="B46" s="89" t="s">
        <v>48</v>
      </c>
      <c r="C46" s="114"/>
      <c r="D46" s="115"/>
      <c r="E46" s="115"/>
      <c r="K46" s="126"/>
    </row>
    <row r="47" spans="1:5" ht="12.75">
      <c r="A47" s="113" t="s">
        <v>16</v>
      </c>
      <c r="B47" s="89" t="s">
        <v>49</v>
      </c>
      <c r="C47" s="114"/>
      <c r="D47" s="115"/>
      <c r="E47" s="115"/>
    </row>
    <row r="48" spans="1:5" s="65" customFormat="1" ht="12.75">
      <c r="A48" s="62"/>
      <c r="B48" s="63" t="s">
        <v>26</v>
      </c>
      <c r="C48" s="63"/>
      <c r="D48" s="64"/>
      <c r="E48" s="64"/>
    </row>
    <row r="49" spans="1:5" ht="12.75">
      <c r="A49" s="113">
        <v>5</v>
      </c>
      <c r="B49" s="114" t="s">
        <v>50</v>
      </c>
      <c r="C49" s="114"/>
      <c r="D49" s="115"/>
      <c r="E49" s="115"/>
    </row>
    <row r="50" spans="1:5" ht="12.75">
      <c r="A50" s="113">
        <v>6</v>
      </c>
      <c r="B50" s="114" t="s">
        <v>51</v>
      </c>
      <c r="C50" s="114"/>
      <c r="D50" s="115"/>
      <c r="E50" s="115"/>
    </row>
    <row r="51" spans="1:5" s="65" customFormat="1" ht="12.75">
      <c r="A51" s="62"/>
      <c r="B51" s="63" t="s">
        <v>52</v>
      </c>
      <c r="C51" s="63"/>
      <c r="D51" s="64">
        <f>SUM(D42:D50)</f>
        <v>5694474</v>
      </c>
      <c r="E51" s="64">
        <f>SUM(E42:E50)</f>
        <v>6327192</v>
      </c>
    </row>
    <row r="52" spans="1:5" s="65" customFormat="1" ht="13.5" thickBot="1">
      <c r="A52" s="67"/>
      <c r="B52" s="68" t="s">
        <v>53</v>
      </c>
      <c r="C52" s="68"/>
      <c r="D52" s="69">
        <f>D28+D51</f>
        <v>42244608</v>
      </c>
      <c r="E52" s="69">
        <f>E28+E51</f>
        <v>55213486</v>
      </c>
    </row>
    <row r="53" ht="13.5" thickTop="1"/>
  </sheetData>
  <sheetProtection/>
  <printOptions/>
  <pageMargins left="0.75" right="0.75" top="0.81" bottom="0.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4">
      <selection activeCell="E23" sqref="E23"/>
    </sheetView>
  </sheetViews>
  <sheetFormatPr defaultColWidth="9.140625" defaultRowHeight="12.75"/>
  <cols>
    <col min="1" max="1" width="7.140625" style="16" customWidth="1"/>
    <col min="2" max="2" width="40.00390625" style="0" customWidth="1"/>
    <col min="4" max="4" width="14.28125" style="0" customWidth="1"/>
    <col min="5" max="5" width="15.28125" style="0" customWidth="1"/>
    <col min="8" max="8" width="11.28125" style="0" bestFit="1" customWidth="1"/>
  </cols>
  <sheetData>
    <row r="1" spans="1:5" s="71" customFormat="1" ht="15.75">
      <c r="A1" s="70" t="s">
        <v>181</v>
      </c>
      <c r="D1" s="72"/>
      <c r="E1" s="72"/>
    </row>
    <row r="2" spans="1:5" s="71" customFormat="1" ht="15.75">
      <c r="A2" s="70" t="s">
        <v>93</v>
      </c>
      <c r="D2" s="72"/>
      <c r="E2" s="72"/>
    </row>
    <row r="3" spans="1:5" s="74" customFormat="1" ht="15.75">
      <c r="A3" s="76"/>
      <c r="B3" s="77" t="s">
        <v>189</v>
      </c>
      <c r="C3" s="76"/>
      <c r="D3" s="78"/>
      <c r="E3" s="78"/>
    </row>
    <row r="4" spans="1:5" s="74" customFormat="1" ht="16.5" thickBot="1">
      <c r="A4" s="73"/>
      <c r="B4" s="71"/>
      <c r="D4" s="75"/>
      <c r="E4" s="72" t="s">
        <v>174</v>
      </c>
    </row>
    <row r="5" spans="1:5" ht="13.5" thickTop="1">
      <c r="A5" s="17"/>
      <c r="B5" s="13" t="s">
        <v>54</v>
      </c>
      <c r="C5" s="13" t="s">
        <v>0</v>
      </c>
      <c r="D5" s="18" t="s">
        <v>187</v>
      </c>
      <c r="E5" s="19" t="s">
        <v>182</v>
      </c>
    </row>
    <row r="6" spans="1:5" ht="12.75">
      <c r="A6" s="15"/>
      <c r="B6" s="5"/>
      <c r="C6" s="5"/>
      <c r="D6" s="39"/>
      <c r="E6" s="39"/>
    </row>
    <row r="7" spans="1:5" s="6" customFormat="1" ht="12.75">
      <c r="A7" s="14" t="s">
        <v>2</v>
      </c>
      <c r="B7" s="5" t="s">
        <v>55</v>
      </c>
      <c r="C7" s="5"/>
      <c r="D7" s="39"/>
      <c r="E7" s="39"/>
    </row>
    <row r="8" spans="1:5" ht="12.75">
      <c r="A8" s="15">
        <v>1</v>
      </c>
      <c r="B8" s="1" t="s">
        <v>6</v>
      </c>
      <c r="C8" s="1"/>
      <c r="D8" s="44"/>
      <c r="E8" s="44"/>
    </row>
    <row r="9" spans="1:5" ht="12.75">
      <c r="A9" s="15">
        <v>2</v>
      </c>
      <c r="B9" s="1" t="s">
        <v>56</v>
      </c>
      <c r="C9" s="1"/>
      <c r="D9" s="44"/>
      <c r="E9" s="44"/>
    </row>
    <row r="10" spans="1:5" ht="12.75">
      <c r="A10" s="15" t="s">
        <v>5</v>
      </c>
      <c r="B10" s="4" t="s">
        <v>64</v>
      </c>
      <c r="C10" s="59"/>
      <c r="D10" s="44"/>
      <c r="E10" s="44"/>
    </row>
    <row r="11" spans="1:5" ht="12.75">
      <c r="A11" s="15" t="s">
        <v>7</v>
      </c>
      <c r="B11" s="4" t="s">
        <v>57</v>
      </c>
      <c r="C11" s="1"/>
      <c r="D11" s="44"/>
      <c r="E11" s="44"/>
    </row>
    <row r="12" spans="1:5" ht="12.75">
      <c r="A12" s="15" t="s">
        <v>16</v>
      </c>
      <c r="B12" s="4" t="s">
        <v>58</v>
      </c>
      <c r="C12" s="1"/>
      <c r="D12" s="44"/>
      <c r="E12" s="44"/>
    </row>
    <row r="13" spans="1:5" s="100" customFormat="1" ht="12.75">
      <c r="A13" s="62"/>
      <c r="B13" s="63" t="s">
        <v>10</v>
      </c>
      <c r="C13" s="63"/>
      <c r="D13" s="64"/>
      <c r="E13" s="64"/>
    </row>
    <row r="14" spans="1:5" ht="12.75">
      <c r="A14" s="15">
        <v>3</v>
      </c>
      <c r="B14" s="1" t="s">
        <v>63</v>
      </c>
      <c r="C14" s="1"/>
      <c r="D14" s="44"/>
      <c r="E14" s="44"/>
    </row>
    <row r="15" spans="1:5" ht="12.75">
      <c r="A15" s="15" t="s">
        <v>5</v>
      </c>
      <c r="B15" s="4" t="s">
        <v>59</v>
      </c>
      <c r="C15" s="59" t="s">
        <v>176</v>
      </c>
      <c r="D15" s="56">
        <v>15060556</v>
      </c>
      <c r="E15" s="56">
        <v>29241677</v>
      </c>
    </row>
    <row r="16" spans="1:5" ht="12.75">
      <c r="A16" s="15" t="s">
        <v>7</v>
      </c>
      <c r="B16" s="4" t="s">
        <v>60</v>
      </c>
      <c r="C16" s="59" t="s">
        <v>177</v>
      </c>
      <c r="D16" s="56">
        <v>3136974</v>
      </c>
      <c r="E16" s="56">
        <v>3580367</v>
      </c>
    </row>
    <row r="17" spans="1:5" ht="12.75">
      <c r="A17" s="15" t="s">
        <v>16</v>
      </c>
      <c r="B17" s="4" t="s">
        <v>61</v>
      </c>
      <c r="C17" s="59" t="s">
        <v>178</v>
      </c>
      <c r="D17" s="56">
        <v>149332</v>
      </c>
      <c r="E17" s="56">
        <v>714330</v>
      </c>
    </row>
    <row r="18" spans="1:5" ht="12.75">
      <c r="A18" s="15" t="s">
        <v>15</v>
      </c>
      <c r="B18" s="4" t="s">
        <v>62</v>
      </c>
      <c r="C18" s="59"/>
      <c r="D18" s="56"/>
      <c r="E18" s="56"/>
    </row>
    <row r="19" spans="1:5" ht="12.75">
      <c r="A19" s="15" t="s">
        <v>24</v>
      </c>
      <c r="B19" s="4" t="s">
        <v>65</v>
      </c>
      <c r="C19" s="59"/>
      <c r="D19" s="44"/>
      <c r="E19" s="44"/>
    </row>
    <row r="20" spans="1:5" s="100" customFormat="1" ht="12.75">
      <c r="A20" s="62"/>
      <c r="B20" s="63" t="s">
        <v>18</v>
      </c>
      <c r="C20" s="63"/>
      <c r="D20" s="64">
        <f>SUM(D15:D19)</f>
        <v>18346862</v>
      </c>
      <c r="E20" s="64">
        <f>SUM(E15:E19)</f>
        <v>33536374</v>
      </c>
    </row>
    <row r="21" spans="1:5" ht="12.75">
      <c r="A21" s="15">
        <v>4</v>
      </c>
      <c r="B21" s="1" t="s">
        <v>66</v>
      </c>
      <c r="C21" s="1"/>
      <c r="D21" s="44"/>
      <c r="E21" s="44"/>
    </row>
    <row r="22" spans="1:5" ht="12.75">
      <c r="A22" s="15">
        <v>5</v>
      </c>
      <c r="B22" s="1" t="s">
        <v>67</v>
      </c>
      <c r="C22" s="1"/>
      <c r="D22" s="44"/>
      <c r="E22" s="44"/>
    </row>
    <row r="23" spans="1:5" s="100" customFormat="1" ht="12.75">
      <c r="A23" s="62"/>
      <c r="B23" s="63" t="s">
        <v>68</v>
      </c>
      <c r="C23" s="63"/>
      <c r="D23" s="64">
        <f>SUM(D20:D22)</f>
        <v>18346862</v>
      </c>
      <c r="E23" s="64">
        <f>SUM(E20:E22)</f>
        <v>33536374</v>
      </c>
    </row>
    <row r="24" spans="1:5" ht="12.75">
      <c r="A24" s="15"/>
      <c r="B24" s="1"/>
      <c r="C24" s="1"/>
      <c r="D24" s="44"/>
      <c r="E24" s="44"/>
    </row>
    <row r="25" spans="1:5" s="6" customFormat="1" ht="12.75">
      <c r="A25" s="14" t="s">
        <v>32</v>
      </c>
      <c r="B25" s="5" t="s">
        <v>69</v>
      </c>
      <c r="C25" s="5"/>
      <c r="D25" s="39"/>
      <c r="E25" s="39"/>
    </row>
    <row r="26" spans="1:5" ht="12.75">
      <c r="A26" s="15">
        <v>1</v>
      </c>
      <c r="B26" s="1" t="s">
        <v>70</v>
      </c>
      <c r="C26" s="1"/>
      <c r="D26" s="44"/>
      <c r="E26" s="44"/>
    </row>
    <row r="27" spans="1:5" ht="12.75">
      <c r="A27" s="15" t="s">
        <v>5</v>
      </c>
      <c r="B27" s="4" t="s">
        <v>71</v>
      </c>
      <c r="C27" s="1"/>
      <c r="D27" s="44"/>
      <c r="E27" s="44"/>
    </row>
    <row r="28" spans="1:5" ht="12.75">
      <c r="A28" s="15" t="s">
        <v>7</v>
      </c>
      <c r="B28" s="4" t="s">
        <v>72</v>
      </c>
      <c r="C28" s="1"/>
      <c r="D28" s="44"/>
      <c r="E28" s="44"/>
    </row>
    <row r="29" spans="1:5" ht="12.75">
      <c r="A29" s="15"/>
      <c r="B29" s="1" t="s">
        <v>39</v>
      </c>
      <c r="C29" s="1"/>
      <c r="D29" s="44"/>
      <c r="E29" s="44"/>
    </row>
    <row r="30" spans="1:5" ht="12.75">
      <c r="A30" s="15">
        <v>2</v>
      </c>
      <c r="B30" s="1" t="s">
        <v>73</v>
      </c>
      <c r="C30" s="1"/>
      <c r="D30" s="44"/>
      <c r="E30" s="44"/>
    </row>
    <row r="31" spans="1:5" ht="12.75">
      <c r="A31" s="15">
        <v>3</v>
      </c>
      <c r="B31" s="1" t="s">
        <v>74</v>
      </c>
      <c r="C31" s="1"/>
      <c r="D31" s="44"/>
      <c r="E31" s="44"/>
    </row>
    <row r="32" spans="1:5" ht="12.75">
      <c r="A32" s="15">
        <v>4</v>
      </c>
      <c r="B32" s="1" t="s">
        <v>66</v>
      </c>
      <c r="C32" s="1"/>
      <c r="D32" s="44"/>
      <c r="E32" s="44"/>
    </row>
    <row r="33" spans="1:5" ht="12.75">
      <c r="A33" s="117"/>
      <c r="B33" s="63" t="s">
        <v>75</v>
      </c>
      <c r="C33" s="118"/>
      <c r="D33" s="64"/>
      <c r="E33" s="64"/>
    </row>
    <row r="34" spans="1:5" s="6" customFormat="1" ht="12.75">
      <c r="A34" s="14"/>
      <c r="B34" s="5" t="s">
        <v>76</v>
      </c>
      <c r="C34" s="5"/>
      <c r="D34" s="39">
        <f>SUM(D23:D33)</f>
        <v>18346862</v>
      </c>
      <c r="E34" s="39">
        <f>SUM(E23:E33)</f>
        <v>33536374</v>
      </c>
    </row>
    <row r="35" spans="1:5" ht="12.75">
      <c r="A35" s="15"/>
      <c r="B35" s="1"/>
      <c r="C35" s="1"/>
      <c r="D35" s="44"/>
      <c r="E35" s="44"/>
    </row>
    <row r="36" spans="1:5" s="6" customFormat="1" ht="12.75">
      <c r="A36" s="14" t="s">
        <v>77</v>
      </c>
      <c r="B36" s="5" t="s">
        <v>78</v>
      </c>
      <c r="C36" s="5"/>
      <c r="D36" s="39"/>
      <c r="E36" s="39"/>
    </row>
    <row r="37" spans="1:5" s="11" customFormat="1" ht="25.5">
      <c r="A37" s="20">
        <v>1</v>
      </c>
      <c r="B37" s="9" t="s">
        <v>79</v>
      </c>
      <c r="C37" s="10"/>
      <c r="D37" s="47"/>
      <c r="E37" s="47"/>
    </row>
    <row r="38" spans="1:5" s="11" customFormat="1" ht="25.5">
      <c r="A38" s="20">
        <v>2</v>
      </c>
      <c r="B38" s="9" t="s">
        <v>80</v>
      </c>
      <c r="C38" s="10"/>
      <c r="D38" s="47"/>
      <c r="E38" s="47"/>
    </row>
    <row r="39" spans="1:11" ht="13.5" thickBot="1">
      <c r="A39" s="15">
        <v>3</v>
      </c>
      <c r="B39" s="1" t="s">
        <v>81</v>
      </c>
      <c r="C39" s="59" t="s">
        <v>171</v>
      </c>
      <c r="D39" s="124">
        <v>17300000</v>
      </c>
      <c r="E39" s="124">
        <v>17300000</v>
      </c>
      <c r="K39" s="125"/>
    </row>
    <row r="40" spans="1:5" ht="13.5" thickTop="1">
      <c r="A40" s="15">
        <v>4</v>
      </c>
      <c r="B40" s="1" t="s">
        <v>82</v>
      </c>
      <c r="C40" s="59"/>
      <c r="D40" s="124"/>
      <c r="E40" s="124"/>
    </row>
    <row r="41" spans="1:5" ht="12.75">
      <c r="A41" s="15">
        <v>5</v>
      </c>
      <c r="B41" s="1" t="s">
        <v>83</v>
      </c>
      <c r="C41" s="59"/>
      <c r="D41" s="124"/>
      <c r="E41" s="124"/>
    </row>
    <row r="42" spans="1:5" ht="12.75">
      <c r="A42" s="15">
        <v>6</v>
      </c>
      <c r="B42" s="1" t="s">
        <v>84</v>
      </c>
      <c r="C42" s="59"/>
      <c r="D42" s="124"/>
      <c r="E42" s="124"/>
    </row>
    <row r="43" spans="1:5" ht="12.75">
      <c r="A43" s="15">
        <v>7</v>
      </c>
      <c r="B43" s="1" t="s">
        <v>85</v>
      </c>
      <c r="C43" s="59" t="s">
        <v>172</v>
      </c>
      <c r="D43" s="124">
        <v>1106347</v>
      </c>
      <c r="E43" s="124">
        <v>936190</v>
      </c>
    </row>
    <row r="44" spans="1:8" ht="12.75">
      <c r="A44" s="15">
        <v>8</v>
      </c>
      <c r="B44" s="1" t="s">
        <v>86</v>
      </c>
      <c r="C44" s="59" t="s">
        <v>179</v>
      </c>
      <c r="D44" s="124">
        <v>3270765</v>
      </c>
      <c r="E44" s="124">
        <v>37774</v>
      </c>
      <c r="H44" s="60"/>
    </row>
    <row r="45" spans="1:5" ht="12.75">
      <c r="A45" s="15">
        <v>9</v>
      </c>
      <c r="B45" s="1" t="s">
        <v>87</v>
      </c>
      <c r="C45" s="59"/>
      <c r="D45" s="124"/>
      <c r="E45" s="124"/>
    </row>
    <row r="46" spans="1:5" ht="12.75">
      <c r="A46" s="15">
        <v>10</v>
      </c>
      <c r="B46" s="1" t="s">
        <v>88</v>
      </c>
      <c r="C46" s="59" t="s">
        <v>173</v>
      </c>
      <c r="D46" s="44">
        <v>2220634</v>
      </c>
      <c r="E46" s="44">
        <v>3403148</v>
      </c>
    </row>
    <row r="47" spans="1:5" s="100" customFormat="1" ht="12.75">
      <c r="A47" s="62"/>
      <c r="B47" s="63" t="s">
        <v>89</v>
      </c>
      <c r="C47" s="63"/>
      <c r="D47" s="64">
        <f>SUM(D39:D46)</f>
        <v>23897746</v>
      </c>
      <c r="E47" s="64">
        <f>SUM(E39:E46)</f>
        <v>21677112</v>
      </c>
    </row>
    <row r="48" spans="1:5" s="119" customFormat="1" ht="12.75">
      <c r="A48" s="113"/>
      <c r="B48" s="114"/>
      <c r="C48" s="114"/>
      <c r="D48" s="115"/>
      <c r="E48" s="115"/>
    </row>
    <row r="49" spans="1:5" s="100" customFormat="1" ht="13.5" thickBot="1">
      <c r="A49" s="79"/>
      <c r="B49" s="68" t="s">
        <v>90</v>
      </c>
      <c r="C49" s="68"/>
      <c r="D49" s="69">
        <f>D23+D47</f>
        <v>42244608</v>
      </c>
      <c r="E49" s="69">
        <f>E34+E47</f>
        <v>55213486</v>
      </c>
    </row>
    <row r="50" ht="13.5" thickTop="1"/>
    <row r="51" spans="4:5" ht="12.75">
      <c r="D51" s="12"/>
      <c r="E51" s="12"/>
    </row>
    <row r="52" spans="4:5" ht="12.75">
      <c r="D52" s="58"/>
      <c r="E52" s="58"/>
    </row>
    <row r="54" ht="12.75">
      <c r="D54" s="58">
        <f>D49-AKTIVI!D52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5.8515625" style="0" customWidth="1"/>
    <col min="2" max="2" width="46.140625" style="0" customWidth="1"/>
    <col min="4" max="5" width="15.28125" style="0" customWidth="1"/>
  </cols>
  <sheetData>
    <row r="1" spans="1:5" s="71" customFormat="1" ht="15.75">
      <c r="A1" s="70" t="s">
        <v>181</v>
      </c>
      <c r="D1" s="72"/>
      <c r="E1" s="72"/>
    </row>
    <row r="2" s="74" customFormat="1" ht="15.75"/>
    <row r="3" s="71" customFormat="1" ht="15.75">
      <c r="B3" s="71" t="s">
        <v>94</v>
      </c>
    </row>
    <row r="4" s="71" customFormat="1" ht="15.75">
      <c r="B4" s="71" t="s">
        <v>190</v>
      </c>
    </row>
    <row r="5" s="71" customFormat="1" ht="16.5" thickBot="1">
      <c r="E5" s="72" t="s">
        <v>174</v>
      </c>
    </row>
    <row r="6" spans="1:5" s="6" customFormat="1" ht="13.5" thickTop="1">
      <c r="A6" s="23" t="s">
        <v>91</v>
      </c>
      <c r="B6" s="13" t="s">
        <v>92</v>
      </c>
      <c r="C6" s="13" t="s">
        <v>0</v>
      </c>
      <c r="D6" s="18" t="s">
        <v>187</v>
      </c>
      <c r="E6" s="19" t="s">
        <v>182</v>
      </c>
    </row>
    <row r="7" spans="1:5" ht="12.75">
      <c r="A7" s="15"/>
      <c r="B7" s="1"/>
      <c r="C7" s="1"/>
      <c r="D7" s="44"/>
      <c r="E7" s="44"/>
    </row>
    <row r="8" spans="1:5" s="65" customFormat="1" ht="12.75">
      <c r="A8" s="62">
        <v>1</v>
      </c>
      <c r="B8" s="63" t="s">
        <v>95</v>
      </c>
      <c r="C8" s="63">
        <v>1</v>
      </c>
      <c r="D8" s="64">
        <v>38066810</v>
      </c>
      <c r="E8" s="64">
        <v>50339915</v>
      </c>
    </row>
    <row r="9" spans="1:5" s="6" customFormat="1" ht="12.75">
      <c r="A9" s="14">
        <v>2</v>
      </c>
      <c r="B9" s="5" t="s">
        <v>96</v>
      </c>
      <c r="C9" s="5">
        <v>2</v>
      </c>
      <c r="D9" s="39">
        <v>395048</v>
      </c>
      <c r="E9" s="39">
        <v>388381</v>
      </c>
    </row>
    <row r="10" spans="1:5" s="26" customFormat="1" ht="25.5">
      <c r="A10" s="24">
        <v>3</v>
      </c>
      <c r="B10" s="25" t="s">
        <v>97</v>
      </c>
      <c r="C10" s="25">
        <v>3</v>
      </c>
      <c r="D10" s="45">
        <v>6570600</v>
      </c>
      <c r="E10" s="45"/>
    </row>
    <row r="11" spans="1:5" ht="12.75">
      <c r="A11" s="15">
        <v>4</v>
      </c>
      <c r="B11" s="1" t="s">
        <v>98</v>
      </c>
      <c r="C11" s="1">
        <v>4</v>
      </c>
      <c r="D11" s="44">
        <v>28670460</v>
      </c>
      <c r="E11" s="44">
        <v>21591624</v>
      </c>
    </row>
    <row r="12" spans="1:5" ht="12.75">
      <c r="A12" s="15">
        <v>5</v>
      </c>
      <c r="B12" s="1" t="s">
        <v>99</v>
      </c>
      <c r="C12" s="1">
        <v>5</v>
      </c>
      <c r="D12" s="44">
        <f>D13+D15</f>
        <v>4377271</v>
      </c>
      <c r="E12" s="44">
        <f>E13+E15</f>
        <v>5082692</v>
      </c>
    </row>
    <row r="13" spans="1:5" ht="12.75">
      <c r="A13" s="15"/>
      <c r="B13" s="1" t="s">
        <v>100</v>
      </c>
      <c r="C13" s="1"/>
      <c r="D13" s="44">
        <v>3765567</v>
      </c>
      <c r="E13" s="44">
        <v>4388994</v>
      </c>
    </row>
    <row r="14" spans="1:5" ht="12.75">
      <c r="A14" s="15"/>
      <c r="B14" s="1" t="s">
        <v>101</v>
      </c>
      <c r="C14" s="1"/>
      <c r="D14" s="44"/>
      <c r="E14" s="44"/>
    </row>
    <row r="15" spans="1:5" s="26" customFormat="1" ht="25.5">
      <c r="A15" s="24"/>
      <c r="B15" s="25" t="s">
        <v>138</v>
      </c>
      <c r="C15" s="25"/>
      <c r="D15" s="45">
        <v>611704</v>
      </c>
      <c r="E15" s="45">
        <v>693698</v>
      </c>
    </row>
    <row r="16" spans="1:5" ht="12.75">
      <c r="A16" s="15">
        <v>6</v>
      </c>
      <c r="B16" s="1" t="s">
        <v>102</v>
      </c>
      <c r="C16" s="1">
        <v>6</v>
      </c>
      <c r="D16" s="44">
        <v>632718</v>
      </c>
      <c r="E16" s="44">
        <v>703000</v>
      </c>
    </row>
    <row r="17" spans="1:5" ht="12.75">
      <c r="A17" s="15">
        <v>7</v>
      </c>
      <c r="B17" s="1" t="s">
        <v>103</v>
      </c>
      <c r="C17" s="1">
        <v>7</v>
      </c>
      <c r="D17" s="44">
        <v>8910696</v>
      </c>
      <c r="E17" s="44">
        <v>19556807</v>
      </c>
    </row>
    <row r="18" spans="1:5" ht="12.75">
      <c r="A18" s="15">
        <v>8</v>
      </c>
      <c r="B18" s="1" t="s">
        <v>104</v>
      </c>
      <c r="C18" s="1">
        <v>8</v>
      </c>
      <c r="D18" s="44">
        <f>D11+D13+D15+D16+D17</f>
        <v>42591145</v>
      </c>
      <c r="E18" s="44">
        <f>E11+E12+E16+E17</f>
        <v>46934123</v>
      </c>
    </row>
    <row r="19" spans="1:5" s="83" customFormat="1" ht="25.5">
      <c r="A19" s="80">
        <v>9</v>
      </c>
      <c r="B19" s="81" t="s">
        <v>105</v>
      </c>
      <c r="C19" s="81">
        <v>9</v>
      </c>
      <c r="D19" s="82">
        <f>D8+D9+D10-D18</f>
        <v>2441313</v>
      </c>
      <c r="E19" s="82">
        <f>E8+E9-E18</f>
        <v>3794173</v>
      </c>
    </row>
    <row r="20" spans="1:5" s="26" customFormat="1" ht="25.5">
      <c r="A20" s="24">
        <v>10</v>
      </c>
      <c r="B20" s="25" t="s">
        <v>106</v>
      </c>
      <c r="C20" s="25"/>
      <c r="D20" s="45"/>
      <c r="E20" s="45"/>
    </row>
    <row r="21" spans="1:5" s="26" customFormat="1" ht="25.5">
      <c r="A21" s="24">
        <v>11</v>
      </c>
      <c r="B21" s="25" t="s">
        <v>107</v>
      </c>
      <c r="C21" s="25"/>
      <c r="D21" s="45"/>
      <c r="E21" s="45"/>
    </row>
    <row r="22" spans="1:5" ht="12.75">
      <c r="A22" s="15">
        <v>12</v>
      </c>
      <c r="B22" s="1" t="s">
        <v>108</v>
      </c>
      <c r="C22" s="1"/>
      <c r="D22" s="44"/>
      <c r="E22" s="44"/>
    </row>
    <row r="23" spans="1:5" ht="25.5">
      <c r="A23" s="15">
        <v>12.1</v>
      </c>
      <c r="B23" s="25" t="s">
        <v>109</v>
      </c>
      <c r="C23" s="1"/>
      <c r="D23" s="44"/>
      <c r="E23" s="44"/>
    </row>
    <row r="24" spans="1:5" ht="12.75">
      <c r="A24" s="15">
        <v>12.2</v>
      </c>
      <c r="B24" s="1" t="s">
        <v>110</v>
      </c>
      <c r="C24" s="1">
        <v>12.2</v>
      </c>
      <c r="D24" s="44">
        <v>33011</v>
      </c>
      <c r="E24" s="44">
        <v>74078</v>
      </c>
    </row>
    <row r="25" spans="1:5" ht="12.75">
      <c r="A25" s="15">
        <v>12.3</v>
      </c>
      <c r="B25" s="1" t="s">
        <v>111</v>
      </c>
      <c r="C25" s="1">
        <v>12.3</v>
      </c>
      <c r="D25" s="44">
        <v>190078</v>
      </c>
      <c r="E25" s="44"/>
    </row>
    <row r="26" spans="1:5" ht="12.75">
      <c r="A26" s="15">
        <v>12.4</v>
      </c>
      <c r="B26" s="1" t="s">
        <v>112</v>
      </c>
      <c r="C26" s="1"/>
      <c r="D26" s="44"/>
      <c r="E26" s="44"/>
    </row>
    <row r="27" spans="1:5" s="83" customFormat="1" ht="25.5">
      <c r="A27" s="80">
        <v>13</v>
      </c>
      <c r="B27" s="81" t="s">
        <v>113</v>
      </c>
      <c r="C27" s="81">
        <v>13</v>
      </c>
      <c r="D27" s="82">
        <f>SUM(D24:D26)</f>
        <v>223089</v>
      </c>
      <c r="E27" s="82">
        <v>74078</v>
      </c>
    </row>
    <row r="28" spans="1:5" s="65" customFormat="1" ht="12.75">
      <c r="A28" s="62">
        <v>14</v>
      </c>
      <c r="B28" s="63" t="s">
        <v>114</v>
      </c>
      <c r="C28" s="63">
        <v>14</v>
      </c>
      <c r="D28" s="64">
        <f>D19+D27</f>
        <v>2664402</v>
      </c>
      <c r="E28" s="64">
        <f>E19+E24</f>
        <v>3868251</v>
      </c>
    </row>
    <row r="29" spans="1:5" ht="12.75">
      <c r="A29" s="15">
        <v>15</v>
      </c>
      <c r="B29" s="1" t="s">
        <v>115</v>
      </c>
      <c r="C29" s="1">
        <v>15</v>
      </c>
      <c r="D29" s="44">
        <v>443768</v>
      </c>
      <c r="E29" s="44">
        <v>465103</v>
      </c>
    </row>
    <row r="30" spans="1:5" s="65" customFormat="1" ht="12.75">
      <c r="A30" s="62">
        <v>16</v>
      </c>
      <c r="B30" s="63" t="s">
        <v>116</v>
      </c>
      <c r="C30" s="63">
        <v>16</v>
      </c>
      <c r="D30" s="64">
        <f>D28-D29</f>
        <v>2220634</v>
      </c>
      <c r="E30" s="64">
        <f>E28-E29</f>
        <v>3403148</v>
      </c>
    </row>
    <row r="31" spans="1:5" ht="13.5" thickBot="1">
      <c r="A31" s="22"/>
      <c r="B31" s="2"/>
      <c r="C31" s="2"/>
      <c r="D31" s="46"/>
      <c r="E31" s="46"/>
    </row>
    <row r="32" ht="13.5" thickTop="1"/>
    <row r="33" ht="12.75">
      <c r="F33" s="126"/>
    </row>
  </sheetData>
  <sheetProtection/>
  <printOptions/>
  <pageMargins left="0.75" right="0.42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9.57421875" style="0" customWidth="1"/>
    <col min="2" max="2" width="11.28125" style="0" bestFit="1" customWidth="1"/>
    <col min="4" max="4" width="8.28125" style="0" customWidth="1"/>
    <col min="5" max="6" width="10.8515625" style="0" customWidth="1"/>
    <col min="7" max="7" width="12.421875" style="0" customWidth="1"/>
    <col min="8" max="8" width="12.8515625" style="0" customWidth="1"/>
    <col min="9" max="9" width="10.28125" style="0" customWidth="1"/>
    <col min="10" max="10" width="11.28125" style="0" customWidth="1"/>
  </cols>
  <sheetData>
    <row r="1" spans="1:5" s="6" customFormat="1" ht="15.75">
      <c r="A1" s="70" t="s">
        <v>181</v>
      </c>
      <c r="D1" s="21"/>
      <c r="E1" s="21"/>
    </row>
    <row r="3" s="6" customFormat="1" ht="12.75">
      <c r="B3" s="6" t="s">
        <v>117</v>
      </c>
    </row>
    <row r="4" s="6" customFormat="1" ht="12.75">
      <c r="B4" s="6" t="s">
        <v>191</v>
      </c>
    </row>
    <row r="5" s="6" customFormat="1" ht="13.5" thickBot="1"/>
    <row r="6" spans="1:10" s="6" customFormat="1" ht="13.5" thickTop="1">
      <c r="A6" s="23"/>
      <c r="B6" s="28" t="s">
        <v>118</v>
      </c>
      <c r="C6" s="29"/>
      <c r="D6" s="29"/>
      <c r="E6" s="29"/>
      <c r="F6" s="29"/>
      <c r="G6" s="29"/>
      <c r="H6" s="29"/>
      <c r="I6" s="29"/>
      <c r="J6" s="32"/>
    </row>
    <row r="7" spans="1:10" s="27" customFormat="1" ht="60" customHeight="1">
      <c r="A7" s="31"/>
      <c r="B7" s="33" t="s">
        <v>81</v>
      </c>
      <c r="C7" s="33" t="s">
        <v>119</v>
      </c>
      <c r="D7" s="33" t="s">
        <v>137</v>
      </c>
      <c r="E7" s="33" t="s">
        <v>120</v>
      </c>
      <c r="F7" s="33" t="s">
        <v>121</v>
      </c>
      <c r="G7" s="33" t="s">
        <v>125</v>
      </c>
      <c r="H7" s="33" t="s">
        <v>86</v>
      </c>
      <c r="I7" s="33" t="s">
        <v>122</v>
      </c>
      <c r="J7" s="34" t="s">
        <v>123</v>
      </c>
    </row>
    <row r="8" spans="1:10" s="6" customFormat="1" ht="12.75">
      <c r="A8" s="30" t="s">
        <v>183</v>
      </c>
      <c r="B8" s="39">
        <v>17300000</v>
      </c>
      <c r="C8" s="39"/>
      <c r="D8" s="39"/>
      <c r="E8" s="39">
        <v>936190</v>
      </c>
      <c r="F8" s="39"/>
      <c r="G8" s="39">
        <v>3403148</v>
      </c>
      <c r="H8" s="39">
        <v>37774</v>
      </c>
      <c r="I8" s="39"/>
      <c r="J8" s="40">
        <f>SUM(B8:I8)</f>
        <v>21677112</v>
      </c>
    </row>
    <row r="9" spans="1:10" s="37" customFormat="1" ht="25.5">
      <c r="A9" s="36" t="s">
        <v>124</v>
      </c>
      <c r="B9" s="41"/>
      <c r="C9" s="41"/>
      <c r="D9" s="41"/>
      <c r="E9" s="41"/>
      <c r="F9" s="41"/>
      <c r="G9" s="41"/>
      <c r="H9" s="41"/>
      <c r="I9" s="41"/>
      <c r="J9" s="40"/>
    </row>
    <row r="10" spans="1:10" s="8" customFormat="1" ht="12.75">
      <c r="A10" s="35" t="s">
        <v>126</v>
      </c>
      <c r="B10" s="42"/>
      <c r="C10" s="42"/>
      <c r="D10" s="42"/>
      <c r="E10" s="42"/>
      <c r="F10" s="42"/>
      <c r="G10" s="42"/>
      <c r="H10" s="42"/>
      <c r="I10" s="42"/>
      <c r="J10" s="40"/>
    </row>
    <row r="11" spans="1:10" s="8" customFormat="1" ht="12.75">
      <c r="A11" s="35" t="s">
        <v>127</v>
      </c>
      <c r="B11" s="42"/>
      <c r="C11" s="42"/>
      <c r="D11" s="42"/>
      <c r="E11" s="42"/>
      <c r="F11" s="42"/>
      <c r="G11" s="42">
        <v>2220634</v>
      </c>
      <c r="H11" s="42"/>
      <c r="I11" s="42"/>
      <c r="J11" s="40">
        <f>SUM(G11:I11)</f>
        <v>2220634</v>
      </c>
    </row>
    <row r="12" spans="1:10" s="8" customFormat="1" ht="12.75">
      <c r="A12" s="35" t="s">
        <v>128</v>
      </c>
      <c r="B12" s="42"/>
      <c r="C12" s="42"/>
      <c r="D12" s="42"/>
      <c r="E12" s="42"/>
      <c r="F12" s="42"/>
      <c r="G12" s="42"/>
      <c r="H12" s="42"/>
      <c r="I12" s="42"/>
      <c r="J12" s="40"/>
    </row>
    <row r="13" spans="1:10" s="37" customFormat="1" ht="25.5">
      <c r="A13" s="54" t="s">
        <v>129</v>
      </c>
      <c r="B13" s="41"/>
      <c r="C13" s="41"/>
      <c r="D13" s="41"/>
      <c r="E13" s="41">
        <v>170157</v>
      </c>
      <c r="F13" s="41"/>
      <c r="G13" s="41">
        <v>-170157</v>
      </c>
      <c r="H13" s="41"/>
      <c r="I13" s="41"/>
      <c r="J13" s="40">
        <f>SUM(E13:I13)</f>
        <v>0</v>
      </c>
    </row>
    <row r="14" spans="1:10" s="8" customFormat="1" ht="25.5">
      <c r="A14" s="36" t="s">
        <v>130</v>
      </c>
      <c r="B14" s="42"/>
      <c r="C14" s="42"/>
      <c r="D14" s="42"/>
      <c r="E14" s="42"/>
      <c r="F14" s="42"/>
      <c r="G14" s="42">
        <v>-3232991</v>
      </c>
      <c r="H14" s="42">
        <v>3232991</v>
      </c>
      <c r="I14" s="42"/>
      <c r="J14" s="40">
        <f>SUM(G14:I14)</f>
        <v>0</v>
      </c>
    </row>
    <row r="15" spans="1:10" s="37" customFormat="1" ht="12.75">
      <c r="A15" s="35" t="s">
        <v>131</v>
      </c>
      <c r="B15" s="41"/>
      <c r="C15" s="41"/>
      <c r="D15" s="41"/>
      <c r="E15" s="41"/>
      <c r="F15" s="41"/>
      <c r="G15" s="41"/>
      <c r="H15" s="41"/>
      <c r="I15" s="41"/>
      <c r="J15" s="40"/>
    </row>
    <row r="16" spans="1:10" s="8" customFormat="1" ht="12.75">
      <c r="A16" s="35" t="s">
        <v>132</v>
      </c>
      <c r="B16" s="42"/>
      <c r="C16" s="42"/>
      <c r="D16" s="42"/>
      <c r="E16" s="42"/>
      <c r="F16" s="42"/>
      <c r="G16" s="42"/>
      <c r="H16" s="42"/>
      <c r="I16" s="42"/>
      <c r="J16" s="40"/>
    </row>
    <row r="17" spans="1:10" s="8" customFormat="1" ht="12.75">
      <c r="A17" s="35" t="s">
        <v>133</v>
      </c>
      <c r="B17" s="42"/>
      <c r="C17" s="42"/>
      <c r="D17" s="42"/>
      <c r="E17" s="42"/>
      <c r="F17" s="42"/>
      <c r="G17" s="42"/>
      <c r="H17" s="42"/>
      <c r="I17" s="42"/>
      <c r="J17" s="40"/>
    </row>
    <row r="18" spans="1:10" s="8" customFormat="1" ht="12.75">
      <c r="A18" s="35" t="s">
        <v>134</v>
      </c>
      <c r="B18" s="42"/>
      <c r="C18" s="42"/>
      <c r="D18" s="42"/>
      <c r="E18" s="42"/>
      <c r="F18" s="42"/>
      <c r="G18" s="42"/>
      <c r="H18" s="42"/>
      <c r="I18" s="42"/>
      <c r="J18" s="40"/>
    </row>
    <row r="19" spans="1:10" s="37" customFormat="1" ht="12.75">
      <c r="A19" s="36" t="s">
        <v>135</v>
      </c>
      <c r="B19" s="41"/>
      <c r="C19" s="41"/>
      <c r="D19" s="41"/>
      <c r="E19" s="41"/>
      <c r="F19" s="41"/>
      <c r="G19" s="41"/>
      <c r="H19" s="41"/>
      <c r="I19" s="41"/>
      <c r="J19" s="40"/>
    </row>
    <row r="20" spans="1:10" s="37" customFormat="1" ht="12.75">
      <c r="A20" s="36" t="s">
        <v>136</v>
      </c>
      <c r="B20" s="41"/>
      <c r="C20" s="41"/>
      <c r="D20" s="41"/>
      <c r="E20" s="41"/>
      <c r="F20" s="41"/>
      <c r="G20" s="41"/>
      <c r="H20" s="41"/>
      <c r="I20" s="41"/>
      <c r="J20" s="40"/>
    </row>
    <row r="21" spans="1:10" s="6" customFormat="1" ht="13.5" thickBot="1">
      <c r="A21" s="38" t="s">
        <v>192</v>
      </c>
      <c r="B21" s="43">
        <f>SUM(B8:B20)</f>
        <v>17300000</v>
      </c>
      <c r="C21" s="43"/>
      <c r="D21" s="43"/>
      <c r="E21" s="43">
        <f>SUM(E8:E20)</f>
        <v>1106347</v>
      </c>
      <c r="F21" s="43"/>
      <c r="G21" s="43">
        <f>SUM(G8:G20)</f>
        <v>2220634</v>
      </c>
      <c r="H21" s="43">
        <f>SUM(H8:H20)</f>
        <v>3270765</v>
      </c>
      <c r="I21" s="43"/>
      <c r="J21" s="128">
        <f>SUM(J8:J20)</f>
        <v>23897746</v>
      </c>
    </row>
    <row r="22" ht="13.5" thickTop="1"/>
    <row r="27" s="27" customFormat="1" ht="12.75"/>
    <row r="28" s="6" customFormat="1" ht="12.75"/>
    <row r="30" s="6" customFormat="1" ht="12.75"/>
  </sheetData>
  <sheetProtection/>
  <printOptions/>
  <pageMargins left="0.75" right="0.37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2010-04-11T10:03:06Z</cp:lastPrinted>
  <dcterms:created xsi:type="dcterms:W3CDTF">2008-10-23T11:07:49Z</dcterms:created>
  <dcterms:modified xsi:type="dcterms:W3CDTF">2012-03-30T10:09:13Z</dcterms:modified>
  <cp:category/>
  <cp:version/>
  <cp:contentType/>
  <cp:contentStatus/>
</cp:coreProperties>
</file>