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195" windowHeight="10920" tabRatio="840" activeTab="1"/>
  </bookViews>
  <sheets>
    <sheet name="Kopertina" sheetId="1" r:id="rId1"/>
    <sheet name="Pasqyrat" sheetId="2" r:id="rId2"/>
    <sheet name="Tab invent" sheetId="3" r:id="rId3"/>
    <sheet name="AAM" sheetId="4" r:id="rId4"/>
    <sheet name="Ndarja e aktivitet" sheetId="5" r:id="rId5"/>
    <sheet name="Shenime shpjeguese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<sst xmlns="http://schemas.openxmlformats.org/spreadsheetml/2006/main" count="322" uniqueCount="228">
  <si>
    <t>Nr</t>
  </si>
  <si>
    <t>I</t>
  </si>
  <si>
    <t>II</t>
  </si>
  <si>
    <t>III</t>
  </si>
  <si>
    <t>Per Drejtimin e Shoqerise</t>
  </si>
  <si>
    <t>Nr.</t>
  </si>
  <si>
    <t>Artikulli</t>
  </si>
  <si>
    <t>Nj / M</t>
  </si>
  <si>
    <t>Sasia</t>
  </si>
  <si>
    <t>Kosto</t>
  </si>
  <si>
    <t>Vlera</t>
  </si>
  <si>
    <t>Shuma</t>
  </si>
  <si>
    <t>V.O.Kjo pasqyre do te plotesohet e vecante per</t>
  </si>
  <si>
    <t>Lenden e Pare ; Mallrat ; Produktin e Gateshem dhe Prodhimin ne Proces.</t>
  </si>
  <si>
    <t>Leke</t>
  </si>
  <si>
    <t xml:space="preserve">I N V E N T A R I   </t>
  </si>
  <si>
    <t>NIPT</t>
  </si>
  <si>
    <t>Administratori i Shoqerise</t>
  </si>
  <si>
    <t>Emertimi</t>
  </si>
  <si>
    <t>Gjendje</t>
  </si>
  <si>
    <t>Shtesa</t>
  </si>
  <si>
    <t>Pakesime</t>
  </si>
  <si>
    <t>Toka</t>
  </si>
  <si>
    <t>Ndertime</t>
  </si>
  <si>
    <t>Makineri,paisje</t>
  </si>
  <si>
    <t>Mjete transporti</t>
  </si>
  <si>
    <t>Paisje kompjuterike</t>
  </si>
  <si>
    <t>paisje zyre</t>
  </si>
  <si>
    <t>Totali</t>
  </si>
  <si>
    <t>Lloji</t>
  </si>
  <si>
    <t>Aktiviteti</t>
  </si>
  <si>
    <t>Te ardhurat nga aktiviteti</t>
  </si>
  <si>
    <t>Tregeti</t>
  </si>
  <si>
    <t>Tregeti karburanit</t>
  </si>
  <si>
    <t>Tregeti ushqimore ,pije</t>
  </si>
  <si>
    <t>Tregeti materiale ndertimi</t>
  </si>
  <si>
    <t>Tregeti cigaresh</t>
  </si>
  <si>
    <t>tregeti artikuj industrial</t>
  </si>
  <si>
    <t>Farmaci</t>
  </si>
  <si>
    <t>Eksport mallrash</t>
  </si>
  <si>
    <t>Tregeti te tjera</t>
  </si>
  <si>
    <t>Totali i te ardhurave nga tregtia</t>
  </si>
  <si>
    <t>Ndertim</t>
  </si>
  <si>
    <t>Ndertim banese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</si>
  <si>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</si>
  <si>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</si>
  <si>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</si>
  <si>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</si>
  <si>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</si>
  <si>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</si>
  <si>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</si>
  <si>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>Prodhim ushqimore</t>
  </si>
  <si>
    <t>Prodhim pije alkolike, etj</t>
  </si>
  <si>
    <t>Prodhime energji</t>
  </si>
  <si>
    <t>Prodhim hidrokarbure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</si>
  <si>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</si>
  <si>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</si>
  <si>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</si>
  <si>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</si>
  <si>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</si>
  <si>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</si>
  <si>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</si>
  <si>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</si>
  <si>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</si>
  <si>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>Sherbimi</t>
  </si>
  <si>
    <t>Sherbime financiare</t>
  </si>
  <si>
    <t>Siguracione</t>
  </si>
  <si>
    <t>Sherbime mjekesore</t>
  </si>
  <si>
    <t>Bar restorante</t>
  </si>
  <si>
    <t>Hoteleri</t>
  </si>
  <si>
    <t>Lojra Fati</t>
  </si>
  <si>
    <t>Veprimtari televizive</t>
  </si>
  <si>
    <t>Telekomunikacion</t>
  </si>
  <si>
    <t>Eksport sherbimesh te ndryshme</t>
  </si>
  <si>
    <t>Profesione te lira</t>
  </si>
  <si>
    <t>Sherbime te tjera</t>
  </si>
  <si>
    <t>V</t>
  </si>
  <si>
    <t>Totali I te ardhurave nga sherbimet</t>
  </si>
  <si>
    <t>Totali(I+II+III+IV+V)</t>
  </si>
  <si>
    <t>Te punesuar mesatarisht per vitin 2010</t>
  </si>
  <si>
    <t>Nr i te punesuarve</t>
  </si>
  <si>
    <t>Me page deri 19.000 leke</t>
  </si>
  <si>
    <t>Me page nga 19.001 deri ne 30.000 leke</t>
  </si>
  <si>
    <t>Me page nga 30.001 deri ne 66.500 leke</t>
  </si>
  <si>
    <t>Me page nga 66.501 deri ne 84.100 leke</t>
  </si>
  <si>
    <t>Me page me te larte se 84.100 leke</t>
  </si>
  <si>
    <t>TE ARDHURAT</t>
  </si>
  <si>
    <t>Te tjera</t>
  </si>
  <si>
    <t>Vlore</t>
  </si>
  <si>
    <t>Mallra ushqimore</t>
  </si>
  <si>
    <t>Emertimi i mikronjesise</t>
  </si>
  <si>
    <t>Adresa e Selise</t>
  </si>
  <si>
    <t>Data e krijimit</t>
  </si>
  <si>
    <t>Nr. i regjistrit tregetar</t>
  </si>
  <si>
    <t>Person Fizik</t>
  </si>
  <si>
    <t>Veprimtaria kryesore</t>
  </si>
  <si>
    <t>PASQYRAT              FINANCIARE</t>
  </si>
  <si>
    <t xml:space="preserve">                  ( MIKRONJESITE )</t>
  </si>
  <si>
    <t>( Ne zbatim te  Standartit Kombetar te Kontabilitetit Nr.15)</t>
  </si>
  <si>
    <t xml:space="preserve">  VITI</t>
  </si>
  <si>
    <t xml:space="preserve">Pasqyrat financiare jane te shprehura ne </t>
  </si>
  <si>
    <t>Pasqyrat financiare jane te rumbullakosura ne</t>
  </si>
  <si>
    <t>Njeshe</t>
  </si>
  <si>
    <t>Periudha kontabel e periudhave financiare</t>
  </si>
  <si>
    <t>Nga</t>
  </si>
  <si>
    <t>Deri</t>
  </si>
  <si>
    <t>Data e mbylljes se pasqyrave financiare</t>
  </si>
  <si>
    <t>AKTIVET</t>
  </si>
  <si>
    <t>Periudha</t>
  </si>
  <si>
    <t xml:space="preserve">                          AKTIVET AFATSHKURTERA</t>
  </si>
  <si>
    <t>Aktivet monetare</t>
  </si>
  <si>
    <t>Banka</t>
  </si>
  <si>
    <t>Arka</t>
  </si>
  <si>
    <t>Aktive te tjera financiare afatshkurtera</t>
  </si>
  <si>
    <t>Kerkesa te arketueshme</t>
  </si>
  <si>
    <t>Instrumenta te tjera financiare dhe borxhi</t>
  </si>
  <si>
    <t>Parapagesa Pronari</t>
  </si>
  <si>
    <t>Inventari</t>
  </si>
  <si>
    <t>Lende te para</t>
  </si>
  <si>
    <t>Prodhim ne proces</t>
  </si>
  <si>
    <t>Produkte te gatshme</t>
  </si>
  <si>
    <t>Mallra per rishitje</t>
  </si>
  <si>
    <t>Parapagesa per furnizime</t>
  </si>
  <si>
    <t>AKTIVET AFATGJATA</t>
  </si>
  <si>
    <t>Aktive afatgjata materiale</t>
  </si>
  <si>
    <t>Ndertesa</t>
  </si>
  <si>
    <t xml:space="preserve"> Makineri dhe Pajisje</t>
  </si>
  <si>
    <t>Aktive te tjera afatgjata materiale</t>
  </si>
  <si>
    <t>Aktive te tjera afatgjata</t>
  </si>
  <si>
    <t xml:space="preserve">                                 TOTALI I AKTIVEVE</t>
  </si>
  <si>
    <t xml:space="preserve">Tatimpaguesi </t>
  </si>
  <si>
    <t>PASIVET DHE KAPITALI</t>
  </si>
  <si>
    <t>PASIVET AFATSHKURTERA</t>
  </si>
  <si>
    <t>Huamarjet</t>
  </si>
  <si>
    <t>Overdraftet bankare</t>
  </si>
  <si>
    <t>Hua marjet afatshkurtera</t>
  </si>
  <si>
    <t>Detyrimet tregetare</t>
  </si>
  <si>
    <t>Te pagueshme ndaj furnitoreve</t>
  </si>
  <si>
    <t>Te pagueshme ndaj punonjesve</t>
  </si>
  <si>
    <t>Detyrime per sigurime shoqerore e shendetesore</t>
  </si>
  <si>
    <t>Detyrime tatimore per TAP-in</t>
  </si>
  <si>
    <t>Detyrime tatimore per tatim fitimin</t>
  </si>
  <si>
    <t>Detyrime tatimore perTvsh-ne</t>
  </si>
  <si>
    <t>Debitor e kreditor</t>
  </si>
  <si>
    <t>Parapagimet e arketuara</t>
  </si>
  <si>
    <t>PASIVET AFATGJATA</t>
  </si>
  <si>
    <t>Huate afatgjata</t>
  </si>
  <si>
    <t>Te tjera afatgjata</t>
  </si>
  <si>
    <t>KAPITALI</t>
  </si>
  <si>
    <t>Kapitali i pronarit</t>
  </si>
  <si>
    <t>Rezervat</t>
  </si>
  <si>
    <t>Fitimi ( Humbja) e vitit financiar</t>
  </si>
  <si>
    <t>TOTALI I PASIVEVE</t>
  </si>
  <si>
    <t xml:space="preserve">                                            ( Bazuar ne klasifikimin e shpenzimeve sipas Natyres)</t>
  </si>
  <si>
    <t>Pershkrimi i elementeve</t>
  </si>
  <si>
    <r>
      <t xml:space="preserve">           </t>
    </r>
    <r>
      <rPr>
        <sz val="12"/>
        <color indexed="8"/>
        <rFont val="Times New Roman"/>
        <family val="1"/>
      </rPr>
      <t>►     Nga kryerja e sherbimeve</t>
    </r>
  </si>
  <si>
    <r>
      <t xml:space="preserve">           </t>
    </r>
    <r>
      <rPr>
        <sz val="12"/>
        <color indexed="8"/>
        <rFont val="Times New Roman"/>
        <family val="1"/>
      </rPr>
      <t>►     Nga shitja e mallrave dhe prododukteve</t>
    </r>
  </si>
  <si>
    <r>
      <t xml:space="preserve">           </t>
    </r>
    <r>
      <rPr>
        <sz val="12"/>
        <color indexed="8"/>
        <rFont val="Times New Roman"/>
        <family val="1"/>
      </rPr>
      <t>►</t>
    </r>
  </si>
  <si>
    <t>SHPENZIMET = 1+2+3+4+5</t>
  </si>
  <si>
    <t>Shpenzimet per materiale</t>
  </si>
  <si>
    <r>
      <t xml:space="preserve">           </t>
    </r>
    <r>
      <rPr>
        <sz val="12"/>
        <color indexed="8"/>
        <rFont val="Times New Roman"/>
        <family val="1"/>
      </rPr>
      <t>►           Inventar ne celje</t>
    </r>
  </si>
  <si>
    <r>
      <t xml:space="preserve">           </t>
    </r>
    <r>
      <rPr>
        <sz val="12"/>
        <color indexed="8"/>
        <rFont val="Times New Roman"/>
        <family val="1"/>
      </rPr>
      <t>►           Shpenzimet per mallrat e prodhuara</t>
    </r>
  </si>
  <si>
    <r>
      <t xml:space="preserve">           </t>
    </r>
    <r>
      <rPr>
        <sz val="12"/>
        <color indexed="8"/>
        <rFont val="Times New Roman"/>
        <family val="1"/>
      </rPr>
      <t>►           Inventar ne fund te vitit</t>
    </r>
  </si>
  <si>
    <t>Shpenzime personeli</t>
  </si>
  <si>
    <r>
      <t xml:space="preserve">           </t>
    </r>
    <r>
      <rPr>
        <sz val="12"/>
        <color indexed="8"/>
        <rFont val="Times New Roman"/>
        <family val="1"/>
      </rPr>
      <t>►           Pagat</t>
    </r>
  </si>
  <si>
    <r>
      <t xml:space="preserve">           </t>
    </r>
    <r>
      <rPr>
        <sz val="12"/>
        <color indexed="8"/>
        <rFont val="Times New Roman"/>
        <family val="1"/>
      </rPr>
      <t>►           Siguracion</t>
    </r>
  </si>
  <si>
    <t>Amortizimi i aktiveve afatgjata</t>
  </si>
  <si>
    <r>
      <t xml:space="preserve">           </t>
    </r>
    <r>
      <rPr>
        <sz val="12"/>
        <color indexed="8"/>
        <rFont val="Times New Roman"/>
        <family val="1"/>
      </rPr>
      <t>►      Energji,uje ,fax,telefon.internet</t>
    </r>
  </si>
  <si>
    <r>
      <t xml:space="preserve">           </t>
    </r>
    <r>
      <rPr>
        <sz val="12"/>
        <color indexed="8"/>
        <rFont val="Times New Roman"/>
        <family val="1"/>
      </rPr>
      <t>►      Shpenz te qark. te mallit e transportit</t>
    </r>
  </si>
  <si>
    <r>
      <t xml:space="preserve">           </t>
    </r>
    <r>
      <rPr>
        <sz val="12"/>
        <color indexed="8"/>
        <rFont val="Times New Roman"/>
        <family val="1"/>
      </rPr>
      <t>►      Benzine. Nafte,Gaz</t>
    </r>
  </si>
  <si>
    <r>
      <t xml:space="preserve">           </t>
    </r>
    <r>
      <rPr>
        <sz val="12"/>
        <color indexed="8"/>
        <rFont val="Times New Roman"/>
        <family val="1"/>
      </rPr>
      <t>►      Qera ambjenti</t>
    </r>
  </si>
  <si>
    <r>
      <t xml:space="preserve">           </t>
    </r>
    <r>
      <rPr>
        <sz val="12"/>
        <color indexed="8"/>
        <rFont val="Times New Roman"/>
        <family val="1"/>
      </rPr>
      <t>►      Pagesa sherbim kontabel</t>
    </r>
  </si>
  <si>
    <r>
      <t xml:space="preserve">           </t>
    </r>
    <r>
      <rPr>
        <sz val="12"/>
        <color indexed="8"/>
        <rFont val="Times New Roman"/>
        <family val="1"/>
      </rPr>
      <t>►     Taksa doganore e bashkiake</t>
    </r>
  </si>
  <si>
    <r>
      <t xml:space="preserve">           </t>
    </r>
    <r>
      <rPr>
        <sz val="12"/>
        <color indexed="8"/>
        <rFont val="Times New Roman"/>
        <family val="1"/>
      </rPr>
      <t>►      Shpenz.administrative , mirembajtje, etj.</t>
    </r>
  </si>
  <si>
    <r>
      <t xml:space="preserve">           </t>
    </r>
    <r>
      <rPr>
        <sz val="12"/>
        <color indexed="8"/>
        <rFont val="Times New Roman"/>
        <family val="1"/>
      </rPr>
      <t>►Taksa e licences avokatise</t>
    </r>
  </si>
  <si>
    <r>
      <t xml:space="preserve">           </t>
    </r>
    <r>
      <rPr>
        <sz val="12"/>
        <color indexed="8"/>
        <rFont val="Times New Roman"/>
        <family val="1"/>
      </rPr>
      <t>►Kancelari</t>
    </r>
  </si>
  <si>
    <t>Shpenzime financiare</t>
  </si>
  <si>
    <r>
      <t xml:space="preserve">           </t>
    </r>
    <r>
      <rPr>
        <sz val="12"/>
        <color indexed="8"/>
        <rFont val="Times New Roman"/>
        <family val="1"/>
      </rPr>
      <t>►     Interesa te paguara dhe komisione</t>
    </r>
  </si>
  <si>
    <t>A</t>
  </si>
  <si>
    <t>Fitimi para tatimeve</t>
  </si>
  <si>
    <t>Tatimi mbi fitimin</t>
  </si>
  <si>
    <t>B</t>
  </si>
  <si>
    <t>Fitimi mbas tatimit</t>
  </si>
  <si>
    <t xml:space="preserve">                                              SHENIMET    SPJEGUESE</t>
  </si>
  <si>
    <t xml:space="preserve">Te tjera te arketueshmeTvsh </t>
  </si>
  <si>
    <t>Pasqyrat financiare te shoqerise jane pregatitur mbi bazen e kostos historike. Pasqyrat e paraqitura ne raport jane shprehur ne monedhen vendase  ne Leke (ALL)</t>
  </si>
  <si>
    <t>Aktiveve te tjera financiare afatshkurtera ,kerkesa te arketueshme afatshkurtera letra me vlere dhe investime te tjera financiare  jane te pasqyruara mbi bazen e vleres se faturave origjinale te leshuara klienteve apo te dokumentave te tjere kontabel.Politika kontabel e ndjekur per aktivet financiare afatshkurtera eshte  sipas SKK 3.</t>
  </si>
  <si>
    <t xml:space="preserve">      Detyrimet jane njohur dhe pasqyruar mbi bazen e faturave dhe dokumentave orgjinale kontabel.</t>
  </si>
  <si>
    <t>Shpenzimet e njesise ekonomike  te vitit financiar perfaqesojne shpenzimet e blerjes st mallrave,lendeve te para dhe sherbimeve te konsumuara per veprimtarine paresore ,koston e sherbimeve kryesore te vlersuara me cmimet e blerjes e te vertetuara me fatura origjinale e dokumenta te tjera kontabel,shpenzime qe lidhen ne menyre direkte me mallrat ose produktet  e destinuara per shitje.Pagat shperblimet dhe kompesimet monetare ,sigurimet shoqerore te paguara nga njesia ekonomike te llogaritura mbi pagat qe i perkasin periudhes kontabel pamvaresisht nga fakti nese ato jane paguar ose jo.Shpenzimet per amortizimin   qe vijne nga renia ne vlere e aktiveve afatgjata.Shpenzimet e tjera qe jane shpenzimet e tjera te pa perfshira ne zerat e mesiperm por qe lidhen me veprimtarine kryesore te njesise ekonomike.</t>
  </si>
  <si>
    <t>l.     Rregullat e vleresimit te Tatimi mbi Fitimin</t>
  </si>
  <si>
    <t>Shpenzimet e tatimit mbi fitimin vleresohen ne baze te rezultatit te periudhes financiare i  llogaritur ne perputhje me dispozitat per tatimin mbi te ardhrat ne Republiken e Shqiperise.Shpenzimet per tatimin mbi fitimin perfshije gjithe detyrimet per tatimin mbi fitimin e periudhes financiare. Shkalla tatimore ne fuqi per tatimin mbi fitimin eshte 10%.</t>
  </si>
  <si>
    <t>Kontabiliteti eshte i organizuar  ne perputhje me ligjin  nr 9228  date 29 04 2004 “Per Kontabilitetin dhe Pasqyrat  Financiare” i ndryshuar me ligjin nr 9477 date 09.02.2006.  dhe me SKK  2 .Shoqeria ka ndertuar nje plan te llogarive vetjake  ne perputhje  e ne zbatim  te SKK te miratuar me vendim te Keshillit te Ministrave.</t>
  </si>
  <si>
    <t xml:space="preserve">Aktiviteti       </t>
  </si>
  <si>
    <t>Nipt. K</t>
  </si>
  <si>
    <t xml:space="preserve">Subjekti </t>
  </si>
  <si>
    <t>TREGTI</t>
  </si>
  <si>
    <t xml:space="preserve">ALKET REFATLLARI </t>
  </si>
  <si>
    <t>NIPT           K56511202K</t>
  </si>
  <si>
    <t>Nipt. K K56511202K</t>
  </si>
  <si>
    <t xml:space="preserve"> K56511202K</t>
  </si>
  <si>
    <t>K56511202K</t>
  </si>
  <si>
    <t>Nipt. KK56511202K</t>
  </si>
  <si>
    <t xml:space="preserve">                                                   Per Subjektin</t>
  </si>
  <si>
    <t xml:space="preserve">ALKET RAFETLLARI </t>
  </si>
  <si>
    <t xml:space="preserve">Subjekti        ALKET RAFETLLARI </t>
  </si>
  <si>
    <t xml:space="preserve">Subjekti       ALKET RAFETLLARI </t>
  </si>
  <si>
    <t xml:space="preserve">Subjekti  ALKET RAFETLLARI </t>
  </si>
  <si>
    <t>Aktiviteti       tregti</t>
  </si>
  <si>
    <t>Detyrime per   qerane</t>
  </si>
  <si>
    <t xml:space="preserve">materiale te ndryshme </t>
  </si>
  <si>
    <t>a.         Menyra e Pregatitjes se Pasqyrave Financiare</t>
  </si>
  <si>
    <r>
      <t xml:space="preserve">Pasqyrat Financiare te shoqerise jane pregatitur ne te gjitha aspektet e tyre materiale, ne perputhje me Standartet Kombetare te Kontabilitetit (SKK), te cilat perfshijne rregullat e percaktuara ne ligjin Nr. 9228 date 29.04.2004 “Per Kontabilitetin dhe Pasqyrat Financiare” i ndryshuar   me ligjin 9477 date 09.02.2006 dhe ne “Standartet Kombetare te Kontabilitetit” (SKK) te miratuar me vendim te Keshillit te Ministrave.  Pasqyrat Financiare jane pergatitur duke ndjekur e zbatuar </t>
    </r>
    <r>
      <rPr>
        <b/>
        <i/>
        <sz val="8"/>
        <rFont val="Times New Roman"/>
        <family val="1"/>
      </rPr>
      <t>Politikat Kryesore Kontabel</t>
    </r>
    <r>
      <rPr>
        <sz val="8"/>
        <rFont val="Times New Roman"/>
        <family val="1"/>
      </rPr>
      <t xml:space="preserve"> si : politika per njohjen  e aktiveve,per njohjen e detyrimeve ,njohjen e te drejtave ,njohjen e te ardhurave e shpenzimeve si dhe njohjen dhe vleresimin e tyre.Gjithashtu gjate pergatitjes se Pasqyrave Financiare jane pasur parasysh </t>
    </r>
    <r>
      <rPr>
        <b/>
        <i/>
        <sz val="8"/>
        <rFont val="Times New Roman"/>
        <family val="1"/>
      </rPr>
      <t>Parimet</t>
    </r>
    <r>
      <rPr>
        <sz val="8"/>
        <rFont val="Times New Roman"/>
        <family val="1"/>
      </rPr>
      <t xml:space="preserve">  informacionit: si Parimi i te drejtave dhe detyrimeve te konstatuara,Parimi i Njesise Ekonomike Raportuese,Parimi i vijimesise se veprimtarise ekonomoke si dhe Parimi i Kompesimit.</t>
    </r>
    <r>
      <rPr>
        <b/>
        <i/>
        <sz val="8"/>
        <rFont val="Times New Roman"/>
        <family val="1"/>
      </rPr>
      <t>Karakteristikat</t>
    </r>
    <r>
      <rPr>
        <sz val="8"/>
        <rFont val="Times New Roman"/>
        <family val="1"/>
      </rPr>
      <t xml:space="preserve"> cilesore te pergatitjes se Pasqyrave Financiare jane ato qe e bejne informacionin e pasqyrave financiare te dobishem per perdoruesin.Karakteristikat kryesore qe jane mbajtur parasysh gjate hartimit te Pasqyrave Financiare te vitit 2010 jane :Kuptueshmeria,Rendesia dhe Materialiteti,Besueshmeria,,Parimi I Paraqitjes me Besnikeri parimi i Perparesise se permbajtjes ekonomike mbi formen ligjore,Paanshmeria,Parimi i maturise,Parimi i plotesise.Qendrushmeria dhe Krahasueshmeria</t>
    </r>
  </si>
  <si>
    <t>b.         Rregullat per vleresimin Mjeteve Monetare</t>
  </si>
  <si>
    <r>
      <t xml:space="preserve">Mjetet monetare perfaqesojne  Likujditetet e njesise ekonomike ne  arke dhe ne banke ,ne llogari rrjedhese ,investime ne tregun e parase dhe tregje te tjera shume likuide  duke ndjekur politiken kontabel te  </t>
    </r>
    <r>
      <rPr>
        <i/>
        <sz val="8"/>
        <rFont val="Times New Roman"/>
        <family val="1"/>
      </rPr>
      <t xml:space="preserve">Vleres  se drejte </t>
    </r>
    <r>
      <rPr>
        <sz val="8"/>
        <rFont val="Times New Roman"/>
        <family val="1"/>
      </rPr>
      <t xml:space="preserve"> ne zbatim te SKK 3.</t>
    </r>
  </si>
  <si>
    <t>c.          Rregullat per vleresimin e Aktiveve te tjera financiare afatshkurtera</t>
  </si>
  <si>
    <t>d.         Rregullat per vleresimin e Gjendjeve te Inventarit.</t>
  </si>
  <si>
    <r>
      <t xml:space="preserve">Gjendjet e inventarit klasifikohen  ne Lende te para ,Prodhim ne proces,Produkte te gatshme,Mallra per rishitje,Parapagesa per rishitje. Politika e ndjekur eshte ajo e </t>
    </r>
    <r>
      <rPr>
        <i/>
        <sz val="8"/>
        <rFont val="Times New Roman"/>
        <family val="1"/>
      </rPr>
      <t>Vleresimit me vleren me te ulet mes kostos dhe vleres neto te realizueshme.Kosto eshte llogaritur per cdo ze duke perdorur metoden FIFO</t>
    </r>
    <r>
      <rPr>
        <sz val="8"/>
        <rFont val="Times New Roman"/>
        <family val="1"/>
      </rPr>
      <t xml:space="preserve"> (ose ate te mesatares se ponderuar) ne zbatim te SKK 4. Menyra e Vleresimit te Inventareve permbledh shpenzimet e blerjes se  lendeve te para,mallrave e materialeve ,shpenzimet e transportit,shpenzimet ne dogane,shpenzimet e ngarkimshkarkimit e shpenzimet e tjera deri ne magazinimin e tyre.</t>
    </r>
  </si>
  <si>
    <t>i.           Rregullat e vleresimit te Shpenzimeve direkte</t>
  </si>
  <si>
    <t>2.      ORGANIZIMI I KONTABILITETIt</t>
  </si>
  <si>
    <t>tep tvsh 530386</t>
  </si>
  <si>
    <t>Aktive Afatgjata Materiale me vlere fillestare 2012</t>
  </si>
  <si>
    <t>pronari</t>
  </si>
  <si>
    <t xml:space="preserve">                                          Pasqyrat  Financiare  te vitit 2012</t>
  </si>
  <si>
    <t xml:space="preserve">                                Pasqyrat  Financiare  te vitit 2012</t>
  </si>
  <si>
    <r>
      <t xml:space="preserve">                               </t>
    </r>
    <r>
      <rPr>
        <u val="single"/>
        <sz val="14"/>
        <color indexed="8"/>
        <rFont val="Times New Roman"/>
        <family val="1"/>
      </rPr>
      <t xml:space="preserve"> Pasqyra e te ardhurave dhe shpenzimeve 2012</t>
    </r>
  </si>
  <si>
    <t>31.12.2012</t>
  </si>
  <si>
    <t>Vlera Kontabel Neto e A.A Materiale 2012</t>
  </si>
  <si>
    <t>Amortizimi A.A Materiale 2012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</si>
</sst>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09]dddd\,\ mmmm\ dd\,\ yyyy"/>
    <numFmt numFmtId="173" formatCode="[$-409]h:mm:ss\ AM/P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8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4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u val="single"/>
      <sz val="11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u val="single"/>
      <sz val="14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4" fontId="11" fillId="0" borderId="15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1" fontId="11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/>
    </xf>
    <xf numFmtId="1" fontId="11" fillId="0" borderId="0" xfId="0" applyNumberFormat="1" applyFont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1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/>
    </xf>
    <xf numFmtId="0" fontId="73" fillId="0" borderId="16" xfId="0" applyFont="1" applyBorder="1" applyAlignment="1">
      <alignment/>
    </xf>
    <xf numFmtId="0" fontId="73" fillId="0" borderId="0" xfId="0" applyFont="1" applyBorder="1" applyAlignment="1">
      <alignment/>
    </xf>
    <xf numFmtId="0" fontId="73" fillId="0" borderId="17" xfId="0" applyFont="1" applyBorder="1" applyAlignment="1">
      <alignment/>
    </xf>
    <xf numFmtId="0" fontId="16" fillId="0" borderId="16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7" xfId="0" applyFont="1" applyBorder="1" applyAlignment="1">
      <alignment/>
    </xf>
    <xf numFmtId="0" fontId="20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6" fillId="0" borderId="16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17" fillId="0" borderId="16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17" fillId="0" borderId="16" xfId="0" applyFont="1" applyBorder="1" applyAlignment="1">
      <alignment/>
    </xf>
    <xf numFmtId="0" fontId="73" fillId="0" borderId="0" xfId="0" applyFont="1" applyFill="1" applyBorder="1" applyAlignment="1">
      <alignment/>
    </xf>
    <xf numFmtId="0" fontId="17" fillId="0" borderId="17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16" fillId="0" borderId="16" xfId="0" applyFont="1" applyBorder="1" applyAlignment="1">
      <alignment/>
    </xf>
    <xf numFmtId="0" fontId="16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7" xfId="0" applyFont="1" applyBorder="1" applyAlignment="1">
      <alignment/>
    </xf>
    <xf numFmtId="0" fontId="74" fillId="0" borderId="0" xfId="0" applyFont="1" applyBorder="1" applyAlignment="1">
      <alignment horizontal="left"/>
    </xf>
    <xf numFmtId="0" fontId="74" fillId="0" borderId="17" xfId="0" applyFont="1" applyBorder="1" applyAlignment="1">
      <alignment horizontal="left"/>
    </xf>
    <xf numFmtId="0" fontId="16" fillId="0" borderId="17" xfId="0" applyFont="1" applyFill="1" applyBorder="1" applyAlignment="1">
      <alignment/>
    </xf>
    <xf numFmtId="0" fontId="16" fillId="0" borderId="17" xfId="0" applyFont="1" applyBorder="1" applyAlignment="1">
      <alignment/>
    </xf>
    <xf numFmtId="0" fontId="74" fillId="0" borderId="16" xfId="0" applyFont="1" applyBorder="1" applyAlignment="1">
      <alignment/>
    </xf>
    <xf numFmtId="0" fontId="74" fillId="0" borderId="0" xfId="0" applyFont="1" applyBorder="1" applyAlignment="1">
      <alignment/>
    </xf>
    <xf numFmtId="0" fontId="74" fillId="0" borderId="17" xfId="0" applyFont="1" applyBorder="1" applyAlignment="1">
      <alignment/>
    </xf>
    <xf numFmtId="0" fontId="73" fillId="0" borderId="18" xfId="0" applyFont="1" applyBorder="1" applyAlignment="1">
      <alignment/>
    </xf>
    <xf numFmtId="0" fontId="73" fillId="0" borderId="19" xfId="0" applyFont="1" applyBorder="1" applyAlignment="1">
      <alignment/>
    </xf>
    <xf numFmtId="0" fontId="73" fillId="0" borderId="20" xfId="0" applyFont="1" applyBorder="1" applyAlignment="1">
      <alignment/>
    </xf>
    <xf numFmtId="0" fontId="75" fillId="0" borderId="0" xfId="0" applyFont="1" applyAlignment="1">
      <alignment/>
    </xf>
    <xf numFmtId="0" fontId="73" fillId="0" borderId="0" xfId="0" applyFont="1" applyAlignment="1">
      <alignment/>
    </xf>
    <xf numFmtId="0" fontId="76" fillId="0" borderId="0" xfId="0" applyFont="1" applyAlignment="1">
      <alignment/>
    </xf>
    <xf numFmtId="0" fontId="75" fillId="0" borderId="0" xfId="0" applyFont="1" applyAlignment="1">
      <alignment/>
    </xf>
    <xf numFmtId="0" fontId="77" fillId="0" borderId="0" xfId="0" applyFont="1" applyAlignment="1">
      <alignment/>
    </xf>
    <xf numFmtId="0" fontId="74" fillId="0" borderId="0" xfId="0" applyFont="1" applyAlignment="1">
      <alignment/>
    </xf>
    <xf numFmtId="0" fontId="78" fillId="0" borderId="0" xfId="0" applyFont="1" applyAlignment="1">
      <alignment/>
    </xf>
    <xf numFmtId="0" fontId="73" fillId="0" borderId="21" xfId="0" applyFont="1" applyBorder="1" applyAlignment="1">
      <alignment horizontal="center"/>
    </xf>
    <xf numFmtId="0" fontId="79" fillId="0" borderId="22" xfId="0" applyFont="1" applyBorder="1" applyAlignment="1">
      <alignment horizontal="center"/>
    </xf>
    <xf numFmtId="0" fontId="74" fillId="0" borderId="21" xfId="0" applyFont="1" applyBorder="1" applyAlignment="1">
      <alignment horizontal="center"/>
    </xf>
    <xf numFmtId="0" fontId="74" fillId="0" borderId="23" xfId="0" applyFont="1" applyBorder="1" applyAlignment="1">
      <alignment horizontal="center"/>
    </xf>
    <xf numFmtId="0" fontId="73" fillId="0" borderId="24" xfId="0" applyFont="1" applyBorder="1" applyAlignment="1">
      <alignment horizontal="center"/>
    </xf>
    <xf numFmtId="0" fontId="80" fillId="0" borderId="25" xfId="0" applyFont="1" applyBorder="1" applyAlignment="1">
      <alignment horizontal="center"/>
    </xf>
    <xf numFmtId="0" fontId="74" fillId="0" borderId="24" xfId="0" applyFont="1" applyBorder="1" applyAlignment="1">
      <alignment horizontal="center"/>
    </xf>
    <xf numFmtId="0" fontId="74" fillId="0" borderId="26" xfId="0" applyFont="1" applyBorder="1" applyAlignment="1">
      <alignment horizontal="center"/>
    </xf>
    <xf numFmtId="0" fontId="77" fillId="0" borderId="15" xfId="0" applyFont="1" applyBorder="1" applyAlignment="1">
      <alignment horizontal="center"/>
    </xf>
    <xf numFmtId="0" fontId="77" fillId="0" borderId="15" xfId="0" applyFont="1" applyBorder="1" applyAlignment="1">
      <alignment/>
    </xf>
    <xf numFmtId="3" fontId="77" fillId="0" borderId="15" xfId="0" applyNumberFormat="1" applyFont="1" applyBorder="1" applyAlignment="1">
      <alignment/>
    </xf>
    <xf numFmtId="0" fontId="74" fillId="0" borderId="10" xfId="0" applyFont="1" applyBorder="1" applyAlignment="1">
      <alignment horizontal="right"/>
    </xf>
    <xf numFmtId="0" fontId="74" fillId="0" borderId="10" xfId="0" applyFont="1" applyBorder="1" applyAlignment="1">
      <alignment/>
    </xf>
    <xf numFmtId="3" fontId="77" fillId="0" borderId="10" xfId="0" applyNumberFormat="1" applyFont="1" applyBorder="1" applyAlignment="1">
      <alignment/>
    </xf>
    <xf numFmtId="3" fontId="74" fillId="0" borderId="10" xfId="0" applyNumberFormat="1" applyFont="1" applyBorder="1" applyAlignment="1">
      <alignment/>
    </xf>
    <xf numFmtId="0" fontId="77" fillId="0" borderId="10" xfId="0" applyFont="1" applyBorder="1" applyAlignment="1">
      <alignment horizontal="center"/>
    </xf>
    <xf numFmtId="0" fontId="77" fillId="0" borderId="10" xfId="0" applyFont="1" applyBorder="1" applyAlignment="1">
      <alignment/>
    </xf>
    <xf numFmtId="3" fontId="74" fillId="0" borderId="15" xfId="0" applyNumberFormat="1" applyFont="1" applyBorder="1" applyAlignment="1">
      <alignment/>
    </xf>
    <xf numFmtId="3" fontId="26" fillId="0" borderId="10" xfId="0" applyNumberFormat="1" applyFont="1" applyBorder="1" applyAlignment="1">
      <alignment/>
    </xf>
    <xf numFmtId="0" fontId="77" fillId="0" borderId="0" xfId="0" applyFont="1" applyBorder="1" applyAlignment="1">
      <alignment/>
    </xf>
    <xf numFmtId="0" fontId="78" fillId="0" borderId="0" xfId="0" applyFont="1" applyBorder="1" applyAlignment="1">
      <alignment/>
    </xf>
    <xf numFmtId="0" fontId="75" fillId="0" borderId="0" xfId="0" applyFont="1" applyAlignment="1">
      <alignment horizontal="right"/>
    </xf>
    <xf numFmtId="0" fontId="79" fillId="0" borderId="25" xfId="0" applyFont="1" applyBorder="1" applyAlignment="1">
      <alignment horizontal="center"/>
    </xf>
    <xf numFmtId="3" fontId="81" fillId="0" borderId="10" xfId="0" applyNumberFormat="1" applyFont="1" applyBorder="1" applyAlignment="1">
      <alignment/>
    </xf>
    <xf numFmtId="3" fontId="53" fillId="0" borderId="10" xfId="0" applyNumberFormat="1" applyFont="1" applyBorder="1" applyAlignment="1">
      <alignment/>
    </xf>
    <xf numFmtId="0" fontId="81" fillId="0" borderId="0" xfId="0" applyFont="1" applyBorder="1" applyAlignment="1">
      <alignment/>
    </xf>
    <xf numFmtId="0" fontId="77" fillId="0" borderId="0" xfId="0" applyFont="1" applyBorder="1" applyAlignment="1">
      <alignment horizontal="center"/>
    </xf>
    <xf numFmtId="0" fontId="76" fillId="0" borderId="0" xfId="0" applyFont="1" applyBorder="1" applyAlignment="1">
      <alignment horizontal="center"/>
    </xf>
    <xf numFmtId="0" fontId="73" fillId="0" borderId="0" xfId="0" applyFont="1" applyAlignment="1">
      <alignment horizontal="center"/>
    </xf>
    <xf numFmtId="0" fontId="71" fillId="0" borderId="0" xfId="0" applyFont="1" applyAlignment="1">
      <alignment/>
    </xf>
    <xf numFmtId="0" fontId="74" fillId="0" borderId="14" xfId="0" applyFont="1" applyBorder="1" applyAlignment="1">
      <alignment/>
    </xf>
    <xf numFmtId="0" fontId="74" fillId="0" borderId="14" xfId="0" applyFont="1" applyBorder="1" applyAlignment="1">
      <alignment horizontal="center"/>
    </xf>
    <xf numFmtId="0" fontId="74" fillId="0" borderId="15" xfId="0" applyFont="1" applyBorder="1" applyAlignment="1">
      <alignment/>
    </xf>
    <xf numFmtId="0" fontId="74" fillId="0" borderId="15" xfId="0" applyFont="1" applyBorder="1" applyAlignment="1">
      <alignment horizontal="center"/>
    </xf>
    <xf numFmtId="0" fontId="74" fillId="0" borderId="10" xfId="0" applyFont="1" applyBorder="1" applyAlignment="1">
      <alignment horizontal="center"/>
    </xf>
    <xf numFmtId="0" fontId="74" fillId="0" borderId="10" xfId="0" applyFont="1" applyBorder="1" applyAlignment="1">
      <alignment/>
    </xf>
    <xf numFmtId="0" fontId="82" fillId="0" borderId="0" xfId="0" applyFont="1" applyBorder="1" applyAlignment="1">
      <alignment/>
    </xf>
    <xf numFmtId="0" fontId="83" fillId="0" borderId="0" xfId="0" applyFont="1" applyBorder="1" applyAlignment="1">
      <alignment/>
    </xf>
    <xf numFmtId="0" fontId="28" fillId="0" borderId="0" xfId="0" applyFont="1" applyAlignment="1">
      <alignment horizontal="justify"/>
    </xf>
    <xf numFmtId="0" fontId="29" fillId="0" borderId="0" xfId="0" applyFont="1" applyAlignment="1">
      <alignment horizontal="justify"/>
    </xf>
    <xf numFmtId="0" fontId="75" fillId="0" borderId="0" xfId="0" applyFont="1" applyAlignment="1">
      <alignment horizontal="center"/>
    </xf>
    <xf numFmtId="0" fontId="0" fillId="0" borderId="0" xfId="0" applyFont="1" applyAlignment="1">
      <alignment/>
    </xf>
    <xf numFmtId="14" fontId="19" fillId="0" borderId="0" xfId="0" applyNumberFormat="1" applyFont="1" applyBorder="1" applyAlignment="1">
      <alignment/>
    </xf>
    <xf numFmtId="14" fontId="19" fillId="0" borderId="0" xfId="0" applyNumberFormat="1" applyFont="1" applyFill="1" applyBorder="1" applyAlignment="1">
      <alignment/>
    </xf>
    <xf numFmtId="14" fontId="16" fillId="0" borderId="0" xfId="0" applyNumberFormat="1" applyFont="1" applyBorder="1" applyAlignment="1">
      <alignment/>
    </xf>
    <xf numFmtId="0" fontId="74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7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3"/>
  <sheetViews>
    <sheetView zoomScalePageLayoutView="0" workbookViewId="0" topLeftCell="A22">
      <selection activeCell="I39" sqref="I39"/>
    </sheetView>
  </sheetViews>
  <sheetFormatPr defaultColWidth="9.140625" defaultRowHeight="12.75"/>
  <cols>
    <col min="7" max="7" width="14.421875" style="0" customWidth="1"/>
  </cols>
  <sheetData>
    <row r="2" spans="1:8" ht="12.75">
      <c r="A2" s="3"/>
      <c r="B2" s="4"/>
      <c r="C2" s="4"/>
      <c r="D2" s="4"/>
      <c r="E2" s="4"/>
      <c r="F2" s="4"/>
      <c r="G2" s="4"/>
      <c r="H2" s="5"/>
    </row>
    <row r="3" spans="1:8" ht="15">
      <c r="A3" s="45"/>
      <c r="B3" s="46"/>
      <c r="C3" s="46"/>
      <c r="D3" s="46"/>
      <c r="E3" s="46"/>
      <c r="F3" s="46"/>
      <c r="G3" s="46"/>
      <c r="H3" s="47"/>
    </row>
    <row r="4" spans="1:8" ht="15.75">
      <c r="A4" s="48"/>
      <c r="B4" s="134" t="s">
        <v>90</v>
      </c>
      <c r="C4" s="134"/>
      <c r="D4" s="49"/>
      <c r="E4" s="50"/>
      <c r="F4" s="135" t="s">
        <v>203</v>
      </c>
      <c r="G4" s="135"/>
      <c r="H4" s="47"/>
    </row>
    <row r="5" spans="1:8" ht="15.75">
      <c r="A5" s="48"/>
      <c r="B5" s="134" t="s">
        <v>16</v>
      </c>
      <c r="C5" s="134"/>
      <c r="D5" s="49"/>
      <c r="E5" s="50"/>
      <c r="F5" s="136" t="s">
        <v>200</v>
      </c>
      <c r="G5" s="136"/>
      <c r="H5" s="47"/>
    </row>
    <row r="6" spans="1:8" ht="15.75">
      <c r="A6" s="48"/>
      <c r="B6" s="134" t="s">
        <v>91</v>
      </c>
      <c r="C6" s="134"/>
      <c r="D6" s="49"/>
      <c r="E6" s="50"/>
      <c r="F6" s="136" t="s">
        <v>88</v>
      </c>
      <c r="G6" s="136"/>
      <c r="H6" s="51"/>
    </row>
    <row r="7" spans="1:8" ht="15.75">
      <c r="A7" s="48"/>
      <c r="B7" s="134" t="s">
        <v>92</v>
      </c>
      <c r="C7" s="134"/>
      <c r="D7" s="49"/>
      <c r="E7" s="52"/>
      <c r="F7" s="140">
        <v>2005</v>
      </c>
      <c r="G7" s="140"/>
      <c r="H7" s="47"/>
    </row>
    <row r="8" spans="1:8" ht="15.75">
      <c r="A8" s="48"/>
      <c r="B8" s="134" t="s">
        <v>93</v>
      </c>
      <c r="C8" s="134"/>
      <c r="D8" s="49"/>
      <c r="E8" s="53"/>
      <c r="F8" s="141" t="s">
        <v>94</v>
      </c>
      <c r="G8" s="141"/>
      <c r="H8" s="47"/>
    </row>
    <row r="9" spans="1:8" ht="15.75">
      <c r="A9" s="54"/>
      <c r="B9" s="134"/>
      <c r="C9" s="134"/>
      <c r="D9" s="49"/>
      <c r="E9" s="46"/>
      <c r="F9" s="133"/>
      <c r="G9" s="133"/>
      <c r="H9" s="47"/>
    </row>
    <row r="10" spans="1:8" ht="15.75">
      <c r="A10" s="48"/>
      <c r="B10" s="134" t="s">
        <v>95</v>
      </c>
      <c r="C10" s="134"/>
      <c r="D10" s="49"/>
      <c r="E10" s="55"/>
      <c r="F10" s="136" t="s">
        <v>195</v>
      </c>
      <c r="G10" s="136"/>
      <c r="H10" s="51"/>
    </row>
    <row r="11" spans="1:8" ht="15">
      <c r="A11" s="56"/>
      <c r="B11" s="57"/>
      <c r="C11" s="57"/>
      <c r="D11" s="49"/>
      <c r="E11" s="58"/>
      <c r="F11" s="58"/>
      <c r="G11" s="58"/>
      <c r="H11" s="51"/>
    </row>
    <row r="12" spans="1:8" ht="15">
      <c r="A12" s="56"/>
      <c r="B12" s="57"/>
      <c r="C12" s="57"/>
      <c r="D12" s="49"/>
      <c r="E12" s="58"/>
      <c r="F12" s="58"/>
      <c r="G12" s="58"/>
      <c r="H12" s="51"/>
    </row>
    <row r="13" spans="1:8" ht="15">
      <c r="A13" s="56"/>
      <c r="B13" s="57"/>
      <c r="C13" s="57"/>
      <c r="D13" s="49"/>
      <c r="E13" s="58"/>
      <c r="F13" s="58"/>
      <c r="G13" s="58"/>
      <c r="H13" s="51"/>
    </row>
    <row r="14" spans="1:8" ht="15">
      <c r="A14" s="56"/>
      <c r="B14" s="57"/>
      <c r="C14" s="57"/>
      <c r="D14" s="49"/>
      <c r="E14" s="58"/>
      <c r="F14" s="58"/>
      <c r="G14" s="58"/>
      <c r="H14" s="51"/>
    </row>
    <row r="15" spans="1:8" ht="15">
      <c r="A15" s="59"/>
      <c r="B15" s="49"/>
      <c r="C15" s="49"/>
      <c r="D15" s="49"/>
      <c r="E15" s="60"/>
      <c r="F15" s="46"/>
      <c r="G15" s="46"/>
      <c r="H15" s="47"/>
    </row>
    <row r="16" spans="1:8" ht="15">
      <c r="A16" s="45"/>
      <c r="B16" s="46"/>
      <c r="C16" s="46"/>
      <c r="D16" s="46"/>
      <c r="E16" s="46"/>
      <c r="F16" s="46"/>
      <c r="G16" s="46"/>
      <c r="H16" s="47"/>
    </row>
    <row r="17" spans="1:8" ht="25.5">
      <c r="A17" s="45"/>
      <c r="B17" s="137" t="s">
        <v>96</v>
      </c>
      <c r="C17" s="137"/>
      <c r="D17" s="137"/>
      <c r="E17" s="137"/>
      <c r="F17" s="137"/>
      <c r="G17" s="137"/>
      <c r="H17" s="47"/>
    </row>
    <row r="18" spans="1:8" ht="15">
      <c r="A18" s="45"/>
      <c r="B18" s="138" t="s">
        <v>97</v>
      </c>
      <c r="C18" s="138"/>
      <c r="D18" s="138"/>
      <c r="E18" s="138"/>
      <c r="F18" s="138"/>
      <c r="G18" s="138"/>
      <c r="H18" s="61"/>
    </row>
    <row r="19" spans="1:8" ht="15">
      <c r="A19" s="45"/>
      <c r="B19" s="139" t="s">
        <v>98</v>
      </c>
      <c r="C19" s="139"/>
      <c r="D19" s="139"/>
      <c r="E19" s="139"/>
      <c r="F19" s="139"/>
      <c r="G19" s="139"/>
      <c r="H19" s="61"/>
    </row>
    <row r="20" spans="1:8" ht="15">
      <c r="A20" s="45"/>
      <c r="B20" s="46"/>
      <c r="C20" s="46"/>
      <c r="D20" s="46"/>
      <c r="E20" s="46"/>
      <c r="F20" s="46"/>
      <c r="G20" s="46"/>
      <c r="H20" s="47"/>
    </row>
    <row r="21" spans="1:8" ht="20.25">
      <c r="A21" s="45"/>
      <c r="B21" s="46"/>
      <c r="C21" s="62"/>
      <c r="D21" s="62"/>
      <c r="E21" s="63" t="s">
        <v>99</v>
      </c>
      <c r="F21" s="64"/>
      <c r="G21" s="65"/>
      <c r="H21" s="47"/>
    </row>
    <row r="22" spans="1:8" ht="20.25">
      <c r="A22" s="45"/>
      <c r="B22" s="46"/>
      <c r="C22" s="46"/>
      <c r="D22" s="46"/>
      <c r="E22" s="63">
        <v>2012</v>
      </c>
      <c r="F22" s="64"/>
      <c r="G22" s="46"/>
      <c r="H22" s="47"/>
    </row>
    <row r="23" spans="1:8" ht="20.25">
      <c r="A23" s="45"/>
      <c r="B23" s="46"/>
      <c r="C23" s="46"/>
      <c r="D23" s="46"/>
      <c r="E23" s="66"/>
      <c r="F23" s="64"/>
      <c r="G23" s="46"/>
      <c r="H23" s="47"/>
    </row>
    <row r="24" spans="1:8" ht="20.25">
      <c r="A24" s="45"/>
      <c r="B24" s="46"/>
      <c r="C24" s="46"/>
      <c r="D24" s="46"/>
      <c r="E24" s="66"/>
      <c r="F24" s="64"/>
      <c r="G24" s="46"/>
      <c r="H24" s="47"/>
    </row>
    <row r="25" spans="1:8" ht="20.25">
      <c r="A25" s="45"/>
      <c r="B25" s="46"/>
      <c r="C25" s="46"/>
      <c r="D25" s="46"/>
      <c r="E25" s="66"/>
      <c r="F25" s="64"/>
      <c r="G25" s="46"/>
      <c r="H25" s="47"/>
    </row>
    <row r="26" spans="1:8" ht="20.25">
      <c r="A26" s="45"/>
      <c r="B26" s="46"/>
      <c r="C26" s="46"/>
      <c r="D26" s="46"/>
      <c r="E26" s="66"/>
      <c r="F26" s="64"/>
      <c r="G26" s="46"/>
      <c r="H26" s="47"/>
    </row>
    <row r="27" spans="1:8" ht="20.25">
      <c r="A27" s="45"/>
      <c r="B27" s="46"/>
      <c r="C27" s="46"/>
      <c r="D27" s="46"/>
      <c r="E27" s="66"/>
      <c r="F27" s="64"/>
      <c r="G27" s="46"/>
      <c r="H27" s="47"/>
    </row>
    <row r="28" spans="1:8" ht="15">
      <c r="A28" s="45"/>
      <c r="B28" s="46"/>
      <c r="C28" s="46"/>
      <c r="D28" s="46"/>
      <c r="E28" s="46"/>
      <c r="F28" s="46"/>
      <c r="G28" s="46"/>
      <c r="H28" s="47"/>
    </row>
    <row r="29" spans="1:8" ht="15">
      <c r="A29" s="45"/>
      <c r="B29" s="46"/>
      <c r="C29" s="46"/>
      <c r="D29" s="46"/>
      <c r="E29" s="46"/>
      <c r="F29" s="46"/>
      <c r="G29" s="46"/>
      <c r="H29" s="47"/>
    </row>
    <row r="30" spans="1:8" ht="15">
      <c r="A30" s="45"/>
      <c r="B30" s="46"/>
      <c r="C30" s="46"/>
      <c r="D30" s="46"/>
      <c r="E30" s="46"/>
      <c r="F30" s="46"/>
      <c r="G30" s="46"/>
      <c r="H30" s="47"/>
    </row>
    <row r="31" spans="1:8" ht="15">
      <c r="A31" s="45"/>
      <c r="B31" s="46"/>
      <c r="C31" s="46"/>
      <c r="D31" s="46"/>
      <c r="E31" s="46"/>
      <c r="F31" s="46"/>
      <c r="G31" s="46"/>
      <c r="H31" s="47"/>
    </row>
    <row r="32" spans="1:8" ht="15">
      <c r="A32" s="45"/>
      <c r="B32" s="46"/>
      <c r="C32" s="46"/>
      <c r="D32" s="46"/>
      <c r="E32" s="46"/>
      <c r="F32" s="46"/>
      <c r="G32" s="46"/>
      <c r="H32" s="47"/>
    </row>
    <row r="33" spans="1:8" ht="15.75">
      <c r="A33" s="67"/>
      <c r="B33" s="68" t="s">
        <v>100</v>
      </c>
      <c r="C33" s="68"/>
      <c r="D33" s="68"/>
      <c r="E33" s="68"/>
      <c r="F33" s="68"/>
      <c r="G33" s="69" t="s">
        <v>14</v>
      </c>
      <c r="H33" s="70"/>
    </row>
    <row r="34" spans="1:8" ht="15.75">
      <c r="A34" s="67"/>
      <c r="B34" s="68" t="s">
        <v>101</v>
      </c>
      <c r="C34" s="68"/>
      <c r="D34" s="68"/>
      <c r="E34" s="68"/>
      <c r="F34" s="68"/>
      <c r="G34" s="69" t="s">
        <v>102</v>
      </c>
      <c r="H34" s="70"/>
    </row>
    <row r="35" spans="1:8" ht="15.75">
      <c r="A35" s="67"/>
      <c r="B35" s="68"/>
      <c r="C35" s="68"/>
      <c r="D35" s="68"/>
      <c r="E35" s="68"/>
      <c r="F35" s="68"/>
      <c r="G35" s="71"/>
      <c r="H35" s="72"/>
    </row>
    <row r="36" spans="1:8" ht="15.75">
      <c r="A36" s="67"/>
      <c r="B36" s="68"/>
      <c r="C36" s="68"/>
      <c r="D36" s="68"/>
      <c r="E36" s="68"/>
      <c r="F36" s="68"/>
      <c r="G36" s="71"/>
      <c r="H36" s="72"/>
    </row>
    <row r="37" spans="1:8" ht="15.75">
      <c r="A37" s="67"/>
      <c r="B37" s="68" t="s">
        <v>103</v>
      </c>
      <c r="C37" s="68"/>
      <c r="D37" s="68"/>
      <c r="E37" s="68"/>
      <c r="F37" s="68" t="s">
        <v>104</v>
      </c>
      <c r="G37" s="130">
        <v>40909</v>
      </c>
      <c r="H37" s="70"/>
    </row>
    <row r="38" spans="1:8" ht="15.75">
      <c r="A38" s="67"/>
      <c r="B38" s="68"/>
      <c r="C38" s="68"/>
      <c r="D38" s="68"/>
      <c r="E38" s="68"/>
      <c r="F38" s="68" t="s">
        <v>105</v>
      </c>
      <c r="G38" s="131">
        <v>41274</v>
      </c>
      <c r="H38" s="73"/>
    </row>
    <row r="39" spans="1:8" ht="15.75">
      <c r="A39" s="67"/>
      <c r="B39" s="68"/>
      <c r="C39" s="68"/>
      <c r="D39" s="68"/>
      <c r="E39" s="68"/>
      <c r="F39" s="68"/>
      <c r="G39" s="71"/>
      <c r="H39" s="72"/>
    </row>
    <row r="40" spans="1:8" ht="15.75">
      <c r="A40" s="67"/>
      <c r="B40" s="68"/>
      <c r="C40" s="68"/>
      <c r="D40" s="68"/>
      <c r="E40" s="68"/>
      <c r="F40" s="68"/>
      <c r="G40" s="71"/>
      <c r="H40" s="72"/>
    </row>
    <row r="41" spans="1:8" ht="15.75">
      <c r="A41" s="67"/>
      <c r="B41" s="68" t="s">
        <v>106</v>
      </c>
      <c r="C41" s="68"/>
      <c r="D41" s="68"/>
      <c r="E41" s="68"/>
      <c r="F41" s="68"/>
      <c r="G41" s="132">
        <v>41353</v>
      </c>
      <c r="H41" s="74"/>
    </row>
    <row r="42" spans="1:8" ht="15.75">
      <c r="A42" s="75"/>
      <c r="B42" s="76"/>
      <c r="C42" s="76"/>
      <c r="D42" s="76"/>
      <c r="E42" s="76"/>
      <c r="F42" s="76"/>
      <c r="G42" s="76"/>
      <c r="H42" s="77"/>
    </row>
    <row r="43" spans="1:8" ht="15">
      <c r="A43" s="78"/>
      <c r="B43" s="79"/>
      <c r="C43" s="79"/>
      <c r="D43" s="79"/>
      <c r="E43" s="79"/>
      <c r="F43" s="79"/>
      <c r="G43" s="79"/>
      <c r="H43" s="80"/>
    </row>
  </sheetData>
  <sheetProtection/>
  <mergeCells count="17">
    <mergeCell ref="B10:C10"/>
    <mergeCell ref="F10:G10"/>
    <mergeCell ref="B17:G17"/>
    <mergeCell ref="B18:G18"/>
    <mergeCell ref="B19:G19"/>
    <mergeCell ref="B7:C7"/>
    <mergeCell ref="F7:G7"/>
    <mergeCell ref="B8:C8"/>
    <mergeCell ref="F8:G8"/>
    <mergeCell ref="B9:C9"/>
    <mergeCell ref="F9:G9"/>
    <mergeCell ref="B4:C4"/>
    <mergeCell ref="F4:G4"/>
    <mergeCell ref="B5:C5"/>
    <mergeCell ref="F5:G5"/>
    <mergeCell ref="B6:C6"/>
    <mergeCell ref="F6:G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30"/>
  <sheetViews>
    <sheetView tabSelected="1" zoomScalePageLayoutView="0" workbookViewId="0" topLeftCell="A55">
      <selection activeCell="H66" sqref="H66"/>
    </sheetView>
  </sheetViews>
  <sheetFormatPr defaultColWidth="9.140625" defaultRowHeight="12.75"/>
  <cols>
    <col min="1" max="1" width="5.140625" style="0" customWidth="1"/>
    <col min="2" max="2" width="55.8515625" style="0" customWidth="1"/>
    <col min="3" max="3" width="15.57421875" style="0" customWidth="1"/>
    <col min="4" max="4" width="15.28125" style="0" customWidth="1"/>
  </cols>
  <sheetData>
    <row r="3" spans="2:4" ht="18.75">
      <c r="B3" s="128" t="s">
        <v>222</v>
      </c>
      <c r="C3" s="81"/>
      <c r="D3" s="81"/>
    </row>
    <row r="4" spans="2:4" ht="18.75">
      <c r="B4" s="142"/>
      <c r="C4" s="142"/>
      <c r="D4" s="82"/>
    </row>
    <row r="5" spans="2:4" ht="18.75">
      <c r="B5" s="83"/>
      <c r="C5" s="84"/>
      <c r="D5" s="82"/>
    </row>
    <row r="6" spans="1:4" ht="15.75">
      <c r="A6" s="85"/>
      <c r="B6" s="86" t="s">
        <v>205</v>
      </c>
      <c r="C6" s="82"/>
      <c r="D6" s="82"/>
    </row>
    <row r="7" spans="1:4" ht="15.75">
      <c r="A7" s="85"/>
      <c r="B7" s="86" t="s">
        <v>197</v>
      </c>
      <c r="C7" s="82"/>
      <c r="D7" s="82"/>
    </row>
    <row r="8" spans="1:4" ht="15.75">
      <c r="A8" s="86"/>
      <c r="B8" s="86" t="s">
        <v>207</v>
      </c>
      <c r="C8" s="82"/>
      <c r="D8" s="82"/>
    </row>
    <row r="9" spans="2:4" ht="15.75" thickBot="1">
      <c r="B9" s="87"/>
      <c r="C9" s="82"/>
      <c r="D9" s="82"/>
    </row>
    <row r="10" spans="1:4" ht="20.25">
      <c r="A10" s="88" t="s">
        <v>0</v>
      </c>
      <c r="B10" s="89" t="s">
        <v>107</v>
      </c>
      <c r="C10" s="90" t="s">
        <v>108</v>
      </c>
      <c r="D10" s="91" t="s">
        <v>108</v>
      </c>
    </row>
    <row r="11" spans="1:4" ht="21" thickBot="1">
      <c r="A11" s="92"/>
      <c r="B11" s="93"/>
      <c r="C11" s="94">
        <v>2012</v>
      </c>
      <c r="D11" s="95">
        <v>2011</v>
      </c>
    </row>
    <row r="12" spans="1:4" ht="15.75">
      <c r="A12" s="96" t="s">
        <v>1</v>
      </c>
      <c r="B12" s="97" t="s">
        <v>109</v>
      </c>
      <c r="C12" s="98">
        <f>C13+C16+C20+C21</f>
        <v>6971812</v>
      </c>
      <c r="D12" s="98">
        <f>D13+D16+D20+D21</f>
        <v>1802907</v>
      </c>
    </row>
    <row r="13" spans="1:4" ht="15.75">
      <c r="A13" s="99">
        <v>1</v>
      </c>
      <c r="B13" s="100" t="s">
        <v>110</v>
      </c>
      <c r="C13" s="101">
        <f>C14+C15</f>
        <v>0</v>
      </c>
      <c r="D13" s="101">
        <f>D14+D15</f>
        <v>22000</v>
      </c>
    </row>
    <row r="14" spans="1:4" ht="15.75">
      <c r="A14" s="99"/>
      <c r="B14" s="100" t="s">
        <v>111</v>
      </c>
      <c r="C14" s="102">
        <v>0</v>
      </c>
      <c r="D14" s="102">
        <v>22000</v>
      </c>
    </row>
    <row r="15" spans="1:4" ht="15.75">
      <c r="A15" s="99"/>
      <c r="B15" s="100" t="s">
        <v>112</v>
      </c>
      <c r="C15" s="101"/>
      <c r="D15" s="101"/>
    </row>
    <row r="16" spans="1:4" ht="15.75">
      <c r="A16" s="99">
        <v>2</v>
      </c>
      <c r="B16" s="100" t="s">
        <v>113</v>
      </c>
      <c r="C16" s="101">
        <f>C17+C18+C19</f>
        <v>2768109</v>
      </c>
      <c r="D16" s="101">
        <f>D17+D18+D19</f>
        <v>99962</v>
      </c>
    </row>
    <row r="17" spans="1:4" ht="15.75">
      <c r="A17" s="99"/>
      <c r="B17" s="100" t="s">
        <v>114</v>
      </c>
      <c r="C17" s="101">
        <v>2237723</v>
      </c>
      <c r="D17" s="101"/>
    </row>
    <row r="18" spans="1:6" ht="15.75">
      <c r="A18" s="99"/>
      <c r="B18" s="100" t="s">
        <v>184</v>
      </c>
      <c r="C18" s="102">
        <v>530386</v>
      </c>
      <c r="D18" s="102">
        <v>99962</v>
      </c>
      <c r="F18" s="129" t="s">
        <v>219</v>
      </c>
    </row>
    <row r="19" spans="1:4" ht="15.75">
      <c r="A19" s="99"/>
      <c r="B19" s="100" t="s">
        <v>115</v>
      </c>
      <c r="C19" s="101"/>
      <c r="D19" s="101"/>
    </row>
    <row r="20" spans="1:4" ht="15.75">
      <c r="A20" s="99">
        <v>3</v>
      </c>
      <c r="B20" s="100" t="s">
        <v>116</v>
      </c>
      <c r="C20" s="102">
        <v>0</v>
      </c>
      <c r="D20" s="102">
        <v>0</v>
      </c>
    </row>
    <row r="21" spans="1:4" ht="15.75">
      <c r="A21" s="99">
        <v>4</v>
      </c>
      <c r="B21" s="100" t="s">
        <v>117</v>
      </c>
      <c r="C21" s="101">
        <f>C22+C23+C24+C25+C26</f>
        <v>4203703</v>
      </c>
      <c r="D21" s="101">
        <f>D22+D23+D24+D25+D26</f>
        <v>1680945</v>
      </c>
    </row>
    <row r="22" spans="1:4" ht="15.75">
      <c r="A22" s="99"/>
      <c r="B22" s="100" t="s">
        <v>118</v>
      </c>
      <c r="C22" s="102"/>
      <c r="D22" s="102"/>
    </row>
    <row r="23" spans="1:4" ht="15.75">
      <c r="A23" s="99"/>
      <c r="B23" s="100" t="s">
        <v>119</v>
      </c>
      <c r="C23" s="101"/>
      <c r="D23" s="101"/>
    </row>
    <row r="24" spans="1:4" ht="15.75">
      <c r="A24" s="99"/>
      <c r="B24" s="100" t="s">
        <v>120</v>
      </c>
      <c r="C24" s="101"/>
      <c r="D24" s="101"/>
    </row>
    <row r="25" spans="1:4" ht="15.75">
      <c r="A25" s="99"/>
      <c r="B25" s="100" t="s">
        <v>121</v>
      </c>
      <c r="C25" s="102">
        <v>4203703</v>
      </c>
      <c r="D25" s="102">
        <v>1680945</v>
      </c>
    </row>
    <row r="26" spans="1:4" ht="15.75">
      <c r="A26" s="99"/>
      <c r="B26" s="100" t="s">
        <v>122</v>
      </c>
      <c r="C26" s="101"/>
      <c r="D26" s="101"/>
    </row>
    <row r="27" spans="1:4" ht="15.75">
      <c r="A27" s="99"/>
      <c r="B27" s="100"/>
      <c r="C27" s="101"/>
      <c r="D27" s="101"/>
    </row>
    <row r="28" spans="1:4" ht="15.75">
      <c r="A28" s="99"/>
      <c r="B28" s="100"/>
      <c r="C28" s="101"/>
      <c r="D28" s="101"/>
    </row>
    <row r="29" spans="1:4" ht="15.75">
      <c r="A29" s="103" t="s">
        <v>2</v>
      </c>
      <c r="B29" s="104" t="s">
        <v>123</v>
      </c>
      <c r="C29" s="98">
        <f>C30+C34+C35</f>
        <v>178144</v>
      </c>
      <c r="D29" s="98">
        <f>D30+D34+D35</f>
        <v>222680</v>
      </c>
    </row>
    <row r="30" spans="1:4" ht="15.75">
      <c r="A30" s="99">
        <v>1</v>
      </c>
      <c r="B30" s="100" t="s">
        <v>124</v>
      </c>
      <c r="C30" s="105">
        <f>C31+C32+C33</f>
        <v>143360</v>
      </c>
      <c r="D30" s="105">
        <f>D31+D32+D33</f>
        <v>179200</v>
      </c>
    </row>
    <row r="31" spans="1:4" ht="15.75">
      <c r="A31" s="99"/>
      <c r="B31" s="100" t="s">
        <v>22</v>
      </c>
      <c r="C31" s="106"/>
      <c r="D31" s="106"/>
    </row>
    <row r="32" spans="1:4" ht="15.75">
      <c r="A32" s="99"/>
      <c r="B32" s="100" t="s">
        <v>125</v>
      </c>
      <c r="C32" s="30">
        <v>0</v>
      </c>
      <c r="D32" s="30">
        <v>0</v>
      </c>
    </row>
    <row r="33" spans="1:4" ht="15.75">
      <c r="A33" s="99"/>
      <c r="B33" s="100" t="s">
        <v>126</v>
      </c>
      <c r="C33" s="30">
        <v>143360</v>
      </c>
      <c r="D33" s="30">
        <v>179200</v>
      </c>
    </row>
    <row r="34" spans="1:4" ht="15.75">
      <c r="A34" s="99">
        <v>2</v>
      </c>
      <c r="B34" s="100" t="s">
        <v>127</v>
      </c>
      <c r="C34" s="30">
        <v>34784</v>
      </c>
      <c r="D34" s="30">
        <v>43480</v>
      </c>
    </row>
    <row r="35" spans="1:4" ht="15.75">
      <c r="A35" s="99">
        <v>3</v>
      </c>
      <c r="B35" s="100" t="s">
        <v>128</v>
      </c>
      <c r="C35" s="30">
        <v>0</v>
      </c>
      <c r="D35" s="30">
        <v>0</v>
      </c>
    </row>
    <row r="36" spans="1:4" ht="15.75">
      <c r="A36" s="100"/>
      <c r="B36" s="104" t="s">
        <v>129</v>
      </c>
      <c r="C36" s="101">
        <f>C29+C12</f>
        <v>7149956</v>
      </c>
      <c r="D36" s="101">
        <f>D29+D12</f>
        <v>2025587</v>
      </c>
    </row>
    <row r="37" spans="1:4" ht="15.75">
      <c r="A37" s="76"/>
      <c r="B37" s="107"/>
      <c r="C37" s="107"/>
      <c r="D37" s="107"/>
    </row>
    <row r="38" spans="1:4" ht="15.75">
      <c r="A38" s="76"/>
      <c r="B38" s="107"/>
      <c r="C38" s="76" t="s">
        <v>130</v>
      </c>
      <c r="D38" s="107"/>
    </row>
    <row r="39" spans="1:4" ht="15.75">
      <c r="A39" s="76"/>
      <c r="B39" s="107"/>
      <c r="C39" s="76" t="s">
        <v>203</v>
      </c>
      <c r="D39" s="107"/>
    </row>
    <row r="40" spans="1:4" ht="15.75">
      <c r="A40" s="76"/>
      <c r="B40" s="107"/>
      <c r="C40" s="107"/>
      <c r="D40" s="107"/>
    </row>
    <row r="41" spans="1:4" ht="15.75">
      <c r="A41" s="76"/>
      <c r="B41" s="107"/>
      <c r="C41" s="107"/>
      <c r="D41" s="107"/>
    </row>
    <row r="42" spans="1:4" ht="15.75">
      <c r="A42" s="46"/>
      <c r="B42" s="107"/>
      <c r="C42" s="108"/>
      <c r="D42" s="108"/>
    </row>
    <row r="43" spans="1:4" ht="15.75">
      <c r="A43" s="46"/>
      <c r="B43" s="107"/>
      <c r="C43" s="108"/>
      <c r="D43" s="108"/>
    </row>
    <row r="44" spans="1:4" ht="15.75">
      <c r="A44" s="46"/>
      <c r="B44" s="107"/>
      <c r="C44" s="108"/>
      <c r="D44" s="108"/>
    </row>
    <row r="45" spans="1:4" ht="15">
      <c r="A45" s="82"/>
      <c r="B45" s="82"/>
      <c r="C45" s="82"/>
      <c r="D45" s="82"/>
    </row>
    <row r="46" spans="1:4" ht="15">
      <c r="A46" s="82"/>
      <c r="B46" s="82"/>
      <c r="C46" s="82"/>
      <c r="D46" s="82"/>
    </row>
    <row r="47" spans="1:4" ht="18.75">
      <c r="A47" s="82"/>
      <c r="B47" s="84" t="s">
        <v>223</v>
      </c>
      <c r="C47" s="84"/>
      <c r="D47" s="82"/>
    </row>
    <row r="48" spans="1:4" ht="18.75">
      <c r="A48" s="82"/>
      <c r="B48" s="109"/>
      <c r="C48" s="84"/>
      <c r="D48" s="82"/>
    </row>
    <row r="49" spans="1:4" ht="15.75">
      <c r="A49" s="82"/>
      <c r="B49" s="86" t="s">
        <v>205</v>
      </c>
      <c r="C49" s="82"/>
      <c r="D49" s="82"/>
    </row>
    <row r="50" spans="1:4" ht="15.75">
      <c r="A50" s="82"/>
      <c r="B50" s="86" t="s">
        <v>197</v>
      </c>
      <c r="C50" s="82"/>
      <c r="D50" s="82"/>
    </row>
    <row r="51" spans="1:4" ht="15.75">
      <c r="A51" s="82"/>
      <c r="B51" s="86" t="s">
        <v>192</v>
      </c>
      <c r="C51" s="82"/>
      <c r="D51" s="82"/>
    </row>
    <row r="52" spans="1:4" ht="15.75" thickBot="1">
      <c r="A52" s="82"/>
      <c r="B52" s="82"/>
      <c r="C52" s="82"/>
      <c r="D52" s="82"/>
    </row>
    <row r="53" spans="1:4" ht="20.25">
      <c r="A53" s="88" t="s">
        <v>0</v>
      </c>
      <c r="B53" s="89" t="s">
        <v>131</v>
      </c>
      <c r="C53" s="90" t="s">
        <v>108</v>
      </c>
      <c r="D53" s="91" t="s">
        <v>108</v>
      </c>
    </row>
    <row r="54" spans="1:4" ht="21" thickBot="1">
      <c r="A54" s="92"/>
      <c r="B54" s="110"/>
      <c r="C54" s="94">
        <v>2012</v>
      </c>
      <c r="D54" s="95">
        <v>2011</v>
      </c>
    </row>
    <row r="55" spans="1:4" ht="15.75">
      <c r="A55" s="96" t="s">
        <v>1</v>
      </c>
      <c r="B55" s="96" t="s">
        <v>132</v>
      </c>
      <c r="C55" s="101">
        <f>C56+C59</f>
        <v>6629001</v>
      </c>
      <c r="D55" s="101">
        <f>D56+D59</f>
        <v>1637392</v>
      </c>
    </row>
    <row r="56" spans="1:4" ht="15.75">
      <c r="A56" s="99">
        <v>1</v>
      </c>
      <c r="B56" s="100" t="s">
        <v>133</v>
      </c>
      <c r="C56" s="102">
        <f>C57+C58</f>
        <v>0</v>
      </c>
      <c r="D56" s="111"/>
    </row>
    <row r="57" spans="1:4" ht="15.75">
      <c r="A57" s="99"/>
      <c r="B57" s="100" t="s">
        <v>134</v>
      </c>
      <c r="C57" s="102"/>
      <c r="D57" s="111"/>
    </row>
    <row r="58" spans="1:4" ht="15.75">
      <c r="A58" s="99"/>
      <c r="B58" s="100" t="s">
        <v>135</v>
      </c>
      <c r="C58" s="102"/>
      <c r="D58" s="111"/>
    </row>
    <row r="59" spans="1:4" ht="15.75">
      <c r="A59" s="99">
        <v>2</v>
      </c>
      <c r="B59" s="100" t="s">
        <v>136</v>
      </c>
      <c r="C59" s="101">
        <f>C60+C61+C62+C63+C64+C65+C66+C67+C68+C69</f>
        <v>6629001</v>
      </c>
      <c r="D59" s="101">
        <f>D60+D61+D62+D63+D64+D65+D66+D67+D68+D69</f>
        <v>1637392</v>
      </c>
    </row>
    <row r="60" spans="1:4" ht="15.75">
      <c r="A60" s="99"/>
      <c r="B60" s="100" t="s">
        <v>137</v>
      </c>
      <c r="C60" s="102">
        <v>2814926</v>
      </c>
      <c r="D60" s="111">
        <v>415000</v>
      </c>
    </row>
    <row r="61" spans="1:4" ht="15.75">
      <c r="A61" s="99"/>
      <c r="B61" s="100" t="s">
        <v>138</v>
      </c>
      <c r="C61" s="30">
        <v>470880</v>
      </c>
      <c r="D61" s="112">
        <v>470880</v>
      </c>
    </row>
    <row r="62" spans="1:4" ht="15.75">
      <c r="A62" s="99"/>
      <c r="B62" s="100" t="s">
        <v>139</v>
      </c>
      <c r="C62" s="30">
        <v>51621</v>
      </c>
      <c r="D62" s="112">
        <v>49266</v>
      </c>
    </row>
    <row r="63" spans="1:4" ht="15.75">
      <c r="A63" s="99"/>
      <c r="B63" s="100" t="s">
        <v>140</v>
      </c>
      <c r="C63" s="102">
        <v>6600</v>
      </c>
      <c r="D63" s="111">
        <v>6000</v>
      </c>
    </row>
    <row r="64" spans="1:4" ht="15.75">
      <c r="A64" s="99"/>
      <c r="B64" s="100" t="s">
        <v>141</v>
      </c>
      <c r="C64" s="102">
        <v>0</v>
      </c>
      <c r="D64" s="111"/>
    </row>
    <row r="65" spans="1:4" ht="15.75">
      <c r="A65" s="99"/>
      <c r="B65" s="100" t="s">
        <v>142</v>
      </c>
      <c r="C65" s="102"/>
      <c r="D65" s="111"/>
    </row>
    <row r="66" spans="1:4" ht="15.75">
      <c r="A66" s="99"/>
      <c r="B66" s="100" t="s">
        <v>208</v>
      </c>
      <c r="C66" s="102">
        <v>0</v>
      </c>
      <c r="D66" s="111"/>
    </row>
    <row r="67" spans="1:4" ht="15.75">
      <c r="A67" s="99"/>
      <c r="B67" s="100" t="s">
        <v>143</v>
      </c>
      <c r="C67" s="102"/>
      <c r="D67" s="111"/>
    </row>
    <row r="68" spans="1:4" ht="15.75">
      <c r="A68" s="99"/>
      <c r="B68" s="100" t="s">
        <v>144</v>
      </c>
      <c r="C68" s="102"/>
      <c r="D68" s="111"/>
    </row>
    <row r="69" spans="1:4" ht="15.75">
      <c r="A69" s="99"/>
      <c r="B69" s="100" t="s">
        <v>221</v>
      </c>
      <c r="C69" s="102">
        <v>3284974</v>
      </c>
      <c r="D69" s="111">
        <v>696246</v>
      </c>
    </row>
    <row r="70" spans="1:4" ht="15.75">
      <c r="A70" s="103" t="s">
        <v>2</v>
      </c>
      <c r="B70" s="103" t="s">
        <v>145</v>
      </c>
      <c r="C70" s="102">
        <v>0</v>
      </c>
      <c r="D70" s="102">
        <v>0</v>
      </c>
    </row>
    <row r="71" spans="1:4" ht="15.75">
      <c r="A71" s="99">
        <v>1</v>
      </c>
      <c r="B71" s="100" t="s">
        <v>146</v>
      </c>
      <c r="C71" s="102">
        <v>0</v>
      </c>
      <c r="D71" s="111">
        <v>0</v>
      </c>
    </row>
    <row r="72" spans="1:4" ht="15.75">
      <c r="A72" s="99"/>
      <c r="B72" s="100"/>
      <c r="C72" s="102"/>
      <c r="D72" s="111"/>
    </row>
    <row r="73" spans="1:4" ht="15.75">
      <c r="A73" s="99">
        <v>2</v>
      </c>
      <c r="B73" s="100" t="s">
        <v>147</v>
      </c>
      <c r="C73" s="102">
        <v>0</v>
      </c>
      <c r="D73" s="111">
        <v>0</v>
      </c>
    </row>
    <row r="74" spans="1:4" ht="15.75">
      <c r="A74" s="99"/>
      <c r="B74" s="100"/>
      <c r="C74" s="102"/>
      <c r="D74" s="111"/>
    </row>
    <row r="75" spans="1:4" ht="15.75">
      <c r="A75" s="103" t="s">
        <v>3</v>
      </c>
      <c r="B75" s="103" t="s">
        <v>148</v>
      </c>
      <c r="C75" s="101">
        <f>C76+C77+C78</f>
        <v>520955</v>
      </c>
      <c r="D75" s="101">
        <v>388195</v>
      </c>
    </row>
    <row r="76" spans="1:4" ht="15.75">
      <c r="A76" s="100">
        <v>1</v>
      </c>
      <c r="B76" s="100" t="s">
        <v>149</v>
      </c>
      <c r="C76" s="102">
        <v>0</v>
      </c>
      <c r="D76" s="111">
        <v>0</v>
      </c>
    </row>
    <row r="77" spans="1:4" ht="15.75">
      <c r="A77" s="100">
        <v>2</v>
      </c>
      <c r="B77" s="100" t="s">
        <v>150</v>
      </c>
      <c r="C77" s="102"/>
      <c r="D77" s="111"/>
    </row>
    <row r="78" spans="1:4" ht="15.75">
      <c r="A78" s="100">
        <v>4</v>
      </c>
      <c r="B78" s="100" t="s">
        <v>151</v>
      </c>
      <c r="C78" s="102">
        <v>520955</v>
      </c>
      <c r="D78" s="102">
        <v>388195</v>
      </c>
    </row>
    <row r="79" spans="1:4" ht="15.75">
      <c r="A79" s="100"/>
      <c r="B79" s="103" t="s">
        <v>152</v>
      </c>
      <c r="C79" s="101">
        <f>C55+C75</f>
        <v>7149956</v>
      </c>
      <c r="D79" s="101">
        <f>D55+D75</f>
        <v>2025587</v>
      </c>
    </row>
    <row r="80" spans="1:4" ht="15.75">
      <c r="A80" s="113"/>
      <c r="B80" s="114"/>
      <c r="C80" s="107"/>
      <c r="D80" s="107"/>
    </row>
    <row r="81" spans="1:4" ht="15.75">
      <c r="A81" s="113"/>
      <c r="B81" s="114"/>
      <c r="C81" s="76" t="s">
        <v>130</v>
      </c>
      <c r="D81" s="107"/>
    </row>
    <row r="82" spans="1:4" ht="15.75">
      <c r="A82" s="113"/>
      <c r="B82" s="114"/>
      <c r="C82" s="76" t="s">
        <v>203</v>
      </c>
      <c r="D82" s="107"/>
    </row>
    <row r="83" spans="1:4" ht="18.75">
      <c r="A83" s="1"/>
      <c r="B83" s="115"/>
      <c r="C83" s="108"/>
      <c r="D83" s="108"/>
    </row>
    <row r="84" spans="1:4" ht="18.75">
      <c r="A84" s="1"/>
      <c r="B84" s="115"/>
      <c r="C84" s="108"/>
      <c r="D84" s="108"/>
    </row>
    <row r="85" spans="1:4" ht="18.75">
      <c r="A85" s="1"/>
      <c r="B85" s="115"/>
      <c r="C85" s="108"/>
      <c r="D85" s="108"/>
    </row>
    <row r="86" spans="1:4" ht="18.75">
      <c r="A86" s="1"/>
      <c r="B86" s="115"/>
      <c r="C86" s="108"/>
      <c r="D86" s="108"/>
    </row>
    <row r="87" spans="2:4" ht="15">
      <c r="B87" s="82"/>
      <c r="C87" s="82"/>
      <c r="D87" s="82"/>
    </row>
    <row r="88" spans="2:4" ht="18.75">
      <c r="B88" s="128" t="s">
        <v>224</v>
      </c>
      <c r="C88" s="84"/>
      <c r="D88" s="82"/>
    </row>
    <row r="89" spans="2:4" ht="15">
      <c r="B89" s="116" t="s">
        <v>153</v>
      </c>
      <c r="C89" s="82"/>
      <c r="D89" s="82"/>
    </row>
    <row r="90" spans="2:4" ht="15">
      <c r="B90" s="82"/>
      <c r="C90" s="82"/>
      <c r="D90" s="82"/>
    </row>
    <row r="91" spans="1:4" ht="15.75">
      <c r="A91" s="117"/>
      <c r="B91" s="86" t="s">
        <v>204</v>
      </c>
      <c r="C91" s="82"/>
      <c r="D91" s="82"/>
    </row>
    <row r="92" spans="1:4" ht="15.75">
      <c r="A92" s="117"/>
      <c r="B92" s="86" t="s">
        <v>197</v>
      </c>
      <c r="C92" s="82"/>
      <c r="D92" s="82"/>
    </row>
    <row r="93" spans="2:4" ht="16.5" thickBot="1">
      <c r="B93" s="86" t="s">
        <v>192</v>
      </c>
      <c r="C93" s="82"/>
      <c r="D93" s="82"/>
    </row>
    <row r="94" spans="1:4" ht="15.75">
      <c r="A94" s="118" t="s">
        <v>0</v>
      </c>
      <c r="B94" s="119" t="s">
        <v>154</v>
      </c>
      <c r="C94" s="90" t="s">
        <v>108</v>
      </c>
      <c r="D94" s="91" t="s">
        <v>108</v>
      </c>
    </row>
    <row r="95" spans="1:4" ht="16.5" thickBot="1">
      <c r="A95" s="120"/>
      <c r="B95" s="121"/>
      <c r="C95" s="94">
        <v>2012</v>
      </c>
      <c r="D95" s="95">
        <v>2011</v>
      </c>
    </row>
    <row r="96" spans="1:4" ht="15.75">
      <c r="A96" s="122" t="s">
        <v>1</v>
      </c>
      <c r="B96" s="104" t="s">
        <v>86</v>
      </c>
      <c r="C96" s="101">
        <f>C97+C98+C99</f>
        <v>4859372</v>
      </c>
      <c r="D96" s="101">
        <v>5538126</v>
      </c>
    </row>
    <row r="97" spans="1:4" ht="15.75">
      <c r="A97" s="123"/>
      <c r="B97" s="100" t="s">
        <v>155</v>
      </c>
      <c r="C97" s="102">
        <v>0</v>
      </c>
      <c r="D97" s="102">
        <v>0</v>
      </c>
    </row>
    <row r="98" spans="1:4" ht="15.75">
      <c r="A98" s="123"/>
      <c r="B98" s="100" t="s">
        <v>156</v>
      </c>
      <c r="C98" s="102">
        <v>4859372</v>
      </c>
      <c r="D98" s="102">
        <v>5538126</v>
      </c>
    </row>
    <row r="99" spans="1:4" ht="15.75">
      <c r="A99" s="123"/>
      <c r="B99" s="100" t="s">
        <v>157</v>
      </c>
      <c r="C99" s="102"/>
      <c r="D99" s="102"/>
    </row>
    <row r="100" spans="1:4" ht="15.75">
      <c r="A100" s="123"/>
      <c r="B100" s="100"/>
      <c r="C100" s="102"/>
      <c r="D100" s="102"/>
    </row>
    <row r="101" spans="1:4" ht="15.75">
      <c r="A101" s="123"/>
      <c r="B101" s="100"/>
      <c r="C101" s="102"/>
      <c r="D101" s="102"/>
    </row>
    <row r="102" spans="1:4" ht="15.75">
      <c r="A102" s="122" t="s">
        <v>2</v>
      </c>
      <c r="B102" s="104" t="s">
        <v>158</v>
      </c>
      <c r="C102" s="101">
        <f>C103+C107+C110+C111+C121</f>
        <v>4280533</v>
      </c>
      <c r="D102" s="101">
        <f>D103+D107+D110+D111+D121</f>
        <v>5106798</v>
      </c>
    </row>
    <row r="103" spans="1:4" ht="15.75">
      <c r="A103" s="99">
        <v>1</v>
      </c>
      <c r="B103" s="100" t="s">
        <v>159</v>
      </c>
      <c r="C103" s="101">
        <f>C104+C105-C106</f>
        <v>3589228</v>
      </c>
      <c r="D103" s="101">
        <f>D104+D105-D106</f>
        <v>4687319</v>
      </c>
    </row>
    <row r="104" spans="1:4" ht="15.75">
      <c r="A104" s="99"/>
      <c r="B104" s="100" t="s">
        <v>160</v>
      </c>
      <c r="C104" s="102">
        <v>1680945</v>
      </c>
      <c r="D104" s="102">
        <v>622520</v>
      </c>
    </row>
    <row r="105" spans="1:4" ht="15.75">
      <c r="A105" s="99"/>
      <c r="B105" s="100" t="s">
        <v>161</v>
      </c>
      <c r="C105" s="102">
        <v>6861483</v>
      </c>
      <c r="D105" s="102">
        <v>5745744</v>
      </c>
    </row>
    <row r="106" spans="1:4" ht="15.75">
      <c r="A106" s="99"/>
      <c r="B106" s="100" t="s">
        <v>162</v>
      </c>
      <c r="C106" s="102">
        <v>4953200</v>
      </c>
      <c r="D106" s="102">
        <v>1680945</v>
      </c>
    </row>
    <row r="107" spans="1:4" ht="15.75">
      <c r="A107" s="99">
        <v>2</v>
      </c>
      <c r="B107" s="100" t="s">
        <v>163</v>
      </c>
      <c r="C107" s="101">
        <f>C108+C109</f>
        <v>631149</v>
      </c>
      <c r="D107" s="101">
        <f>D108+D109</f>
        <v>348189</v>
      </c>
    </row>
    <row r="108" spans="1:4" ht="15.75">
      <c r="A108" s="99"/>
      <c r="B108" s="100" t="s">
        <v>164</v>
      </c>
      <c r="C108" s="102">
        <v>492000</v>
      </c>
      <c r="D108" s="102">
        <v>201120</v>
      </c>
    </row>
    <row r="109" spans="1:4" ht="15.75">
      <c r="A109" s="99"/>
      <c r="B109" s="100" t="s">
        <v>165</v>
      </c>
      <c r="C109" s="102">
        <v>139149</v>
      </c>
      <c r="D109" s="102">
        <v>147069</v>
      </c>
    </row>
    <row r="110" spans="1:4" ht="15.75">
      <c r="A110" s="99">
        <v>3</v>
      </c>
      <c r="B110" s="100" t="s">
        <v>166</v>
      </c>
      <c r="C110" s="101">
        <v>44536</v>
      </c>
      <c r="D110" s="101">
        <v>55670</v>
      </c>
    </row>
    <row r="111" spans="1:4" ht="15.75">
      <c r="A111" s="99">
        <v>4</v>
      </c>
      <c r="B111" s="100" t="s">
        <v>87</v>
      </c>
      <c r="C111" s="101">
        <f>C112+C113+C114+C115+C116+C117+C118+C119+C120</f>
        <v>15620</v>
      </c>
      <c r="D111" s="101">
        <f>D112+D113+D114+D115+D116+D117+D118+D119+D120</f>
        <v>15620</v>
      </c>
    </row>
    <row r="112" spans="1:4" ht="15.75">
      <c r="A112" s="99"/>
      <c r="B112" s="100" t="s">
        <v>167</v>
      </c>
      <c r="C112" s="102">
        <v>0</v>
      </c>
      <c r="D112" s="102">
        <v>0</v>
      </c>
    </row>
    <row r="113" spans="1:4" ht="15.75">
      <c r="A113" s="99"/>
      <c r="B113" s="100" t="s">
        <v>168</v>
      </c>
      <c r="C113" s="102"/>
      <c r="D113" s="102"/>
    </row>
    <row r="114" spans="1:4" ht="15.75">
      <c r="A114" s="99"/>
      <c r="B114" s="100" t="s">
        <v>169</v>
      </c>
      <c r="C114" s="102"/>
      <c r="D114" s="102"/>
    </row>
    <row r="115" spans="1:4" ht="15.75">
      <c r="A115" s="99"/>
      <c r="B115" s="100" t="s">
        <v>170</v>
      </c>
      <c r="C115" s="102">
        <v>0</v>
      </c>
      <c r="D115" s="102"/>
    </row>
    <row r="116" spans="1:4" ht="15.75">
      <c r="A116" s="99"/>
      <c r="B116" s="100" t="s">
        <v>171</v>
      </c>
      <c r="C116" s="102"/>
      <c r="D116" s="102"/>
    </row>
    <row r="117" spans="1:4" ht="15.75">
      <c r="A117" s="99"/>
      <c r="B117" s="100" t="s">
        <v>172</v>
      </c>
      <c r="C117" s="102">
        <v>15620</v>
      </c>
      <c r="D117" s="102">
        <v>15620</v>
      </c>
    </row>
    <row r="118" spans="1:4" ht="15.75">
      <c r="A118" s="99"/>
      <c r="B118" s="100" t="s">
        <v>173</v>
      </c>
      <c r="C118" s="102"/>
      <c r="D118" s="102"/>
    </row>
    <row r="119" spans="1:4" ht="15.75">
      <c r="A119" s="99"/>
      <c r="B119" s="100" t="s">
        <v>174</v>
      </c>
      <c r="C119" s="102">
        <v>0</v>
      </c>
      <c r="D119" s="102">
        <v>0</v>
      </c>
    </row>
    <row r="120" spans="1:4" ht="15.75">
      <c r="A120" s="99"/>
      <c r="B120" s="100" t="s">
        <v>175</v>
      </c>
      <c r="C120" s="102">
        <v>0</v>
      </c>
      <c r="D120" s="102">
        <v>0</v>
      </c>
    </row>
    <row r="121" spans="1:4" ht="15.75">
      <c r="A121" s="99">
        <v>5</v>
      </c>
      <c r="B121" s="100" t="s">
        <v>176</v>
      </c>
      <c r="C121" s="102">
        <v>0</v>
      </c>
      <c r="D121" s="102">
        <v>0</v>
      </c>
    </row>
    <row r="122" spans="1:4" ht="15.75">
      <c r="A122" s="99"/>
      <c r="B122" s="100" t="s">
        <v>177</v>
      </c>
      <c r="C122" s="102">
        <v>0</v>
      </c>
      <c r="D122" s="102">
        <v>0</v>
      </c>
    </row>
    <row r="123" spans="1:4" ht="15.75">
      <c r="A123" s="99"/>
      <c r="B123" s="100" t="s">
        <v>157</v>
      </c>
      <c r="C123" s="102"/>
      <c r="D123" s="102"/>
    </row>
    <row r="124" spans="1:4" ht="15.75">
      <c r="A124" s="99"/>
      <c r="B124" s="100" t="s">
        <v>157</v>
      </c>
      <c r="C124" s="102"/>
      <c r="D124" s="102"/>
    </row>
    <row r="125" spans="1:4" ht="15.75">
      <c r="A125" s="103" t="s">
        <v>178</v>
      </c>
      <c r="B125" s="104" t="s">
        <v>179</v>
      </c>
      <c r="C125" s="101">
        <f>C96-C102</f>
        <v>578839</v>
      </c>
      <c r="D125" s="101">
        <f>D96-D102</f>
        <v>431328</v>
      </c>
    </row>
    <row r="126" spans="1:4" ht="15.75">
      <c r="A126" s="122"/>
      <c r="B126" s="100"/>
      <c r="C126" s="102"/>
      <c r="D126" s="102"/>
    </row>
    <row r="127" spans="1:4" ht="15.75">
      <c r="A127" s="122"/>
      <c r="B127" s="100" t="s">
        <v>180</v>
      </c>
      <c r="C127" s="102">
        <f>C125*10%</f>
        <v>57883.9</v>
      </c>
      <c r="D127" s="102">
        <f>D125*10%</f>
        <v>43132.8</v>
      </c>
    </row>
    <row r="128" spans="1:4" ht="15.75">
      <c r="A128" s="103" t="s">
        <v>181</v>
      </c>
      <c r="B128" s="100" t="s">
        <v>182</v>
      </c>
      <c r="C128" s="102">
        <f>C125-C127</f>
        <v>520955.1</v>
      </c>
      <c r="D128" s="102">
        <f>D125-D127</f>
        <v>388195.2</v>
      </c>
    </row>
    <row r="129" spans="1:4" ht="15.75">
      <c r="A129" s="124"/>
      <c r="B129" s="107"/>
      <c r="C129" s="76" t="s">
        <v>130</v>
      </c>
      <c r="D129" s="107"/>
    </row>
    <row r="130" spans="1:4" ht="15.75">
      <c r="A130" s="124"/>
      <c r="B130" s="107"/>
      <c r="C130" s="76" t="s">
        <v>196</v>
      </c>
      <c r="D130" s="107"/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0">
      <selection activeCell="F12" sqref="F12"/>
    </sheetView>
  </sheetViews>
  <sheetFormatPr defaultColWidth="9.140625" defaultRowHeight="12.75"/>
  <cols>
    <col min="1" max="1" width="11.00390625" style="0" customWidth="1"/>
    <col min="2" max="2" width="30.00390625" style="0" customWidth="1"/>
    <col min="3" max="5" width="10.7109375" style="0" customWidth="1"/>
    <col min="6" max="6" width="12.57421875" style="0" customWidth="1"/>
  </cols>
  <sheetData>
    <row r="1" ht="12.75">
      <c r="F1" s="6"/>
    </row>
    <row r="2" spans="2:6" ht="18">
      <c r="B2" s="143" t="s">
        <v>15</v>
      </c>
      <c r="C2" s="143"/>
      <c r="D2" s="143"/>
      <c r="E2" s="143"/>
      <c r="F2" s="143"/>
    </row>
    <row r="3" ht="18">
      <c r="C3" s="7"/>
    </row>
    <row r="4" ht="14.25">
      <c r="C4" s="8" t="s">
        <v>225</v>
      </c>
    </row>
    <row r="6" spans="1:4" ht="18">
      <c r="A6" s="145" t="s">
        <v>206</v>
      </c>
      <c r="B6" s="145"/>
      <c r="C6" s="9"/>
      <c r="D6" s="9"/>
    </row>
    <row r="7" spans="1:2" ht="15.75">
      <c r="A7" s="145" t="s">
        <v>198</v>
      </c>
      <c r="B7" s="145"/>
    </row>
    <row r="10" spans="1:6" ht="15">
      <c r="A10" s="10" t="s">
        <v>5</v>
      </c>
      <c r="B10" s="10" t="s">
        <v>6</v>
      </c>
      <c r="C10" s="10" t="s">
        <v>7</v>
      </c>
      <c r="D10" s="10" t="s">
        <v>8</v>
      </c>
      <c r="E10" s="10" t="s">
        <v>9</v>
      </c>
      <c r="F10" s="10" t="s">
        <v>10</v>
      </c>
    </row>
    <row r="11" spans="1:6" ht="15">
      <c r="A11" s="10"/>
      <c r="B11" s="10" t="s">
        <v>89</v>
      </c>
      <c r="C11" s="10"/>
      <c r="D11" s="10"/>
      <c r="E11" s="10"/>
      <c r="F11" s="10"/>
    </row>
    <row r="12" spans="1:6" ht="15.75">
      <c r="A12" s="11">
        <v>1</v>
      </c>
      <c r="B12" s="2" t="s">
        <v>209</v>
      </c>
      <c r="C12" s="11"/>
      <c r="D12" s="12"/>
      <c r="E12" s="20"/>
      <c r="F12" s="102">
        <v>4953200</v>
      </c>
    </row>
    <row r="13" spans="1:6" ht="12.75">
      <c r="A13" s="11">
        <v>2</v>
      </c>
      <c r="B13" s="2"/>
      <c r="C13" s="11"/>
      <c r="D13" s="12"/>
      <c r="E13" s="20"/>
      <c r="F13" s="12"/>
    </row>
    <row r="14" spans="1:6" ht="12.75">
      <c r="A14" s="11">
        <v>3</v>
      </c>
      <c r="B14" s="2"/>
      <c r="C14" s="11"/>
      <c r="D14" s="12"/>
      <c r="E14" s="20"/>
      <c r="F14" s="12"/>
    </row>
    <row r="15" spans="1:6" ht="12.75">
      <c r="A15" s="11">
        <v>4</v>
      </c>
      <c r="B15" s="2"/>
      <c r="C15" s="11"/>
      <c r="D15" s="12"/>
      <c r="E15" s="20"/>
      <c r="F15" s="12"/>
    </row>
    <row r="16" spans="1:6" ht="12.75">
      <c r="A16" s="11">
        <v>5</v>
      </c>
      <c r="B16" s="2"/>
      <c r="C16" s="11"/>
      <c r="D16" s="12"/>
      <c r="E16" s="20"/>
      <c r="F16" s="12"/>
    </row>
    <row r="17" spans="1:6" ht="12.75">
      <c r="A17" s="11">
        <v>6</v>
      </c>
      <c r="B17" s="44"/>
      <c r="C17" s="37"/>
      <c r="D17" s="38"/>
      <c r="E17" s="20"/>
      <c r="F17" s="12"/>
    </row>
    <row r="18" spans="1:6" ht="12.75">
      <c r="A18" s="11">
        <v>7</v>
      </c>
      <c r="B18" s="44"/>
      <c r="C18" s="11"/>
      <c r="D18" s="12"/>
      <c r="E18" s="20"/>
      <c r="F18" s="12"/>
    </row>
    <row r="19" spans="1:6" ht="12.75">
      <c r="A19" s="11">
        <v>8</v>
      </c>
      <c r="B19" s="44"/>
      <c r="C19" s="11"/>
      <c r="D19" s="12"/>
      <c r="E19" s="20"/>
      <c r="F19" s="12"/>
    </row>
    <row r="20" spans="1:6" ht="12.75">
      <c r="A20" s="11">
        <v>9</v>
      </c>
      <c r="B20" s="44"/>
      <c r="C20" s="11"/>
      <c r="D20" s="12"/>
      <c r="E20" s="20"/>
      <c r="F20" s="12"/>
    </row>
    <row r="21" spans="1:6" ht="12.75">
      <c r="A21" s="11">
        <v>10</v>
      </c>
      <c r="B21" s="44"/>
      <c r="C21" s="11"/>
      <c r="D21" s="12"/>
      <c r="E21" s="20"/>
      <c r="F21" s="12"/>
    </row>
    <row r="22" spans="1:6" ht="12.75">
      <c r="A22" s="11">
        <v>11</v>
      </c>
      <c r="B22" s="2"/>
      <c r="C22" s="11"/>
      <c r="D22" s="12"/>
      <c r="E22" s="20"/>
      <c r="F22" s="12"/>
    </row>
    <row r="23" spans="1:6" ht="12.75">
      <c r="A23" s="11">
        <v>12</v>
      </c>
      <c r="B23" s="2"/>
      <c r="C23" s="11"/>
      <c r="D23" s="12"/>
      <c r="E23" s="20"/>
      <c r="F23" s="12"/>
    </row>
    <row r="24" spans="1:6" ht="12.75">
      <c r="A24" s="11">
        <v>13</v>
      </c>
      <c r="B24" s="2"/>
      <c r="C24" s="11"/>
      <c r="D24" s="12"/>
      <c r="E24" s="13"/>
      <c r="F24" s="12"/>
    </row>
    <row r="25" spans="1:6" ht="12.75">
      <c r="A25" s="11">
        <v>14</v>
      </c>
      <c r="B25" s="2"/>
      <c r="C25" s="11"/>
      <c r="D25" s="12"/>
      <c r="E25" s="13"/>
      <c r="F25" s="12"/>
    </row>
    <row r="26" spans="1:6" ht="12.75">
      <c r="A26" s="11">
        <v>15</v>
      </c>
      <c r="B26" s="2"/>
      <c r="C26" s="11"/>
      <c r="D26" s="12"/>
      <c r="E26" s="13"/>
      <c r="F26" s="12"/>
    </row>
    <row r="27" spans="1:6" ht="12.75">
      <c r="A27" s="11">
        <v>16</v>
      </c>
      <c r="B27" s="2"/>
      <c r="C27" s="11"/>
      <c r="D27" s="12"/>
      <c r="E27" s="13"/>
      <c r="F27" s="12"/>
    </row>
    <row r="28" spans="1:6" ht="12.75">
      <c r="A28" s="11">
        <v>17</v>
      </c>
      <c r="B28" s="2"/>
      <c r="C28" s="11"/>
      <c r="D28" s="12"/>
      <c r="E28" s="13"/>
      <c r="F28" s="12"/>
    </row>
    <row r="29" spans="1:6" ht="12.75">
      <c r="A29" s="11">
        <v>18</v>
      </c>
      <c r="B29" s="2"/>
      <c r="C29" s="11"/>
      <c r="D29" s="12"/>
      <c r="E29" s="13"/>
      <c r="F29" s="12"/>
    </row>
    <row r="30" spans="1:6" ht="12.75">
      <c r="A30" s="11">
        <v>19</v>
      </c>
      <c r="B30" s="2"/>
      <c r="C30" s="11"/>
      <c r="D30" s="12"/>
      <c r="E30" s="13"/>
      <c r="F30" s="12"/>
    </row>
    <row r="31" spans="1:6" ht="12.75">
      <c r="A31" s="11">
        <v>20</v>
      </c>
      <c r="B31" s="2"/>
      <c r="C31" s="11"/>
      <c r="D31" s="12"/>
      <c r="E31" s="13"/>
      <c r="F31" s="12"/>
    </row>
    <row r="32" spans="1:6" ht="15.75">
      <c r="A32" s="14"/>
      <c r="B32" s="39" t="s">
        <v>11</v>
      </c>
      <c r="C32" s="40"/>
      <c r="D32" s="41"/>
      <c r="E32" s="42"/>
      <c r="F32" s="43">
        <f>SUM(F12:F31)</f>
        <v>4953200</v>
      </c>
    </row>
    <row r="35" spans="2:6" ht="15">
      <c r="B35" s="15"/>
      <c r="D35" s="144" t="s">
        <v>4</v>
      </c>
      <c r="E35" s="144"/>
      <c r="F35" s="144"/>
    </row>
    <row r="36" spans="2:6" ht="15.75">
      <c r="B36" s="15"/>
      <c r="D36" s="146" t="s">
        <v>203</v>
      </c>
      <c r="E36" s="146"/>
      <c r="F36" s="146"/>
    </row>
    <row r="40" ht="12.75">
      <c r="B40" t="s">
        <v>12</v>
      </c>
    </row>
    <row r="41" ht="12.75">
      <c r="B41" t="s">
        <v>13</v>
      </c>
    </row>
  </sheetData>
  <sheetProtection/>
  <mergeCells count="5">
    <mergeCell ref="B2:F2"/>
    <mergeCell ref="D35:F35"/>
    <mergeCell ref="A6:B6"/>
    <mergeCell ref="A7:B7"/>
    <mergeCell ref="D36:F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6.00390625" style="0" customWidth="1"/>
    <col min="2" max="2" width="21.57421875" style="0" customWidth="1"/>
    <col min="3" max="3" width="10.28125" style="0" customWidth="1"/>
    <col min="4" max="4" width="15.00390625" style="0" customWidth="1"/>
    <col min="5" max="5" width="15.421875" style="0" customWidth="1"/>
    <col min="6" max="6" width="16.57421875" style="0" customWidth="1"/>
    <col min="7" max="7" width="16.28125" style="0" customWidth="1"/>
  </cols>
  <sheetData>
    <row r="1" spans="1:7" ht="15.75">
      <c r="A1" s="145" t="s">
        <v>206</v>
      </c>
      <c r="B1" s="145"/>
      <c r="C1" s="22"/>
      <c r="D1" s="22"/>
      <c r="E1" s="17"/>
      <c r="F1" s="17"/>
      <c r="G1" s="17"/>
    </row>
    <row r="2" spans="1:7" ht="15.75">
      <c r="A2" s="145" t="s">
        <v>201</v>
      </c>
      <c r="B2" s="145"/>
      <c r="C2" s="17"/>
      <c r="D2" s="17"/>
      <c r="E2" s="17"/>
      <c r="F2" s="17"/>
      <c r="G2" s="17"/>
    </row>
    <row r="3" spans="1:7" ht="15.75">
      <c r="A3" s="17"/>
      <c r="B3" s="147" t="s">
        <v>220</v>
      </c>
      <c r="C3" s="147"/>
      <c r="D3" s="147"/>
      <c r="E3" s="147"/>
      <c r="F3" s="147"/>
      <c r="G3" s="17"/>
    </row>
    <row r="4" spans="1:7" ht="15.75">
      <c r="A4" s="17"/>
      <c r="B4" s="21"/>
      <c r="C4" s="17"/>
      <c r="D4" s="17"/>
      <c r="E4" s="17"/>
      <c r="F4" s="17"/>
      <c r="G4" s="17"/>
    </row>
    <row r="5" spans="1:7" ht="15.75">
      <c r="A5" s="25" t="s">
        <v>0</v>
      </c>
      <c r="B5" s="25" t="s">
        <v>18</v>
      </c>
      <c r="C5" s="25" t="s">
        <v>8</v>
      </c>
      <c r="D5" s="25" t="s">
        <v>19</v>
      </c>
      <c r="E5" s="25" t="s">
        <v>20</v>
      </c>
      <c r="F5" s="25" t="s">
        <v>21</v>
      </c>
      <c r="G5" s="25" t="s">
        <v>19</v>
      </c>
    </row>
    <row r="6" spans="1:7" ht="15.75">
      <c r="A6" s="26"/>
      <c r="B6" s="26"/>
      <c r="C6" s="26"/>
      <c r="D6" s="27">
        <v>40179</v>
      </c>
      <c r="E6" s="26"/>
      <c r="F6" s="26"/>
      <c r="G6" s="27">
        <v>40908</v>
      </c>
    </row>
    <row r="7" spans="1:7" ht="15.75">
      <c r="A7" s="28">
        <v>1</v>
      </c>
      <c r="B7" s="28" t="s">
        <v>22</v>
      </c>
      <c r="C7" s="29"/>
      <c r="D7" s="30">
        <v>0</v>
      </c>
      <c r="E7" s="30"/>
      <c r="F7" s="30"/>
      <c r="G7" s="30">
        <f aca="true" t="shared" si="0" ref="G7:G12">D7+E7-F7</f>
        <v>0</v>
      </c>
    </row>
    <row r="8" spans="1:7" ht="15.75">
      <c r="A8" s="28">
        <v>2</v>
      </c>
      <c r="B8" s="28" t="s">
        <v>23</v>
      </c>
      <c r="C8" s="29"/>
      <c r="D8" s="30">
        <v>0</v>
      </c>
      <c r="E8" s="30"/>
      <c r="F8" s="30"/>
      <c r="G8" s="30">
        <f t="shared" si="0"/>
        <v>0</v>
      </c>
    </row>
    <row r="9" spans="1:7" ht="15.75">
      <c r="A9" s="28">
        <v>3</v>
      </c>
      <c r="B9" s="28" t="s">
        <v>24</v>
      </c>
      <c r="C9" s="29"/>
      <c r="D9" s="30">
        <v>224000</v>
      </c>
      <c r="E9" s="30"/>
      <c r="F9" s="30">
        <v>44800</v>
      </c>
      <c r="G9" s="30">
        <f t="shared" si="0"/>
        <v>179200</v>
      </c>
    </row>
    <row r="10" spans="1:7" ht="15.75">
      <c r="A10" s="28">
        <v>4</v>
      </c>
      <c r="B10" s="28" t="s">
        <v>25</v>
      </c>
      <c r="C10" s="29"/>
      <c r="D10" s="30">
        <v>0</v>
      </c>
      <c r="E10" s="30"/>
      <c r="F10" s="30"/>
      <c r="G10" s="30">
        <f t="shared" si="0"/>
        <v>0</v>
      </c>
    </row>
    <row r="11" spans="1:7" ht="15.75">
      <c r="A11" s="28">
        <v>5</v>
      </c>
      <c r="B11" s="28" t="s">
        <v>26</v>
      </c>
      <c r="C11" s="29"/>
      <c r="D11" s="30">
        <v>54350</v>
      </c>
      <c r="E11" s="30"/>
      <c r="F11" s="30">
        <v>10870</v>
      </c>
      <c r="G11" s="30">
        <f t="shared" si="0"/>
        <v>43480</v>
      </c>
    </row>
    <row r="12" spans="1:7" ht="15.75">
      <c r="A12" s="28">
        <v>6</v>
      </c>
      <c r="B12" s="28" t="s">
        <v>27</v>
      </c>
      <c r="C12" s="29"/>
      <c r="D12" s="30">
        <v>0</v>
      </c>
      <c r="E12" s="30"/>
      <c r="F12" s="30"/>
      <c r="G12" s="30">
        <f t="shared" si="0"/>
        <v>0</v>
      </c>
    </row>
    <row r="13" spans="1:7" ht="15.75">
      <c r="A13" s="28">
        <v>7</v>
      </c>
      <c r="B13" s="28"/>
      <c r="C13" s="29"/>
      <c r="D13" s="30"/>
      <c r="E13" s="30"/>
      <c r="F13" s="30"/>
      <c r="G13" s="30"/>
    </row>
    <row r="14" spans="1:7" ht="15.75">
      <c r="A14" s="28"/>
      <c r="B14" s="31" t="s">
        <v>28</v>
      </c>
      <c r="C14" s="29"/>
      <c r="D14" s="30">
        <f>SUM(D7:D13)</f>
        <v>278350</v>
      </c>
      <c r="E14" s="30">
        <f>SUM(E7:E13)</f>
        <v>0</v>
      </c>
      <c r="F14" s="30">
        <f>SUM(F7:F13)</f>
        <v>55670</v>
      </c>
      <c r="G14" s="30">
        <f>SUM(G7:G13)</f>
        <v>222680</v>
      </c>
    </row>
    <row r="15" spans="1:7" ht="15.75">
      <c r="A15" s="17"/>
      <c r="B15" s="17"/>
      <c r="C15" s="17"/>
      <c r="D15" s="17"/>
      <c r="E15" s="17"/>
      <c r="F15" s="17"/>
      <c r="G15" s="17"/>
    </row>
    <row r="16" spans="1:7" ht="15.75">
      <c r="A16" s="17"/>
      <c r="B16" s="147" t="s">
        <v>227</v>
      </c>
      <c r="C16" s="147"/>
      <c r="D16" s="147"/>
      <c r="E16" s="147"/>
      <c r="F16" s="147"/>
      <c r="G16" s="17"/>
    </row>
    <row r="17" spans="1:7" ht="15.75">
      <c r="A17" s="17"/>
      <c r="B17" s="24"/>
      <c r="C17" s="24"/>
      <c r="D17" s="24"/>
      <c r="E17" s="24"/>
      <c r="F17" s="24"/>
      <c r="G17" s="17"/>
    </row>
    <row r="18" spans="1:7" ht="15.75">
      <c r="A18" s="25" t="s">
        <v>0</v>
      </c>
      <c r="B18" s="25" t="s">
        <v>18</v>
      </c>
      <c r="C18" s="25" t="s">
        <v>8</v>
      </c>
      <c r="D18" s="25" t="s">
        <v>19</v>
      </c>
      <c r="E18" s="25" t="s">
        <v>20</v>
      </c>
      <c r="F18" s="25" t="s">
        <v>21</v>
      </c>
      <c r="G18" s="25" t="s">
        <v>19</v>
      </c>
    </row>
    <row r="19" spans="1:7" ht="15.75">
      <c r="A19" s="26"/>
      <c r="B19" s="26"/>
      <c r="C19" s="26"/>
      <c r="D19" s="27">
        <v>40179</v>
      </c>
      <c r="E19" s="26"/>
      <c r="F19" s="26"/>
      <c r="G19" s="27">
        <v>41274</v>
      </c>
    </row>
    <row r="20" spans="1:7" ht="15.75">
      <c r="A20" s="28">
        <v>1</v>
      </c>
      <c r="B20" s="28" t="s">
        <v>22</v>
      </c>
      <c r="C20" s="28"/>
      <c r="D20" s="30">
        <v>0</v>
      </c>
      <c r="E20" s="30"/>
      <c r="F20" s="30"/>
      <c r="G20" s="30">
        <f aca="true" t="shared" si="1" ref="G20:G25">D20+E20-F20</f>
        <v>0</v>
      </c>
    </row>
    <row r="21" spans="1:7" ht="15.75">
      <c r="A21" s="28">
        <v>2</v>
      </c>
      <c r="B21" s="28" t="s">
        <v>23</v>
      </c>
      <c r="C21" s="28"/>
      <c r="D21" s="30">
        <v>0</v>
      </c>
      <c r="E21" s="30"/>
      <c r="F21" s="30"/>
      <c r="G21" s="30">
        <f t="shared" si="1"/>
        <v>0</v>
      </c>
    </row>
    <row r="22" spans="1:7" ht="15.75">
      <c r="A22" s="28">
        <v>3</v>
      </c>
      <c r="B22" s="28" t="s">
        <v>24</v>
      </c>
      <c r="C22" s="28"/>
      <c r="D22" s="30">
        <v>44800</v>
      </c>
      <c r="E22" s="30">
        <v>35840</v>
      </c>
      <c r="F22" s="30"/>
      <c r="G22" s="30">
        <f t="shared" si="1"/>
        <v>80640</v>
      </c>
    </row>
    <row r="23" spans="1:7" ht="15.75">
      <c r="A23" s="28">
        <v>4</v>
      </c>
      <c r="B23" s="28" t="s">
        <v>25</v>
      </c>
      <c r="C23" s="28"/>
      <c r="D23" s="30"/>
      <c r="E23" s="30"/>
      <c r="F23" s="30"/>
      <c r="G23" s="30">
        <f t="shared" si="1"/>
        <v>0</v>
      </c>
    </row>
    <row r="24" spans="1:7" ht="15.75">
      <c r="A24" s="28">
        <v>5</v>
      </c>
      <c r="B24" s="28" t="s">
        <v>26</v>
      </c>
      <c r="C24" s="28"/>
      <c r="D24" s="30">
        <v>10870</v>
      </c>
      <c r="E24" s="30">
        <v>8696</v>
      </c>
      <c r="F24" s="30"/>
      <c r="G24" s="30">
        <f t="shared" si="1"/>
        <v>19566</v>
      </c>
    </row>
    <row r="25" spans="1:7" ht="15.75">
      <c r="A25" s="28">
        <v>6</v>
      </c>
      <c r="B25" s="28" t="s">
        <v>27</v>
      </c>
      <c r="C25" s="28"/>
      <c r="D25" s="30">
        <v>0</v>
      </c>
      <c r="E25" s="30"/>
      <c r="F25" s="30"/>
      <c r="G25" s="30">
        <f t="shared" si="1"/>
        <v>0</v>
      </c>
    </row>
    <row r="26" spans="1:7" ht="15.75">
      <c r="A26" s="28">
        <v>7</v>
      </c>
      <c r="B26" s="28"/>
      <c r="C26" s="28"/>
      <c r="D26" s="30"/>
      <c r="E26" s="30"/>
      <c r="F26" s="30"/>
      <c r="G26" s="30"/>
    </row>
    <row r="27" spans="1:7" ht="15.75">
      <c r="A27" s="28"/>
      <c r="B27" s="31" t="s">
        <v>28</v>
      </c>
      <c r="C27" s="28"/>
      <c r="D27" s="30">
        <f>SUM(D20:D26)</f>
        <v>55670</v>
      </c>
      <c r="E27" s="30">
        <f>SUM(E20:E26)</f>
        <v>44536</v>
      </c>
      <c r="F27" s="30">
        <f>SUM(F20:F26)</f>
        <v>0</v>
      </c>
      <c r="G27" s="30">
        <f>SUM(G20:G26)</f>
        <v>100206</v>
      </c>
    </row>
    <row r="28" spans="1:7" ht="15.75">
      <c r="A28" s="17"/>
      <c r="B28" s="17"/>
      <c r="C28" s="17"/>
      <c r="D28" s="17"/>
      <c r="E28" s="17"/>
      <c r="F28" s="17"/>
      <c r="G28" s="17"/>
    </row>
    <row r="29" spans="1:7" ht="15.75">
      <c r="A29" s="17"/>
      <c r="B29" s="147" t="s">
        <v>226</v>
      </c>
      <c r="C29" s="147"/>
      <c r="D29" s="147"/>
      <c r="E29" s="147"/>
      <c r="F29" s="147"/>
      <c r="G29" s="17"/>
    </row>
    <row r="30" spans="1:7" ht="15.75">
      <c r="A30" s="17"/>
      <c r="B30" s="24"/>
      <c r="C30" s="24"/>
      <c r="D30" s="24"/>
      <c r="E30" s="24"/>
      <c r="F30" s="24"/>
      <c r="G30" s="17"/>
    </row>
    <row r="31" spans="1:7" ht="15.75">
      <c r="A31" s="25" t="s">
        <v>0</v>
      </c>
      <c r="B31" s="25" t="s">
        <v>18</v>
      </c>
      <c r="C31" s="25" t="s">
        <v>8</v>
      </c>
      <c r="D31" s="25" t="s">
        <v>19</v>
      </c>
      <c r="E31" s="25" t="s">
        <v>20</v>
      </c>
      <c r="F31" s="25" t="s">
        <v>21</v>
      </c>
      <c r="G31" s="25" t="s">
        <v>19</v>
      </c>
    </row>
    <row r="32" spans="1:7" ht="15.75">
      <c r="A32" s="26"/>
      <c r="B32" s="26"/>
      <c r="C32" s="26"/>
      <c r="D32" s="27">
        <v>40179</v>
      </c>
      <c r="E32" s="26"/>
      <c r="F32" s="26"/>
      <c r="G32" s="27">
        <v>41274</v>
      </c>
    </row>
    <row r="33" spans="1:7" ht="15.75">
      <c r="A33" s="28">
        <v>1</v>
      </c>
      <c r="B33" s="28" t="s">
        <v>22</v>
      </c>
      <c r="C33" s="28"/>
      <c r="D33" s="30"/>
      <c r="E33" s="30"/>
      <c r="F33" s="30"/>
      <c r="G33" s="30">
        <f aca="true" t="shared" si="2" ref="G33:G38">D33+E33-F33</f>
        <v>0</v>
      </c>
    </row>
    <row r="34" spans="1:7" ht="15.75">
      <c r="A34" s="28">
        <v>2</v>
      </c>
      <c r="B34" s="28" t="s">
        <v>23</v>
      </c>
      <c r="C34" s="28"/>
      <c r="D34" s="30"/>
      <c r="E34" s="30"/>
      <c r="F34" s="30"/>
      <c r="G34" s="30">
        <f t="shared" si="2"/>
        <v>0</v>
      </c>
    </row>
    <row r="35" spans="1:7" ht="15.75">
      <c r="A35" s="28">
        <v>3</v>
      </c>
      <c r="B35" s="28" t="s">
        <v>24</v>
      </c>
      <c r="C35" s="28"/>
      <c r="D35" s="30">
        <v>224000</v>
      </c>
      <c r="E35" s="30">
        <v>0</v>
      </c>
      <c r="F35" s="30">
        <v>80640</v>
      </c>
      <c r="G35" s="30">
        <f t="shared" si="2"/>
        <v>143360</v>
      </c>
    </row>
    <row r="36" spans="1:7" ht="15.75">
      <c r="A36" s="28">
        <v>4</v>
      </c>
      <c r="B36" s="28" t="s">
        <v>25</v>
      </c>
      <c r="C36" s="28"/>
      <c r="D36" s="30"/>
      <c r="E36" s="30"/>
      <c r="F36" s="30"/>
      <c r="G36" s="30">
        <f t="shared" si="2"/>
        <v>0</v>
      </c>
    </row>
    <row r="37" spans="1:7" ht="15.75">
      <c r="A37" s="28">
        <v>5</v>
      </c>
      <c r="B37" s="28" t="s">
        <v>26</v>
      </c>
      <c r="C37" s="28"/>
      <c r="D37" s="30">
        <v>54350</v>
      </c>
      <c r="E37" s="30">
        <v>0</v>
      </c>
      <c r="F37" s="30">
        <v>19566</v>
      </c>
      <c r="G37" s="30">
        <f t="shared" si="2"/>
        <v>34784</v>
      </c>
    </row>
    <row r="38" spans="1:7" ht="15.75">
      <c r="A38" s="28">
        <v>6</v>
      </c>
      <c r="B38" s="28" t="s">
        <v>27</v>
      </c>
      <c r="C38" s="28"/>
      <c r="D38" s="30"/>
      <c r="E38" s="30"/>
      <c r="F38" s="30"/>
      <c r="G38" s="30">
        <f t="shared" si="2"/>
        <v>0</v>
      </c>
    </row>
    <row r="39" spans="1:7" ht="15.75">
      <c r="A39" s="28">
        <v>7</v>
      </c>
      <c r="B39" s="28"/>
      <c r="C39" s="28"/>
      <c r="D39" s="30"/>
      <c r="E39" s="30"/>
      <c r="F39" s="30"/>
      <c r="G39" s="30"/>
    </row>
    <row r="40" spans="1:7" ht="15.75">
      <c r="A40" s="28"/>
      <c r="B40" s="31" t="s">
        <v>28</v>
      </c>
      <c r="C40" s="28"/>
      <c r="D40" s="30">
        <f>SUM(D33:D39)</f>
        <v>278350</v>
      </c>
      <c r="E40" s="30">
        <f>SUM(E33:E39)</f>
        <v>0</v>
      </c>
      <c r="F40" s="30">
        <f>SUM(F33:F39)</f>
        <v>100206</v>
      </c>
      <c r="G40" s="30">
        <f>SUM(G33:G39)</f>
        <v>178144</v>
      </c>
    </row>
    <row r="41" spans="1:7" ht="15.75">
      <c r="A41" s="17"/>
      <c r="B41" s="17"/>
      <c r="C41" s="17"/>
      <c r="D41" s="17"/>
      <c r="E41" s="17"/>
      <c r="F41" s="17"/>
      <c r="G41" s="17"/>
    </row>
    <row r="42" spans="1:7" ht="15.75">
      <c r="A42" s="17"/>
      <c r="B42" s="17"/>
      <c r="C42" s="17"/>
      <c r="D42" s="17"/>
      <c r="E42" s="17"/>
      <c r="F42" s="17"/>
      <c r="G42" s="17"/>
    </row>
    <row r="43" spans="1:7" ht="15.75">
      <c r="A43" s="17"/>
      <c r="B43" s="17"/>
      <c r="C43" s="17"/>
      <c r="D43" s="17"/>
      <c r="E43" s="146" t="s">
        <v>17</v>
      </c>
      <c r="F43" s="146"/>
      <c r="G43" s="146"/>
    </row>
    <row r="44" spans="5:7" ht="15.75">
      <c r="E44" s="22"/>
      <c r="F44" s="18" t="s">
        <v>196</v>
      </c>
      <c r="G44" s="23"/>
    </row>
  </sheetData>
  <sheetProtection/>
  <mergeCells count="6">
    <mergeCell ref="A1:B1"/>
    <mergeCell ref="A2:B2"/>
    <mergeCell ref="B3:F3"/>
    <mergeCell ref="B16:F16"/>
    <mergeCell ref="B29:F29"/>
    <mergeCell ref="E43:G43"/>
  </mergeCells>
  <printOptions/>
  <pageMargins left="0.25" right="0.25" top="0.75" bottom="0.75" header="0.3" footer="0.3"/>
  <pageSetup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25">
      <selection activeCell="G33" sqref="G33"/>
    </sheetView>
  </sheetViews>
  <sheetFormatPr defaultColWidth="9.140625" defaultRowHeight="12.75"/>
  <cols>
    <col min="2" max="2" width="11.421875" style="0" customWidth="1"/>
    <col min="3" max="3" width="39.140625" style="0" customWidth="1"/>
    <col min="4" max="4" width="32.421875" style="0" customWidth="1"/>
  </cols>
  <sheetData>
    <row r="1" spans="1:4" ht="15.75">
      <c r="A1" s="145" t="s">
        <v>194</v>
      </c>
      <c r="B1" s="145"/>
      <c r="C1" s="17" t="s">
        <v>196</v>
      </c>
      <c r="D1" s="17"/>
    </row>
    <row r="2" spans="1:4" ht="15.75">
      <c r="A2" s="145" t="s">
        <v>193</v>
      </c>
      <c r="B2" s="145"/>
      <c r="C2" s="17" t="s">
        <v>199</v>
      </c>
      <c r="D2" s="17"/>
    </row>
    <row r="3" spans="1:4" ht="12.75">
      <c r="A3" s="32" t="s">
        <v>0</v>
      </c>
      <c r="B3" s="32" t="s">
        <v>29</v>
      </c>
      <c r="C3" s="32" t="s">
        <v>30</v>
      </c>
      <c r="D3" s="32" t="s">
        <v>31</v>
      </c>
    </row>
    <row r="4" spans="1:4" ht="12.75">
      <c r="A4" s="19">
        <v>1</v>
      </c>
      <c r="B4" s="19" t="s">
        <v>32</v>
      </c>
      <c r="C4" s="19" t="s">
        <v>33</v>
      </c>
      <c r="D4" s="33"/>
    </row>
    <row r="5" spans="1:4" ht="12.75">
      <c r="A5" s="19">
        <v>2</v>
      </c>
      <c r="B5" s="19" t="s">
        <v>32</v>
      </c>
      <c r="C5" s="19" t="s">
        <v>34</v>
      </c>
      <c r="D5" s="33"/>
    </row>
    <row r="6" spans="1:4" ht="12.75">
      <c r="A6" s="19">
        <v>3</v>
      </c>
      <c r="B6" s="19" t="s">
        <v>32</v>
      </c>
      <c r="C6" s="19" t="s">
        <v>35</v>
      </c>
      <c r="D6" s="33"/>
    </row>
    <row r="7" spans="1:4" ht="12.75">
      <c r="A7" s="19">
        <v>4</v>
      </c>
      <c r="B7" s="19" t="s">
        <v>32</v>
      </c>
      <c r="C7" s="19" t="s">
        <v>36</v>
      </c>
      <c r="D7" s="33"/>
    </row>
    <row r="8" spans="1:4" ht="15.75">
      <c r="A8" s="19">
        <v>5</v>
      </c>
      <c r="B8" s="19" t="s">
        <v>32</v>
      </c>
      <c r="C8" s="19" t="s">
        <v>37</v>
      </c>
      <c r="D8" s="102">
        <v>4859372</v>
      </c>
    </row>
    <row r="9" spans="1:4" ht="12.75">
      <c r="A9" s="19">
        <v>6</v>
      </c>
      <c r="B9" s="19" t="s">
        <v>32</v>
      </c>
      <c r="C9" s="19" t="s">
        <v>38</v>
      </c>
      <c r="D9" s="33"/>
    </row>
    <row r="10" spans="1:4" ht="12.75">
      <c r="A10" s="19">
        <v>7</v>
      </c>
      <c r="B10" s="19" t="s">
        <v>32</v>
      </c>
      <c r="C10" s="19" t="s">
        <v>39</v>
      </c>
      <c r="D10" s="33"/>
    </row>
    <row r="11" spans="1:4" ht="12.75">
      <c r="A11" s="19">
        <v>8</v>
      </c>
      <c r="B11" s="19" t="s">
        <v>32</v>
      </c>
      <c r="C11" s="19" t="s">
        <v>40</v>
      </c>
      <c r="D11" s="33"/>
    </row>
    <row r="12" spans="1:4" ht="12.75">
      <c r="A12" s="19" t="s">
        <v>1</v>
      </c>
      <c r="B12" s="19"/>
      <c r="C12" s="34" t="s">
        <v>41</v>
      </c>
      <c r="D12" s="33">
        <f>D4+D5+D6+D7+D8+D9+D10+D11</f>
        <v>4859372</v>
      </c>
    </row>
    <row r="13" spans="1:4" ht="12.75">
      <c r="A13" s="19">
        <v>9</v>
      </c>
      <c r="B13" s="19" t="s">
        <v>42</v>
      </c>
      <c r="C13" s="19" t="s">
        <v>43</v>
      </c>
      <c r="D13" s="33"/>
    </row>
    <row r="14" spans="1:4" ht="12.75">
      <c r="A14" s="19">
        <v>10</v>
      </c>
      <c r="B14" s="19" t="s">
        <v>42</v>
      </c>
      <c r="C14" s="19" t="s">
        <v>44</v>
      </c>
      <c r="D14" s="33"/>
    </row>
    <row r="15" spans="1:4" ht="12.75">
      <c r="A15" s="19">
        <v>11</v>
      </c>
      <c r="B15" s="19" t="s">
        <v>42</v>
      </c>
      <c r="C15" s="19" t="s">
        <v>45</v>
      </c>
      <c r="D15" s="33"/>
    </row>
    <row r="16" spans="1:4" ht="12.75">
      <c r="A16" s="19" t="s">
        <v>2</v>
      </c>
      <c r="B16" s="19"/>
      <c r="C16" s="34" t="s">
        <v>46</v>
      </c>
      <c r="D16" s="33">
        <f>D13+D14+D15</f>
        <v>0</v>
      </c>
    </row>
    <row r="17" spans="1:4" ht="12.75">
      <c r="A17" s="19">
        <v>12</v>
      </c>
      <c r="B17" s="19" t="s">
        <v>47</v>
      </c>
      <c r="C17" s="19" t="s">
        <v>48</v>
      </c>
      <c r="D17" s="33"/>
    </row>
    <row r="18" spans="1:4" ht="12.75">
      <c r="A18" s="19">
        <v>13</v>
      </c>
      <c r="B18" s="19" t="s">
        <v>47</v>
      </c>
      <c r="C18" s="19" t="s">
        <v>49</v>
      </c>
      <c r="D18" s="33"/>
    </row>
    <row r="19" spans="1:4" ht="12.75">
      <c r="A19" s="19">
        <v>14</v>
      </c>
      <c r="B19" s="19" t="s">
        <v>47</v>
      </c>
      <c r="C19" s="19" t="s">
        <v>50</v>
      </c>
      <c r="D19" s="33"/>
    </row>
    <row r="20" spans="1:4" ht="12.75">
      <c r="A20" s="19">
        <v>15</v>
      </c>
      <c r="B20" s="19" t="s">
        <v>47</v>
      </c>
      <c r="C20" s="19" t="s">
        <v>51</v>
      </c>
      <c r="D20" s="33"/>
    </row>
    <row r="21" spans="1:4" ht="12.75">
      <c r="A21" s="19">
        <v>16</v>
      </c>
      <c r="B21" s="19" t="s">
        <v>47</v>
      </c>
      <c r="C21" s="19" t="s">
        <v>52</v>
      </c>
      <c r="D21" s="33"/>
    </row>
    <row r="22" spans="1:4" ht="12.75">
      <c r="A22" s="19">
        <v>17</v>
      </c>
      <c r="B22" s="19" t="s">
        <v>47</v>
      </c>
      <c r="C22" s="19" t="s">
        <v>53</v>
      </c>
      <c r="D22" s="33"/>
    </row>
    <row r="23" spans="1:4" ht="12.75">
      <c r="A23" s="19">
        <v>18</v>
      </c>
      <c r="B23" s="19" t="s">
        <v>47</v>
      </c>
      <c r="C23" s="19" t="s">
        <v>54</v>
      </c>
      <c r="D23" s="33"/>
    </row>
    <row r="24" spans="1:4" ht="12.75">
      <c r="A24" s="19">
        <v>19</v>
      </c>
      <c r="B24" s="19" t="s">
        <v>47</v>
      </c>
      <c r="C24" s="19" t="s">
        <v>55</v>
      </c>
      <c r="D24" s="33">
        <v>0</v>
      </c>
    </row>
    <row r="25" spans="1:4" ht="12.75">
      <c r="A25" s="19" t="s">
        <v>3</v>
      </c>
      <c r="B25" s="19"/>
      <c r="C25" s="34" t="s">
        <v>56</v>
      </c>
      <c r="D25" s="33">
        <f>D17+D18+D19+D20+D21+D22+D23+D24</f>
        <v>0</v>
      </c>
    </row>
    <row r="26" spans="1:4" ht="12.75">
      <c r="A26" s="19">
        <v>20</v>
      </c>
      <c r="B26" s="19" t="s">
        <v>57</v>
      </c>
      <c r="C26" s="19" t="s">
        <v>58</v>
      </c>
      <c r="D26" s="33"/>
    </row>
    <row r="27" spans="1:4" ht="12.75">
      <c r="A27" s="19">
        <v>21</v>
      </c>
      <c r="B27" s="19" t="s">
        <v>57</v>
      </c>
      <c r="C27" s="19" t="s">
        <v>59</v>
      </c>
      <c r="D27" s="33"/>
    </row>
    <row r="28" spans="1:4" ht="12.75">
      <c r="A28" s="19">
        <v>22</v>
      </c>
      <c r="B28" s="19" t="s">
        <v>57</v>
      </c>
      <c r="C28" s="19" t="s">
        <v>60</v>
      </c>
      <c r="D28" s="33"/>
    </row>
    <row r="29" spans="1:4" ht="12.75">
      <c r="A29" s="19">
        <v>23</v>
      </c>
      <c r="B29" s="19" t="s">
        <v>57</v>
      </c>
      <c r="C29" s="19" t="s">
        <v>61</v>
      </c>
      <c r="D29" s="33"/>
    </row>
    <row r="30" spans="1:4" ht="12.75">
      <c r="A30" s="19" t="s">
        <v>62</v>
      </c>
      <c r="B30" s="19"/>
      <c r="C30" s="34" t="s">
        <v>63</v>
      </c>
      <c r="D30" s="33">
        <f>D26+D27+D28+D29</f>
        <v>0</v>
      </c>
    </row>
    <row r="31" spans="1:4" ht="12.75">
      <c r="A31" s="19">
        <v>24</v>
      </c>
      <c r="B31" s="19" t="s">
        <v>64</v>
      </c>
      <c r="C31" s="19" t="s">
        <v>65</v>
      </c>
      <c r="D31" s="33"/>
    </row>
    <row r="32" spans="1:4" ht="12.75">
      <c r="A32" s="19">
        <v>25</v>
      </c>
      <c r="B32" s="19" t="s">
        <v>64</v>
      </c>
      <c r="C32" s="19" t="s">
        <v>66</v>
      </c>
      <c r="D32" s="33"/>
    </row>
    <row r="33" spans="1:4" ht="12.75">
      <c r="A33" s="19">
        <v>26</v>
      </c>
      <c r="B33" s="19" t="s">
        <v>64</v>
      </c>
      <c r="C33" s="19" t="s">
        <v>67</v>
      </c>
      <c r="D33" s="33"/>
    </row>
    <row r="34" spans="1:4" ht="12.75">
      <c r="A34" s="19">
        <v>27</v>
      </c>
      <c r="B34" s="19" t="s">
        <v>64</v>
      </c>
      <c r="C34" s="19" t="s">
        <v>68</v>
      </c>
      <c r="D34" s="33">
        <v>0</v>
      </c>
    </row>
    <row r="35" spans="1:4" ht="12.75">
      <c r="A35" s="19">
        <v>28</v>
      </c>
      <c r="B35" s="19" t="s">
        <v>64</v>
      </c>
      <c r="C35" s="19" t="s">
        <v>69</v>
      </c>
      <c r="D35" s="33"/>
    </row>
    <row r="36" spans="1:4" ht="12.75">
      <c r="A36" s="19">
        <v>29</v>
      </c>
      <c r="B36" s="19" t="s">
        <v>64</v>
      </c>
      <c r="C36" s="19" t="s">
        <v>70</v>
      </c>
      <c r="D36" s="33"/>
    </row>
    <row r="37" spans="1:4" ht="12.75">
      <c r="A37" s="19">
        <v>30</v>
      </c>
      <c r="B37" s="19" t="s">
        <v>64</v>
      </c>
      <c r="C37" s="19" t="s">
        <v>71</v>
      </c>
      <c r="D37" s="33"/>
    </row>
    <row r="38" spans="1:4" ht="12.75">
      <c r="A38" s="19">
        <v>31</v>
      </c>
      <c r="B38" s="19" t="s">
        <v>64</v>
      </c>
      <c r="C38" s="19" t="s">
        <v>72</v>
      </c>
      <c r="D38" s="33"/>
    </row>
    <row r="39" spans="1:4" ht="12.75">
      <c r="A39" s="19">
        <v>32</v>
      </c>
      <c r="B39" s="19" t="s">
        <v>64</v>
      </c>
      <c r="C39" s="19" t="s">
        <v>73</v>
      </c>
      <c r="D39" s="33"/>
    </row>
    <row r="40" spans="1:4" ht="12.75">
      <c r="A40" s="19">
        <v>33</v>
      </c>
      <c r="B40" s="19" t="s">
        <v>64</v>
      </c>
      <c r="C40" s="19" t="s">
        <v>74</v>
      </c>
      <c r="D40" s="33"/>
    </row>
    <row r="41" spans="1:4" ht="12.75">
      <c r="A41" s="19">
        <v>34</v>
      </c>
      <c r="B41" s="19" t="s">
        <v>64</v>
      </c>
      <c r="C41" s="19" t="s">
        <v>75</v>
      </c>
      <c r="D41" s="33"/>
    </row>
    <row r="42" spans="1:4" ht="12.75">
      <c r="A42" s="19" t="s">
        <v>76</v>
      </c>
      <c r="B42" s="19"/>
      <c r="C42" s="34" t="s">
        <v>77</v>
      </c>
      <c r="D42" s="33">
        <f>D31+D32+D33+D34+D35+D36+D37+D38+D39+D40+D41</f>
        <v>0</v>
      </c>
    </row>
    <row r="43" spans="1:4" ht="12.75">
      <c r="A43" s="19"/>
      <c r="B43" s="19"/>
      <c r="C43" s="34" t="s">
        <v>78</v>
      </c>
      <c r="D43" s="33">
        <f>D12+D16+D25+D30+D42</f>
        <v>4859372</v>
      </c>
    </row>
    <row r="44" spans="1:4" ht="10.5" customHeight="1">
      <c r="A44" s="17"/>
      <c r="B44" s="17"/>
      <c r="C44" s="17"/>
      <c r="D44" s="35"/>
    </row>
    <row r="45" spans="1:4" ht="12.75" customHeight="1">
      <c r="A45" s="17"/>
      <c r="B45" s="17"/>
      <c r="C45" s="32" t="s">
        <v>79</v>
      </c>
      <c r="D45" s="36" t="s">
        <v>80</v>
      </c>
    </row>
    <row r="46" spans="1:4" ht="12.75" customHeight="1">
      <c r="A46" s="17"/>
      <c r="B46" s="17"/>
      <c r="C46" s="19" t="s">
        <v>81</v>
      </c>
      <c r="D46" s="36">
        <v>2</v>
      </c>
    </row>
    <row r="47" spans="1:4" ht="12.75" customHeight="1">
      <c r="A47" s="17"/>
      <c r="B47" s="17"/>
      <c r="C47" s="19" t="s">
        <v>82</v>
      </c>
      <c r="D47" s="36">
        <v>0</v>
      </c>
    </row>
    <row r="48" spans="1:4" ht="12.75" customHeight="1">
      <c r="A48" s="17"/>
      <c r="B48" s="17"/>
      <c r="C48" s="19" t="s">
        <v>83</v>
      </c>
      <c r="D48" s="36"/>
    </row>
    <row r="49" spans="1:4" ht="12.75" customHeight="1">
      <c r="A49" s="17"/>
      <c r="B49" s="17"/>
      <c r="C49" s="19" t="s">
        <v>84</v>
      </c>
      <c r="D49" s="36"/>
    </row>
    <row r="50" spans="1:4" ht="12.75" customHeight="1">
      <c r="A50" s="17"/>
      <c r="B50" s="17"/>
      <c r="C50" s="19" t="s">
        <v>85</v>
      </c>
      <c r="D50" s="36"/>
    </row>
    <row r="51" spans="1:4" ht="15" customHeight="1">
      <c r="A51" s="17"/>
      <c r="B51" s="17"/>
      <c r="C51" s="19" t="s">
        <v>82</v>
      </c>
      <c r="D51" s="36"/>
    </row>
    <row r="52" spans="1:4" ht="14.25" customHeight="1">
      <c r="A52" s="17"/>
      <c r="B52" s="17"/>
      <c r="C52" s="32" t="s">
        <v>28</v>
      </c>
      <c r="D52" s="36">
        <f>D46+D47+D48+D49+D50+D51</f>
        <v>2</v>
      </c>
    </row>
    <row r="53" spans="1:4" ht="14.25" customHeight="1">
      <c r="A53" s="17"/>
      <c r="B53" s="17"/>
      <c r="C53" s="17"/>
      <c r="D53" s="22" t="s">
        <v>17</v>
      </c>
    </row>
    <row r="54" spans="1:4" ht="15.75">
      <c r="A54" s="17"/>
      <c r="B54" s="17"/>
      <c r="C54" s="17"/>
      <c r="D54" s="18"/>
    </row>
    <row r="55" spans="1:4" ht="15.75">
      <c r="A55" s="17"/>
      <c r="B55" s="17"/>
      <c r="C55" s="17"/>
      <c r="D55" s="17"/>
    </row>
  </sheetData>
  <sheetProtection/>
  <mergeCells count="2">
    <mergeCell ref="A1:B1"/>
    <mergeCell ref="A2:B2"/>
  </mergeCells>
  <printOptions/>
  <pageMargins left="0.25" right="0.25" top="0.75" bottom="0.75" header="0.3" footer="0.3"/>
  <pageSetup horizontalDpi="600" verticalDpi="600" orientation="portrait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19">
      <selection activeCell="D32" sqref="D32"/>
    </sheetView>
  </sheetViews>
  <sheetFormatPr defaultColWidth="9.140625" defaultRowHeight="12.75"/>
  <cols>
    <col min="1" max="1" width="2.28125" style="0" customWidth="1"/>
    <col min="2" max="2" width="79.8515625" style="0" customWidth="1"/>
    <col min="3" max="3" width="2.8515625" style="0" customWidth="1"/>
  </cols>
  <sheetData>
    <row r="1" spans="1:2" ht="12.75">
      <c r="A1" s="16"/>
      <c r="B1" s="16"/>
    </row>
    <row r="2" spans="1:2" ht="15" customHeight="1">
      <c r="A2" s="16"/>
      <c r="B2" s="125" t="s">
        <v>183</v>
      </c>
    </row>
    <row r="3" spans="1:2" ht="15" customHeight="1">
      <c r="A3" s="16"/>
      <c r="B3" s="125"/>
    </row>
    <row r="4" spans="1:2" ht="12.75">
      <c r="A4" s="16"/>
      <c r="B4" s="126" t="s">
        <v>210</v>
      </c>
    </row>
    <row r="5" spans="1:2" ht="123.75">
      <c r="A5" s="16"/>
      <c r="B5" s="127" t="s">
        <v>211</v>
      </c>
    </row>
    <row r="6" spans="1:2" ht="22.5">
      <c r="A6" s="16"/>
      <c r="B6" s="127" t="s">
        <v>185</v>
      </c>
    </row>
    <row r="7" spans="1:2" ht="12.75">
      <c r="A7" s="16"/>
      <c r="B7" s="126"/>
    </row>
    <row r="8" spans="1:2" ht="12.75">
      <c r="A8" s="16"/>
      <c r="B8" s="126" t="s">
        <v>212</v>
      </c>
    </row>
    <row r="9" spans="1:2" ht="33.75">
      <c r="A9" s="16"/>
      <c r="B9" s="127" t="s">
        <v>213</v>
      </c>
    </row>
    <row r="10" spans="1:2" ht="12.75">
      <c r="A10" s="16"/>
      <c r="B10" s="127"/>
    </row>
    <row r="11" spans="1:2" ht="12.75">
      <c r="A11" s="16"/>
      <c r="B11" s="126" t="s">
        <v>214</v>
      </c>
    </row>
    <row r="12" spans="1:2" ht="33.75">
      <c r="A12" s="16"/>
      <c r="B12" s="127" t="s">
        <v>186</v>
      </c>
    </row>
    <row r="13" spans="1:2" ht="12.75">
      <c r="A13" s="16"/>
      <c r="B13" s="127" t="s">
        <v>187</v>
      </c>
    </row>
    <row r="14" spans="1:2" ht="12.75">
      <c r="A14" s="16"/>
      <c r="B14" s="126" t="s">
        <v>215</v>
      </c>
    </row>
    <row r="15" spans="1:2" ht="67.5">
      <c r="A15" s="16"/>
      <c r="B15" s="127" t="s">
        <v>216</v>
      </c>
    </row>
    <row r="16" spans="1:2" ht="12.75">
      <c r="A16" s="16"/>
      <c r="B16" s="126" t="s">
        <v>217</v>
      </c>
    </row>
    <row r="17" spans="1:2" ht="12.75">
      <c r="A17" s="16"/>
      <c r="B17" s="126"/>
    </row>
    <row r="18" spans="1:2" ht="90">
      <c r="A18" s="16"/>
      <c r="B18" s="127" t="s">
        <v>188</v>
      </c>
    </row>
    <row r="19" spans="1:2" ht="12.75">
      <c r="A19" s="16"/>
      <c r="B19" s="126"/>
    </row>
    <row r="20" spans="1:2" ht="12.75">
      <c r="A20" s="16"/>
      <c r="B20" s="126"/>
    </row>
    <row r="21" spans="1:2" ht="12.75">
      <c r="A21" s="16"/>
      <c r="B21" s="126" t="s">
        <v>189</v>
      </c>
    </row>
    <row r="22" spans="1:2" ht="12.75">
      <c r="A22" s="16"/>
      <c r="B22" s="126"/>
    </row>
    <row r="23" spans="1:2" ht="45">
      <c r="A23" s="16"/>
      <c r="B23" s="127" t="s">
        <v>190</v>
      </c>
    </row>
    <row r="24" spans="1:2" ht="12.75">
      <c r="A24" s="16"/>
      <c r="B24" s="126"/>
    </row>
    <row r="25" spans="1:2" ht="12.75">
      <c r="A25" s="16"/>
      <c r="B25" s="126" t="s">
        <v>218</v>
      </c>
    </row>
    <row r="26" spans="1:2" ht="12.75">
      <c r="A26" s="16"/>
      <c r="B26" s="126"/>
    </row>
    <row r="27" spans="1:2" ht="33.75">
      <c r="A27" s="16"/>
      <c r="B27" s="127" t="s">
        <v>191</v>
      </c>
    </row>
    <row r="28" spans="1:2" ht="12.75">
      <c r="A28" s="16"/>
      <c r="B28" s="127"/>
    </row>
    <row r="29" spans="1:2" ht="12.75">
      <c r="A29" s="16"/>
      <c r="B29" s="127"/>
    </row>
    <row r="30" spans="1:2" ht="12.75">
      <c r="A30" s="16"/>
      <c r="B30" s="127"/>
    </row>
    <row r="31" spans="1:2" ht="12.75">
      <c r="A31" s="16"/>
      <c r="B31" s="127" t="s">
        <v>202</v>
      </c>
    </row>
    <row r="32" spans="1:2" ht="12.75">
      <c r="A32" s="16"/>
      <c r="B32" s="127" t="s">
        <v>203</v>
      </c>
    </row>
  </sheetData>
  <sheetProtection/>
  <printOptions/>
  <pageMargins left="0.7" right="0.7" top="0.75" bottom="0.75" header="0.3" footer="0.3"/>
  <pageSetup horizontalDpi="600" verticalDpi="600" orientation="portrait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8" sqref="J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KOMPJUTERIJUAJ</cp:lastModifiedBy>
  <cp:lastPrinted>2013-03-27T13:58:21Z</cp:lastPrinted>
  <dcterms:created xsi:type="dcterms:W3CDTF">2008-12-07T08:59:09Z</dcterms:created>
  <dcterms:modified xsi:type="dcterms:W3CDTF">2013-03-27T13:58:44Z</dcterms:modified>
  <cp:category/>
  <cp:version/>
  <cp:contentType/>
  <cp:contentStatus/>
</cp:coreProperties>
</file>