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5540" windowHeight="13740" tabRatio="936" activeTab="0"/>
  </bookViews>
  <sheets>
    <sheet name="COVER " sheetId="1" r:id="rId1"/>
    <sheet name="Permbajtja " sheetId="2" r:id="rId2"/>
    <sheet name="Deklarate" sheetId="3" r:id="rId3"/>
    <sheet name="BS" sheetId="4" r:id="rId4"/>
    <sheet name="PL" sheetId="5" r:id="rId5"/>
    <sheet name="CAP" sheetId="6" r:id="rId6"/>
    <sheet name="CF" sheetId="7" r:id="rId7"/>
    <sheet name="Shp&amp;A " sheetId="8" r:id="rId8"/>
    <sheet name="1" sheetId="9" r:id="rId9"/>
    <sheet name="2" sheetId="10" r:id="rId10"/>
    <sheet name="3" sheetId="11" r:id="rId11"/>
    <sheet name="4" sheetId="12" r:id="rId12"/>
    <sheet name="5" sheetId="13" r:id="rId13"/>
    <sheet name="5.1" sheetId="14" r:id="rId14"/>
    <sheet name="6" sheetId="15" r:id="rId15"/>
    <sheet name="7" sheetId="16" r:id="rId16"/>
    <sheet name="8" sheetId="17" r:id="rId17"/>
    <sheet name="Kapitali" sheetId="18" r:id="rId18"/>
    <sheet name="FDP_1" sheetId="19" r:id="rId19"/>
    <sheet name="st_1" sheetId="20" r:id="rId20"/>
    <sheet name="ST_2" sheetId="21" r:id="rId21"/>
    <sheet name="Inventari 215" sheetId="22" r:id="rId22"/>
    <sheet name="Mag.1" sheetId="23" r:id="rId23"/>
    <sheet name="Mag.2" sheetId="24" r:id="rId24"/>
    <sheet name="Kurse" sheetId="25" r:id="rId25"/>
    <sheet name="Norma Am" sheetId="26" r:id="rId26"/>
    <sheet name="Kliente" sheetId="27" r:id="rId27"/>
    <sheet name="Furnitore" sheetId="28" r:id="rId28"/>
  </sheets>
  <externalReferences>
    <externalReference r:id="rId31"/>
    <externalReference r:id="rId32"/>
  </externalReferences>
  <definedNames>
    <definedName name="_xlnm.Print_Area" localSheetId="8">'1'!$A$1:$J$46</definedName>
    <definedName name="_xlnm.Print_Area" localSheetId="9">'2'!$A$1:$H$11</definedName>
    <definedName name="_xlnm.Print_Area" localSheetId="10">'3'!$A$1:$H$11</definedName>
    <definedName name="_xlnm.Print_Area" localSheetId="11">'4'!$A$1:$H$13</definedName>
    <definedName name="_xlnm.Print_Area" localSheetId="12">'5'!$A$1:$H$39</definedName>
    <definedName name="_xlnm.Print_Area" localSheetId="14">'6'!$A$1:$H$9</definedName>
    <definedName name="_xlnm.Print_Area" localSheetId="15">'7'!$A$1:$H$40</definedName>
    <definedName name="_xlnm.Print_Area" localSheetId="16">'8'!$A$1:$J$12</definedName>
    <definedName name="_xlnm.Print_Area" localSheetId="3">'BS'!$A$1:$H$101</definedName>
    <definedName name="_xlnm.Print_Area" localSheetId="5">'CAP'!$A$1:$I$26</definedName>
    <definedName name="_xlnm.Print_Area" localSheetId="6">'CF'!$A$1:$G$40</definedName>
    <definedName name="_xlnm.Print_Area" localSheetId="18">'FDP_1'!$A$1:$K$68</definedName>
    <definedName name="_xlnm.Print_Area" localSheetId="17">'Kapitali'!$A$1:$H$22</definedName>
    <definedName name="_xlnm.Print_Area" localSheetId="24">'Kurse'!$A$1:$G$14</definedName>
    <definedName name="_xlnm.Print_Area" localSheetId="4">'PL'!$A$1:$H$33</definedName>
    <definedName name="_xlnm.Print_Area" localSheetId="7">'Shp&amp;A '!$A$1:$H$94</definedName>
    <definedName name="_xlnm.Print_Area" localSheetId="19">'st_1'!$A$1:$F$59</definedName>
    <definedName name="xe110soc">#REF!</definedName>
    <definedName name="xe180soc">#REF!</definedName>
  </definedNames>
  <calcPr fullCalcOnLoad="1"/>
</workbook>
</file>

<file path=xl/comments8.xml><?xml version="1.0" encoding="utf-8"?>
<comments xmlns="http://schemas.openxmlformats.org/spreadsheetml/2006/main">
  <authors>
    <author>Fa</author>
  </authors>
  <commentList>
    <comment ref="R55" authorId="0">
      <text>
        <r>
          <rPr>
            <b/>
            <sz val="8"/>
            <rFont val="Tahoma"/>
            <family val="2"/>
          </rPr>
          <t>Fa:</t>
        </r>
        <r>
          <rPr>
            <sz val="8"/>
            <rFont val="Tahoma"/>
            <family val="2"/>
          </rPr>
          <t xml:space="preserve">
 bere levizje tek P&amp;L</t>
        </r>
      </text>
    </comment>
  </commentList>
</comments>
</file>

<file path=xl/sharedStrings.xml><?xml version="1.0" encoding="utf-8"?>
<sst xmlns="http://schemas.openxmlformats.org/spreadsheetml/2006/main" count="2179" uniqueCount="1179">
  <si>
    <t>Pasive Totale Afatgjata</t>
  </si>
  <si>
    <t>Totali i pasiveve</t>
  </si>
  <si>
    <t>III</t>
  </si>
  <si>
    <t>Ndertesa (neto)</t>
  </si>
  <si>
    <t>TOTALI AKTIVEVE</t>
  </si>
  <si>
    <t>TOTALI I PASIVEVE DHE KAPITALIT</t>
  </si>
  <si>
    <t>Shitje neto</t>
  </si>
  <si>
    <t>Te ardhura te tjera nga veprimtarite e shfrytezimit</t>
  </si>
  <si>
    <t xml:space="preserve">Mallra, lendet e para dhe sherbimet </t>
  </si>
  <si>
    <t>Shpenzimet e personelit</t>
  </si>
  <si>
    <t>Amortizimi dhe Zhvleresimet</t>
  </si>
  <si>
    <t>Fitimi (humbja) nga veprimtarite e shfrytezimit</t>
  </si>
  <si>
    <t>Te ardhura dhe shpenzime financiare</t>
  </si>
  <si>
    <t>Te ardhura dhe shpenzime financiare nga interesi</t>
  </si>
  <si>
    <t>Fitimi dhe humbje nga kursi i kembimit</t>
  </si>
  <si>
    <t>Totali i te ardhurave dhe shpenzimeve financiare</t>
  </si>
  <si>
    <t>Fitimi (humbja) para tatimit</t>
  </si>
  <si>
    <t>Fitim (humbje) neto e vitit financiar</t>
  </si>
  <si>
    <t>Rritje(-)/rënie(+) në tepricën e kërkesave të arkëtueshme nga
aktiviteti, si dhe kërkesave të arkëtueshme të tjera</t>
  </si>
  <si>
    <t>Të ardhura nga emetimi i kapitalit aksioner</t>
  </si>
  <si>
    <t>Rritja (+)/rënia(-) neto e mjeteve monetare</t>
  </si>
  <si>
    <t xml:space="preserve">             A K T I V E T</t>
  </si>
  <si>
    <t>Aktive Afatshkurtra</t>
  </si>
  <si>
    <t>Mjetet Monetare</t>
  </si>
  <si>
    <t>Fluksi monetar nga veprimtaritë e shfrytëzimit</t>
  </si>
  <si>
    <t>Fitimi para tatimit</t>
  </si>
  <si>
    <t>Rregullime për:</t>
  </si>
  <si>
    <t>Kliente te palikujduar</t>
  </si>
  <si>
    <t>Rritje/rënie në tepricën inventarit</t>
  </si>
  <si>
    <t>Rritje/rënie në tepricën e detyrimeve, për t’u paguar nga aktiviteti</t>
  </si>
  <si>
    <t>Interesi i paguar</t>
  </si>
  <si>
    <t>Tatim mbi fitimin i paguar</t>
  </si>
  <si>
    <t>Fluksi monetar nga veprimtaritë investuese</t>
  </si>
  <si>
    <t>Blerja e aktiveve afatgjata materiale</t>
  </si>
  <si>
    <t>Të ardhura nga shitja e pajisjeve</t>
  </si>
  <si>
    <t>Interesi i arkëtuar</t>
  </si>
  <si>
    <t>Dividendët e arkëtuar</t>
  </si>
  <si>
    <t>Fluksi monetar nga veprimtaritë financiare</t>
  </si>
  <si>
    <t>Pagesat e detyrimeve të qirasë financiare</t>
  </si>
  <si>
    <t>Dividendët e paguar</t>
  </si>
  <si>
    <t>Mjetet monetare në fillim të periudhës kontabël</t>
  </si>
  <si>
    <t>Mjetet monetare në fund të periudhës kontabël</t>
  </si>
  <si>
    <t>31.12.2009</t>
  </si>
  <si>
    <t>Ekuivalenca ne leke</t>
  </si>
  <si>
    <t>Vlefta</t>
  </si>
  <si>
    <t>Mjete monetare banke</t>
  </si>
  <si>
    <t>Llogari rrjedhese</t>
  </si>
  <si>
    <t>leke</t>
  </si>
  <si>
    <t>Mjete monetare ne arke</t>
  </si>
  <si>
    <t>Vlera ne leke</t>
  </si>
  <si>
    <t>Euro</t>
  </si>
  <si>
    <t>Leke</t>
  </si>
  <si>
    <t>Te tjera kerkesa te arketueshme</t>
  </si>
  <si>
    <t>Prodhimi ne proces</t>
  </si>
  <si>
    <t>Mallra per rishitje</t>
  </si>
  <si>
    <t>Parapagime per furnizime</t>
  </si>
  <si>
    <t>Amortizimi</t>
  </si>
  <si>
    <t>Hua afatshkurtra</t>
  </si>
  <si>
    <t>Huate dhe Parapagimet</t>
  </si>
  <si>
    <t>Furnitore te papaguar</t>
  </si>
  <si>
    <t>Detyrime ndaj buxhetit</t>
  </si>
  <si>
    <t>Sigurime shoqerore dhe shendetesore</t>
  </si>
  <si>
    <t xml:space="preserve">Te ardhurat </t>
  </si>
  <si>
    <t>Te ardhurat nga shitjet</t>
  </si>
  <si>
    <t>Te ardhura nga veprimtarite e shfrytezimit</t>
  </si>
  <si>
    <t>Ndyshimet ne invent.e prod.gatshem/proces</t>
  </si>
  <si>
    <t>Te ardhurat dhe shpenz. Financiare</t>
  </si>
  <si>
    <t>Te ardhura dhe shpenzime te tjera financiare</t>
  </si>
  <si>
    <t>Rezultati nga kursi i kembimit</t>
  </si>
  <si>
    <t>Te ardhura nga diferencat e kursit</t>
  </si>
  <si>
    <t>Shpenzime nga diferencat e kursit</t>
  </si>
  <si>
    <t>Pagat e punonjesve</t>
  </si>
  <si>
    <t>Sigurime shoqerore</t>
  </si>
  <si>
    <t>Rezultati tatimor</t>
  </si>
  <si>
    <t>Shpenzime te panjohura</t>
  </si>
  <si>
    <t>Tatim fitimi (10 %)</t>
  </si>
  <si>
    <t>Fitimi Neto</t>
  </si>
  <si>
    <t>Kurse e kembimit</t>
  </si>
  <si>
    <t>Euro/Leke</t>
  </si>
  <si>
    <t>USD/ Leke</t>
  </si>
  <si>
    <t>Llojet e Aktiveve te Qendrueshme</t>
  </si>
  <si>
    <t>Normat e aplikuara</t>
  </si>
  <si>
    <t>Metoda e aplikuar</t>
  </si>
  <si>
    <t>Lineare</t>
  </si>
  <si>
    <t>Makineri dhe pajisje</t>
  </si>
  <si>
    <t>Me vlere te mbetur</t>
  </si>
  <si>
    <t>Mobilje dhe Orendi</t>
  </si>
  <si>
    <t>Pajisje Informatike</t>
  </si>
  <si>
    <t>Kerkesa te arketueshme</t>
  </si>
  <si>
    <t>GBP/Leke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</si>
  <si>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</si>
  <si>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</si>
  <si>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</si>
  <si>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</si>
  <si>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</si>
  <si>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</si>
  <si>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</si>
  <si>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</si>
  <si>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</si>
  <si>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</si>
  <si>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</si>
  <si>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</si>
  <si>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</si>
  <si>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</si>
  <si>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</si>
  <si>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</si>
  <si>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</si>
  <si>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</si>
  <si>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</si>
  <si>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</si>
  <si>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</si>
  <si>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</si>
  <si>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</si>
  <si>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</si>
  <si>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</si>
  <si>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Toka</t>
  </si>
  <si>
    <t>Ndertesa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</si>
  <si>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</si>
  <si>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</si>
  <si>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</si>
  <si>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</si>
  <si>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</si>
  <si>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</si>
  <si>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</si>
  <si>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</si>
  <si>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</si>
  <si>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</si>
  <si>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</si>
  <si>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</si>
  <si>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</si>
  <si>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</si>
  <si>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</si>
  <si>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</si>
  <si>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</si>
  <si>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</si>
  <si>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</si>
  <si>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</si>
  <si>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</si>
  <si>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 te shtyra</t>
  </si>
  <si>
    <t>Provizionet afatshkurtra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</si>
  <si>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</si>
  <si>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</si>
  <si>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</si>
  <si>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</si>
  <si>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</si>
  <si>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</si>
  <si>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>Kapitali</t>
  </si>
  <si>
    <t>Kapitali i aksionar</t>
  </si>
  <si>
    <t>Rezerva ligjore</t>
  </si>
  <si>
    <t>Rezerva te tjera</t>
  </si>
  <si>
    <t>Fitimi i pashperndare</t>
  </si>
  <si>
    <t>Fitimi (humbje) e vitit financiar</t>
  </si>
  <si>
    <t>Totali i Kapitalit</t>
  </si>
  <si>
    <t>a)</t>
  </si>
  <si>
    <t>b)</t>
  </si>
  <si>
    <t>c)</t>
  </si>
  <si>
    <t>Shpenzimet e tatimit mbi fitimin</t>
  </si>
  <si>
    <t>Fitimi fiskal</t>
  </si>
  <si>
    <t>Emertimi i Llogarise</t>
  </si>
  <si>
    <t>Monedha</t>
  </si>
  <si>
    <t>Rezerva statutore</t>
  </si>
  <si>
    <t>Mjete transporti</t>
  </si>
  <si>
    <t>USD</t>
  </si>
  <si>
    <t>Paradhënie për punonjësit</t>
  </si>
  <si>
    <t>Tatim mbi fitimin</t>
  </si>
  <si>
    <t>Publicitet, reklama</t>
  </si>
  <si>
    <t>Taksa dhe tarifa vendore</t>
  </si>
  <si>
    <t>Tatime të tjera</t>
  </si>
  <si>
    <t>Te tjera</t>
  </si>
  <si>
    <t>Pershkrimi</t>
  </si>
  <si>
    <t>Mallra , lende te para dhe sherbime</t>
  </si>
  <si>
    <t>Shpenz. Te tjera nga vep.e shfrytezimit</t>
  </si>
  <si>
    <t>Tatim fitmi</t>
  </si>
  <si>
    <t>Tvsh per tu paguar</t>
  </si>
  <si>
    <t>PASIVET DHE KAPITALI</t>
  </si>
  <si>
    <t>I</t>
  </si>
  <si>
    <t xml:space="preserve">Pasivet Afatshkurta </t>
  </si>
  <si>
    <t>Total</t>
  </si>
  <si>
    <t>d)</t>
  </si>
  <si>
    <t>ç)</t>
  </si>
  <si>
    <t xml:space="preserve"> Mallra per rishitje</t>
  </si>
  <si>
    <t>e)</t>
  </si>
  <si>
    <t>Pasive Totale Afatshkurtra</t>
  </si>
  <si>
    <t>II</t>
  </si>
  <si>
    <t>Pasivet Afatgjata</t>
  </si>
  <si>
    <t xml:space="preserve"> </t>
  </si>
  <si>
    <t>Blerje /Shpenzime të tjera</t>
  </si>
  <si>
    <t>Transferime, udhëtime, dieta</t>
  </si>
  <si>
    <t>Shpenzime postare dhe telekomunikimi</t>
  </si>
  <si>
    <t xml:space="preserve">Amortizimin i AAM </t>
  </si>
  <si>
    <t>Puna e kryer nga njesia ekonomike per qellime te veta</t>
  </si>
  <si>
    <t>Shpenzime te tjera nga veprimtarite e shfrytezimit</t>
  </si>
  <si>
    <t>Te ardhurat/shpenzimet financiare nga njesite e kontrolluara</t>
  </si>
  <si>
    <t>Te ardhurat/shpenzimet financiare  nga pjesemarrjet</t>
  </si>
  <si>
    <t>Te ardhura/shpenzime financiare nga investime te tjera financiare</t>
  </si>
  <si>
    <t>Tatim fitimi i ushtrimit</t>
  </si>
  <si>
    <t>Levizjet ne Kapitali  Qarkullues</t>
  </si>
  <si>
    <t>Ineresi I arketuar</t>
  </si>
  <si>
    <t>Mjetet Monetare  neto nga aktivitetet e shfrytëzimit</t>
  </si>
  <si>
    <t>Mjete Monetare neto e përdorur në aktivitetet investuese</t>
  </si>
  <si>
    <t>Mjete Monetare neto e përdorur në aktivitetet financiare</t>
  </si>
  <si>
    <t>Efekti i ndryshimeve në politikat kontabël</t>
  </si>
  <si>
    <t xml:space="preserve">Pozicioni i rregulluar </t>
  </si>
  <si>
    <t>31.12.2010</t>
  </si>
  <si>
    <t xml:space="preserve">Leke </t>
  </si>
  <si>
    <t xml:space="preserve">Pershkrimi </t>
  </si>
  <si>
    <t>Mjete Transporti</t>
  </si>
  <si>
    <t xml:space="preserve">Inventare ekonomike </t>
  </si>
  <si>
    <t>P A S Q Y R A T     F I N A N C I A R E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</si>
  <si>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</si>
  <si>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</si>
  <si>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</si>
  <si>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</si>
  <si>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</si>
  <si>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</si>
  <si>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</si>
  <si>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</si>
  <si>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</si>
  <si>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</si>
  <si>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Data e Krijimit :</t>
  </si>
  <si>
    <t xml:space="preserve">Adresa e Selise: </t>
  </si>
  <si>
    <t>Veprimtaria  Kryesore:</t>
  </si>
  <si>
    <t>NIPT -i:</t>
  </si>
  <si>
    <t>Emertimi dhe Forma ligjore :</t>
  </si>
  <si>
    <t>LEK</t>
  </si>
  <si>
    <t>TYPON IMAGING</t>
  </si>
  <si>
    <t>MPS</t>
  </si>
  <si>
    <t>elektroinvest</t>
  </si>
  <si>
    <t>visi design</t>
  </si>
  <si>
    <t>Ervis Gjeci</t>
  </si>
  <si>
    <t>Shkolla Eureka</t>
  </si>
  <si>
    <t>EUR</t>
  </si>
  <si>
    <t>POUND</t>
  </si>
  <si>
    <t>Blerje,energji,avull,uje</t>
  </si>
  <si>
    <t>Mirëmbajtje për njësitë e shitjes, të shpërndarjes</t>
  </si>
  <si>
    <t>Shpenzime për shërbimet bankare</t>
  </si>
  <si>
    <t>GB</t>
  </si>
  <si>
    <t>EURO</t>
  </si>
  <si>
    <t xml:space="preserve">Llogarite Bankare Sipas bankave </t>
  </si>
  <si>
    <t xml:space="preserve">Tatim mbi pagat </t>
  </si>
  <si>
    <t>Tatim ne Burim</t>
  </si>
  <si>
    <t>Te pagueshme-Personeli</t>
  </si>
  <si>
    <t>Hua  Alpha Bank</t>
  </si>
  <si>
    <t xml:space="preserve">Klinete te provizionuar </t>
  </si>
  <si>
    <t>Te tjera per personelin</t>
  </si>
  <si>
    <t>Sherbime-Trajtime të përgjithshme</t>
  </si>
  <si>
    <t>Shpenzime Qira Ambientesh</t>
  </si>
  <si>
    <t xml:space="preserve">Shpenzime _sherbime te tjera </t>
  </si>
  <si>
    <t>Shpenzime -Te drejtat e autrorit</t>
  </si>
  <si>
    <t xml:space="preserve">sherbime transporti </t>
  </si>
  <si>
    <t xml:space="preserve">Materiale te konsumuara </t>
  </si>
  <si>
    <t>RAPORTI I AUDITORIT TE PA VARUR</t>
  </si>
  <si>
    <t xml:space="preserve">Bilanci Financiar                                                                                                                                                                           </t>
  </si>
  <si>
    <t>2-3</t>
  </si>
  <si>
    <t xml:space="preserve">Pasqyra e te Ardhurave dhe Shpenzimeve                                                                 </t>
  </si>
  <si>
    <t xml:space="preserve">Pasqyra e Levizjes se Parase                                                                                            </t>
  </si>
  <si>
    <t>IV</t>
  </si>
  <si>
    <t xml:space="preserve">Pasqyra e Ndryshimit te Kapitalit                                                                                   </t>
  </si>
  <si>
    <t>V</t>
  </si>
  <si>
    <t xml:space="preserve">Shenime Shpjeguese per Pasqyrat Financiare te Shoqerise                            </t>
  </si>
  <si>
    <t>A</t>
  </si>
  <si>
    <t xml:space="preserve">Informacione te Pergjithshme                                                                                                                                                  </t>
  </si>
  <si>
    <t>B</t>
  </si>
  <si>
    <t>Shpjegime te Pasqyrave Financiare</t>
  </si>
  <si>
    <t>10</t>
  </si>
  <si>
    <t xml:space="preserve">Mjetet Monetare                                                                                                </t>
  </si>
  <si>
    <t xml:space="preserve">Inventaret                                                                                                            </t>
  </si>
  <si>
    <t>11</t>
  </si>
  <si>
    <t xml:space="preserve">Aktivet AfatGjate Materiale                                                                          </t>
  </si>
  <si>
    <t>12</t>
  </si>
  <si>
    <t xml:space="preserve">Huat dhe parapagimet                                                                                  </t>
  </si>
  <si>
    <t xml:space="preserve">Kapitali vet                                                                                                    </t>
  </si>
  <si>
    <t>13</t>
  </si>
  <si>
    <t xml:space="preserve">Te ardhurat                                                                                                 </t>
  </si>
  <si>
    <t xml:space="preserve">Shpenzimet Materiale </t>
  </si>
  <si>
    <t xml:space="preserve">Shpenzime të tjera nga veprimtaritë e shfrytëzimit                              </t>
  </si>
  <si>
    <t>14</t>
  </si>
  <si>
    <t xml:space="preserve">Shpenzimet per personelin                                      </t>
  </si>
  <si>
    <t xml:space="preserve">Te ardhura dhe shpenzime te tjera fianciare    </t>
  </si>
  <si>
    <t xml:space="preserve">Fitimi dhe tatim fitimi      </t>
  </si>
  <si>
    <t>15</t>
  </si>
  <si>
    <t xml:space="preserve">Totali </t>
  </si>
  <si>
    <t>MEDIA-PRINT  Sh.p.k</t>
  </si>
  <si>
    <t>K61313010H</t>
  </si>
  <si>
    <t>TIRANE</t>
  </si>
  <si>
    <t>Shtepi botuese, Shtypshkroje</t>
  </si>
  <si>
    <r>
      <t>(Ne zbatim te Standartit Kombetar te Kontabilitetit Nr.2 dhe Ligjit 9228 dt 29.04.2004 "</t>
    </r>
    <r>
      <rPr>
        <b/>
        <i/>
        <sz val="9"/>
        <rFont val="Cambria"/>
        <family val="1"/>
      </rPr>
      <t>Per Kontabilitetin dhe Pasqyrat Financiare</t>
    </r>
    <r>
      <rPr>
        <b/>
        <sz val="9"/>
        <rFont val="Cambria"/>
        <family val="1"/>
      </rPr>
      <t>" i ndryshuar me Ligjin Nr.9477,date 09 shkurt 2006)</t>
    </r>
  </si>
  <si>
    <t xml:space="preserve">Huat  Afashkurter </t>
  </si>
  <si>
    <t xml:space="preserve">Paisje informatike </t>
  </si>
  <si>
    <t>LEKE</t>
  </si>
  <si>
    <t>Overdraft  Raiffesien</t>
  </si>
  <si>
    <t xml:space="preserve">Huat e Tjera </t>
  </si>
  <si>
    <t xml:space="preserve">Detaje detyrimet e buxhetit </t>
  </si>
  <si>
    <t>Koficenti I kreditimit te TVSH-se</t>
  </si>
  <si>
    <t xml:space="preserve">Kerkesa te arketueshme </t>
  </si>
  <si>
    <t xml:space="preserve">Te tjera Kerksa te arketueshme </t>
  </si>
  <si>
    <t>5</t>
  </si>
  <si>
    <t>6</t>
  </si>
  <si>
    <t>7-8</t>
  </si>
  <si>
    <t>9</t>
  </si>
  <si>
    <t>Huat Afagjata</t>
  </si>
  <si>
    <t>7-9</t>
  </si>
  <si>
    <t>Flamur Noka</t>
  </si>
  <si>
    <t>koeing &amp; bauer</t>
  </si>
  <si>
    <t>Aleus IEPS</t>
  </si>
  <si>
    <t>Sakuli</t>
  </si>
  <si>
    <t>Erilda Sula</t>
  </si>
  <si>
    <t>Gentian Cela</t>
  </si>
  <si>
    <t>Elmas Cami</t>
  </si>
  <si>
    <t>Shkolla Drita e Diturise</t>
  </si>
  <si>
    <t>Rexhep Cullhai</t>
  </si>
  <si>
    <t>Enver Guci</t>
  </si>
  <si>
    <t>Shkolla Mesme Vitrina</t>
  </si>
  <si>
    <t>Viktor Saliu</t>
  </si>
  <si>
    <t>Elona Llubani</t>
  </si>
  <si>
    <t>Sadie Dushaj</t>
  </si>
  <si>
    <t>Altin Filopati</t>
  </si>
  <si>
    <t>Etleva Meco</t>
  </si>
  <si>
    <t>Shpetim Veizi</t>
  </si>
  <si>
    <t>artgroup</t>
  </si>
  <si>
    <t>Albert Cuko</t>
  </si>
  <si>
    <t>Evelina Mjesholla</t>
  </si>
  <si>
    <t>Cavalli</t>
  </si>
  <si>
    <t>Bledar Allhysa</t>
  </si>
  <si>
    <t>Teuta Bojdani</t>
  </si>
  <si>
    <t>Mirus EST</t>
  </si>
  <si>
    <t>AADF</t>
  </si>
  <si>
    <t>art paper shpk</t>
  </si>
  <si>
    <t>sakuli shpk</t>
  </si>
  <si>
    <t>Kredi BKT ne Euro</t>
  </si>
  <si>
    <t>Kredi BKT ne Leke</t>
  </si>
  <si>
    <t>Rzb 2700 lek</t>
  </si>
  <si>
    <t>BKT ne Leke - llog rrjedhese</t>
  </si>
  <si>
    <t>BKT ne Leke - Huaja</t>
  </si>
  <si>
    <t>RZB 0005 lek</t>
  </si>
  <si>
    <t>NBG BANK - EURO</t>
  </si>
  <si>
    <t>BKT ne Euro - llog rrjedhese</t>
  </si>
  <si>
    <t>BKT ne Euro - kredia</t>
  </si>
  <si>
    <t>Vlera monetare, në lekë</t>
  </si>
  <si>
    <t>ARKA EURO</t>
  </si>
  <si>
    <t>Akciza</t>
  </si>
  <si>
    <t>31 Dhjetor 2011</t>
  </si>
  <si>
    <t>31.12.2011</t>
  </si>
  <si>
    <t>Megatek</t>
  </si>
  <si>
    <t>Shkolla Kristal</t>
  </si>
  <si>
    <t xml:space="preserve">check </t>
  </si>
  <si>
    <t>Pozicioni më 31 dhjetor 2011</t>
  </si>
  <si>
    <t>Vlera neto e AAM 2011</t>
  </si>
  <si>
    <t>Alpha Bank ne lek</t>
  </si>
  <si>
    <t>Rzb 0004 lek</t>
  </si>
  <si>
    <t>Tirana bank ne lek</t>
  </si>
  <si>
    <t>Union bank ne lek</t>
  </si>
  <si>
    <t>Procredit bank ne lek</t>
  </si>
  <si>
    <t>Credins ne lek</t>
  </si>
  <si>
    <t>Intesa San Paolo lek</t>
  </si>
  <si>
    <t>Rzb euro 2700</t>
  </si>
  <si>
    <t>Tirana banka euro</t>
  </si>
  <si>
    <t>Alpha ne euro</t>
  </si>
  <si>
    <t>Union ne euro</t>
  </si>
  <si>
    <t>Procredit ne euro</t>
  </si>
  <si>
    <t>Credins ne euro</t>
  </si>
  <si>
    <t>Intesa san paolo ne euro</t>
  </si>
  <si>
    <t>Tirana ne dollar</t>
  </si>
  <si>
    <t>Tirana ne pound</t>
  </si>
  <si>
    <t>Prime siguri per prona etj</t>
  </si>
  <si>
    <t xml:space="preserve">TE ARDHURAT </t>
  </si>
  <si>
    <t>Detaje  llogaria e Huave</t>
  </si>
  <si>
    <t>tirana paper shpk</t>
  </si>
  <si>
    <t>shtepia botuese media print shpk</t>
  </si>
  <si>
    <t>chargonet doo</t>
  </si>
  <si>
    <t>Elvira Osmani</t>
  </si>
  <si>
    <t>albemilia shpk</t>
  </si>
  <si>
    <t>sun chemichal shpk</t>
  </si>
  <si>
    <t>algrafika shpk</t>
  </si>
  <si>
    <t>dimapak shpk</t>
  </si>
  <si>
    <t>enesi-07 shpk</t>
  </si>
  <si>
    <t>office center shpk</t>
  </si>
  <si>
    <t>orange shpk</t>
  </si>
  <si>
    <t>Frigoalb</t>
  </si>
  <si>
    <t>albapress</t>
  </si>
  <si>
    <t>Antika</t>
  </si>
  <si>
    <t>Dukagjini</t>
  </si>
  <si>
    <t>Grafitosak</t>
  </si>
  <si>
    <t>AGFA</t>
  </si>
  <si>
    <t>4 E Color</t>
  </si>
  <si>
    <t>Elmed</t>
  </si>
  <si>
    <t>Vodafone sha</t>
  </si>
  <si>
    <t>RealStamp</t>
  </si>
  <si>
    <t>Autor librash</t>
  </si>
  <si>
    <t>Ruian Wity</t>
  </si>
  <si>
    <t>vernon publishing shpk</t>
  </si>
  <si>
    <t>creo studio shpk</t>
  </si>
  <si>
    <t>sokol hysa ( new vision)</t>
  </si>
  <si>
    <t>sokol hysa (new vision)</t>
  </si>
  <si>
    <t>stevla (stefan nastro)</t>
  </si>
  <si>
    <t>advansis shpk</t>
  </si>
  <si>
    <t>banka kombetare tregtare-bkt</t>
  </si>
  <si>
    <t>ILARI shpk</t>
  </si>
  <si>
    <t>universiteti europian i tiranes -uet</t>
  </si>
  <si>
    <t>living room shpk</t>
  </si>
  <si>
    <t>media mapo shpk</t>
  </si>
  <si>
    <t>englantina gjermeni</t>
  </si>
  <si>
    <t>vektor shpk</t>
  </si>
  <si>
    <t>konica kolor shpk</t>
  </si>
  <si>
    <t>connext shpk</t>
  </si>
  <si>
    <t>komisioni qendror i zgjedhjeve-KQZ</t>
  </si>
  <si>
    <t>ministria arsimit</t>
  </si>
  <si>
    <t>Zyra Arsimore Berat</t>
  </si>
  <si>
    <t>Aleanca Gjinore per zhvillim</t>
  </si>
  <si>
    <t>Soffice (kancelari)</t>
  </si>
  <si>
    <t>ASC shpk</t>
  </si>
  <si>
    <t>Shtepia Botuese Saras</t>
  </si>
  <si>
    <t>UN Women UNDP</t>
  </si>
  <si>
    <t>Zyra Arsimore Bulqize</t>
  </si>
  <si>
    <t>Zyra Arsimore Devoll</t>
  </si>
  <si>
    <t>Zyra Arsimore Durres</t>
  </si>
  <si>
    <t>Zyra Arsimore Elbasan</t>
  </si>
  <si>
    <t>Zyra Arsimore Gramsh</t>
  </si>
  <si>
    <t>Zyra Arsimore Has</t>
  </si>
  <si>
    <t>Zyra Arsimore Kavaje</t>
  </si>
  <si>
    <t>Zyra  Arsimore Kolonje</t>
  </si>
  <si>
    <t>Zyra Arsimore Kruje</t>
  </si>
  <si>
    <t>Zyra Arsimore Kukes</t>
  </si>
  <si>
    <t>Zyra Arsimore Kurbin</t>
  </si>
  <si>
    <t>Zyra Arsimore Lezhe</t>
  </si>
  <si>
    <t>Zyra Arsimore Librazhd</t>
  </si>
  <si>
    <t>Zyra Arsimore Malsi e Madhe</t>
  </si>
  <si>
    <t>Zyra Arsimore Mallakaster</t>
  </si>
  <si>
    <t>Zyra Arsimore Mirdite</t>
  </si>
  <si>
    <t>Zyra Arsimore Peqin</t>
  </si>
  <si>
    <t>Zyra Arsimore Puke</t>
  </si>
  <si>
    <t>Zyra Arsimore Sarande</t>
  </si>
  <si>
    <t>Zyra Arsimore Shkoder</t>
  </si>
  <si>
    <t>Zyra Arsimore Skrapar</t>
  </si>
  <si>
    <t>Zyra Arsimore Tirane</t>
  </si>
  <si>
    <t>Zyra Arsimore Tirane Qark</t>
  </si>
  <si>
    <t>Zyra Arsimore Tropoje</t>
  </si>
  <si>
    <t>Shkolla Rreze Drite</t>
  </si>
  <si>
    <t>Shkolla Qellimi i  Jetes</t>
  </si>
  <si>
    <t>Shkolla Meridian Plus</t>
  </si>
  <si>
    <t>Shkolla Migjeni (Elona Spaho)</t>
  </si>
  <si>
    <t>Shkolla Njuton</t>
  </si>
  <si>
    <t>Shkolla Mesenjtorja XXI</t>
  </si>
  <si>
    <t>Shkolla Harry Fulz</t>
  </si>
  <si>
    <t>Shkolla Turk Mehmet Akif</t>
  </si>
  <si>
    <t>Shkolla Mjeshtri Sportive</t>
  </si>
  <si>
    <t>Antoneta Mehilli</t>
  </si>
  <si>
    <t>Arben Kasme</t>
  </si>
  <si>
    <t>Argjir Balla ( Indrit Naci)</t>
  </si>
  <si>
    <t>Ariana Kola</t>
  </si>
  <si>
    <t>Artan Toli</t>
  </si>
  <si>
    <t>Avni Hoxha</t>
  </si>
  <si>
    <t>Beqir Demiraj (Skender Demiraj)</t>
  </si>
  <si>
    <t>Bujar Bezati</t>
  </si>
  <si>
    <t>Clirim Bregu</t>
  </si>
  <si>
    <t>Drita Elezi</t>
  </si>
  <si>
    <t>Dritan Pasmacium</t>
  </si>
  <si>
    <t>Edi Sheri</t>
  </si>
  <si>
    <t>Eleni Metohu</t>
  </si>
  <si>
    <t>Elida Panganik</t>
  </si>
  <si>
    <t>Elvis Cara</t>
  </si>
  <si>
    <t>Flora Hoxha - Agush Hoxha</t>
  </si>
  <si>
    <t>Florika Bardhi</t>
  </si>
  <si>
    <t>Korab Bajraktari</t>
  </si>
  <si>
    <t>Lindita Janko</t>
  </si>
  <si>
    <t>Luan Llubani</t>
  </si>
  <si>
    <t>Matilda Guci</t>
  </si>
  <si>
    <t>Miresie Arizaj</t>
  </si>
  <si>
    <t>Pellumb Zekthi</t>
  </si>
  <si>
    <t>Petrit Mesi</t>
  </si>
  <si>
    <t>Rajmonda Levendi</t>
  </si>
  <si>
    <t>Rexh Cahani</t>
  </si>
  <si>
    <t>Ruhi Celo</t>
  </si>
  <si>
    <t>Ruzhdie Cota</t>
  </si>
  <si>
    <t>Sazan Lamce</t>
  </si>
  <si>
    <t>Sazan Xhiaj</t>
  </si>
  <si>
    <t>Silva Tase</t>
  </si>
  <si>
    <t>Sotir Dhamko</t>
  </si>
  <si>
    <t>Stavri Cili</t>
  </si>
  <si>
    <t>Tadele Jahaj ( Perparimi)</t>
  </si>
  <si>
    <t>Vasilika Zilja</t>
  </si>
  <si>
    <t>Viola Rexha</t>
  </si>
  <si>
    <t>Vjollca Berbati</t>
  </si>
  <si>
    <t>Zehie Gjonaj</t>
  </si>
  <si>
    <t>drejtori arsimore Kamez</t>
  </si>
  <si>
    <t>drejtoria arsimore Tirane</t>
  </si>
  <si>
    <t>Erilda Sula( Artan Baho)</t>
  </si>
  <si>
    <t>Vladimir Kajo</t>
  </si>
  <si>
    <t>Zyra arsimore Diber</t>
  </si>
  <si>
    <t>zyra arsimore Fier</t>
  </si>
  <si>
    <t>zyra arsimore Pogradec</t>
  </si>
  <si>
    <t>Kastriot Kaloti</t>
  </si>
  <si>
    <t>Zamira Dake(Ilir Lashi)</t>
  </si>
  <si>
    <t>Ona(Shkolla Private Nr 1)</t>
  </si>
  <si>
    <t>Sulejman Manreka(Besim Bani)</t>
  </si>
  <si>
    <t>Sulejman Manreka(Hysen Koldashi)</t>
  </si>
  <si>
    <t>Mrika Gjoka(Viktor)</t>
  </si>
  <si>
    <t>Gani Cahani</t>
  </si>
  <si>
    <t>Gezim Mato(Rudi)</t>
  </si>
  <si>
    <t>Shkolla Eurovizion(Ilmi Xhari)</t>
  </si>
  <si>
    <t>Behar Ismaili (8%)</t>
  </si>
  <si>
    <t>Festim Pilinci(Hysen)</t>
  </si>
  <si>
    <t>Shkolla Reiola</t>
  </si>
  <si>
    <t>Shkolla Udha e Shkronjave</t>
  </si>
  <si>
    <t>Trital</t>
  </si>
  <si>
    <t>Force Media System</t>
  </si>
  <si>
    <t>Pure Pro Albania</t>
  </si>
  <si>
    <t>Klar</t>
  </si>
  <si>
    <t>Merr Taxi(Henri Manushi)</t>
  </si>
  <si>
    <t>Land Mark</t>
  </si>
  <si>
    <t>Tring TV Sha</t>
  </si>
  <si>
    <t>Pro Express(Ardi)</t>
  </si>
  <si>
    <t>Orange Advertising</t>
  </si>
  <si>
    <t>Sherbime mjekesore</t>
  </si>
  <si>
    <t>31 Dhjetor 2012</t>
  </si>
  <si>
    <t>31.12.2012</t>
  </si>
  <si>
    <t>Vlera bruto e AAM me ,31.12.2011</t>
  </si>
  <si>
    <t>Shtesa gjate 2012</t>
  </si>
  <si>
    <t>AAM me 31 dhjetor 2012</t>
  </si>
  <si>
    <t>Amortizimi i akumuluar 31.12.2011</t>
  </si>
  <si>
    <t>Amortizimi I vitit 2012</t>
  </si>
  <si>
    <t>Amortizimi I akumuluar, 31 dhjetor 2012</t>
  </si>
  <si>
    <t>Vlera neto e AAM 2012</t>
  </si>
  <si>
    <t xml:space="preserve">Ftimi para tatimit </t>
  </si>
  <si>
    <t xml:space="preserve">shpenzimet te pa njohura </t>
  </si>
  <si>
    <t xml:space="preserve">gjoba </t>
  </si>
  <si>
    <t xml:space="preserve">FITIMI FISKAL </t>
  </si>
  <si>
    <t>Tatim fitimi</t>
  </si>
  <si>
    <t xml:space="preserve">FITIMI NETO </t>
  </si>
  <si>
    <t>CHF</t>
  </si>
  <si>
    <t>Shpenzimet per Pagat</t>
  </si>
  <si>
    <t>Shpenzimet e sigurimeve shoqerore&amp;Shendetsore</t>
  </si>
  <si>
    <t>Shpenzimet te tjera  per personelin</t>
  </si>
  <si>
    <t xml:space="preserve">Shteti- TVSH për tu marrë </t>
  </si>
  <si>
    <t xml:space="preserve">Vlera nominale e aksionit </t>
  </si>
  <si>
    <t xml:space="preserve">Struktura e Kapitalit regjistruar </t>
  </si>
  <si>
    <t>AKSIONER</t>
  </si>
  <si>
    <t>Nr.kuotave</t>
  </si>
  <si>
    <t xml:space="preserve">Perqindja e Tatim mbi Fitimin </t>
  </si>
  <si>
    <t>Shperndarja e  Fitimit te vitit 2011</t>
  </si>
  <si>
    <t>Fitimi(humbje) neto për periudhën kontabël 2012</t>
  </si>
  <si>
    <t xml:space="preserve">Rritje kapitali </t>
  </si>
  <si>
    <t xml:space="preserve">Ne Leke </t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</si>
  <si>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</si>
  <si>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</si>
  <si>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</si>
  <si>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Cambria"/>
        <family val="1"/>
      </rPr>
      <t>( Vetem per perdorim zyrtar )</t>
    </r>
  </si>
  <si>
    <t>NIPT</t>
  </si>
  <si>
    <t>Periudha tatimore</t>
  </si>
  <si>
    <t>Emri tregtar</t>
  </si>
  <si>
    <t>Adresa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</si>
  <si>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</si>
  <si>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</si>
  <si>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</si>
  <si>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</si>
  <si>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</si>
  <si>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</si>
  <si>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</si>
  <si>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</si>
  <si>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</si>
  <si>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</si>
  <si>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invenatreve pa dokumenta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</si>
  <si>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</si>
  <si>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</si>
  <si>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</si>
  <si>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</si>
  <si>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</si>
  <si>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</si>
  <si>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</si>
  <si>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</si>
  <si>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</si>
  <si>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</si>
  <si>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</si>
  <si>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</si>
  <si>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</si>
  <si>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</si>
  <si>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</si>
  <si>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</si>
  <si>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</si>
  <si>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</si>
  <si>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</si>
  <si>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</si>
  <si>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</si>
  <si>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</si>
  <si>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</si>
  <si>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</si>
  <si>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</si>
  <si>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</si>
  <si>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</si>
  <si>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</si>
  <si>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</si>
  <si>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</si>
  <si>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</si>
  <si>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</si>
  <si>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</si>
  <si>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</si>
  <si>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</si>
  <si>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</si>
  <si>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</si>
  <si>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</si>
  <si>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</si>
  <si>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</si>
  <si>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</si>
  <si>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</si>
  <si>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Cambria"/>
        <family val="1"/>
      </rPr>
      <t>-</t>
    </r>
    <r>
      <rPr>
        <sz val="8"/>
        <rFont val="Cambria"/>
        <family val="1"/>
      </rPr>
      <t>Deklaroj nen pergjegjesine time qe informacioni I mesiperm eshte I plote dhe I sakte</t>
    </r>
  </si>
  <si>
    <t>Per Drejtimin e Shoqerise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</si>
  <si>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</si>
  <si>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</si>
  <si>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</si>
  <si>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</si>
  <si>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</si>
  <si>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</si>
  <si>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</si>
  <si>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</si>
  <si>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</si>
  <si>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</si>
  <si>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</si>
  <si>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</si>
  <si>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</si>
  <si>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</si>
  <si>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</si>
  <si>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</si>
  <si>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</si>
  <si>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</si>
  <si>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</si>
  <si>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</si>
  <si>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</si>
  <si>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</si>
  <si>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</si>
  <si>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</si>
  <si>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</si>
  <si>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</si>
  <si>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</si>
  <si>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</si>
  <si>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</si>
  <si>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</si>
  <si>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</si>
  <si>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</si>
  <si>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</si>
  <si>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</si>
  <si>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</si>
  <si>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</si>
  <si>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</si>
  <si>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</si>
  <si>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</si>
  <si>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</si>
  <si>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</si>
  <si>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</si>
  <si>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</si>
  <si>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</si>
  <si>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</si>
  <si>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</si>
  <si>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</si>
  <si>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</si>
  <si>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nga 30.001 deri  ne 66.500 leke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</si>
  <si>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</si>
  <si>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</si>
  <si>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Nr.</t>
  </si>
  <si>
    <t>Lloji automjetit</t>
  </si>
  <si>
    <t>Kapaciteti</t>
  </si>
  <si>
    <t>Targa</t>
  </si>
  <si>
    <t>Vlera</t>
  </si>
  <si>
    <t>Shuma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</si>
  <si>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</si>
  <si>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</si>
  <si>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</si>
  <si>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</si>
  <si>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</si>
  <si>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</si>
  <si>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</si>
  <si>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</si>
  <si>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</si>
  <si>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</si>
  <si>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</si>
  <si>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</si>
  <si>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</t>
  </si>
  <si>
    <t>Media Print shpk</t>
  </si>
  <si>
    <t>NIPT K61313010H</t>
  </si>
  <si>
    <t>Magazina e Lendes se Pare</t>
  </si>
  <si>
    <t>Njesia</t>
  </si>
  <si>
    <t>Kosto</t>
  </si>
  <si>
    <t>fije</t>
  </si>
  <si>
    <t>offset 61x86/80gr</t>
  </si>
  <si>
    <t>sora mat 52x74/80gr</t>
  </si>
  <si>
    <t>Kg</t>
  </si>
  <si>
    <t>bianka silk 60 x42/80 gr</t>
  </si>
  <si>
    <t>rec.70x100/80gr</t>
  </si>
  <si>
    <t>sora mat 43x60/60gr</t>
  </si>
  <si>
    <t>sora mat 43x61/65gr</t>
  </si>
  <si>
    <t>Mat 70x100/ 115 gr</t>
  </si>
  <si>
    <t>Sora mat 86 cm 80 gr</t>
  </si>
  <si>
    <t>Mat 64x90 / 170 gr</t>
  </si>
  <si>
    <t>Mat 64x88/ 300 gr</t>
  </si>
  <si>
    <t>Mat 64x88/ 150 gr</t>
  </si>
  <si>
    <t>cope</t>
  </si>
  <si>
    <t>Sora Mat 43x58/65gr</t>
  </si>
  <si>
    <t>Amadeus Silk 64x90/170gr</t>
  </si>
  <si>
    <t>boje blu cyan</t>
  </si>
  <si>
    <t>boje e kuqe magneta</t>
  </si>
  <si>
    <t>boje e verdhe yellow</t>
  </si>
  <si>
    <t>boje e zeze black</t>
  </si>
  <si>
    <t>lastra 1010x692</t>
  </si>
  <si>
    <t>Liter</t>
  </si>
  <si>
    <t>sunfound 6244</t>
  </si>
  <si>
    <t>sun clean (wosh) 8812</t>
  </si>
  <si>
    <t>alkol</t>
  </si>
  <si>
    <t>bobine plasmasi</t>
  </si>
  <si>
    <t>kuti</t>
  </si>
  <si>
    <t>gome arabike</t>
  </si>
  <si>
    <t>sfungjer</t>
  </si>
  <si>
    <t>fiksuese filmi 333</t>
  </si>
  <si>
    <t>film 107,9x60</t>
  </si>
  <si>
    <t>film 76,2x60</t>
  </si>
  <si>
    <t>film 66x60</t>
  </si>
  <si>
    <t>film 91,4x60</t>
  </si>
  <si>
    <t>zhvillue filmi 101</t>
  </si>
  <si>
    <t>Gaz I Lengshem</t>
  </si>
  <si>
    <t>Zamir Vela</t>
  </si>
  <si>
    <t>Magazina e Produktit te Gatshem</t>
  </si>
  <si>
    <t>NR</t>
  </si>
  <si>
    <t>CD printim + incizim</t>
  </si>
  <si>
    <t>CD Audio</t>
  </si>
  <si>
    <t>Kapake CD BKT</t>
  </si>
  <si>
    <t>POSTER SHUK ALB</t>
  </si>
  <si>
    <t>investimet</t>
  </si>
  <si>
    <t>bumet,reniet,krizat</t>
  </si>
  <si>
    <t>parate kane rendesi</t>
  </si>
  <si>
    <t>biznesi pa kufij</t>
  </si>
  <si>
    <t>perdorimi I parase</t>
  </si>
  <si>
    <t>paraja dhe tregtia</t>
  </si>
  <si>
    <t>paraja nga lashtesia ne ditet tona</t>
  </si>
  <si>
    <t>fitimi I parase</t>
  </si>
  <si>
    <t>si te shpenzosh para</t>
  </si>
  <si>
    <t>Si te kursesh para</t>
  </si>
  <si>
    <t>Si te fitosh para</t>
  </si>
  <si>
    <t>te njohim parane</t>
  </si>
  <si>
    <t>te kursesh ,te shpenzosh apo te dhurosh</t>
  </si>
  <si>
    <t>limona dhe limonade</t>
  </si>
  <si>
    <t>te bejme tregti</t>
  </si>
  <si>
    <t>Kjo kushton 2 guacka</t>
  </si>
  <si>
    <t>Aty ku eshte paraja</t>
  </si>
  <si>
    <t>Oferta dhe kerkesa</t>
  </si>
  <si>
    <t>Te mirat materiale dhe sherbimet</t>
  </si>
  <si>
    <t>Cfare eshte paraja</t>
  </si>
  <si>
    <t>te shpenzosh para</t>
  </si>
  <si>
    <t>te kursesh para</t>
  </si>
  <si>
    <t>historia e parase</t>
  </si>
  <si>
    <t>pamjaftueshmeria</t>
  </si>
  <si>
    <t>Ceqet,kartat e kreditit dhe te debitit</t>
  </si>
  <si>
    <t>te fitosh para</t>
  </si>
  <si>
    <t>cfare bejne bankat</t>
  </si>
  <si>
    <t>Te mesojme gjuhen shqipe 8</t>
  </si>
  <si>
    <t>FP Te mesojme Gjuhen Shqipe 9</t>
  </si>
  <si>
    <t>Shkence 12</t>
  </si>
  <si>
    <t>Ekonomi 12 (ZD)</t>
  </si>
  <si>
    <t>Biologji 11 (Baze)</t>
  </si>
  <si>
    <t>fizike 11 (ZD)</t>
  </si>
  <si>
    <t>fizike 11 (baze)</t>
  </si>
  <si>
    <t>Kimi 11 (ZD)</t>
  </si>
  <si>
    <t>kimi 11 (baze)</t>
  </si>
  <si>
    <t>Informatike 7</t>
  </si>
  <si>
    <t>Informatike 8</t>
  </si>
  <si>
    <t>Informatike 9</t>
  </si>
  <si>
    <t>Edukim Muzikor 9</t>
  </si>
  <si>
    <t>Biologji dhe Edukim Shendetesor 9</t>
  </si>
  <si>
    <t>Edukim Muzikor 7</t>
  </si>
  <si>
    <t>Edukim Muzikor 8</t>
  </si>
  <si>
    <t>Biologji 4 - Shoqeror</t>
  </si>
  <si>
    <t>Biologjia 4 - Natyror</t>
  </si>
  <si>
    <t>Anglisht 8</t>
  </si>
  <si>
    <t>Kimi 10_extra</t>
  </si>
  <si>
    <t>Fletore Pune Biologji Edu Shendetsor 6</t>
  </si>
  <si>
    <t>Fletore Pune Biologji Edu Shendetsor 7</t>
  </si>
  <si>
    <t>Edukim Muzikor 4</t>
  </si>
  <si>
    <t>Histori Arti 4</t>
  </si>
  <si>
    <t>Edukate Shoqerore 2</t>
  </si>
  <si>
    <t>Gjuha Shqipe 2</t>
  </si>
  <si>
    <t>Dituri Natyre 4</t>
  </si>
  <si>
    <t>Dituri Natyre 5</t>
  </si>
  <si>
    <t>Anglisht 9</t>
  </si>
  <si>
    <t>Anglisht 9 - F. P.</t>
  </si>
  <si>
    <t>Anglisht 5</t>
  </si>
  <si>
    <t>Anglisht 5 - F. P.</t>
  </si>
  <si>
    <t>Frengjisht 9</t>
  </si>
  <si>
    <t>Frengjisht 9 - F. P.</t>
  </si>
  <si>
    <t>Fletore Pune Dit Natyre 5</t>
  </si>
  <si>
    <t>Fletore Pune Dit Natyre 4</t>
  </si>
  <si>
    <t>Fletore Pune Biol dhe Edu Shendetsor 8</t>
  </si>
  <si>
    <t>Fletore Pune Gj Shqip 2</t>
  </si>
  <si>
    <t>Fletore Pune Edukim Muzikor 4</t>
  </si>
  <si>
    <t>Fizika 4 - Natyror</t>
  </si>
  <si>
    <t>Fizika 4 - Shoqeror</t>
  </si>
  <si>
    <t>Fletore Pune Usht dhe Proble Kimia 8</t>
  </si>
  <si>
    <t>Ushtrime Mat te zgjidhura (6-9)</t>
  </si>
  <si>
    <t>Edukimi për karrieren dhe aftesimi per jeten 10</t>
  </si>
  <si>
    <t>Qytetari 10</t>
  </si>
  <si>
    <t>Gjuhe Shqipe dhe Letersi 10</t>
  </si>
  <si>
    <t>Historia 4 F P</t>
  </si>
  <si>
    <t>Fletore Pune Eduk Muzikor 5</t>
  </si>
  <si>
    <t>Fletore Pune Aftesim Teknologjik 7</t>
  </si>
  <si>
    <t>Fletore Pune Aftesim Tek 6</t>
  </si>
  <si>
    <t>Biologji 10</t>
  </si>
  <si>
    <t>Trashegimia jone kulturore 10</t>
  </si>
  <si>
    <t>Guida Turistike 10</t>
  </si>
  <si>
    <t>Letersi 10 - e avancuar</t>
  </si>
  <si>
    <t>Test te Zgjidh Kimia 9</t>
  </si>
  <si>
    <t>Ushtrime dhe pune lab Biologji 10</t>
  </si>
  <si>
    <t>Argetohu dhe meso Mat 1 (9 vjecar)</t>
  </si>
  <si>
    <t>Teste te Zgjidhura (Kimia Inorganike mat shtet)</t>
  </si>
  <si>
    <t>Kimia Organike (Test te Zgjidhura) mat shtet</t>
  </si>
  <si>
    <t>Argetohu dhe meso Mat 2 ( E mesme)</t>
  </si>
  <si>
    <t>plani i zhvillimit te jugut</t>
  </si>
  <si>
    <t>Edukate Shoqerore 1</t>
  </si>
  <si>
    <t>Edukate Shoqerore 5</t>
  </si>
  <si>
    <t>Matematike 2</t>
  </si>
  <si>
    <t>Matematike 2 - F. P.</t>
  </si>
  <si>
    <t>Matematike 3</t>
  </si>
  <si>
    <t>Matematike 3 - F. P.</t>
  </si>
  <si>
    <t>Edukim Muzikor 5</t>
  </si>
  <si>
    <t>Edukim Muzikor 5 - VT</t>
  </si>
  <si>
    <t>Edukim Muzikor 6</t>
  </si>
  <si>
    <t>Biologji dhe Edukim Shendetesor 6</t>
  </si>
  <si>
    <t>Aftesim Teknologjik 6</t>
  </si>
  <si>
    <t>Aftesim Teknologjik 7</t>
  </si>
  <si>
    <t>Historia 9</t>
  </si>
  <si>
    <t>Anglisht 8 - F. P.</t>
  </si>
  <si>
    <t>Biologji dhe Edukim Shendetesor 7</t>
  </si>
  <si>
    <t>Anglisht 4</t>
  </si>
  <si>
    <t>Anglisht 4 - F. P.</t>
  </si>
  <si>
    <t>Biologji dhe Edukim Shendetesor 8</t>
  </si>
  <si>
    <t>Anglisht 3</t>
  </si>
  <si>
    <t>Anglisht 4 - e mesme</t>
  </si>
  <si>
    <t>Anglisht 3 - F. P.</t>
  </si>
  <si>
    <t>Anglisht 4 - e mesme - F. P.</t>
  </si>
  <si>
    <t>Ezopi ne shqip dhe Anglisht</t>
  </si>
  <si>
    <t>Matematika 11</t>
  </si>
  <si>
    <t>Etika e te ushqyerit 11 - Z. L.</t>
  </si>
  <si>
    <t>Matematika 11 - Z. D.</t>
  </si>
  <si>
    <t>Biologji 11 - Z. D.</t>
  </si>
  <si>
    <t>Sociologjia 11 Z D</t>
  </si>
  <si>
    <t>Psikologjia 11 - Z. D.</t>
  </si>
  <si>
    <t>Gjuhe Shqipe dhe Letersi 11</t>
  </si>
  <si>
    <t>Trashegimia Kulturore Europiane 11</t>
  </si>
  <si>
    <t>Liber Biologji 11</t>
  </si>
  <si>
    <t>Ushtrime biologji 11</t>
  </si>
  <si>
    <t>histori arti 11</t>
  </si>
  <si>
    <t>Abetare</t>
  </si>
  <si>
    <t>Fletore pune Abetare</t>
  </si>
  <si>
    <t>Matematik 1</t>
  </si>
  <si>
    <t>Fletore pune Matematik 1</t>
  </si>
  <si>
    <t>Gjuhe shqipe 3</t>
  </si>
  <si>
    <t>Dituri natyre 3</t>
  </si>
  <si>
    <t>Edukate shoqerore 3</t>
  </si>
  <si>
    <t>Edukate shoqerore 4</t>
  </si>
  <si>
    <t>Aftesim teknologjik 5</t>
  </si>
  <si>
    <t>Biologji 10 ( E.Ruka)</t>
  </si>
  <si>
    <t>Kimia 10</t>
  </si>
  <si>
    <t>Fizika 10</t>
  </si>
  <si>
    <t>Qytetari 11</t>
  </si>
  <si>
    <t>Matematike 12</t>
  </si>
  <si>
    <t>Ekonomia 12</t>
  </si>
  <si>
    <t>Biologji 12</t>
  </si>
  <si>
    <t>Matematika 4</t>
  </si>
  <si>
    <t>Matematika 4 -F.P.</t>
  </si>
  <si>
    <t>Gjuhe shqipe dhe letersi 12</t>
  </si>
  <si>
    <t>Kimia 7</t>
  </si>
  <si>
    <t>Kimia 8</t>
  </si>
  <si>
    <t>Kimia 9</t>
  </si>
  <si>
    <t>Matematika 10</t>
  </si>
  <si>
    <t>Te mesojme gjuhen shqipe 6</t>
  </si>
  <si>
    <t>Te mesojme gjuhen shqipe 7</t>
  </si>
  <si>
    <t>Elvis Themeli</t>
  </si>
  <si>
    <t>MediaPrint shpk</t>
  </si>
  <si>
    <t>Rr Sulejman Delvina</t>
  </si>
  <si>
    <t>Shoqeria : MediaPrint Shpk</t>
  </si>
  <si>
    <t>NIPTI:  K61313010H</t>
  </si>
  <si>
    <t>Furgon Benz Sprinter</t>
  </si>
  <si>
    <t>Makine V W Caddy_Leasing</t>
  </si>
  <si>
    <t>Makine V W Caddy</t>
  </si>
  <si>
    <t xml:space="preserve">Pirun shkarkimi </t>
  </si>
  <si>
    <t>TR 4169 S</t>
  </si>
  <si>
    <t>TR 0215 R</t>
  </si>
  <si>
    <t>TR 4120 K</t>
  </si>
  <si>
    <t>-</t>
  </si>
  <si>
    <t>6 Ton</t>
  </si>
  <si>
    <t>3 Ton</t>
  </si>
  <si>
    <t>2 Ton</t>
  </si>
  <si>
    <t>Furnitori</t>
  </si>
  <si>
    <t>Klienti</t>
  </si>
  <si>
    <t>Rr Sulejman Delvina Nr 10 Kati 2 Nr 3</t>
  </si>
  <si>
    <t>Shoqeria: MediaPrint Shpk</t>
  </si>
  <si>
    <r>
      <t xml:space="preserve">SHOQERIA: </t>
    </r>
    <r>
      <rPr>
        <b/>
        <u val="single"/>
        <sz val="12"/>
        <color indexed="8"/>
        <rFont val="Times New Roman"/>
        <family val="1"/>
      </rPr>
      <t>MEDIA-PRINT SHPK</t>
    </r>
  </si>
  <si>
    <r>
      <t xml:space="preserve"> </t>
    </r>
    <r>
      <rPr>
        <b/>
        <sz val="12"/>
        <color indexed="8"/>
        <rFont val="Times New Roman"/>
        <family val="1"/>
      </rPr>
      <t xml:space="preserve">NIPTI: </t>
    </r>
    <r>
      <rPr>
        <b/>
        <u val="single"/>
        <sz val="12"/>
        <color indexed="8"/>
        <rFont val="Times New Roman"/>
        <family val="1"/>
      </rPr>
      <t>K61313010H</t>
    </r>
  </si>
  <si>
    <t>DEKLARATE</t>
  </si>
  <si>
    <r>
      <t xml:space="preserve">Deklaroj se </t>
    </r>
    <r>
      <rPr>
        <b/>
        <sz val="12"/>
        <color indexed="8"/>
        <rFont val="Times New Roman"/>
        <family val="1"/>
      </rPr>
      <t xml:space="preserve">Shoqëria </t>
    </r>
    <r>
      <rPr>
        <u val="single"/>
        <sz val="12"/>
        <color indexed="8"/>
        <rFont val="Times New Roman"/>
        <family val="1"/>
      </rPr>
      <t>Media-Print Shpk</t>
    </r>
    <r>
      <rPr>
        <sz val="12"/>
        <color indexed="8"/>
        <rFont val="Times New Roman"/>
        <family val="1"/>
      </rPr>
      <t xml:space="preserve"> me </t>
    </r>
    <r>
      <rPr>
        <b/>
        <u val="single"/>
        <sz val="12"/>
        <color indexed="8"/>
        <rFont val="Times New Roman"/>
        <family val="1"/>
      </rPr>
      <t xml:space="preserve">NIPT </t>
    </r>
    <r>
      <rPr>
        <u val="single"/>
        <sz val="12"/>
        <color indexed="8"/>
        <rFont val="Times New Roman"/>
        <family val="1"/>
      </rPr>
      <t>K61313010H</t>
    </r>
    <r>
      <rPr>
        <sz val="12"/>
        <color indexed="8"/>
        <rFont val="Times New Roman"/>
        <family val="1"/>
      </rPr>
      <t xml:space="preserve"> me Administrator </t>
    </r>
    <r>
      <rPr>
        <u val="single"/>
        <sz val="12"/>
        <color indexed="8"/>
        <rFont val="Times New Roman"/>
        <family val="1"/>
      </rPr>
      <t>Z. Zamir Vela</t>
    </r>
  </si>
  <si>
    <t xml:space="preserve"> dhe aksionere: </t>
  </si>
  <si>
    <r>
      <t>                 </t>
    </r>
    <r>
      <rPr>
        <sz val="12"/>
        <color indexed="8"/>
        <rFont val="Times New Roman"/>
        <family val="1"/>
      </rPr>
      <t xml:space="preserve">1. Z. Zamir Vela,  perqindja e pjesemarrjes 50% </t>
    </r>
  </si>
  <si>
    <r>
      <t xml:space="preserve">                        </t>
    </r>
    <r>
      <rPr>
        <sz val="12"/>
        <color indexed="8"/>
        <rFont val="Times New Roman"/>
        <family val="1"/>
      </rPr>
      <t xml:space="preserve">2. Z. Elvis Themeli,  perqindja e pjesemarrjes 50% </t>
    </r>
  </si>
  <si>
    <r>
      <t xml:space="preserve">Zj. </t>
    </r>
    <r>
      <rPr>
        <u val="single"/>
        <sz val="12"/>
        <color indexed="8"/>
        <rFont val="Times New Roman"/>
        <family val="1"/>
      </rPr>
      <t>Fatime Alliu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(kontabël i miratuar ) </t>
    </r>
    <r>
      <rPr>
        <sz val="12"/>
        <color indexed="8"/>
        <rFont val="Times New Roman"/>
        <family val="1"/>
      </rPr>
      <t>me NIPT</t>
    </r>
    <r>
      <rPr>
        <u val="single"/>
        <sz val="12"/>
        <color indexed="8"/>
        <rFont val="Times New Roman"/>
        <family val="1"/>
      </rPr>
      <t xml:space="preserve"> K72215028T</t>
    </r>
  </si>
  <si>
    <r>
      <t xml:space="preserve">Shoqeria </t>
    </r>
    <r>
      <rPr>
        <u val="single"/>
        <sz val="12"/>
        <color indexed="8"/>
        <rFont val="Times New Roman"/>
        <family val="1"/>
      </rPr>
      <t>Fatime Alliu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(studio kontabiliteti) </t>
    </r>
    <r>
      <rPr>
        <sz val="12"/>
        <color indexed="8"/>
        <rFont val="Times New Roman"/>
        <family val="1"/>
      </rPr>
      <t xml:space="preserve">me NIPT K72215028T. </t>
    </r>
  </si>
  <si>
    <t xml:space="preserve">Administratori i Shoqërisë     </t>
  </si>
  <si>
    <t>ka hartuar pasqyrat financiare të vitit 2012 komform standarteve kombetare te kontabilitetit.</t>
  </si>
  <si>
    <r>
      <t xml:space="preserve">Hartuesi i pasqyrave financiare eshte: Z. </t>
    </r>
    <r>
      <rPr>
        <u val="single"/>
        <sz val="12"/>
        <color indexed="8"/>
        <rFont val="Times New Roman"/>
        <family val="1"/>
      </rPr>
      <t>Erild Kalemaj</t>
    </r>
    <r>
      <rPr>
        <sz val="12"/>
        <color indexed="8"/>
        <rFont val="Times New Roman"/>
        <family val="1"/>
      </rPr>
      <t xml:space="preserve"> (Drejtor Finance</t>
    </r>
    <r>
      <rPr>
        <b/>
        <sz val="12"/>
        <color indexed="8"/>
        <rFont val="Times New Roman"/>
        <family val="1"/>
      </rPr>
      <t xml:space="preserve"> i punësuar pranë shoqërisë).</t>
    </r>
  </si>
  <si>
    <t>albanian courier sha</t>
  </si>
  <si>
    <t>Antenna Albania</t>
  </si>
  <si>
    <t>Connext</t>
  </si>
  <si>
    <t>ASC</t>
  </si>
  <si>
    <t>albdesign shpk</t>
  </si>
  <si>
    <t>BotArt (Ylli Molla)</t>
  </si>
  <si>
    <t>Shkolla Iliria 2001</t>
  </si>
  <si>
    <t>Artan Baho</t>
  </si>
  <si>
    <t>Enkelejda Prifti</t>
  </si>
  <si>
    <t>Juljan Dimni (Gerald Gjinishi)</t>
  </si>
  <si>
    <t>Valbona Verleni</t>
  </si>
  <si>
    <t>Vilher Bilani (Drit Sokoli)</t>
  </si>
  <si>
    <t>Albert ushe</t>
  </si>
  <si>
    <t>Eneo Zguri</t>
  </si>
  <si>
    <t>Ervin Luli(Miradije Meta)</t>
  </si>
  <si>
    <t>Shoqata Figlie Di Cristo Re</t>
  </si>
  <si>
    <t>Agim Kercuku</t>
  </si>
  <si>
    <t>Dalan Tola</t>
  </si>
  <si>
    <t>Albas Office</t>
  </si>
  <si>
    <t>Sulejman Manreka (Izet Mena)</t>
  </si>
  <si>
    <t>Artur Bezati (Pranvera)</t>
  </si>
  <si>
    <t>Olgert Brahja</t>
  </si>
  <si>
    <t>Enada Zykaj (Edi Sheri)</t>
  </si>
  <si>
    <t>Kastriot Axhami (Dritani)</t>
  </si>
  <si>
    <t>Llazar Kita</t>
  </si>
  <si>
    <t>Olt Flor(Urim Halili)</t>
  </si>
  <si>
    <t>Dhori Dapi</t>
  </si>
  <si>
    <t>Masllam Ajazi (Besnik Rexhmati)</t>
  </si>
  <si>
    <t>Enkeljda Rexha</t>
  </si>
  <si>
    <t>Elis Muka</t>
  </si>
  <si>
    <t>Shkolla private Arberia</t>
  </si>
  <si>
    <t>Genc Osmani (Andi)</t>
  </si>
  <si>
    <t>Artin Cili</t>
  </si>
  <si>
    <t>Shkolla e mesme jo publike Shen Jozefi</t>
  </si>
  <si>
    <t>Universiteti Mesdhetar</t>
  </si>
  <si>
    <t>Librari Vlora</t>
  </si>
  <si>
    <t>Vini Pharma</t>
  </si>
  <si>
    <t>Eco Market</t>
  </si>
  <si>
    <t>Mania Card</t>
  </si>
  <si>
    <t>Hellenic Unique Hair Academy</t>
  </si>
  <si>
    <t>Qendra QTZHE</t>
  </si>
  <si>
    <t>Pik Creative</t>
  </si>
  <si>
    <t>Neptun</t>
  </si>
  <si>
    <t>McCann</t>
  </si>
  <si>
    <t>AlbaTrans</t>
  </si>
  <si>
    <t>31 Dhjetor 2013</t>
  </si>
  <si>
    <t>Pozicioni më 31 dhjetor 2013</t>
  </si>
  <si>
    <t>Pozicioni më 31 dhjetor 2012</t>
  </si>
  <si>
    <t>Shperndarja e  Fitimit te vitit 2012</t>
  </si>
  <si>
    <t>Fitimi(humbje) neto për periudhën kontabël 2013</t>
  </si>
  <si>
    <t>31.12.2013</t>
  </si>
  <si>
    <t>Vlera bruto e AAM me ,31.12.2012</t>
  </si>
  <si>
    <t>Shtesa gjate 2013</t>
  </si>
  <si>
    <t>AAM me 31 dhjetor 2013</t>
  </si>
  <si>
    <t>Amortizimi i akumuluar 31.12.2012</t>
  </si>
  <si>
    <t>Amortizimi I vitit 2013</t>
  </si>
  <si>
    <t>Amortizimi I akumuluar, 31 dhjetor 2013</t>
  </si>
  <si>
    <t>Vlera neto e AAM 2013</t>
  </si>
  <si>
    <t>Viti 2012</t>
  </si>
  <si>
    <t>Viti 2013</t>
  </si>
  <si>
    <t>Viti   2013</t>
  </si>
  <si>
    <t>Inventari automjeteve ne pronesi te subjektit   2013</t>
  </si>
  <si>
    <t>Zamir  Vela</t>
  </si>
  <si>
    <t>Aktivet Afatgjata Materiale  me vlere fillestare   2013</t>
  </si>
  <si>
    <t>Amortizimi A.A.Materiale   2013</t>
  </si>
  <si>
    <t>Vlera Kontabel Neto e A.A.Materiale  2013</t>
  </si>
  <si>
    <t>2013</t>
  </si>
  <si>
    <t>Te punesuar mesatarisht per vitin 2013:</t>
  </si>
  <si>
    <t>Me page deri ne 22.000 leke</t>
  </si>
  <si>
    <t>Me page nga 66.501 deri ne 95.130 leke</t>
  </si>
  <si>
    <t>Me page me te larte se 95.130 leke</t>
  </si>
  <si>
    <t>Me page nga 22.001 deri ne 30.000 leke</t>
  </si>
  <si>
    <t>water.esagon 62x86 / 90gr</t>
  </si>
  <si>
    <t>Lluster 64x88/ 150 gr</t>
  </si>
  <si>
    <t>Offset 61x86/ 100 gr</t>
  </si>
  <si>
    <t>Mat 70x100/ 300 gr</t>
  </si>
  <si>
    <t>Velvet 70x100/300gr</t>
  </si>
  <si>
    <t>Lluster 64x88/170gr</t>
  </si>
  <si>
    <t>Lluster 64x88/300gr</t>
  </si>
  <si>
    <t>Mat 64x88/115gr</t>
  </si>
  <si>
    <t>Vimag 86cm/57gr Kg</t>
  </si>
  <si>
    <t>Vimag 44cm/57gr Kg</t>
  </si>
  <si>
    <t>Mat 64x88/250gr fije</t>
  </si>
  <si>
    <t>Mat 64x88/170gr</t>
  </si>
  <si>
    <t>mat 64x88/350gr fije</t>
  </si>
  <si>
    <t>Sora Mat 86 cm 90 gr fije</t>
  </si>
  <si>
    <t>Offset 52x74/ 80 gr fije</t>
  </si>
  <si>
    <t>Sora Mat 47,5x58,5/80gr fije</t>
  </si>
  <si>
    <t>Mat 61x86/115 gr</t>
  </si>
  <si>
    <t>Super Fine 70x100/300 gr</t>
  </si>
  <si>
    <t>Samua 70x100/60gr fije</t>
  </si>
  <si>
    <t>Amadeus Silk 64x90/130gr fije</t>
  </si>
  <si>
    <t>Vipap newsprint 86 cm 48.8 gr kg</t>
  </si>
  <si>
    <t>Mat 61x86/200gr</t>
  </si>
  <si>
    <t>Mat 70x100/200gr fije</t>
  </si>
  <si>
    <t>Lluster 64x88/200gr</t>
  </si>
  <si>
    <t>Mat 70x100/270 gr</t>
  </si>
  <si>
    <t>Mat 61x86/150 gr</t>
  </si>
  <si>
    <t>Super fine 61x86/ 300 gr</t>
  </si>
  <si>
    <t>Prima Press 65gr/96cm</t>
  </si>
  <si>
    <t>Lluster 70x100/200 gr</t>
  </si>
  <si>
    <t>Lluster 70X100/130 gr</t>
  </si>
  <si>
    <t>Mat 64x90 /250 gr</t>
  </si>
  <si>
    <t>Rulon bazele 86/48.8 gr</t>
  </si>
  <si>
    <t>Lluster 64x90/ 130 gr</t>
  </si>
  <si>
    <t>Mat 58X86 80 gr</t>
  </si>
  <si>
    <t>Dublex 70x100/350 gr</t>
  </si>
  <si>
    <t>Mat 71x101/148 gr</t>
  </si>
  <si>
    <t>Vimag 61x86/60 gr</t>
  </si>
  <si>
    <t>Offset 61x86/120</t>
  </si>
  <si>
    <t>Vimag 65 cm 57 gr</t>
  </si>
  <si>
    <t>zhvillues 1x9</t>
  </si>
  <si>
    <t>spirale teli e bardhe 5/6</t>
  </si>
  <si>
    <t>varese kalendari 911 e zeze</t>
  </si>
  <si>
    <t>varese kalendari 11 e bardhe</t>
  </si>
  <si>
    <t>Topgloss Yellow Verdhe</t>
  </si>
  <si>
    <t>LASTRA 745 X 605</t>
  </si>
  <si>
    <t>Topgloss Black e zeze</t>
  </si>
  <si>
    <t>Topgloss Magenta e kuqe</t>
  </si>
  <si>
    <t>Topgloss Cyan blu</t>
  </si>
  <si>
    <t>vinovil</t>
  </si>
  <si>
    <t>PVC 35 bobine paketimi</t>
  </si>
  <si>
    <t>Spirale metalike 9/16 (14,3mm)</t>
  </si>
  <si>
    <t>Lastra 1009x692</t>
  </si>
  <si>
    <t>Inventari I dates 31/12/2013</t>
  </si>
  <si>
    <t>Fletore</t>
  </si>
  <si>
    <t>Liber Ekonimia e Integrimit</t>
  </si>
  <si>
    <t>Liber Aspekte te se drejtes te biznesit</t>
  </si>
  <si>
    <t>Liber Tregu I kapitaleve</t>
  </si>
  <si>
    <t>Liber Drejtim financiar, teori dhe praktike</t>
  </si>
  <si>
    <t>Gjuhe frenge 12</t>
  </si>
  <si>
    <t>Gjuhe frenge 12  F. P.</t>
  </si>
  <si>
    <t>Datë,    31  / 01 /2014</t>
  </si>
  <si>
    <t>ministri of communication shpk</t>
  </si>
  <si>
    <t>CEZ-shperndarje sha</t>
  </si>
  <si>
    <t>mars matej sirk</t>
  </si>
  <si>
    <t>Neptun sh.p.k</t>
  </si>
  <si>
    <t>Furnitoret me 31/12/2013</t>
  </si>
  <si>
    <t>Klientet me 31/12/2013</t>
  </si>
  <si>
    <t>ministry of comunication shpk</t>
  </si>
  <si>
    <t>celesi design shpk</t>
  </si>
  <si>
    <t>Muza shpk</t>
  </si>
  <si>
    <t>GTS</t>
  </si>
  <si>
    <t>Fakulteti i Historise &amp; Filologjise</t>
  </si>
  <si>
    <t>Altin Alizoti (ASLV)</t>
  </si>
  <si>
    <t>Nevrez Demcolli (Albina Graca)</t>
  </si>
  <si>
    <t>Behar Ismaili (10%)</t>
  </si>
  <si>
    <t>Blerim Elezi ( Lindita Duka)</t>
  </si>
  <si>
    <t>Silvana Hazizaj (Suzana, Bujar)</t>
  </si>
  <si>
    <t>Elona Llubani (Ismail Jahelezi)</t>
  </si>
  <si>
    <t xml:space="preserve"> Ermir Alija (Grigels Mucollari)</t>
  </si>
  <si>
    <t>Gentian Hasimi (Gjergji Keco)</t>
  </si>
  <si>
    <t>Julian Isa   (Albert Isa)</t>
  </si>
  <si>
    <t>Petraq Mato (Sotiraq Mangari)</t>
  </si>
  <si>
    <t>Sulejman Manreka (Leka)</t>
  </si>
  <si>
    <t>Alfred Agalliu (Ledio)</t>
  </si>
  <si>
    <t>Marjana Mangeri (Sotiraq Mangari)</t>
  </si>
  <si>
    <t>Mimoza Topi (Molloholli)</t>
  </si>
  <si>
    <t>Ramazan Shtylla (Klajdi )</t>
  </si>
  <si>
    <t>Rina Uka (Besa)</t>
  </si>
  <si>
    <t>Ramaz Kukaj (Ylli Hadroj)</t>
  </si>
  <si>
    <t>Rudin Bardhoshi</t>
  </si>
  <si>
    <t>Suzana Mema (Seit)</t>
  </si>
  <si>
    <t>Shefikat Hysa (Syrja)</t>
  </si>
  <si>
    <t>Zamira Daka (Bardhi)</t>
  </si>
  <si>
    <t>Satber Gogaj (Erion)</t>
  </si>
  <si>
    <t>Librari Bookstore</t>
  </si>
  <si>
    <t>Drita Travel (Lek Beca)</t>
  </si>
  <si>
    <t>Edi 2006 (Ferit Hoxha)</t>
  </si>
  <si>
    <t>Hua te dhena</t>
  </si>
  <si>
    <t>a</t>
  </si>
  <si>
    <t>b</t>
  </si>
  <si>
    <t>c</t>
  </si>
  <si>
    <t>d</t>
  </si>
  <si>
    <t>shënime</t>
  </si>
  <si>
    <t>Hyrje/ripagrsa  nga huamarrje afatgjata</t>
  </si>
  <si>
    <t>Paksime 2013</t>
  </si>
  <si>
    <t>Nr.kontrubuteve</t>
  </si>
  <si>
    <t xml:space="preserve">Vlera nominale  </t>
  </si>
  <si>
    <t xml:space="preserve">Shpenzimet per pagat dhe shtesat </t>
  </si>
  <si>
    <t>01.01.2013</t>
  </si>
  <si>
    <t>Paksuar 2013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</si>
  <si>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</si>
  <si>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</si>
  <si>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</si>
  <si>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</si>
  <si>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</si>
  <si>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</si>
  <si>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</si>
  <si>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</si>
  <si>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 / 702 / 703</t>
  </si>
  <si>
    <t xml:space="preserve"> b)</t>
  </si>
  <si>
    <t xml:space="preserve">   Te ardhura nga shitja e Shërbimeve </t>
  </si>
  <si>
    <t xml:space="preserve"> c)</t>
  </si>
  <si>
    <t xml:space="preserve">    Te ardhura nga shitja e Mallrave + Mat te Para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</si>
  <si>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</si>
  <si>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</si>
  <si>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</si>
  <si>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</si>
  <si>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</si>
  <si>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</si>
  <si>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</si>
  <si>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>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</si>
  <si>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</si>
  <si>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</si>
  <si>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</si>
  <si>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Te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</si>
  <si>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</si>
  <si>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</si>
  <si>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</si>
  <si>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</si>
  <si>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</si>
  <si>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</si>
  <si>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</si>
  <si>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</si>
  <si>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</si>
  <si>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</si>
  <si>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</si>
  <si>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Blerje energji, uje, drita 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</si>
  <si>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</si>
  <si>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</si>
  <si>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</si>
  <si>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</si>
  <si>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</si>
  <si>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</si>
  <si>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</si>
  <si>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Bjerje/Shpenzime te tjera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</si>
  <si>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</si>
  <si>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</si>
  <si>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</si>
  <si>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</si>
  <si>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</si>
  <si>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c-</t>
  </si>
  <si>
    <t>Shpenzime te tjera per personelin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</si>
  <si>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</si>
  <si>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</si>
  <si>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</si>
  <si>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</si>
  <si>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</si>
  <si>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</si>
  <si>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</si>
  <si>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</si>
  <si>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</si>
  <si>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</si>
  <si>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</si>
  <si>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</si>
  <si>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</si>
  <si>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</si>
  <si>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</si>
  <si>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</si>
  <si>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</si>
  <si>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</si>
  <si>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</si>
  <si>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</si>
  <si>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</si>
  <si>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</si>
  <si>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</si>
  <si>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</si>
  <si>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</si>
  <si>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</si>
  <si>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</si>
  <si>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</si>
  <si>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</si>
  <si>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</si>
  <si>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</si>
  <si>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</si>
  <si>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</si>
  <si>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</si>
  <si>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</si>
  <si>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</si>
  <si>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</si>
  <si>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</si>
  <si>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SHOQERIA: MEDIA PRINT shpk</t>
  </si>
  <si>
    <t>NIPT: K61313010H</t>
  </si>
  <si>
    <t>MEDIAPRINT shpk</t>
  </si>
  <si>
    <t>ZAMIR VELA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</si>
</sst>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0.0000000000000000"/>
    <numFmt numFmtId="167" formatCode="_-* #,##0.00_-;\-* #,##0.00_-;_-* &quot;-&quot;??_-;_-@_-"/>
    <numFmt numFmtId="168" formatCode="_(* #,##0_);_(* \(#,##0\);_(* &quot;-&quot;??_);_(@_)"/>
    <numFmt numFmtId="169" formatCode="#,##0.0"/>
    <numFmt numFmtId="170" formatCode="_(* #,##0.00_);_(* \(#,##0.00\);_(* &quot;-&quot;_);_(@_)"/>
    <numFmt numFmtId="171" formatCode="_-* #,##0_-;\-* #,##0_-;_-* &quot;-&quot;??_-;_-@_-"/>
    <numFmt numFmtId="172" formatCode="0.0"/>
    <numFmt numFmtId="173" formatCode="_(* #,##0.0_);_(* \(#,##0.0\);_(* &quot;-&quot;_);_(@_)"/>
    <numFmt numFmtId="174" formatCode="0.00000000000000000"/>
    <numFmt numFmtId="175" formatCode="0.0000"/>
    <numFmt numFmtId="176" formatCode="_(* #,##0.0_);_(* \(#,##0.0\);_(* &quot;-&quot;??_);_(@_)"/>
    <numFmt numFmtId="177" formatCode="_(* #,##0.0_);_(* \(#,##0.0\);_(* &quot;-&quot;?_);_(@_)"/>
    <numFmt numFmtId="178" formatCode="_(* #,##0.0000_);_(* \(#,##0.0000\);_(* &quot;-&quot;????_);_(@_)"/>
    <numFmt numFmtId="179" formatCode="_-* #,##0.0_-;\-* #,##0.0_-;_-* &quot;-&quot;??_-;_-@_-"/>
    <numFmt numFmtId="180" formatCode="0.000"/>
    <numFmt numFmtId="181" formatCode="0.00000000"/>
    <numFmt numFmtId="182" formatCode="#,##0.0_);\(#,##0.0\)"/>
    <numFmt numFmtId="183" formatCode="_(* #,##0.000_);_(* \(#,##0.000\);_(* &quot;-&quot;??_);_(@_)"/>
    <numFmt numFmtId="184" formatCode="_(* #,##0.0000_);_(* \(#,##0.0000\);_(* &quot;-&quot;??_);_(@_)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,##0.0_ ;[Red]\-#,##0.0\ "/>
    <numFmt numFmtId="199" formatCode="&quot; &quot;#,##0&quot; &quot;;\(#,##0\)"/>
    <numFmt numFmtId="200" formatCode="_(* #,##0.00000000000_);_(* \(#,##0.00000000000\);_(* &quot;-&quot;??_);_(@_)"/>
    <numFmt numFmtId="201" formatCode="#,##0_);\-#,##0"/>
    <numFmt numFmtId="202" formatCode="#,##0.0000"/>
    <numFmt numFmtId="203" formatCode="_-* #,##0.000_-;\-* #,##0.000_-;_-* &quot;-&quot;??_-;_-@_-"/>
    <numFmt numFmtId="204" formatCode="dd&quot;/&quot;mm&quot;/&quot;yyyy"/>
    <numFmt numFmtId="205" formatCode="&quot;$&quot;\ #,##0;&quot;$&quot;\ \-#,##0"/>
    <numFmt numFmtId="206" formatCode="0.00%_);\(0.00%\)"/>
    <numFmt numFmtId="207" formatCode="_-* #,##0.00_L_e_k_-;\-* #,##0.00_L_e_k_-;_-* &quot;-&quot;??_L_e_k_-;_-@_-"/>
    <numFmt numFmtId="208" formatCode="_-* #,##0_L_e_k_-;\-* #,##0_L_e_k_-;_-* &quot;-&quot;??_L_e_k_-;_-@_-"/>
    <numFmt numFmtId="209" formatCode="#,##0.0_);[Red]\(#,##0.0\)"/>
    <numFmt numFmtId="210" formatCode="_(* #,##0.00000_);_(* \(#,##0.00000\);_(* &quot;-&quot;??_);_(@_)"/>
    <numFmt numFmtId="211" formatCode="&quot;€&quot;\ #,##0.00;[Red]\-&quot;€&quot;\ #,##0.00"/>
    <numFmt numFmtId="212" formatCode="#,##0.000_);\(#,##0.000\)"/>
    <numFmt numFmtId="213" formatCode="0.0000000"/>
    <numFmt numFmtId="214" formatCode="0.000000"/>
    <numFmt numFmtId="215" formatCode="0.00000"/>
    <numFmt numFmtId="216" formatCode="#,##0.0000000000000000_);[Red]\(#,##0.0000000000000000\)"/>
    <numFmt numFmtId="217" formatCode="#,##0.000000000000000_);[Red]\(#,##0.000000000000000\)"/>
    <numFmt numFmtId="218" formatCode="_-* #,##0.0_L_e_k_-;\-* #,##0.0_L_e_k_-;_-* &quot;-&quot;??_L_e_k_-;_-@_-"/>
    <numFmt numFmtId="219" formatCode="#,##0.0_);\-#,##0.0"/>
    <numFmt numFmtId="220" formatCode="_([$€-2]\ * #,##0.00_);_([$€-2]\ * \(#,##0.00\);_([$€-2]\ * &quot;-&quot;??_);_(@_)"/>
    <numFmt numFmtId="221" formatCode="_-[$£-809]* #,##0.00_-;\-[$£-809]* #,##0.00_-;_-[$£-809]* &quot;-&quot;??_-;_-@_-"/>
    <numFmt numFmtId="222" formatCode="_([$$-409]* #,##0.00_);_([$$-409]* \(#,##0.00\);_([$$-409]* &quot;-&quot;??_);_(@_)"/>
  </numFmts>
  <fonts count="138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 CE"/>
      <family val="0"/>
    </font>
    <font>
      <sz val="10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i/>
      <sz val="9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Cambria"/>
      <family val="1"/>
    </font>
    <font>
      <b/>
      <i/>
      <sz val="11"/>
      <color indexed="8"/>
      <name val="Cambria"/>
      <family val="1"/>
    </font>
    <font>
      <b/>
      <sz val="16"/>
      <name val="Cambria"/>
      <family val="1"/>
    </font>
    <font>
      <b/>
      <sz val="26"/>
      <name val="Cambria"/>
      <family val="1"/>
    </font>
    <font>
      <b/>
      <sz val="12"/>
      <name val="Cambria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Californian FB"/>
      <family val="1"/>
    </font>
    <font>
      <sz val="10"/>
      <color indexed="8"/>
      <name val="Californian FB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mbria"/>
      <family val="1"/>
    </font>
    <font>
      <sz val="8"/>
      <name val="Cambria"/>
      <family val="1"/>
    </font>
    <font>
      <sz val="9"/>
      <name val="Calibri"/>
      <family val="2"/>
    </font>
    <font>
      <sz val="9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name val="Cambria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i/>
      <sz val="11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0"/>
      <name val="Agency FB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0"/>
      <name val="Agency FB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1"/>
      <color indexed="19"/>
      <name val="Arial"/>
      <family val="2"/>
    </font>
    <font>
      <sz val="10"/>
      <color indexed="63"/>
      <name val="Arial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63"/>
      <name val="Calibri"/>
      <family val="2"/>
    </font>
    <font>
      <sz val="11"/>
      <color indexed="22"/>
      <name val="Calibri"/>
      <family val="2"/>
    </font>
    <font>
      <sz val="7"/>
      <color indexed="8"/>
      <name val="Times New Roman"/>
      <family val="1"/>
    </font>
    <font>
      <u val="single"/>
      <sz val="20"/>
      <color indexed="8"/>
      <name val="Times New Roman"/>
      <family val="0"/>
    </font>
    <font>
      <sz val="10"/>
      <color indexed="10"/>
      <name val="Times New Roman"/>
      <family val="0"/>
    </font>
    <font>
      <b/>
      <sz val="10"/>
      <color indexed="18"/>
      <name val="Times New Roman"/>
      <family val="0"/>
    </font>
    <font>
      <b/>
      <i/>
      <sz val="8"/>
      <color indexed="8"/>
      <name val="Garamond"/>
      <family val="0"/>
    </font>
    <font>
      <u val="single"/>
      <sz val="20"/>
      <color indexed="8"/>
      <name val="Calibri"/>
      <family val="0"/>
    </font>
    <font>
      <b/>
      <sz val="10"/>
      <color rgb="FFC00000"/>
      <name val="Arial"/>
      <family val="2"/>
    </font>
    <font>
      <sz val="10"/>
      <color rgb="FFFF0000"/>
      <name val="MS Sans Serif"/>
      <family val="2"/>
    </font>
    <font>
      <b/>
      <sz val="11"/>
      <color rgb="FF9C6500"/>
      <name val="Arial"/>
      <family val="2"/>
    </font>
    <font>
      <sz val="10"/>
      <color rgb="FF414343"/>
      <name val="Arial"/>
      <family val="2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rgb="FF41434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9"/>
      <color rgb="FFFF0000"/>
      <name val="Calibri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8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4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7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24">
    <xf numFmtId="0" fontId="0" fillId="0" borderId="0" xfId="0" applyNumberFormat="1" applyFill="1" applyBorder="1" applyAlignment="1" applyProtection="1">
      <alignment/>
      <protection/>
    </xf>
    <xf numFmtId="0" fontId="29" fillId="24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24" borderId="0" xfId="0" applyNumberFormat="1" applyFont="1" applyFill="1" applyBorder="1" applyAlignment="1" applyProtection="1">
      <alignment vertical="center"/>
      <protection/>
    </xf>
    <xf numFmtId="49" fontId="29" fillId="24" borderId="0" xfId="0" applyNumberFormat="1" applyFont="1" applyFill="1" applyBorder="1" applyAlignment="1" applyProtection="1">
      <alignment horizontal="center" vertical="center"/>
      <protection/>
    </xf>
    <xf numFmtId="0" fontId="29" fillId="24" borderId="0" xfId="0" applyNumberFormat="1" applyFont="1" applyFill="1" applyBorder="1" applyAlignment="1" applyProtection="1">
      <alignment horizontal="justify" vertical="center"/>
      <protection/>
    </xf>
    <xf numFmtId="0" fontId="34" fillId="24" borderId="0" xfId="0" applyNumberFormat="1" applyFont="1" applyFill="1" applyBorder="1" applyAlignment="1" applyProtection="1">
      <alignment horizontal="justify" vertical="center"/>
      <protection/>
    </xf>
    <xf numFmtId="0" fontId="34" fillId="24" borderId="0" xfId="0" applyNumberFormat="1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>
      <alignment/>
    </xf>
    <xf numFmtId="0" fontId="27" fillId="24" borderId="11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0" xfId="0" applyFont="1" applyFill="1" applyAlignment="1">
      <alignment/>
    </xf>
    <xf numFmtId="0" fontId="33" fillId="24" borderId="13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5" fillId="24" borderId="14" xfId="0" applyFont="1" applyFill="1" applyBorder="1" applyAlignment="1">
      <alignment/>
    </xf>
    <xf numFmtId="0" fontId="33" fillId="24" borderId="14" xfId="0" applyFont="1" applyFill="1" applyBorder="1" applyAlignment="1">
      <alignment horizontal="right"/>
    </xf>
    <xf numFmtId="0" fontId="33" fillId="24" borderId="14" xfId="0" applyFont="1" applyFill="1" applyBorder="1" applyAlignment="1">
      <alignment horizontal="center"/>
    </xf>
    <xf numFmtId="0" fontId="33" fillId="24" borderId="14" xfId="0" applyFont="1" applyFill="1" applyBorder="1" applyAlignment="1">
      <alignment/>
    </xf>
    <xf numFmtId="0" fontId="33" fillId="24" borderId="15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24" borderId="16" xfId="0" applyFont="1" applyFill="1" applyBorder="1" applyAlignment="1">
      <alignment/>
    </xf>
    <xf numFmtId="14" fontId="33" fillId="24" borderId="14" xfId="0" applyNumberFormat="1" applyFont="1" applyFill="1" applyBorder="1" applyAlignment="1">
      <alignment/>
    </xf>
    <xf numFmtId="0" fontId="33" fillId="24" borderId="0" xfId="0" applyNumberFormat="1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37" fillId="24" borderId="13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/>
    </xf>
    <xf numFmtId="0" fontId="37" fillId="24" borderId="15" xfId="0" applyFont="1" applyFill="1" applyBorder="1" applyAlignment="1">
      <alignment/>
    </xf>
    <xf numFmtId="0" fontId="37" fillId="24" borderId="0" xfId="0" applyFont="1" applyFill="1" applyAlignment="1">
      <alignment/>
    </xf>
    <xf numFmtId="0" fontId="27" fillId="24" borderId="18" xfId="0" applyFont="1" applyFill="1" applyBorder="1" applyAlignment="1">
      <alignment/>
    </xf>
    <xf numFmtId="0" fontId="27" fillId="24" borderId="19" xfId="0" applyFont="1" applyFill="1" applyBorder="1" applyAlignment="1">
      <alignment/>
    </xf>
    <xf numFmtId="0" fontId="27" fillId="24" borderId="20" xfId="0" applyFont="1" applyFill="1" applyBorder="1" applyAlignment="1">
      <alignment/>
    </xf>
    <xf numFmtId="0" fontId="40" fillId="24" borderId="0" xfId="100" applyFont="1" applyFill="1">
      <alignment/>
      <protection/>
    </xf>
    <xf numFmtId="0" fontId="40" fillId="24" borderId="0" xfId="100" applyFont="1" applyFill="1" applyAlignment="1">
      <alignment horizontal="center" vertical="center"/>
      <protection/>
    </xf>
    <xf numFmtId="0" fontId="40" fillId="24" borderId="0" xfId="100" applyFont="1" applyFill="1" applyAlignment="1">
      <alignment horizontal="left"/>
      <protection/>
    </xf>
    <xf numFmtId="43" fontId="41" fillId="24" borderId="0" xfId="69" applyFont="1" applyFill="1" applyBorder="1" applyAlignment="1">
      <alignment horizontal="center"/>
    </xf>
    <xf numFmtId="0" fontId="40" fillId="24" borderId="21" xfId="100" applyNumberFormat="1" applyFont="1" applyFill="1" applyBorder="1" applyAlignment="1" applyProtection="1">
      <alignment horizontal="center" vertical="center"/>
      <protection/>
    </xf>
    <xf numFmtId="0" fontId="40" fillId="24" borderId="0" xfId="100" applyFont="1" applyFill="1" applyAlignment="1">
      <alignment horizontal="left" vertical="center"/>
      <protection/>
    </xf>
    <xf numFmtId="9" fontId="40" fillId="24" borderId="0" xfId="113" applyFont="1" applyFill="1" applyAlignment="1">
      <alignment horizontal="center" vertical="center"/>
    </xf>
    <xf numFmtId="170" fontId="40" fillId="24" borderId="0" xfId="70" applyNumberFormat="1" applyFont="1" applyFill="1" applyAlignment="1">
      <alignment horizontal="center" vertical="center"/>
    </xf>
    <xf numFmtId="41" fontId="40" fillId="24" borderId="0" xfId="70" applyNumberFormat="1" applyFont="1" applyFill="1" applyAlignment="1">
      <alignment/>
    </xf>
    <xf numFmtId="170" fontId="40" fillId="24" borderId="0" xfId="70" applyNumberFormat="1" applyFont="1" applyFill="1" applyAlignment="1">
      <alignment/>
    </xf>
    <xf numFmtId="0" fontId="28" fillId="0" borderId="0" xfId="0" applyFont="1" applyAlignment="1">
      <alignment/>
    </xf>
    <xf numFmtId="0" fontId="28" fillId="25" borderId="0" xfId="0" applyFont="1" applyFill="1" applyAlignment="1">
      <alignment/>
    </xf>
    <xf numFmtId="0" fontId="28" fillId="25" borderId="0" xfId="0" applyFont="1" applyFill="1" applyBorder="1" applyAlignment="1">
      <alignment/>
    </xf>
    <xf numFmtId="0" fontId="28" fillId="25" borderId="22" xfId="0" applyFont="1" applyFill="1" applyBorder="1" applyAlignment="1">
      <alignment/>
    </xf>
    <xf numFmtId="0" fontId="28" fillId="25" borderId="16" xfId="0" applyFont="1" applyFill="1" applyBorder="1" applyAlignment="1">
      <alignment/>
    </xf>
    <xf numFmtId="37" fontId="28" fillId="25" borderId="16" xfId="0" applyNumberFormat="1" applyFont="1" applyFill="1" applyBorder="1" applyAlignment="1">
      <alignment/>
    </xf>
    <xf numFmtId="0" fontId="28" fillId="25" borderId="16" xfId="0" applyFont="1" applyFill="1" applyBorder="1" applyAlignment="1">
      <alignment horizontal="center"/>
    </xf>
    <xf numFmtId="37" fontId="28" fillId="25" borderId="23" xfId="0" applyNumberFormat="1" applyFont="1" applyFill="1" applyBorder="1" applyAlignment="1">
      <alignment/>
    </xf>
    <xf numFmtId="0" fontId="27" fillId="0" borderId="0" xfId="0" applyFont="1" applyAlignment="1">
      <alignment/>
    </xf>
    <xf numFmtId="37" fontId="28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37" fontId="28" fillId="25" borderId="22" xfId="0" applyNumberFormat="1" applyFont="1" applyFill="1" applyBorder="1" applyAlignment="1">
      <alignment/>
    </xf>
    <xf numFmtId="0" fontId="28" fillId="25" borderId="14" xfId="0" applyFont="1" applyFill="1" applyBorder="1" applyAlignment="1">
      <alignment/>
    </xf>
    <xf numFmtId="37" fontId="28" fillId="25" borderId="14" xfId="0" applyNumberFormat="1" applyFont="1" applyFill="1" applyBorder="1" applyAlignment="1">
      <alignment/>
    </xf>
    <xf numFmtId="0" fontId="28" fillId="25" borderId="14" xfId="0" applyFont="1" applyFill="1" applyBorder="1" applyAlignment="1">
      <alignment horizontal="center"/>
    </xf>
    <xf numFmtId="37" fontId="28" fillId="25" borderId="24" xfId="0" applyNumberFormat="1" applyFont="1" applyFill="1" applyBorder="1" applyAlignment="1">
      <alignment/>
    </xf>
    <xf numFmtId="37" fontId="28" fillId="25" borderId="0" xfId="0" applyNumberFormat="1" applyFont="1" applyFill="1" applyAlignment="1">
      <alignment/>
    </xf>
    <xf numFmtId="0" fontId="28" fillId="25" borderId="0" xfId="0" applyFont="1" applyFill="1" applyAlignment="1">
      <alignment horizontal="center"/>
    </xf>
    <xf numFmtId="0" fontId="33" fillId="25" borderId="25" xfId="0" applyFont="1" applyFill="1" applyBorder="1" applyAlignment="1">
      <alignment/>
    </xf>
    <xf numFmtId="0" fontId="28" fillId="25" borderId="25" xfId="0" applyFont="1" applyFill="1" applyBorder="1" applyAlignment="1">
      <alignment/>
    </xf>
    <xf numFmtId="37" fontId="28" fillId="25" borderId="16" xfId="0" applyNumberFormat="1" applyFont="1" applyFill="1" applyBorder="1" applyAlignment="1">
      <alignment horizontal="center"/>
    </xf>
    <xf numFmtId="0" fontId="28" fillId="25" borderId="23" xfId="0" applyFont="1" applyFill="1" applyBorder="1" applyAlignment="1">
      <alignment horizontal="center"/>
    </xf>
    <xf numFmtId="0" fontId="33" fillId="25" borderId="26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3" fillId="25" borderId="22" xfId="0" applyFont="1" applyFill="1" applyBorder="1" applyAlignment="1">
      <alignment/>
    </xf>
    <xf numFmtId="49" fontId="27" fillId="25" borderId="14" xfId="0" applyNumberFormat="1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/>
    </xf>
    <xf numFmtId="0" fontId="28" fillId="25" borderId="27" xfId="0" applyFont="1" applyFill="1" applyBorder="1" applyAlignment="1">
      <alignment/>
    </xf>
    <xf numFmtId="0" fontId="28" fillId="25" borderId="24" xfId="0" applyFont="1" applyFill="1" applyBorder="1" applyAlignment="1">
      <alignment horizontal="center"/>
    </xf>
    <xf numFmtId="0" fontId="28" fillId="25" borderId="26" xfId="0" applyFont="1" applyFill="1" applyBorder="1" applyAlignment="1">
      <alignment/>
    </xf>
    <xf numFmtId="0" fontId="28" fillId="25" borderId="24" xfId="0" applyFont="1" applyFill="1" applyBorder="1" applyAlignment="1">
      <alignment/>
    </xf>
    <xf numFmtId="0" fontId="28" fillId="25" borderId="0" xfId="0" applyFont="1" applyFill="1" applyAlignment="1">
      <alignment vertical="center"/>
    </xf>
    <xf numFmtId="0" fontId="33" fillId="25" borderId="0" xfId="0" applyFont="1" applyFill="1" applyAlignment="1">
      <alignment vertical="center"/>
    </xf>
    <xf numFmtId="0" fontId="27" fillId="25" borderId="28" xfId="0" applyFont="1" applyFill="1" applyBorder="1" applyAlignment="1">
      <alignment vertical="center"/>
    </xf>
    <xf numFmtId="37" fontId="28" fillId="25" borderId="17" xfId="0" applyNumberFormat="1" applyFont="1" applyFill="1" applyBorder="1" applyAlignment="1">
      <alignment vertical="center"/>
    </xf>
    <xf numFmtId="0" fontId="28" fillId="25" borderId="28" xfId="0" applyFont="1" applyFill="1" applyBorder="1" applyAlignment="1">
      <alignment horizontal="center" vertical="center"/>
    </xf>
    <xf numFmtId="37" fontId="27" fillId="25" borderId="29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7" fillId="25" borderId="0" xfId="0" applyFont="1" applyFill="1" applyAlignment="1">
      <alignment vertical="center"/>
    </xf>
    <xf numFmtId="0" fontId="33" fillId="25" borderId="28" xfId="0" applyFont="1" applyFill="1" applyBorder="1" applyAlignment="1">
      <alignment horizontal="center" vertical="center"/>
    </xf>
    <xf numFmtId="37" fontId="33" fillId="25" borderId="17" xfId="0" applyNumberFormat="1" applyFont="1" applyFill="1" applyBorder="1" applyAlignment="1">
      <alignment vertical="center"/>
    </xf>
    <xf numFmtId="3" fontId="33" fillId="25" borderId="28" xfId="0" applyNumberFormat="1" applyFont="1" applyFill="1" applyBorder="1" applyAlignment="1">
      <alignment horizontal="center" vertical="center"/>
    </xf>
    <xf numFmtId="37" fontId="33" fillId="25" borderId="29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3" fillId="25" borderId="28" xfId="0" applyFont="1" applyFill="1" applyBorder="1" applyAlignment="1">
      <alignment horizontal="center"/>
    </xf>
    <xf numFmtId="37" fontId="33" fillId="25" borderId="17" xfId="0" applyNumberFormat="1" applyFont="1" applyFill="1" applyBorder="1" applyAlignment="1">
      <alignment/>
    </xf>
    <xf numFmtId="3" fontId="33" fillId="25" borderId="28" xfId="0" applyNumberFormat="1" applyFont="1" applyFill="1" applyBorder="1" applyAlignment="1">
      <alignment horizontal="center"/>
    </xf>
    <xf numFmtId="37" fontId="33" fillId="25" borderId="29" xfId="0" applyNumberFormat="1" applyFont="1" applyFill="1" applyBorder="1" applyAlignment="1">
      <alignment/>
    </xf>
    <xf numFmtId="0" fontId="47" fillId="25" borderId="0" xfId="0" applyFont="1" applyFill="1" applyAlignment="1">
      <alignment/>
    </xf>
    <xf numFmtId="0" fontId="47" fillId="20" borderId="28" xfId="0" applyFont="1" applyFill="1" applyBorder="1" applyAlignment="1">
      <alignment horizontal="center"/>
    </xf>
    <xf numFmtId="37" fontId="47" fillId="20" borderId="17" xfId="0" applyNumberFormat="1" applyFont="1" applyFill="1" applyBorder="1" applyAlignment="1">
      <alignment/>
    </xf>
    <xf numFmtId="3" fontId="47" fillId="25" borderId="28" xfId="0" applyNumberFormat="1" applyFont="1" applyFill="1" applyBorder="1" applyAlignment="1">
      <alignment horizontal="center"/>
    </xf>
    <xf numFmtId="0" fontId="45" fillId="25" borderId="0" xfId="0" applyFont="1" applyFill="1" applyAlignment="1">
      <alignment/>
    </xf>
    <xf numFmtId="37" fontId="47" fillId="25" borderId="29" xfId="0" applyNumberFormat="1" applyFont="1" applyFill="1" applyBorder="1" applyAlignment="1">
      <alignment/>
    </xf>
    <xf numFmtId="0" fontId="47" fillId="20" borderId="25" xfId="0" applyFont="1" applyFill="1" applyBorder="1" applyAlignment="1">
      <alignment horizontal="center"/>
    </xf>
    <xf numFmtId="37" fontId="47" fillId="20" borderId="16" xfId="0" applyNumberFormat="1" applyFont="1" applyFill="1" applyBorder="1" applyAlignment="1">
      <alignment/>
    </xf>
    <xf numFmtId="3" fontId="47" fillId="25" borderId="25" xfId="0" applyNumberFormat="1" applyFont="1" applyFill="1" applyBorder="1" applyAlignment="1">
      <alignment horizontal="center"/>
    </xf>
    <xf numFmtId="37" fontId="47" fillId="25" borderId="23" xfId="0" applyNumberFormat="1" applyFont="1" applyFill="1" applyBorder="1" applyAlignment="1">
      <alignment/>
    </xf>
    <xf numFmtId="0" fontId="47" fillId="20" borderId="27" xfId="0" applyFont="1" applyFill="1" applyBorder="1" applyAlignment="1">
      <alignment horizontal="center"/>
    </xf>
    <xf numFmtId="37" fontId="47" fillId="20" borderId="14" xfId="0" applyNumberFormat="1" applyFont="1" applyFill="1" applyBorder="1" applyAlignment="1">
      <alignment/>
    </xf>
    <xf numFmtId="3" fontId="47" fillId="25" borderId="27" xfId="0" applyNumberFormat="1" applyFont="1" applyFill="1" applyBorder="1" applyAlignment="1">
      <alignment horizontal="center"/>
    </xf>
    <xf numFmtId="37" fontId="47" fillId="25" borderId="24" xfId="0" applyNumberFormat="1" applyFont="1" applyFill="1" applyBorder="1" applyAlignment="1">
      <alignment/>
    </xf>
    <xf numFmtId="0" fontId="47" fillId="20" borderId="26" xfId="0" applyFont="1" applyFill="1" applyBorder="1" applyAlignment="1">
      <alignment horizontal="center"/>
    </xf>
    <xf numFmtId="37" fontId="47" fillId="20" borderId="0" xfId="0" applyNumberFormat="1" applyFont="1" applyFill="1" applyBorder="1" applyAlignment="1">
      <alignment/>
    </xf>
    <xf numFmtId="3" fontId="47" fillId="25" borderId="26" xfId="0" applyNumberFormat="1" applyFont="1" applyFill="1" applyBorder="1" applyAlignment="1">
      <alignment horizontal="center"/>
    </xf>
    <xf numFmtId="37" fontId="47" fillId="25" borderId="22" xfId="0" applyNumberFormat="1" applyFont="1" applyFill="1" applyBorder="1" applyAlignment="1">
      <alignment/>
    </xf>
    <xf numFmtId="0" fontId="47" fillId="0" borderId="0" xfId="0" applyFont="1" applyBorder="1" applyAlignment="1">
      <alignment horizontal="center" vertical="center"/>
    </xf>
    <xf numFmtId="37" fontId="47" fillId="0" borderId="0" xfId="0" applyNumberFormat="1" applyFont="1" applyBorder="1" applyAlignment="1">
      <alignment vertical="center"/>
    </xf>
    <xf numFmtId="3" fontId="47" fillId="25" borderId="17" xfId="0" applyNumberFormat="1" applyFont="1" applyFill="1" applyBorder="1" applyAlignment="1">
      <alignment horizontal="center" vertical="center"/>
    </xf>
    <xf numFmtId="37" fontId="47" fillId="25" borderId="0" xfId="0" applyNumberFormat="1" applyFont="1" applyFill="1" applyBorder="1" applyAlignment="1">
      <alignment vertical="center"/>
    </xf>
    <xf numFmtId="0" fontId="33" fillId="0" borderId="28" xfId="0" applyFont="1" applyBorder="1" applyAlignment="1">
      <alignment horizontal="center"/>
    </xf>
    <xf numFmtId="37" fontId="33" fillId="0" borderId="29" xfId="0" applyNumberFormat="1" applyFont="1" applyBorder="1" applyAlignment="1">
      <alignment/>
    </xf>
    <xf numFmtId="37" fontId="33" fillId="0" borderId="17" xfId="0" applyNumberFormat="1" applyFont="1" applyBorder="1" applyAlignment="1">
      <alignment/>
    </xf>
    <xf numFmtId="0" fontId="47" fillId="20" borderId="0" xfId="0" applyFont="1" applyFill="1" applyAlignment="1">
      <alignment horizontal="center"/>
    </xf>
    <xf numFmtId="37" fontId="47" fillId="20" borderId="0" xfId="0" applyNumberFormat="1" applyFont="1" applyFill="1" applyAlignment="1">
      <alignment/>
    </xf>
    <xf numFmtId="0" fontId="47" fillId="0" borderId="28" xfId="0" applyFont="1" applyBorder="1" applyAlignment="1">
      <alignment horizontal="center"/>
    </xf>
    <xf numFmtId="37" fontId="47" fillId="0" borderId="17" xfId="0" applyNumberFormat="1" applyFont="1" applyBorder="1" applyAlignment="1">
      <alignment/>
    </xf>
    <xf numFmtId="37" fontId="33" fillId="25" borderId="22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37" fontId="47" fillId="0" borderId="0" xfId="0" applyNumberFormat="1" applyFont="1" applyAlignment="1">
      <alignment/>
    </xf>
    <xf numFmtId="0" fontId="44" fillId="25" borderId="0" xfId="0" applyFont="1" applyFill="1" applyAlignment="1">
      <alignment vertical="center"/>
    </xf>
    <xf numFmtId="0" fontId="28" fillId="25" borderId="0" xfId="0" applyFont="1" applyFill="1" applyBorder="1" applyAlignment="1">
      <alignment vertical="center"/>
    </xf>
    <xf numFmtId="0" fontId="47" fillId="0" borderId="27" xfId="0" applyFont="1" applyBorder="1" applyAlignment="1">
      <alignment horizontal="center"/>
    </xf>
    <xf numFmtId="37" fontId="47" fillId="0" borderId="14" xfId="0" applyNumberFormat="1" applyFont="1" applyBorder="1" applyAlignment="1">
      <alignment/>
    </xf>
    <xf numFmtId="0" fontId="47" fillId="25" borderId="0" xfId="0" applyFont="1" applyFill="1" applyBorder="1" applyAlignment="1">
      <alignment horizontal="center"/>
    </xf>
    <xf numFmtId="37" fontId="47" fillId="25" borderId="0" xfId="0" applyNumberFormat="1" applyFont="1" applyFill="1" applyBorder="1" applyAlignment="1">
      <alignment/>
    </xf>
    <xf numFmtId="0" fontId="48" fillId="25" borderId="0" xfId="0" applyFont="1" applyFill="1" applyAlignment="1">
      <alignment/>
    </xf>
    <xf numFmtId="37" fontId="50" fillId="25" borderId="0" xfId="0" applyNumberFormat="1" applyFont="1" applyFill="1" applyAlignment="1">
      <alignment horizontal="center"/>
    </xf>
    <xf numFmtId="37" fontId="28" fillId="0" borderId="0" xfId="0" applyNumberFormat="1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0" xfId="0" applyBorder="1" applyAlignment="1">
      <alignment/>
    </xf>
    <xf numFmtId="0" fontId="53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30" xfId="0" applyFill="1" applyBorder="1" applyAlignment="1">
      <alignment/>
    </xf>
    <xf numFmtId="37" fontId="0" fillId="0" borderId="30" xfId="0" applyNumberFormat="1" applyBorder="1" applyAlignment="1">
      <alignment/>
    </xf>
    <xf numFmtId="168" fontId="53" fillId="0" borderId="30" xfId="74" applyNumberFormat="1" applyFont="1" applyBorder="1" applyAlignment="1">
      <alignment/>
    </xf>
    <xf numFmtId="3" fontId="53" fillId="0" borderId="30" xfId="0" applyNumberFormat="1" applyFont="1" applyBorder="1" applyAlignment="1">
      <alignment/>
    </xf>
    <xf numFmtId="0" fontId="5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2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0" xfId="0" applyFont="1" applyBorder="1" applyAlignment="1">
      <alignment/>
    </xf>
    <xf numFmtId="0" fontId="9" fillId="0" borderId="0" xfId="0" applyFont="1" applyAlignment="1">
      <alignment/>
    </xf>
    <xf numFmtId="0" fontId="54" fillId="25" borderId="0" xfId="0" applyFont="1" applyFill="1" applyBorder="1" applyAlignment="1">
      <alignment/>
    </xf>
    <xf numFmtId="0" fontId="55" fillId="25" borderId="0" xfId="0" applyFont="1" applyFill="1" applyBorder="1" applyAlignment="1">
      <alignment/>
    </xf>
    <xf numFmtId="0" fontId="54" fillId="25" borderId="0" xfId="0" applyFont="1" applyFill="1" applyAlignment="1">
      <alignment/>
    </xf>
    <xf numFmtId="0" fontId="56" fillId="25" borderId="0" xfId="0" applyFont="1" applyFill="1" applyAlignment="1">
      <alignment/>
    </xf>
    <xf numFmtId="0" fontId="54" fillId="25" borderId="30" xfId="0" applyFont="1" applyFill="1" applyBorder="1" applyAlignment="1">
      <alignment horizontal="center"/>
    </xf>
    <xf numFmtId="0" fontId="57" fillId="0" borderId="30" xfId="0" applyFont="1" applyBorder="1" applyAlignment="1">
      <alignment/>
    </xf>
    <xf numFmtId="0" fontId="54" fillId="25" borderId="30" xfId="0" applyFont="1" applyFill="1" applyBorder="1" applyAlignment="1">
      <alignment/>
    </xf>
    <xf numFmtId="208" fontId="54" fillId="25" borderId="30" xfId="0" applyNumberFormat="1" applyFont="1" applyFill="1" applyBorder="1" applyAlignment="1">
      <alignment/>
    </xf>
    <xf numFmtId="0" fontId="55" fillId="25" borderId="30" xfId="0" applyFont="1" applyFill="1" applyBorder="1" applyAlignment="1">
      <alignment horizontal="center"/>
    </xf>
    <xf numFmtId="0" fontId="55" fillId="25" borderId="30" xfId="0" applyFont="1" applyFill="1" applyBorder="1" applyAlignment="1">
      <alignment/>
    </xf>
    <xf numFmtId="208" fontId="55" fillId="25" borderId="30" xfId="0" applyNumberFormat="1" applyFont="1" applyFill="1" applyBorder="1" applyAlignment="1">
      <alignment horizontal="right"/>
    </xf>
    <xf numFmtId="208" fontId="111" fillId="0" borderId="0" xfId="69" applyNumberFormat="1" applyFont="1" applyAlignment="1">
      <alignment/>
    </xf>
    <xf numFmtId="0" fontId="9" fillId="0" borderId="32" xfId="0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208" fontId="111" fillId="0" borderId="0" xfId="69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207" fontId="9" fillId="0" borderId="30" xfId="69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207" fontId="9" fillId="0" borderId="32" xfId="69" applyNumberFormat="1" applyFont="1" applyBorder="1" applyAlignment="1">
      <alignment horizontal="center"/>
    </xf>
    <xf numFmtId="0" fontId="53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08" fontId="9" fillId="0" borderId="30" xfId="69" applyNumberFormat="1" applyFont="1" applyBorder="1" applyAlignment="1">
      <alignment/>
    </xf>
    <xf numFmtId="208" fontId="9" fillId="0" borderId="30" xfId="69" applyNumberFormat="1" applyFont="1" applyBorder="1" applyAlignment="1">
      <alignment/>
    </xf>
    <xf numFmtId="208" fontId="9" fillId="0" borderId="30" xfId="76" applyNumberFormat="1" applyFont="1" applyBorder="1" applyAlignment="1">
      <alignment/>
    </xf>
    <xf numFmtId="0" fontId="0" fillId="0" borderId="30" xfId="0" applyBorder="1" applyAlignment="1">
      <alignment horizontal="center"/>
    </xf>
    <xf numFmtId="207" fontId="0" fillId="0" borderId="30" xfId="69" applyNumberFormat="1" applyFont="1" applyBorder="1" applyAlignment="1">
      <alignment horizontal="center"/>
    </xf>
    <xf numFmtId="207" fontId="0" fillId="0" borderId="32" xfId="6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37" xfId="0" applyFont="1" applyBorder="1" applyAlignment="1">
      <alignment vertical="center"/>
    </xf>
    <xf numFmtId="207" fontId="52" fillId="0" borderId="35" xfId="69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9" fillId="0" borderId="0" xfId="76" applyNumberForma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1" fillId="0" borderId="30" xfId="0" applyNumberFormat="1" applyFont="1" applyFill="1" applyBorder="1" applyAlignment="1" applyProtection="1">
      <alignment/>
      <protection/>
    </xf>
    <xf numFmtId="0" fontId="65" fillId="0" borderId="30" xfId="0" applyFont="1" applyBorder="1" applyAlignment="1">
      <alignment vertical="center"/>
    </xf>
    <xf numFmtId="164" fontId="65" fillId="0" borderId="30" xfId="0" applyNumberFormat="1" applyFont="1" applyBorder="1" applyAlignment="1">
      <alignment horizontal="right" vertical="center"/>
    </xf>
    <xf numFmtId="164" fontId="65" fillId="0" borderId="0" xfId="0" applyNumberFormat="1" applyFont="1" applyFill="1" applyAlignment="1">
      <alignment horizontal="right" vertical="center"/>
    </xf>
    <xf numFmtId="0" fontId="66" fillId="0" borderId="0" xfId="0" applyNumberFormat="1" applyFont="1" applyFill="1" applyBorder="1" applyAlignment="1" applyProtection="1">
      <alignment/>
      <protection/>
    </xf>
    <xf numFmtId="168" fontId="64" fillId="0" borderId="0" xfId="69" applyNumberFormat="1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168" fontId="64" fillId="0" borderId="0" xfId="69" applyNumberFormat="1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/>
      <protection/>
    </xf>
    <xf numFmtId="168" fontId="65" fillId="0" borderId="30" xfId="69" applyNumberFormat="1" applyFont="1" applyFill="1" applyBorder="1" applyAlignment="1">
      <alignment horizontal="right" vertical="center"/>
    </xf>
    <xf numFmtId="164" fontId="65" fillId="0" borderId="30" xfId="0" applyNumberFormat="1" applyFont="1" applyFill="1" applyBorder="1" applyAlignment="1">
      <alignment horizontal="right" vertical="center"/>
    </xf>
    <xf numFmtId="168" fontId="0" fillId="0" borderId="0" xfId="0" applyNumberFormat="1" applyFill="1" applyBorder="1" applyAlignment="1" applyProtection="1">
      <alignment/>
      <protection/>
    </xf>
    <xf numFmtId="164" fontId="112" fillId="0" borderId="0" xfId="0" applyNumberFormat="1" applyFont="1" applyFill="1" applyBorder="1" applyAlignment="1" applyProtection="1">
      <alignment/>
      <protection/>
    </xf>
    <xf numFmtId="164" fontId="61" fillId="0" borderId="0" xfId="0" applyNumberFormat="1" applyFont="1" applyFill="1" applyBorder="1" applyAlignment="1" applyProtection="1">
      <alignment/>
      <protection/>
    </xf>
    <xf numFmtId="37" fontId="33" fillId="25" borderId="23" xfId="0" applyNumberFormat="1" applyFont="1" applyFill="1" applyBorder="1" applyAlignment="1">
      <alignment/>
    </xf>
    <xf numFmtId="37" fontId="33" fillId="0" borderId="38" xfId="0" applyNumberFormat="1" applyFont="1" applyBorder="1" applyAlignment="1">
      <alignment/>
    </xf>
    <xf numFmtId="37" fontId="33" fillId="25" borderId="38" xfId="0" applyNumberFormat="1" applyFont="1" applyFill="1" applyBorder="1" applyAlignment="1">
      <alignment/>
    </xf>
    <xf numFmtId="168" fontId="54" fillId="25" borderId="30" xfId="69" applyNumberFormat="1" applyFont="1" applyFill="1" applyBorder="1" applyAlignment="1">
      <alignment/>
    </xf>
    <xf numFmtId="0" fontId="54" fillId="25" borderId="0" xfId="0" applyFont="1" applyFill="1" applyBorder="1" applyAlignment="1">
      <alignment horizontal="center"/>
    </xf>
    <xf numFmtId="0" fontId="54" fillId="25" borderId="0" xfId="0" applyFont="1" applyFill="1" applyAlignment="1">
      <alignment horizontal="center"/>
    </xf>
    <xf numFmtId="0" fontId="6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5" fillId="0" borderId="30" xfId="0" applyFont="1" applyBorder="1" applyAlignment="1">
      <alignment horizontal="center" vertical="center"/>
    </xf>
    <xf numFmtId="168" fontId="65" fillId="0" borderId="30" xfId="69" applyNumberFormat="1" applyFont="1" applyFill="1" applyBorder="1" applyAlignment="1" applyProtection="1">
      <alignment/>
      <protection/>
    </xf>
    <xf numFmtId="168" fontId="63" fillId="0" borderId="0" xfId="0" applyNumberFormat="1" applyFont="1" applyFill="1" applyBorder="1" applyAlignment="1" applyProtection="1">
      <alignment/>
      <protection/>
    </xf>
    <xf numFmtId="168" fontId="62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2" fontId="113" fillId="0" borderId="0" xfId="93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36" fillId="24" borderId="0" xfId="0" applyFont="1" applyFill="1" applyBorder="1" applyAlignment="1">
      <alignment horizontal="center"/>
    </xf>
    <xf numFmtId="208" fontId="52" fillId="0" borderId="36" xfId="69" applyNumberFormat="1" applyFont="1" applyBorder="1" applyAlignment="1">
      <alignment vertical="center"/>
    </xf>
    <xf numFmtId="208" fontId="9" fillId="0" borderId="30" xfId="76" applyNumberFormat="1" applyFont="1" applyBorder="1" applyAlignment="1">
      <alignment/>
    </xf>
    <xf numFmtId="208" fontId="9" fillId="0" borderId="30" xfId="0" applyNumberFormat="1" applyFont="1" applyBorder="1" applyAlignment="1">
      <alignment/>
    </xf>
    <xf numFmtId="208" fontId="9" fillId="0" borderId="32" xfId="69" applyNumberFormat="1" applyFont="1" applyBorder="1" applyAlignment="1">
      <alignment/>
    </xf>
    <xf numFmtId="208" fontId="52" fillId="0" borderId="36" xfId="76" applyNumberFormat="1" applyFont="1" applyBorder="1" applyAlignment="1">
      <alignment vertical="center"/>
    </xf>
    <xf numFmtId="208" fontId="52" fillId="0" borderId="39" xfId="76" applyNumberFormat="1" applyFont="1" applyBorder="1" applyAlignment="1">
      <alignment vertical="center"/>
    </xf>
    <xf numFmtId="208" fontId="9" fillId="0" borderId="30" xfId="0" applyNumberFormat="1" applyFont="1" applyBorder="1" applyAlignment="1">
      <alignment horizontal="right"/>
    </xf>
    <xf numFmtId="208" fontId="9" fillId="0" borderId="30" xfId="76" applyNumberFormat="1" applyBorder="1" applyAlignment="1">
      <alignment/>
    </xf>
    <xf numFmtId="208" fontId="0" fillId="0" borderId="30" xfId="69" applyNumberFormat="1" applyFont="1" applyBorder="1" applyAlignment="1">
      <alignment/>
    </xf>
    <xf numFmtId="168" fontId="9" fillId="0" borderId="30" xfId="74" applyNumberFormat="1" applyFont="1" applyBorder="1" applyAlignment="1">
      <alignment/>
    </xf>
    <xf numFmtId="168" fontId="0" fillId="0" borderId="30" xfId="74" applyNumberFormat="1" applyFont="1" applyBorder="1" applyAlignment="1">
      <alignment/>
    </xf>
    <xf numFmtId="168" fontId="66" fillId="0" borderId="30" xfId="74" applyNumberFormat="1" applyFont="1" applyBorder="1" applyAlignment="1">
      <alignment/>
    </xf>
    <xf numFmtId="168" fontId="53" fillId="0" borderId="30" xfId="74" applyNumberFormat="1" applyFont="1" applyBorder="1" applyAlignment="1">
      <alignment/>
    </xf>
    <xf numFmtId="0" fontId="74" fillId="0" borderId="0" xfId="100" applyNumberFormat="1" applyFont="1" applyFill="1" applyBorder="1" applyAlignment="1" applyProtection="1">
      <alignment/>
      <protection/>
    </xf>
    <xf numFmtId="0" fontId="74" fillId="0" borderId="21" xfId="100" applyNumberFormat="1" applyFont="1" applyFill="1" applyBorder="1" applyAlignment="1" applyProtection="1">
      <alignment horizontal="center"/>
      <protection/>
    </xf>
    <xf numFmtId="0" fontId="74" fillId="0" borderId="0" xfId="100" applyNumberFormat="1" applyFont="1" applyFill="1" applyBorder="1" applyAlignment="1" applyProtection="1">
      <alignment horizontal="center"/>
      <protection/>
    </xf>
    <xf numFmtId="0" fontId="38" fillId="0" borderId="21" xfId="100" applyFont="1" applyBorder="1" applyAlignment="1">
      <alignment horizontal="center" vertical="center"/>
      <protection/>
    </xf>
    <xf numFmtId="0" fontId="39" fillId="0" borderId="0" xfId="100" applyFont="1" applyBorder="1" applyAlignment="1">
      <alignment horizontal="center" vertical="center"/>
      <protection/>
    </xf>
    <xf numFmtId="0" fontId="39" fillId="0" borderId="21" xfId="100" applyFont="1" applyBorder="1" applyAlignment="1">
      <alignment horizontal="center" vertical="center"/>
      <protection/>
    </xf>
    <xf numFmtId="0" fontId="74" fillId="0" borderId="0" xfId="100" applyFont="1">
      <alignment/>
      <protection/>
    </xf>
    <xf numFmtId="0" fontId="75" fillId="0" borderId="0" xfId="100" applyFont="1" applyBorder="1" applyAlignment="1">
      <alignment horizontal="center" vertical="center"/>
      <protection/>
    </xf>
    <xf numFmtId="0" fontId="74" fillId="0" borderId="0" xfId="100" applyFont="1" applyAlignment="1">
      <alignment horizontal="center"/>
      <protection/>
    </xf>
    <xf numFmtId="0" fontId="74" fillId="0" borderId="0" xfId="100" applyFont="1" applyBorder="1" applyAlignment="1">
      <alignment horizontal="center"/>
      <protection/>
    </xf>
    <xf numFmtId="0" fontId="75" fillId="0" borderId="0" xfId="100" applyFont="1" applyBorder="1" applyAlignment="1">
      <alignment horizontal="center"/>
      <protection/>
    </xf>
    <xf numFmtId="0" fontId="74" fillId="0" borderId="0" xfId="100" applyFont="1" applyAlignment="1">
      <alignment horizontal="center" vertical="center"/>
      <protection/>
    </xf>
    <xf numFmtId="0" fontId="74" fillId="0" borderId="0" xfId="100" applyFont="1" applyBorder="1" applyAlignment="1">
      <alignment horizontal="center" vertical="center"/>
      <protection/>
    </xf>
    <xf numFmtId="2" fontId="74" fillId="0" borderId="0" xfId="70" applyNumberFormat="1" applyFont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11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Alignment="1">
      <alignment horizontal="center"/>
    </xf>
    <xf numFmtId="9" fontId="74" fillId="0" borderId="0" xfId="100" applyNumberFormat="1" applyFont="1" applyBorder="1" applyAlignment="1">
      <alignment horizontal="center" vertical="center"/>
      <protection/>
    </xf>
    <xf numFmtId="9" fontId="74" fillId="0" borderId="0" xfId="100" applyNumberFormat="1" applyFont="1" applyBorder="1" applyAlignment="1">
      <alignment horizontal="center"/>
      <protection/>
    </xf>
    <xf numFmtId="0" fontId="74" fillId="0" borderId="0" xfId="100" applyFont="1" applyBorder="1">
      <alignment/>
      <protection/>
    </xf>
    <xf numFmtId="201" fontId="63" fillId="0" borderId="0" xfId="0" applyNumberFormat="1" applyFont="1" applyFill="1" applyAlignment="1">
      <alignment horizontal="right" vertical="center"/>
    </xf>
    <xf numFmtId="201" fontId="65" fillId="0" borderId="0" xfId="0" applyNumberFormat="1" applyFont="1" applyFill="1" applyAlignment="1">
      <alignment horizontal="right" vertical="center"/>
    </xf>
    <xf numFmtId="201" fontId="64" fillId="0" borderId="0" xfId="0" applyNumberFormat="1" applyFont="1" applyAlignment="1">
      <alignment horizontal="center" vertical="center"/>
    </xf>
    <xf numFmtId="201" fontId="65" fillId="0" borderId="30" xfId="0" applyNumberFormat="1" applyFont="1" applyFill="1" applyBorder="1" applyAlignment="1">
      <alignment horizontal="right" vertical="center"/>
    </xf>
    <xf numFmtId="168" fontId="61" fillId="0" borderId="0" xfId="69" applyNumberFormat="1" applyFont="1" applyFill="1" applyBorder="1" applyAlignment="1" applyProtection="1">
      <alignment/>
      <protection/>
    </xf>
    <xf numFmtId="168" fontId="64" fillId="0" borderId="0" xfId="69" applyNumberFormat="1" applyFont="1" applyAlignment="1">
      <alignment horizontal="right" vertical="center"/>
    </xf>
    <xf numFmtId="168" fontId="65" fillId="0" borderId="30" xfId="69" applyNumberFormat="1" applyFont="1" applyBorder="1" applyAlignment="1">
      <alignment horizontal="right" vertical="center"/>
    </xf>
    <xf numFmtId="168" fontId="63" fillId="0" borderId="0" xfId="69" applyNumberFormat="1" applyFont="1" applyFill="1" applyBorder="1" applyAlignment="1" applyProtection="1">
      <alignment/>
      <protection/>
    </xf>
    <xf numFmtId="168" fontId="65" fillId="0" borderId="0" xfId="69" applyNumberFormat="1" applyFont="1" applyFill="1" applyAlignment="1">
      <alignment horizontal="right" vertical="center"/>
    </xf>
    <xf numFmtId="168" fontId="42" fillId="24" borderId="0" xfId="69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8" fillId="26" borderId="0" xfId="104" applyFont="1" applyFill="1" applyBorder="1">
      <alignment/>
      <protection/>
    </xf>
    <xf numFmtId="168" fontId="8" fillId="26" borderId="0" xfId="69" applyNumberFormat="1" applyFont="1" applyFill="1" applyAlignment="1">
      <alignment vertical="center"/>
    </xf>
    <xf numFmtId="38" fontId="8" fillId="26" borderId="0" xfId="69" applyNumberFormat="1" applyFont="1" applyFill="1" applyAlignment="1">
      <alignment vertical="center"/>
    </xf>
    <xf numFmtId="168" fontId="42" fillId="24" borderId="21" xfId="69" applyNumberFormat="1" applyFont="1" applyFill="1" applyBorder="1" applyAlignment="1">
      <alignment horizontal="center"/>
    </xf>
    <xf numFmtId="168" fontId="78" fillId="24" borderId="17" xfId="69" applyNumberFormat="1" applyFont="1" applyFill="1" applyBorder="1" applyAlignment="1">
      <alignment/>
    </xf>
    <xf numFmtId="0" fontId="78" fillId="24" borderId="0" xfId="104" applyFont="1" applyFill="1" applyBorder="1">
      <alignment/>
      <protection/>
    </xf>
    <xf numFmtId="168" fontId="78" fillId="24" borderId="0" xfId="69" applyNumberFormat="1" applyFont="1" applyFill="1" applyBorder="1" applyAlignment="1">
      <alignment/>
    </xf>
    <xf numFmtId="0" fontId="78" fillId="24" borderId="0" xfId="102" applyFont="1" applyFill="1" applyBorder="1" applyAlignment="1">
      <alignment vertical="center"/>
      <protection/>
    </xf>
    <xf numFmtId="0" fontId="79" fillId="24" borderId="0" xfId="102" applyFont="1" applyFill="1" applyBorder="1">
      <alignment/>
      <protection/>
    </xf>
    <xf numFmtId="168" fontId="78" fillId="24" borderId="0" xfId="69" applyNumberFormat="1" applyFont="1" applyFill="1" applyBorder="1" applyAlignment="1">
      <alignment wrapText="1"/>
    </xf>
    <xf numFmtId="0" fontId="78" fillId="24" borderId="0" xfId="102" applyFont="1" applyFill="1" applyBorder="1" applyAlignment="1">
      <alignment wrapText="1"/>
      <protection/>
    </xf>
    <xf numFmtId="0" fontId="79" fillId="24" borderId="0" xfId="102" applyFont="1" applyFill="1">
      <alignment/>
      <protection/>
    </xf>
    <xf numFmtId="0" fontId="78" fillId="24" borderId="0" xfId="104" applyFont="1" applyFill="1" applyBorder="1" applyAlignment="1">
      <alignment horizontal="center" vertical="center" wrapText="1"/>
      <protection/>
    </xf>
    <xf numFmtId="168" fontId="78" fillId="24" borderId="14" xfId="69" applyNumberFormat="1" applyFont="1" applyFill="1" applyBorder="1" applyAlignment="1">
      <alignment horizontal="center"/>
    </xf>
    <xf numFmtId="168" fontId="78" fillId="24" borderId="0" xfId="69" applyNumberFormat="1" applyFont="1" applyFill="1" applyBorder="1" applyAlignment="1">
      <alignment horizontal="center"/>
    </xf>
    <xf numFmtId="168" fontId="78" fillId="24" borderId="0" xfId="69" applyNumberFormat="1" applyFont="1" applyFill="1" applyBorder="1" applyAlignment="1">
      <alignment horizontal="center" vertical="center" wrapText="1"/>
    </xf>
    <xf numFmtId="0" fontId="78" fillId="24" borderId="0" xfId="102" applyFont="1" applyFill="1" applyBorder="1" applyAlignment="1">
      <alignment horizontal="center"/>
      <protection/>
    </xf>
    <xf numFmtId="0" fontId="78" fillId="24" borderId="17" xfId="102" applyFont="1" applyFill="1" applyBorder="1">
      <alignment/>
      <protection/>
    </xf>
    <xf numFmtId="168" fontId="78" fillId="24" borderId="0" xfId="69" applyNumberFormat="1" applyFont="1" applyFill="1" applyBorder="1" applyAlignment="1">
      <alignment/>
    </xf>
    <xf numFmtId="0" fontId="78" fillId="24" borderId="0" xfId="102" applyFont="1" applyFill="1" applyBorder="1" applyAlignment="1">
      <alignment horizontal="right"/>
      <protection/>
    </xf>
    <xf numFmtId="0" fontId="78" fillId="24" borderId="0" xfId="102" applyFont="1" applyFill="1" applyBorder="1">
      <alignment/>
      <protection/>
    </xf>
    <xf numFmtId="168" fontId="79" fillId="24" borderId="0" xfId="69" applyNumberFormat="1" applyFont="1" applyFill="1" applyBorder="1" applyAlignment="1">
      <alignment/>
    </xf>
    <xf numFmtId="168" fontId="80" fillId="24" borderId="0" xfId="69" applyNumberFormat="1" applyFont="1" applyFill="1" applyBorder="1" applyAlignment="1">
      <alignment/>
    </xf>
    <xf numFmtId="0" fontId="79" fillId="24" borderId="0" xfId="102" applyFont="1" applyFill="1" applyBorder="1" applyAlignment="1">
      <alignment horizontal="right"/>
      <protection/>
    </xf>
    <xf numFmtId="168" fontId="79" fillId="24" borderId="0" xfId="69" applyNumberFormat="1" applyFont="1" applyFill="1" applyBorder="1" applyAlignment="1">
      <alignment/>
    </xf>
    <xf numFmtId="168" fontId="78" fillId="24" borderId="14" xfId="69" applyNumberFormat="1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168" fontId="115" fillId="24" borderId="0" xfId="69" applyNumberFormat="1" applyFont="1" applyFill="1" applyBorder="1" applyAlignment="1">
      <alignment/>
    </xf>
    <xf numFmtId="168" fontId="116" fillId="24" borderId="0" xfId="69" applyNumberFormat="1" applyFont="1" applyFill="1" applyBorder="1" applyAlignment="1">
      <alignment/>
    </xf>
    <xf numFmtId="168" fontId="78" fillId="24" borderId="16" xfId="69" applyNumberFormat="1" applyFont="1" applyFill="1" applyBorder="1" applyAlignment="1">
      <alignment/>
    </xf>
    <xf numFmtId="0" fontId="78" fillId="24" borderId="14" xfId="102" applyFont="1" applyFill="1" applyBorder="1">
      <alignment/>
      <protection/>
    </xf>
    <xf numFmtId="168" fontId="79" fillId="24" borderId="14" xfId="69" applyNumberFormat="1" applyFont="1" applyFill="1" applyBorder="1" applyAlignment="1">
      <alignment/>
    </xf>
    <xf numFmtId="0" fontId="78" fillId="24" borderId="0" xfId="102" applyFont="1" applyFill="1" applyBorder="1" applyAlignment="1">
      <alignment horizontal="left"/>
      <protection/>
    </xf>
    <xf numFmtId="0" fontId="78" fillId="24" borderId="16" xfId="102" applyFont="1" applyFill="1" applyBorder="1">
      <alignment/>
      <protection/>
    </xf>
    <xf numFmtId="168" fontId="78" fillId="24" borderId="16" xfId="69" applyNumberFormat="1" applyFont="1" applyFill="1" applyBorder="1" applyAlignment="1">
      <alignment/>
    </xf>
    <xf numFmtId="168" fontId="78" fillId="24" borderId="40" xfId="69" applyNumberFormat="1" applyFont="1" applyFill="1" applyBorder="1" applyAlignment="1">
      <alignment/>
    </xf>
    <xf numFmtId="0" fontId="79" fillId="24" borderId="0" xfId="102" applyFont="1" applyFill="1" applyBorder="1" applyAlignment="1">
      <alignment/>
      <protection/>
    </xf>
    <xf numFmtId="168" fontId="22" fillId="24" borderId="0" xfId="69" applyNumberFormat="1" applyFont="1" applyFill="1" applyBorder="1" applyAlignment="1">
      <alignment/>
    </xf>
    <xf numFmtId="0" fontId="80" fillId="24" borderId="0" xfId="102" applyFont="1" applyFill="1" applyBorder="1">
      <alignment/>
      <protection/>
    </xf>
    <xf numFmtId="168" fontId="78" fillId="24" borderId="0" xfId="69" applyNumberFormat="1" applyFont="1" applyFill="1" applyBorder="1" applyAlignment="1">
      <alignment horizontal="right"/>
    </xf>
    <xf numFmtId="0" fontId="79" fillId="24" borderId="0" xfId="104" applyFont="1" applyFill="1">
      <alignment/>
      <protection/>
    </xf>
    <xf numFmtId="0" fontId="78" fillId="24" borderId="0" xfId="104" applyFont="1" applyFill="1" applyAlignment="1">
      <alignment vertical="center"/>
      <protection/>
    </xf>
    <xf numFmtId="168" fontId="81" fillId="24" borderId="0" xfId="69" applyNumberFormat="1" applyFont="1" applyFill="1" applyBorder="1" applyAlignment="1">
      <alignment horizontal="center" vertical="top" wrapText="1"/>
    </xf>
    <xf numFmtId="0" fontId="78" fillId="24" borderId="0" xfId="104" applyFont="1" applyFill="1">
      <alignment/>
      <protection/>
    </xf>
    <xf numFmtId="168" fontId="79" fillId="24" borderId="0" xfId="69" applyNumberFormat="1" applyFont="1" applyFill="1" applyAlignment="1">
      <alignment vertical="center"/>
    </xf>
    <xf numFmtId="38" fontId="79" fillId="24" borderId="0" xfId="69" applyNumberFormat="1" applyFont="1" applyFill="1" applyAlignment="1">
      <alignment vertical="center"/>
    </xf>
    <xf numFmtId="168" fontId="79" fillId="27" borderId="0" xfId="69" applyNumberFormat="1" applyFont="1" applyFill="1" applyAlignment="1">
      <alignment vertical="center"/>
    </xf>
    <xf numFmtId="0" fontId="78" fillId="24" borderId="0" xfId="104" applyFont="1" applyFill="1" applyBorder="1" applyAlignment="1">
      <alignment vertical="center"/>
      <protection/>
    </xf>
    <xf numFmtId="0" fontId="78" fillId="24" borderId="0" xfId="102" applyFont="1" applyFill="1" applyBorder="1" applyAlignment="1">
      <alignment/>
      <protection/>
    </xf>
    <xf numFmtId="38" fontId="78" fillId="24" borderId="0" xfId="102" applyNumberFormat="1" applyFont="1" applyFill="1" applyBorder="1" applyAlignment="1">
      <alignment/>
      <protection/>
    </xf>
    <xf numFmtId="0" fontId="78" fillId="27" borderId="0" xfId="102" applyFont="1" applyFill="1" applyBorder="1" applyAlignment="1">
      <alignment/>
      <protection/>
    </xf>
    <xf numFmtId="0" fontId="79" fillId="0" borderId="0" xfId="104" applyFont="1">
      <alignment/>
      <protection/>
    </xf>
    <xf numFmtId="0" fontId="78" fillId="24" borderId="0" xfId="104" applyFont="1" applyFill="1" applyBorder="1" applyAlignment="1">
      <alignment horizontal="center" vertical="center"/>
      <protection/>
    </xf>
    <xf numFmtId="0" fontId="78" fillId="24" borderId="14" xfId="104" applyFont="1" applyFill="1" applyBorder="1" applyAlignment="1">
      <alignment horizontal="center" vertical="center" wrapText="1"/>
      <protection/>
    </xf>
    <xf numFmtId="38" fontId="78" fillId="24" borderId="0" xfId="69" applyNumberFormat="1" applyFont="1" applyFill="1" applyBorder="1" applyAlignment="1">
      <alignment horizontal="center" vertical="center" wrapText="1"/>
    </xf>
    <xf numFmtId="168" fontId="78" fillId="27" borderId="0" xfId="69" applyNumberFormat="1" applyFont="1" applyFill="1" applyBorder="1" applyAlignment="1">
      <alignment horizontal="center" vertical="center" wrapText="1"/>
    </xf>
    <xf numFmtId="168" fontId="78" fillId="24" borderId="0" xfId="69" applyNumberFormat="1" applyFont="1" applyFill="1" applyBorder="1" applyAlignment="1">
      <alignment vertical="center" wrapText="1"/>
    </xf>
    <xf numFmtId="38" fontId="78" fillId="24" borderId="0" xfId="69" applyNumberFormat="1" applyFont="1" applyFill="1" applyBorder="1" applyAlignment="1">
      <alignment vertical="center" wrapText="1"/>
    </xf>
    <xf numFmtId="168" fontId="78" fillId="27" borderId="0" xfId="69" applyNumberFormat="1" applyFont="1" applyFill="1" applyBorder="1" applyAlignment="1">
      <alignment vertical="center" wrapText="1"/>
    </xf>
    <xf numFmtId="168" fontId="78" fillId="24" borderId="0" xfId="78" applyNumberFormat="1" applyFont="1" applyFill="1" applyBorder="1" applyAlignment="1">
      <alignment vertical="center"/>
    </xf>
    <xf numFmtId="0" fontId="78" fillId="24" borderId="0" xfId="104" applyFont="1" applyFill="1" applyBorder="1" applyAlignment="1">
      <alignment horizontal="center"/>
      <protection/>
    </xf>
    <xf numFmtId="168" fontId="79" fillId="24" borderId="0" xfId="69" applyNumberFormat="1" applyFont="1" applyFill="1" applyBorder="1" applyAlignment="1">
      <alignment horizontal="center"/>
    </xf>
    <xf numFmtId="168" fontId="78" fillId="24" borderId="0" xfId="69" applyNumberFormat="1" applyFont="1" applyFill="1" applyBorder="1" applyAlignment="1">
      <alignment vertical="center"/>
    </xf>
    <xf numFmtId="38" fontId="78" fillId="24" borderId="0" xfId="69" applyNumberFormat="1" applyFont="1" applyFill="1" applyBorder="1" applyAlignment="1">
      <alignment vertical="center"/>
    </xf>
    <xf numFmtId="168" fontId="78" fillId="27" borderId="0" xfId="69" applyNumberFormat="1" applyFont="1" applyFill="1" applyBorder="1" applyAlignment="1">
      <alignment vertical="center"/>
    </xf>
    <xf numFmtId="0" fontId="78" fillId="24" borderId="0" xfId="104" applyFont="1" applyFill="1" applyBorder="1" applyAlignment="1">
      <alignment horizontal="left"/>
      <protection/>
    </xf>
    <xf numFmtId="168" fontId="79" fillId="24" borderId="0" xfId="69" applyNumberFormat="1" applyFont="1" applyFill="1" applyBorder="1" applyAlignment="1">
      <alignment vertical="center"/>
    </xf>
    <xf numFmtId="168" fontId="79" fillId="27" borderId="0" xfId="69" applyNumberFormat="1" applyFont="1" applyFill="1" applyBorder="1" applyAlignment="1">
      <alignment vertical="center"/>
    </xf>
    <xf numFmtId="0" fontId="82" fillId="24" borderId="0" xfId="104" applyFont="1" applyFill="1">
      <alignment/>
      <protection/>
    </xf>
    <xf numFmtId="168" fontId="80" fillId="24" borderId="0" xfId="78" applyNumberFormat="1" applyFont="1" applyFill="1" applyBorder="1" applyAlignment="1">
      <alignment horizontal="right" vertical="center"/>
    </xf>
    <xf numFmtId="0" fontId="80" fillId="24" borderId="0" xfId="104" applyFont="1" applyFill="1" applyBorder="1">
      <alignment/>
      <protection/>
    </xf>
    <xf numFmtId="0" fontId="80" fillId="24" borderId="0" xfId="104" applyFont="1" applyFill="1" applyBorder="1" applyAlignment="1">
      <alignment horizontal="center"/>
      <protection/>
    </xf>
    <xf numFmtId="168" fontId="80" fillId="24" borderId="0" xfId="69" applyNumberFormat="1" applyFont="1" applyFill="1" applyBorder="1" applyAlignment="1">
      <alignment horizontal="center"/>
    </xf>
    <xf numFmtId="168" fontId="82" fillId="24" borderId="0" xfId="69" applyNumberFormat="1" applyFont="1" applyFill="1" applyBorder="1" applyAlignment="1">
      <alignment vertical="center"/>
    </xf>
    <xf numFmtId="168" fontId="82" fillId="27" borderId="0" xfId="69" applyNumberFormat="1" applyFont="1" applyFill="1" applyBorder="1" applyAlignment="1">
      <alignment vertical="center"/>
    </xf>
    <xf numFmtId="0" fontId="82" fillId="0" borderId="0" xfId="104" applyFont="1">
      <alignment/>
      <protection/>
    </xf>
    <xf numFmtId="168" fontId="80" fillId="24" borderId="0" xfId="69" applyNumberFormat="1" applyFont="1" applyFill="1" applyBorder="1" applyAlignment="1">
      <alignment vertical="center"/>
    </xf>
    <xf numFmtId="168" fontId="80" fillId="27" borderId="0" xfId="69" applyNumberFormat="1" applyFont="1" applyFill="1" applyBorder="1" applyAlignment="1">
      <alignment vertical="center"/>
    </xf>
    <xf numFmtId="0" fontId="80" fillId="24" borderId="0" xfId="104" applyFont="1" applyFill="1" applyBorder="1" applyAlignment="1">
      <alignment horizontal="left"/>
      <protection/>
    </xf>
    <xf numFmtId="49" fontId="78" fillId="24" borderId="0" xfId="104" applyNumberFormat="1" applyFont="1" applyFill="1" applyBorder="1" applyAlignment="1">
      <alignment horizontal="center"/>
      <protection/>
    </xf>
    <xf numFmtId="168" fontId="116" fillId="24" borderId="0" xfId="69" applyNumberFormat="1" applyFont="1" applyFill="1" applyBorder="1" applyAlignment="1">
      <alignment vertical="center"/>
    </xf>
    <xf numFmtId="0" fontId="78" fillId="24" borderId="0" xfId="104" applyFont="1" applyFill="1" applyBorder="1" applyAlignment="1">
      <alignment horizontal="left" vertical="center" wrapText="1"/>
      <protection/>
    </xf>
    <xf numFmtId="0" fontId="78" fillId="0" borderId="0" xfId="104" applyFont="1">
      <alignment/>
      <protection/>
    </xf>
    <xf numFmtId="168" fontId="78" fillId="24" borderId="14" xfId="69" applyNumberFormat="1" applyFont="1" applyFill="1" applyBorder="1" applyAlignment="1">
      <alignment vertical="center"/>
    </xf>
    <xf numFmtId="168" fontId="78" fillId="24" borderId="17" xfId="69" applyNumberFormat="1" applyFont="1" applyFill="1" applyBorder="1" applyAlignment="1">
      <alignment vertical="center"/>
    </xf>
    <xf numFmtId="168" fontId="79" fillId="24" borderId="14" xfId="69" applyNumberFormat="1" applyFont="1" applyFill="1" applyBorder="1" applyAlignment="1">
      <alignment horizontal="center"/>
    </xf>
    <xf numFmtId="168" fontId="80" fillId="24" borderId="14" xfId="69" applyNumberFormat="1" applyFont="1" applyFill="1" applyBorder="1" applyAlignment="1">
      <alignment horizontal="center"/>
    </xf>
    <xf numFmtId="168" fontId="78" fillId="24" borderId="16" xfId="69" applyNumberFormat="1" applyFont="1" applyFill="1" applyBorder="1" applyAlignment="1">
      <alignment vertical="center"/>
    </xf>
    <xf numFmtId="0" fontId="78" fillId="24" borderId="0" xfId="104" applyFont="1" applyFill="1" applyBorder="1" applyAlignment="1">
      <alignment horizontal="right"/>
      <protection/>
    </xf>
    <xf numFmtId="0" fontId="78" fillId="24" borderId="0" xfId="104" applyFont="1" applyFill="1" applyAlignment="1">
      <alignment horizontal="center"/>
      <protection/>
    </xf>
    <xf numFmtId="168" fontId="78" fillId="24" borderId="40" xfId="69" applyNumberFormat="1" applyFont="1" applyFill="1" applyBorder="1" applyAlignment="1">
      <alignment vertical="center"/>
    </xf>
    <xf numFmtId="0" fontId="117" fillId="24" borderId="0" xfId="104" applyFont="1" applyFill="1">
      <alignment/>
      <protection/>
    </xf>
    <xf numFmtId="168" fontId="118" fillId="24" borderId="0" xfId="78" applyNumberFormat="1" applyFont="1" applyFill="1" applyBorder="1" applyAlignment="1">
      <alignment vertical="center"/>
    </xf>
    <xf numFmtId="0" fontId="118" fillId="24" borderId="0" xfId="104" applyFont="1" applyFill="1" applyBorder="1" applyAlignment="1">
      <alignment horizontal="left"/>
      <protection/>
    </xf>
    <xf numFmtId="0" fontId="119" fillId="24" borderId="0" xfId="104" applyFont="1" applyFill="1" applyBorder="1" applyAlignment="1">
      <alignment horizontal="center"/>
      <protection/>
    </xf>
    <xf numFmtId="168" fontId="119" fillId="24" borderId="0" xfId="69" applyNumberFormat="1" applyFont="1" applyFill="1" applyBorder="1" applyAlignment="1">
      <alignment horizontal="center"/>
    </xf>
    <xf numFmtId="168" fontId="117" fillId="24" borderId="0" xfId="69" applyNumberFormat="1" applyFont="1" applyFill="1" applyBorder="1" applyAlignment="1">
      <alignment vertical="center"/>
    </xf>
    <xf numFmtId="168" fontId="117" fillId="27" borderId="0" xfId="69" applyNumberFormat="1" applyFont="1" applyFill="1" applyBorder="1" applyAlignment="1">
      <alignment vertical="center"/>
    </xf>
    <xf numFmtId="0" fontId="117" fillId="0" borderId="0" xfId="104" applyFont="1">
      <alignment/>
      <protection/>
    </xf>
    <xf numFmtId="168" fontId="119" fillId="26" borderId="0" xfId="69" applyNumberFormat="1" applyFont="1" applyFill="1" applyAlignment="1">
      <alignment vertical="center"/>
    </xf>
    <xf numFmtId="0" fontId="5" fillId="26" borderId="0" xfId="104" applyFont="1" applyFill="1" applyBorder="1">
      <alignment/>
      <protection/>
    </xf>
    <xf numFmtId="168" fontId="5" fillId="26" borderId="0" xfId="69" applyNumberFormat="1" applyFont="1" applyFill="1" applyAlignment="1">
      <alignment vertical="center"/>
    </xf>
    <xf numFmtId="38" fontId="5" fillId="26" borderId="0" xfId="69" applyNumberFormat="1" applyFont="1" applyFill="1" applyAlignment="1">
      <alignment vertical="center"/>
    </xf>
    <xf numFmtId="0" fontId="79" fillId="24" borderId="0" xfId="104" applyFont="1" applyFill="1" applyBorder="1">
      <alignment/>
      <protection/>
    </xf>
    <xf numFmtId="0" fontId="23" fillId="24" borderId="0" xfId="104" applyFont="1" applyFill="1" applyBorder="1">
      <alignment/>
      <protection/>
    </xf>
    <xf numFmtId="168" fontId="23" fillId="24" borderId="0" xfId="69" applyNumberFormat="1" applyFont="1" applyFill="1" applyBorder="1" applyAlignment="1">
      <alignment/>
    </xf>
    <xf numFmtId="168" fontId="78" fillId="24" borderId="21" xfId="69" applyNumberFormat="1" applyFont="1" applyFill="1" applyBorder="1" applyAlignment="1">
      <alignment horizontal="center"/>
    </xf>
    <xf numFmtId="37" fontId="120" fillId="24" borderId="0" xfId="0" applyNumberFormat="1" applyFont="1" applyFill="1" applyBorder="1" applyAlignment="1">
      <alignment/>
    </xf>
    <xf numFmtId="168" fontId="79" fillId="24" borderId="0" xfId="69" applyNumberFormat="1" applyFont="1" applyFill="1" applyAlignment="1">
      <alignment/>
    </xf>
    <xf numFmtId="37" fontId="79" fillId="24" borderId="0" xfId="104" applyNumberFormat="1" applyFont="1" applyFill="1">
      <alignment/>
      <protection/>
    </xf>
    <xf numFmtId="0" fontId="78" fillId="24" borderId="14" xfId="104" applyFont="1" applyFill="1" applyBorder="1">
      <alignment/>
      <protection/>
    </xf>
    <xf numFmtId="37" fontId="78" fillId="24" borderId="0" xfId="0" applyNumberFormat="1" applyFont="1" applyFill="1" applyBorder="1" applyAlignment="1">
      <alignment horizontal="left"/>
    </xf>
    <xf numFmtId="37" fontId="78" fillId="24" borderId="0" xfId="104" applyNumberFormat="1" applyFont="1" applyFill="1">
      <alignment/>
      <protection/>
    </xf>
    <xf numFmtId="168" fontId="78" fillId="24" borderId="0" xfId="69" applyNumberFormat="1" applyFont="1" applyFill="1" applyAlignment="1">
      <alignment/>
    </xf>
    <xf numFmtId="168" fontId="78" fillId="24" borderId="0" xfId="69" applyNumberFormat="1" applyFont="1" applyFill="1" applyAlignment="1">
      <alignment horizontal="left"/>
    </xf>
    <xf numFmtId="168" fontId="82" fillId="24" borderId="0" xfId="69" applyNumberFormat="1" applyFont="1" applyFill="1" applyAlignment="1">
      <alignment horizontal="left"/>
    </xf>
    <xf numFmtId="37" fontId="82" fillId="24" borderId="0" xfId="0" applyNumberFormat="1" applyFont="1" applyFill="1" applyBorder="1" applyAlignment="1">
      <alignment horizontal="left"/>
    </xf>
    <xf numFmtId="0" fontId="82" fillId="24" borderId="0" xfId="104" applyFont="1" applyFill="1" applyAlignment="1">
      <alignment/>
      <protection/>
    </xf>
    <xf numFmtId="0" fontId="82" fillId="24" borderId="0" xfId="104" applyFont="1" applyFill="1" applyBorder="1" applyAlignment="1">
      <alignment/>
      <protection/>
    </xf>
    <xf numFmtId="168" fontId="82" fillId="24" borderId="0" xfId="69" applyNumberFormat="1" applyFont="1" applyFill="1" applyAlignment="1">
      <alignment/>
    </xf>
    <xf numFmtId="168" fontId="82" fillId="24" borderId="0" xfId="69" applyNumberFormat="1" applyFont="1" applyFill="1" applyBorder="1" applyAlignment="1">
      <alignment/>
    </xf>
    <xf numFmtId="37" fontId="82" fillId="24" borderId="0" xfId="104" applyNumberFormat="1" applyFont="1" applyFill="1">
      <alignment/>
      <protection/>
    </xf>
    <xf numFmtId="168" fontId="82" fillId="24" borderId="0" xfId="69" applyNumberFormat="1" applyFont="1" applyFill="1" applyAlignment="1">
      <alignment/>
    </xf>
    <xf numFmtId="0" fontId="82" fillId="24" borderId="0" xfId="104" applyFont="1" applyFill="1" applyBorder="1">
      <alignment/>
      <protection/>
    </xf>
    <xf numFmtId="0" fontId="80" fillId="24" borderId="0" xfId="104" applyFont="1" applyFill="1" applyAlignment="1">
      <alignment/>
      <protection/>
    </xf>
    <xf numFmtId="0" fontId="80" fillId="24" borderId="0" xfId="104" applyFont="1" applyFill="1" applyBorder="1" applyAlignment="1">
      <alignment/>
      <protection/>
    </xf>
    <xf numFmtId="168" fontId="80" fillId="24" borderId="0" xfId="69" applyNumberFormat="1" applyFont="1" applyFill="1" applyAlignment="1">
      <alignment/>
    </xf>
    <xf numFmtId="168" fontId="80" fillId="24" borderId="0" xfId="69" applyNumberFormat="1" applyFont="1" applyFill="1" applyBorder="1" applyAlignment="1">
      <alignment/>
    </xf>
    <xf numFmtId="168" fontId="80" fillId="24" borderId="0" xfId="69" applyNumberFormat="1" applyFont="1" applyFill="1" applyAlignment="1">
      <alignment horizontal="left"/>
    </xf>
    <xf numFmtId="37" fontId="80" fillId="24" borderId="0" xfId="0" applyNumberFormat="1" applyFont="1" applyFill="1" applyBorder="1" applyAlignment="1">
      <alignment horizontal="left"/>
    </xf>
    <xf numFmtId="0" fontId="79" fillId="24" borderId="0" xfId="104" applyFont="1" applyFill="1" applyAlignment="1">
      <alignment vertical="center" wrapText="1"/>
      <protection/>
    </xf>
    <xf numFmtId="0" fontId="79" fillId="24" borderId="0" xfId="104" applyFont="1" applyFill="1" applyBorder="1" applyAlignment="1">
      <alignment vertical="center" wrapText="1"/>
      <protection/>
    </xf>
    <xf numFmtId="168" fontId="79" fillId="24" borderId="0" xfId="69" applyNumberFormat="1" applyFont="1" applyFill="1" applyAlignment="1">
      <alignment vertical="center" wrapText="1"/>
    </xf>
    <xf numFmtId="168" fontId="79" fillId="24" borderId="0" xfId="69" applyNumberFormat="1" applyFont="1" applyFill="1" applyBorder="1" applyAlignment="1">
      <alignment vertical="center" wrapText="1"/>
    </xf>
    <xf numFmtId="168" fontId="79" fillId="24" borderId="0" xfId="69" applyNumberFormat="1" applyFont="1" applyFill="1" applyAlignment="1">
      <alignment horizontal="left" vertical="center" wrapText="1"/>
    </xf>
    <xf numFmtId="37" fontId="79" fillId="24" borderId="0" xfId="0" applyNumberFormat="1" applyFont="1" applyFill="1" applyBorder="1" applyAlignment="1">
      <alignment horizontal="left" vertical="center" wrapText="1"/>
    </xf>
    <xf numFmtId="168" fontId="79" fillId="24" borderId="0" xfId="69" applyNumberFormat="1" applyFont="1" applyFill="1" applyAlignment="1">
      <alignment horizontal="left"/>
    </xf>
    <xf numFmtId="37" fontId="79" fillId="24" borderId="0" xfId="0" applyNumberFormat="1" applyFont="1" applyFill="1" applyBorder="1" applyAlignment="1">
      <alignment horizontal="left"/>
    </xf>
    <xf numFmtId="168" fontId="121" fillId="24" borderId="0" xfId="69" applyNumberFormat="1" applyFont="1" applyFill="1" applyAlignment="1">
      <alignment/>
    </xf>
    <xf numFmtId="37" fontId="121" fillId="24" borderId="0" xfId="0" applyNumberFormat="1" applyFont="1" applyFill="1" applyBorder="1" applyAlignment="1">
      <alignment/>
    </xf>
    <xf numFmtId="168" fontId="79" fillId="24" borderId="0" xfId="69" applyNumberFormat="1" applyFont="1" applyFill="1" applyBorder="1" applyAlignment="1">
      <alignment horizontal="left"/>
    </xf>
    <xf numFmtId="0" fontId="80" fillId="24" borderId="0" xfId="104" applyFont="1" applyFill="1">
      <alignment/>
      <protection/>
    </xf>
    <xf numFmtId="37" fontId="120" fillId="24" borderId="0" xfId="0" applyNumberFormat="1" applyFont="1" applyFill="1" applyBorder="1" applyAlignment="1">
      <alignment horizontal="left" wrapText="1" indent="1"/>
    </xf>
    <xf numFmtId="168" fontId="120" fillId="24" borderId="0" xfId="69" applyNumberFormat="1" applyFont="1" applyFill="1" applyAlignment="1">
      <alignment/>
    </xf>
    <xf numFmtId="0" fontId="79" fillId="24" borderId="0" xfId="96" applyFont="1" applyFill="1">
      <alignment/>
      <protection/>
    </xf>
    <xf numFmtId="0" fontId="79" fillId="24" borderId="0" xfId="96" applyFont="1" applyFill="1" applyBorder="1">
      <alignment/>
      <protection/>
    </xf>
    <xf numFmtId="37" fontId="79" fillId="24" borderId="0" xfId="96" applyNumberFormat="1" applyFont="1" applyFill="1" applyBorder="1">
      <alignment/>
      <protection/>
    </xf>
    <xf numFmtId="0" fontId="79" fillId="24" borderId="0" xfId="103" applyFont="1" applyFill="1" applyBorder="1">
      <alignment/>
      <protection/>
    </xf>
    <xf numFmtId="0" fontId="78" fillId="24" borderId="0" xfId="103" applyFont="1" applyFill="1" applyBorder="1">
      <alignment/>
      <protection/>
    </xf>
    <xf numFmtId="0" fontId="79" fillId="24" borderId="0" xfId="0" applyNumberFormat="1" applyFont="1" applyFill="1" applyBorder="1" applyAlignment="1">
      <alignment/>
    </xf>
    <xf numFmtId="0" fontId="79" fillId="24" borderId="0" xfId="0" applyNumberFormat="1" applyFont="1" applyFill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 vertical="top" wrapText="1"/>
    </xf>
    <xf numFmtId="0" fontId="79" fillId="24" borderId="14" xfId="103" applyFont="1" applyFill="1" applyBorder="1">
      <alignment/>
      <protection/>
    </xf>
    <xf numFmtId="0" fontId="78" fillId="24" borderId="14" xfId="103" applyFont="1" applyFill="1" applyBorder="1">
      <alignment/>
      <protection/>
    </xf>
    <xf numFmtId="0" fontId="120" fillId="24" borderId="0" xfId="0" applyNumberFormat="1" applyFont="1" applyFill="1" applyBorder="1" applyAlignment="1">
      <alignment horizontal="center" vertical="top" wrapText="1"/>
    </xf>
    <xf numFmtId="0" fontId="120" fillId="24" borderId="17" xfId="0" applyNumberFormat="1" applyFont="1" applyFill="1" applyBorder="1" applyAlignment="1">
      <alignment horizontal="center" vertical="top" wrapText="1"/>
    </xf>
    <xf numFmtId="0" fontId="121" fillId="24" borderId="0" xfId="0" applyNumberFormat="1" applyFont="1" applyFill="1" applyBorder="1" applyAlignment="1">
      <alignment vertical="top" wrapText="1"/>
    </xf>
    <xf numFmtId="168" fontId="121" fillId="24" borderId="0" xfId="69" applyNumberFormat="1" applyFont="1" applyFill="1" applyBorder="1" applyAlignment="1">
      <alignment horizontal="center" vertical="top" wrapText="1"/>
    </xf>
    <xf numFmtId="168" fontId="120" fillId="24" borderId="0" xfId="69" applyNumberFormat="1" applyFont="1" applyFill="1" applyBorder="1" applyAlignment="1">
      <alignment horizontal="center" vertical="top" wrapText="1"/>
    </xf>
    <xf numFmtId="0" fontId="121" fillId="24" borderId="14" xfId="0" applyNumberFormat="1" applyFont="1" applyFill="1" applyBorder="1" applyAlignment="1">
      <alignment vertical="top" wrapText="1"/>
    </xf>
    <xf numFmtId="0" fontId="79" fillId="24" borderId="0" xfId="103" applyFont="1" applyFill="1">
      <alignment/>
      <protection/>
    </xf>
    <xf numFmtId="0" fontId="78" fillId="24" borderId="0" xfId="103" applyFont="1" applyFill="1">
      <alignment/>
      <protection/>
    </xf>
    <xf numFmtId="0" fontId="116" fillId="24" borderId="0" xfId="103" applyFont="1" applyFill="1">
      <alignment/>
      <protection/>
    </xf>
    <xf numFmtId="0" fontId="122" fillId="24" borderId="0" xfId="103" applyFont="1" applyFill="1" applyBorder="1">
      <alignment/>
      <protection/>
    </xf>
    <xf numFmtId="0" fontId="123" fillId="24" borderId="0" xfId="103" applyFont="1" applyFill="1" applyBorder="1">
      <alignment/>
      <protection/>
    </xf>
    <xf numFmtId="0" fontId="120" fillId="24" borderId="14" xfId="0" applyNumberFormat="1" applyFont="1" applyFill="1" applyBorder="1" applyAlignment="1">
      <alignment vertical="top" wrapText="1"/>
    </xf>
    <xf numFmtId="168" fontId="121" fillId="24" borderId="14" xfId="69" applyNumberFormat="1" applyFont="1" applyFill="1" applyBorder="1" applyAlignment="1">
      <alignment horizontal="center" vertical="top" wrapText="1"/>
    </xf>
    <xf numFmtId="168" fontId="79" fillId="24" borderId="14" xfId="69" applyNumberFormat="1" applyFont="1" applyFill="1" applyBorder="1" applyAlignment="1">
      <alignment/>
    </xf>
    <xf numFmtId="168" fontId="120" fillId="24" borderId="14" xfId="69" applyNumberFormat="1" applyFont="1" applyFill="1" applyBorder="1" applyAlignment="1">
      <alignment horizontal="center" vertical="top" wrapText="1"/>
    </xf>
    <xf numFmtId="168" fontId="120" fillId="24" borderId="17" xfId="69" applyNumberFormat="1" applyFont="1" applyFill="1" applyBorder="1" applyAlignment="1">
      <alignment horizontal="center" vertical="top" wrapText="1"/>
    </xf>
    <xf numFmtId="168" fontId="122" fillId="24" borderId="0" xfId="103" applyNumberFormat="1" applyFont="1" applyFill="1" applyBorder="1">
      <alignment/>
      <protection/>
    </xf>
    <xf numFmtId="0" fontId="122" fillId="24" borderId="0" xfId="103" applyFont="1" applyFill="1">
      <alignment/>
      <protection/>
    </xf>
    <xf numFmtId="0" fontId="116" fillId="24" borderId="0" xfId="103" applyFont="1" applyFill="1" applyBorder="1">
      <alignment/>
      <protection/>
    </xf>
    <xf numFmtId="0" fontId="124" fillId="24" borderId="0" xfId="103" applyFont="1" applyFill="1" applyBorder="1">
      <alignment/>
      <protection/>
    </xf>
    <xf numFmtId="168" fontId="116" fillId="24" borderId="0" xfId="103" applyNumberFormat="1" applyFont="1" applyFill="1" applyBorder="1">
      <alignment/>
      <protection/>
    </xf>
    <xf numFmtId="0" fontId="43" fillId="24" borderId="0" xfId="100" applyFont="1" applyFill="1">
      <alignment/>
      <protection/>
    </xf>
    <xf numFmtId="0" fontId="43" fillId="24" borderId="0" xfId="100" applyFont="1" applyFill="1" applyBorder="1">
      <alignment/>
      <protection/>
    </xf>
    <xf numFmtId="0" fontId="43" fillId="24" borderId="0" xfId="100" applyFont="1" applyFill="1" applyAlignment="1">
      <alignment horizontal="center"/>
      <protection/>
    </xf>
    <xf numFmtId="43" fontId="43" fillId="24" borderId="0" xfId="69" applyFont="1" applyFill="1" applyAlignment="1">
      <alignment horizontal="center"/>
    </xf>
    <xf numFmtId="0" fontId="43" fillId="24" borderId="0" xfId="100" applyFont="1" applyFill="1" applyBorder="1" applyAlignment="1">
      <alignment horizontal="center"/>
      <protection/>
    </xf>
    <xf numFmtId="168" fontId="43" fillId="24" borderId="0" xfId="69" applyNumberFormat="1" applyFont="1" applyFill="1" applyAlignment="1">
      <alignment horizontal="center"/>
    </xf>
    <xf numFmtId="0" fontId="43" fillId="24" borderId="0" xfId="100" applyFont="1" applyFill="1" applyBorder="1" applyAlignment="1">
      <alignment horizontal="center" vertical="center"/>
      <protection/>
    </xf>
    <xf numFmtId="168" fontId="42" fillId="24" borderId="40" xfId="100" applyNumberFormat="1" applyFont="1" applyFill="1" applyBorder="1" applyAlignment="1">
      <alignment horizontal="center" vertical="center"/>
      <protection/>
    </xf>
    <xf numFmtId="0" fontId="79" fillId="24" borderId="0" xfId="100" applyFont="1" applyFill="1">
      <alignment/>
      <protection/>
    </xf>
    <xf numFmtId="0" fontId="79" fillId="24" borderId="0" xfId="100" applyFont="1" applyFill="1" applyBorder="1">
      <alignment/>
      <protection/>
    </xf>
    <xf numFmtId="0" fontId="22" fillId="24" borderId="0" xfId="100" applyFont="1" applyFill="1" applyBorder="1" applyAlignment="1">
      <alignment horizontal="center" vertical="center"/>
      <protection/>
    </xf>
    <xf numFmtId="0" fontId="22" fillId="24" borderId="41" xfId="100" applyFont="1" applyFill="1" applyBorder="1" applyAlignment="1">
      <alignment horizontal="center" vertical="center"/>
      <protection/>
    </xf>
    <xf numFmtId="39" fontId="22" fillId="24" borderId="0" xfId="100" applyNumberFormat="1" applyFont="1" applyFill="1" applyBorder="1" applyAlignment="1">
      <alignment horizontal="center" vertical="center"/>
      <protection/>
    </xf>
    <xf numFmtId="0" fontId="4" fillId="24" borderId="0" xfId="100" applyFont="1" applyFill="1" applyBorder="1" applyAlignment="1">
      <alignment vertical="center"/>
      <protection/>
    </xf>
    <xf numFmtId="0" fontId="79" fillId="24" borderId="0" xfId="100" applyFont="1" applyFill="1" applyAlignment="1">
      <alignment horizontal="center"/>
      <protection/>
    </xf>
    <xf numFmtId="43" fontId="79" fillId="24" borderId="0" xfId="69" applyFont="1" applyFill="1" applyAlignment="1">
      <alignment horizontal="center"/>
    </xf>
    <xf numFmtId="0" fontId="79" fillId="24" borderId="0" xfId="100" applyFont="1" applyFill="1" applyBorder="1" applyAlignment="1">
      <alignment horizontal="center"/>
      <protection/>
    </xf>
    <xf numFmtId="168" fontId="79" fillId="24" borderId="0" xfId="69" applyNumberFormat="1" applyFont="1" applyFill="1" applyAlignment="1">
      <alignment horizontal="center"/>
    </xf>
    <xf numFmtId="39" fontId="79" fillId="24" borderId="0" xfId="100" applyNumberFormat="1" applyFont="1" applyFill="1" applyAlignment="1">
      <alignment horizontal="center" vertical="center"/>
      <protection/>
    </xf>
    <xf numFmtId="38" fontId="79" fillId="24" borderId="0" xfId="100" applyNumberFormat="1" applyFont="1" applyFill="1" applyAlignment="1">
      <alignment horizontal="center"/>
      <protection/>
    </xf>
    <xf numFmtId="0" fontId="22" fillId="24" borderId="40" xfId="100" applyFont="1" applyFill="1" applyBorder="1" applyAlignment="1">
      <alignment horizontal="center" vertical="center"/>
      <protection/>
    </xf>
    <xf numFmtId="0" fontId="79" fillId="24" borderId="40" xfId="100" applyFont="1" applyFill="1" applyBorder="1" applyAlignment="1">
      <alignment horizontal="center" vertical="center"/>
      <protection/>
    </xf>
    <xf numFmtId="0" fontId="79" fillId="24" borderId="0" xfId="100" applyFont="1" applyFill="1" applyBorder="1" applyAlignment="1">
      <alignment horizontal="center" vertical="center"/>
      <protection/>
    </xf>
    <xf numFmtId="168" fontId="78" fillId="24" borderId="40" xfId="100" applyNumberFormat="1" applyFont="1" applyFill="1" applyBorder="1" applyAlignment="1">
      <alignment horizontal="center" vertical="center"/>
      <protection/>
    </xf>
    <xf numFmtId="39" fontId="78" fillId="24" borderId="0" xfId="100" applyNumberFormat="1" applyFont="1" applyFill="1" applyBorder="1" applyAlignment="1">
      <alignment horizontal="center" vertical="center"/>
      <protection/>
    </xf>
    <xf numFmtId="0" fontId="122" fillId="24" borderId="0" xfId="100" applyFont="1" applyFill="1">
      <alignment/>
      <protection/>
    </xf>
    <xf numFmtId="168" fontId="122" fillId="24" borderId="0" xfId="100" applyNumberFormat="1" applyFont="1" applyFill="1">
      <alignment/>
      <protection/>
    </xf>
    <xf numFmtId="0" fontId="122" fillId="24" borderId="0" xfId="100" applyFont="1" applyFill="1" applyBorder="1">
      <alignment/>
      <protection/>
    </xf>
    <xf numFmtId="168" fontId="79" fillId="24" borderId="0" xfId="100" applyNumberFormat="1" applyFont="1" applyFill="1">
      <alignment/>
      <protection/>
    </xf>
    <xf numFmtId="0" fontId="79" fillId="24" borderId="21" xfId="100" applyNumberFormat="1" applyFont="1" applyFill="1" applyBorder="1" applyAlignment="1" applyProtection="1">
      <alignment/>
      <protection/>
    </xf>
    <xf numFmtId="0" fontId="79" fillId="24" borderId="0" xfId="100" applyNumberFormat="1" applyFont="1" applyFill="1" applyBorder="1" applyAlignment="1" applyProtection="1">
      <alignment/>
      <protection/>
    </xf>
    <xf numFmtId="43" fontId="22" fillId="24" borderId="0" xfId="69" applyFont="1" applyFill="1" applyBorder="1" applyAlignment="1">
      <alignment horizontal="center"/>
    </xf>
    <xf numFmtId="37" fontId="43" fillId="24" borderId="0" xfId="0" applyNumberFormat="1" applyFont="1" applyFill="1" applyAlignment="1">
      <alignment/>
    </xf>
    <xf numFmtId="0" fontId="83" fillId="24" borderId="0" xfId="100" applyFont="1" applyFill="1" applyBorder="1" applyAlignment="1">
      <alignment horizontal="center" vertical="center" wrapText="1"/>
      <protection/>
    </xf>
    <xf numFmtId="0" fontId="83" fillId="24" borderId="41" xfId="100" applyFont="1" applyFill="1" applyBorder="1" applyAlignment="1">
      <alignment vertical="center"/>
      <protection/>
    </xf>
    <xf numFmtId="0" fontId="83" fillId="24" borderId="0" xfId="100" applyFont="1" applyFill="1" applyBorder="1" applyAlignment="1">
      <alignment vertical="center"/>
      <protection/>
    </xf>
    <xf numFmtId="43" fontId="83" fillId="24" borderId="41" xfId="69" applyFont="1" applyFill="1" applyBorder="1" applyAlignment="1">
      <alignment horizontal="right" vertical="center" wrapText="1"/>
    </xf>
    <xf numFmtId="43" fontId="83" fillId="24" borderId="0" xfId="69" applyFont="1" applyFill="1" applyBorder="1" applyAlignment="1">
      <alignment horizontal="center" vertical="center" wrapText="1"/>
    </xf>
    <xf numFmtId="43" fontId="26" fillId="24" borderId="21" xfId="69" applyFont="1" applyFill="1" applyBorder="1" applyAlignment="1">
      <alignment horizontal="center" vertical="center" wrapText="1"/>
    </xf>
    <xf numFmtId="37" fontId="46" fillId="24" borderId="0" xfId="0" applyNumberFormat="1" applyFont="1" applyFill="1" applyAlignment="1">
      <alignment/>
    </xf>
    <xf numFmtId="0" fontId="84" fillId="24" borderId="0" xfId="0" applyFont="1" applyFill="1" applyBorder="1" applyAlignment="1">
      <alignment vertical="center"/>
    </xf>
    <xf numFmtId="0" fontId="26" fillId="24" borderId="0" xfId="0" applyNumberFormat="1" applyFont="1" applyFill="1" applyBorder="1" applyAlignment="1" applyProtection="1">
      <alignment/>
      <protection/>
    </xf>
    <xf numFmtId="43" fontId="26" fillId="24" borderId="0" xfId="69" applyFont="1" applyFill="1" applyBorder="1" applyAlignment="1" applyProtection="1">
      <alignment horizontal="right"/>
      <protection/>
    </xf>
    <xf numFmtId="0" fontId="26" fillId="24" borderId="0" xfId="0" applyNumberFormat="1" applyFont="1" applyFill="1" applyBorder="1" applyAlignment="1" applyProtection="1">
      <alignment horizontal="right"/>
      <protection/>
    </xf>
    <xf numFmtId="43" fontId="4" fillId="24" borderId="0" xfId="69" applyFont="1" applyFill="1" applyBorder="1" applyAlignment="1">
      <alignment horizontal="center"/>
    </xf>
    <xf numFmtId="43" fontId="26" fillId="24" borderId="0" xfId="69" applyFont="1" applyFill="1" applyBorder="1" applyAlignment="1">
      <alignment horizontal="left"/>
    </xf>
    <xf numFmtId="43" fontId="26" fillId="24" borderId="0" xfId="69" applyFont="1" applyFill="1" applyBorder="1" applyAlignment="1">
      <alignment horizontal="center"/>
    </xf>
    <xf numFmtId="38" fontId="26" fillId="24" borderId="0" xfId="0" applyNumberFormat="1" applyFont="1" applyFill="1" applyBorder="1" applyAlignment="1" applyProtection="1">
      <alignment horizontal="right"/>
      <protection/>
    </xf>
    <xf numFmtId="43" fontId="116" fillId="24" borderId="0" xfId="69" applyFont="1" applyFill="1" applyBorder="1" applyAlignment="1">
      <alignment horizontal="center"/>
    </xf>
    <xf numFmtId="220" fontId="26" fillId="24" borderId="0" xfId="0" applyNumberFormat="1" applyFont="1" applyFill="1" applyBorder="1" applyAlignment="1" applyProtection="1">
      <alignment horizontal="right"/>
      <protection/>
    </xf>
    <xf numFmtId="43" fontId="26" fillId="24" borderId="0" xfId="0" applyNumberFormat="1" applyFont="1" applyFill="1" applyBorder="1" applyAlignment="1" applyProtection="1">
      <alignment horizontal="right"/>
      <protection/>
    </xf>
    <xf numFmtId="44" fontId="26" fillId="24" borderId="0" xfId="79" applyFont="1" applyFill="1" applyBorder="1" applyAlignment="1" applyProtection="1">
      <alignment horizontal="right"/>
      <protection/>
    </xf>
    <xf numFmtId="221" fontId="26" fillId="24" borderId="0" xfId="0" applyNumberFormat="1" applyFont="1" applyFill="1" applyBorder="1" applyAlignment="1" applyProtection="1">
      <alignment horizontal="right"/>
      <protection/>
    </xf>
    <xf numFmtId="0" fontId="22" fillId="24" borderId="40" xfId="100" applyNumberFormat="1" applyFont="1" applyFill="1" applyBorder="1" applyAlignment="1" applyProtection="1">
      <alignment horizontal="center" vertical="center"/>
      <protection/>
    </xf>
    <xf numFmtId="0" fontId="78" fillId="24" borderId="40" xfId="100" applyNumberFormat="1" applyFont="1" applyFill="1" applyBorder="1" applyAlignment="1" applyProtection="1">
      <alignment horizontal="center" vertical="center"/>
      <protection/>
    </xf>
    <xf numFmtId="0" fontId="78" fillId="24" borderId="0" xfId="100" applyNumberFormat="1" applyFont="1" applyFill="1" applyBorder="1" applyAlignment="1" applyProtection="1">
      <alignment horizontal="center" vertical="center"/>
      <protection/>
    </xf>
    <xf numFmtId="168" fontId="78" fillId="24" borderId="40" xfId="69" applyNumberFormat="1" applyFont="1" applyFill="1" applyBorder="1" applyAlignment="1" applyProtection="1">
      <alignment horizontal="right" vertical="center"/>
      <protection/>
    </xf>
    <xf numFmtId="0" fontId="78" fillId="24" borderId="40" xfId="100" applyNumberFormat="1" applyFont="1" applyFill="1" applyBorder="1" applyAlignment="1" applyProtection="1">
      <alignment horizontal="right" vertical="center"/>
      <protection/>
    </xf>
    <xf numFmtId="43" fontId="78" fillId="24" borderId="0" xfId="69" applyFont="1" applyFill="1" applyBorder="1" applyAlignment="1" applyProtection="1">
      <alignment horizontal="center"/>
      <protection/>
    </xf>
    <xf numFmtId="0" fontId="22" fillId="24" borderId="0" xfId="100" applyNumberFormat="1" applyFont="1" applyFill="1" applyBorder="1" applyAlignment="1" applyProtection="1">
      <alignment vertical="center"/>
      <protection/>
    </xf>
    <xf numFmtId="0" fontId="78" fillId="24" borderId="0" xfId="100" applyNumberFormat="1" applyFont="1" applyFill="1" applyBorder="1" applyAlignment="1" applyProtection="1">
      <alignment/>
      <protection/>
    </xf>
    <xf numFmtId="0" fontId="78" fillId="24" borderId="0" xfId="100" applyNumberFormat="1" applyFont="1" applyFill="1" applyBorder="1" applyAlignment="1" applyProtection="1">
      <alignment horizontal="right"/>
      <protection/>
    </xf>
    <xf numFmtId="3" fontId="4" fillId="24" borderId="0" xfId="100" applyNumberFormat="1" applyFont="1" applyFill="1" applyBorder="1" applyAlignment="1" applyProtection="1">
      <alignment vertical="center"/>
      <protection/>
    </xf>
    <xf numFmtId="3" fontId="79" fillId="24" borderId="0" xfId="100" applyNumberFormat="1" applyFont="1" applyFill="1" applyBorder="1" applyAlignment="1" applyProtection="1">
      <alignment/>
      <protection/>
    </xf>
    <xf numFmtId="3" fontId="79" fillId="24" borderId="0" xfId="100" applyNumberFormat="1" applyFont="1" applyFill="1" applyBorder="1" applyAlignment="1" applyProtection="1">
      <alignment horizontal="right"/>
      <protection/>
    </xf>
    <xf numFmtId="43" fontId="79" fillId="24" borderId="0" xfId="69" applyFont="1" applyFill="1" applyBorder="1" applyAlignment="1" applyProtection="1">
      <alignment horizontal="center"/>
      <protection/>
    </xf>
    <xf numFmtId="0" fontId="79" fillId="24" borderId="21" xfId="100" applyFont="1" applyFill="1" applyBorder="1">
      <alignment/>
      <protection/>
    </xf>
    <xf numFmtId="0" fontId="78" fillId="24" borderId="0" xfId="100" applyFont="1" applyFill="1" applyBorder="1" applyAlignment="1">
      <alignment vertical="center"/>
      <protection/>
    </xf>
    <xf numFmtId="43" fontId="22" fillId="24" borderId="0" xfId="69" applyFont="1" applyFill="1" applyBorder="1" applyAlignment="1">
      <alignment horizontal="center" vertical="center" wrapText="1"/>
    </xf>
    <xf numFmtId="38" fontId="4" fillId="24" borderId="0" xfId="100" applyNumberFormat="1" applyFont="1" applyFill="1" applyBorder="1" applyAlignment="1">
      <alignment horizontal="right" vertical="center"/>
      <protection/>
    </xf>
    <xf numFmtId="0" fontId="4" fillId="24" borderId="0" xfId="100" applyFont="1" applyFill="1" applyBorder="1" applyAlignment="1">
      <alignment horizontal="right" vertical="center"/>
      <protection/>
    </xf>
    <xf numFmtId="168" fontId="4" fillId="24" borderId="0" xfId="69" applyNumberFormat="1" applyFont="1" applyFill="1" applyBorder="1" applyAlignment="1">
      <alignment horizontal="right" vertical="center"/>
    </xf>
    <xf numFmtId="38" fontId="26" fillId="24" borderId="0" xfId="0" applyNumberFormat="1" applyFont="1" applyFill="1" applyBorder="1" applyAlignment="1" applyProtection="1" quotePrefix="1">
      <alignment horizontal="right"/>
      <protection/>
    </xf>
    <xf numFmtId="220" fontId="26" fillId="24" borderId="0" xfId="0" applyNumberFormat="1" applyFont="1" applyFill="1" applyBorder="1" applyAlignment="1" applyProtection="1" quotePrefix="1">
      <alignment horizontal="right"/>
      <protection/>
    </xf>
    <xf numFmtId="1" fontId="26" fillId="24" borderId="0" xfId="0" applyNumberFormat="1" applyFont="1" applyFill="1" applyBorder="1" applyAlignment="1" applyProtection="1">
      <alignment horizontal="right"/>
      <protection/>
    </xf>
    <xf numFmtId="43" fontId="79" fillId="24" borderId="0" xfId="69" applyFont="1" applyFill="1" applyBorder="1" applyAlignment="1">
      <alignment horizontal="center"/>
    </xf>
    <xf numFmtId="222" fontId="26" fillId="24" borderId="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0" fontId="4" fillId="24" borderId="0" xfId="100" applyFont="1" applyFill="1" applyBorder="1" applyAlignment="1">
      <alignment horizontal="center" vertical="center"/>
      <protection/>
    </xf>
    <xf numFmtId="0" fontId="78" fillId="24" borderId="40" xfId="100" applyFont="1" applyFill="1" applyBorder="1" applyAlignment="1">
      <alignment horizontal="center" vertical="center"/>
      <protection/>
    </xf>
    <xf numFmtId="0" fontId="78" fillId="24" borderId="0" xfId="100" applyFont="1" applyFill="1" applyBorder="1" applyAlignment="1">
      <alignment horizontal="center" vertical="center"/>
      <protection/>
    </xf>
    <xf numFmtId="38" fontId="78" fillId="24" borderId="40" xfId="100" applyNumberFormat="1" applyFont="1" applyFill="1" applyBorder="1" applyAlignment="1">
      <alignment horizontal="right" vertical="center"/>
      <protection/>
    </xf>
    <xf numFmtId="0" fontId="78" fillId="24" borderId="40" xfId="100" applyFont="1" applyFill="1" applyBorder="1" applyAlignment="1">
      <alignment horizontal="right" vertical="center"/>
      <protection/>
    </xf>
    <xf numFmtId="168" fontId="78" fillId="24" borderId="40" xfId="100" applyNumberFormat="1" applyFont="1" applyFill="1" applyBorder="1" applyAlignment="1">
      <alignment horizontal="right" vertical="center"/>
      <protection/>
    </xf>
    <xf numFmtId="43" fontId="78" fillId="24" borderId="0" xfId="69" applyFont="1" applyFill="1" applyBorder="1" applyAlignment="1">
      <alignment horizontal="center"/>
    </xf>
    <xf numFmtId="0" fontId="79" fillId="24" borderId="0" xfId="100" applyFont="1" applyFill="1" applyBorder="1" applyAlignment="1">
      <alignment horizontal="right"/>
      <protection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right" vertical="center"/>
    </xf>
    <xf numFmtId="38" fontId="79" fillId="24" borderId="0" xfId="100" applyNumberFormat="1" applyFont="1" applyFill="1" applyBorder="1" applyAlignment="1">
      <alignment horizontal="right" vertical="center"/>
      <protection/>
    </xf>
    <xf numFmtId="0" fontId="78" fillId="24" borderId="0" xfId="100" applyFont="1" applyFill="1" applyBorder="1" applyAlignment="1">
      <alignment horizontal="right" vertical="center"/>
      <protection/>
    </xf>
    <xf numFmtId="220" fontId="26" fillId="0" borderId="0" xfId="0" applyNumberFormat="1" applyFont="1" applyFill="1" applyBorder="1" applyAlignment="1">
      <alignment horizontal="right" vertical="center"/>
    </xf>
    <xf numFmtId="220" fontId="26" fillId="24" borderId="0" xfId="0" applyNumberFormat="1" applyFont="1" applyFill="1" applyBorder="1" applyAlignment="1">
      <alignment horizontal="right" vertical="center"/>
    </xf>
    <xf numFmtId="43" fontId="4" fillId="24" borderId="0" xfId="100" applyNumberFormat="1" applyFont="1" applyFill="1" applyAlignment="1">
      <alignment horizontal="right" vertical="center"/>
      <protection/>
    </xf>
    <xf numFmtId="43" fontId="4" fillId="24" borderId="0" xfId="100" applyNumberFormat="1" applyFont="1" applyFill="1" applyBorder="1" applyAlignment="1">
      <alignment horizontal="center" vertical="center"/>
      <protection/>
    </xf>
    <xf numFmtId="43" fontId="22" fillId="24" borderId="0" xfId="69" applyFont="1" applyFill="1" applyBorder="1" applyAlignment="1">
      <alignment horizontal="center" wrapText="1"/>
    </xf>
    <xf numFmtId="0" fontId="78" fillId="24" borderId="21" xfId="100" applyFont="1" applyFill="1" applyBorder="1" applyAlignment="1">
      <alignment horizontal="center" vertical="center"/>
      <protection/>
    </xf>
    <xf numFmtId="4" fontId="78" fillId="24" borderId="21" xfId="100" applyNumberFormat="1" applyFont="1" applyFill="1" applyBorder="1" applyAlignment="1">
      <alignment horizontal="center" vertical="center"/>
      <protection/>
    </xf>
    <xf numFmtId="4" fontId="78" fillId="24" borderId="0" xfId="100" applyNumberFormat="1" applyFont="1" applyFill="1" applyBorder="1" applyAlignment="1">
      <alignment horizontal="center" vertical="center"/>
      <protection/>
    </xf>
    <xf numFmtId="3" fontId="78" fillId="24" borderId="40" xfId="100" applyNumberFormat="1" applyFont="1" applyFill="1" applyBorder="1" applyAlignment="1">
      <alignment horizontal="right" vertical="center"/>
      <protection/>
    </xf>
    <xf numFmtId="4" fontId="78" fillId="24" borderId="40" xfId="100" applyNumberFormat="1" applyFont="1" applyFill="1" applyBorder="1" applyAlignment="1">
      <alignment horizontal="right" vertical="center"/>
      <protection/>
    </xf>
    <xf numFmtId="37" fontId="43" fillId="24" borderId="0" xfId="0" applyNumberFormat="1" applyFont="1" applyFill="1" applyBorder="1" applyAlignment="1">
      <alignment/>
    </xf>
    <xf numFmtId="37" fontId="43" fillId="24" borderId="0" xfId="0" applyNumberFormat="1" applyFont="1" applyFill="1" applyAlignment="1">
      <alignment horizontal="right"/>
    </xf>
    <xf numFmtId="37" fontId="125" fillId="24" borderId="0" xfId="0" applyNumberFormat="1" applyFont="1" applyFill="1" applyAlignment="1">
      <alignment/>
    </xf>
    <xf numFmtId="37" fontId="125" fillId="24" borderId="0" xfId="0" applyNumberFormat="1" applyFont="1" applyFill="1" applyBorder="1" applyAlignment="1">
      <alignment/>
    </xf>
    <xf numFmtId="37" fontId="125" fillId="24" borderId="0" xfId="0" applyNumberFormat="1" applyFont="1" applyFill="1" applyAlignment="1">
      <alignment horizontal="right"/>
    </xf>
    <xf numFmtId="43" fontId="125" fillId="24" borderId="0" xfId="69" applyFont="1" applyFill="1" applyAlignment="1">
      <alignment horizontal="center"/>
    </xf>
    <xf numFmtId="0" fontId="126" fillId="24" borderId="0" xfId="100" applyFont="1" applyFill="1" applyBorder="1" applyAlignment="1">
      <alignment horizontal="center" vertical="center"/>
      <protection/>
    </xf>
    <xf numFmtId="37" fontId="43" fillId="24" borderId="0" xfId="98" applyFont="1" applyFill="1">
      <alignment/>
      <protection/>
    </xf>
    <xf numFmtId="37" fontId="77" fillId="24" borderId="0" xfId="98" applyFont="1" applyFill="1" applyBorder="1">
      <alignment/>
      <protection/>
    </xf>
    <xf numFmtId="37" fontId="77" fillId="24" borderId="0" xfId="98" applyFont="1" applyFill="1" applyBorder="1" applyAlignment="1">
      <alignment horizontal="right"/>
      <protection/>
    </xf>
    <xf numFmtId="43" fontId="77" fillId="24" borderId="0" xfId="69" applyFont="1" applyFill="1" applyBorder="1" applyAlignment="1">
      <alignment horizontal="center"/>
    </xf>
    <xf numFmtId="176" fontId="79" fillId="24" borderId="0" xfId="69" applyNumberFormat="1" applyFont="1" applyFill="1" applyAlignment="1">
      <alignment horizontal="center"/>
    </xf>
    <xf numFmtId="176" fontId="79" fillId="24" borderId="0" xfId="69" applyNumberFormat="1" applyFont="1" applyFill="1" applyBorder="1" applyAlignment="1">
      <alignment horizontal="center"/>
    </xf>
    <xf numFmtId="0" fontId="43" fillId="24" borderId="21" xfId="100" applyNumberFormat="1" applyFont="1" applyFill="1" applyBorder="1" applyAlignment="1" applyProtection="1">
      <alignment/>
      <protection/>
    </xf>
    <xf numFmtId="0" fontId="43" fillId="24" borderId="0" xfId="100" applyNumberFormat="1" applyFont="1" applyFill="1" applyBorder="1" applyAlignment="1" applyProtection="1">
      <alignment/>
      <protection/>
    </xf>
    <xf numFmtId="0" fontId="42" fillId="24" borderId="0" xfId="100" applyFont="1" applyFill="1" applyAlignment="1">
      <alignment horizontal="center" vertical="center" wrapText="1"/>
      <protection/>
    </xf>
    <xf numFmtId="0" fontId="43" fillId="24" borderId="0" xfId="100" applyFont="1" applyFill="1" applyAlignment="1">
      <alignment horizontal="center" vertical="center"/>
      <protection/>
    </xf>
    <xf numFmtId="168" fontId="43" fillId="24" borderId="0" xfId="69" applyNumberFormat="1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42" fillId="24" borderId="40" xfId="100" applyFont="1" applyFill="1" applyBorder="1" applyAlignment="1">
      <alignment horizontal="center" vertical="center"/>
      <protection/>
    </xf>
    <xf numFmtId="0" fontId="42" fillId="24" borderId="0" xfId="100" applyFont="1" applyFill="1" applyBorder="1" applyAlignment="1">
      <alignment horizontal="center" vertical="center"/>
      <protection/>
    </xf>
    <xf numFmtId="43" fontId="42" fillId="24" borderId="40" xfId="100" applyNumberFormat="1" applyFont="1" applyFill="1" applyBorder="1" applyAlignment="1">
      <alignment horizontal="center" vertical="center"/>
      <protection/>
    </xf>
    <xf numFmtId="0" fontId="127" fillId="24" borderId="0" xfId="100" applyFont="1" applyFill="1">
      <alignment/>
      <protection/>
    </xf>
    <xf numFmtId="43" fontId="127" fillId="24" borderId="0" xfId="100" applyNumberFormat="1" applyFont="1" applyFill="1">
      <alignment/>
      <protection/>
    </xf>
    <xf numFmtId="0" fontId="127" fillId="24" borderId="0" xfId="100" applyFont="1" applyFill="1" applyBorder="1">
      <alignment/>
      <protection/>
    </xf>
    <xf numFmtId="0" fontId="42" fillId="24" borderId="0" xfId="100" applyFont="1" applyFill="1" applyAlignment="1">
      <alignment horizontal="center" vertical="center"/>
      <protection/>
    </xf>
    <xf numFmtId="168" fontId="42" fillId="24" borderId="40" xfId="69" applyNumberFormat="1" applyFont="1" applyFill="1" applyBorder="1" applyAlignment="1">
      <alignment horizontal="center" vertical="center"/>
    </xf>
    <xf numFmtId="0" fontId="78" fillId="24" borderId="21" xfId="100" applyNumberFormat="1" applyFont="1" applyFill="1" applyBorder="1" applyAlignment="1" applyProtection="1">
      <alignment/>
      <protection/>
    </xf>
    <xf numFmtId="0" fontId="4" fillId="24" borderId="0" xfId="100" applyFont="1" applyFill="1" applyAlignment="1">
      <alignment vertical="center"/>
      <protection/>
    </xf>
    <xf numFmtId="0" fontId="4" fillId="24" borderId="0" xfId="100" applyFont="1" applyFill="1" applyAlignment="1">
      <alignment horizontal="center" vertical="center"/>
      <protection/>
    </xf>
    <xf numFmtId="168" fontId="4" fillId="24" borderId="0" xfId="69" applyNumberFormat="1" applyFont="1" applyFill="1" applyAlignment="1">
      <alignment horizontal="center" vertical="center"/>
    </xf>
    <xf numFmtId="168" fontId="78" fillId="24" borderId="40" xfId="100" applyNumberFormat="1" applyFont="1" applyFill="1" applyBorder="1" applyAlignment="1" applyProtection="1">
      <alignment horizontal="center" vertical="center"/>
      <protection/>
    </xf>
    <xf numFmtId="0" fontId="128" fillId="24" borderId="0" xfId="100" applyFont="1" applyFill="1">
      <alignment/>
      <protection/>
    </xf>
    <xf numFmtId="0" fontId="128" fillId="24" borderId="0" xfId="100" applyFont="1" applyFill="1" applyBorder="1">
      <alignment/>
      <protection/>
    </xf>
    <xf numFmtId="168" fontId="128" fillId="24" borderId="0" xfId="100" applyNumberFormat="1" applyFont="1" applyFill="1">
      <alignment/>
      <protection/>
    </xf>
    <xf numFmtId="0" fontId="78" fillId="24" borderId="0" xfId="100" applyFont="1" applyFill="1" applyAlignment="1">
      <alignment horizontal="center"/>
      <protection/>
    </xf>
    <xf numFmtId="0" fontId="79" fillId="0" borderId="0" xfId="100" applyFont="1">
      <alignment/>
      <protection/>
    </xf>
    <xf numFmtId="0" fontId="78" fillId="24" borderId="30" xfId="0" applyFont="1" applyFill="1" applyBorder="1" applyAlignment="1">
      <alignment horizontal="center" vertical="center" wrapText="1"/>
    </xf>
    <xf numFmtId="0" fontId="80" fillId="24" borderId="30" xfId="0" applyFont="1" applyFill="1" applyBorder="1" applyAlignment="1">
      <alignment horizontal="center" vertical="center" wrapText="1"/>
    </xf>
    <xf numFmtId="37" fontId="22" fillId="24" borderId="30" xfId="0" applyNumberFormat="1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/>
    </xf>
    <xf numFmtId="168" fontId="22" fillId="24" borderId="30" xfId="69" applyNumberFormat="1" applyFont="1" applyFill="1" applyBorder="1" applyAlignment="1">
      <alignment/>
    </xf>
    <xf numFmtId="168" fontId="78" fillId="24" borderId="30" xfId="69" applyNumberFormat="1" applyFont="1" applyFill="1" applyBorder="1" applyAlignment="1">
      <alignment horizontal="right"/>
    </xf>
    <xf numFmtId="0" fontId="4" fillId="24" borderId="26" xfId="0" applyFont="1" applyFill="1" applyBorder="1" applyAlignment="1">
      <alignment/>
    </xf>
    <xf numFmtId="168" fontId="79" fillId="24" borderId="0" xfId="69" applyNumberFormat="1" applyFont="1" applyFill="1" applyBorder="1" applyAlignment="1">
      <alignment horizontal="right"/>
    </xf>
    <xf numFmtId="168" fontId="78" fillId="24" borderId="22" xfId="69" applyNumberFormat="1" applyFont="1" applyFill="1" applyBorder="1" applyAlignment="1">
      <alignment horizontal="right"/>
    </xf>
    <xf numFmtId="0" fontId="116" fillId="0" borderId="0" xfId="100" applyFont="1">
      <alignment/>
      <protection/>
    </xf>
    <xf numFmtId="168" fontId="79" fillId="0" borderId="0" xfId="100" applyNumberFormat="1" applyFont="1">
      <alignment/>
      <protection/>
    </xf>
    <xf numFmtId="168" fontId="78" fillId="24" borderId="28" xfId="69" applyNumberFormat="1" applyFont="1" applyFill="1" applyBorder="1" applyAlignment="1">
      <alignment horizontal="right"/>
    </xf>
    <xf numFmtId="0" fontId="78" fillId="24" borderId="32" xfId="0" applyFont="1" applyFill="1" applyBorder="1" applyAlignment="1">
      <alignment/>
    </xf>
    <xf numFmtId="168" fontId="78" fillId="24" borderId="32" xfId="69" applyNumberFormat="1" applyFont="1" applyFill="1" applyBorder="1" applyAlignment="1">
      <alignment horizontal="right"/>
    </xf>
    <xf numFmtId="168" fontId="78" fillId="24" borderId="25" xfId="69" applyNumberFormat="1" applyFont="1" applyFill="1" applyBorder="1" applyAlignment="1">
      <alignment horizontal="right"/>
    </xf>
    <xf numFmtId="0" fontId="78" fillId="24" borderId="30" xfId="0" applyFont="1" applyFill="1" applyBorder="1" applyAlignment="1">
      <alignment/>
    </xf>
    <xf numFmtId="168" fontId="78" fillId="24" borderId="30" xfId="69" applyNumberFormat="1" applyFont="1" applyFill="1" applyBorder="1" applyAlignment="1">
      <alignment horizontal="center"/>
    </xf>
    <xf numFmtId="168" fontId="78" fillId="24" borderId="30" xfId="69" applyNumberFormat="1" applyFont="1" applyFill="1" applyBorder="1" applyAlignment="1">
      <alignment/>
    </xf>
    <xf numFmtId="168" fontId="78" fillId="24" borderId="28" xfId="69" applyNumberFormat="1" applyFont="1" applyFill="1" applyBorder="1" applyAlignment="1">
      <alignment/>
    </xf>
    <xf numFmtId="38" fontId="79" fillId="24" borderId="0" xfId="100" applyNumberFormat="1" applyFont="1" applyFill="1">
      <alignment/>
      <protection/>
    </xf>
    <xf numFmtId="0" fontId="122" fillId="0" borderId="0" xfId="100" applyFont="1">
      <alignment/>
      <protection/>
    </xf>
    <xf numFmtId="0" fontId="116" fillId="24" borderId="0" xfId="100" applyFont="1" applyFill="1">
      <alignment/>
      <protection/>
    </xf>
    <xf numFmtId="40" fontId="116" fillId="24" borderId="0" xfId="100" applyNumberFormat="1" applyFont="1" applyFill="1">
      <alignment/>
      <protection/>
    </xf>
    <xf numFmtId="0" fontId="79" fillId="0" borderId="0" xfId="100" applyFont="1" applyBorder="1">
      <alignment/>
      <protection/>
    </xf>
    <xf numFmtId="168" fontId="79" fillId="24" borderId="0" xfId="100" applyNumberFormat="1" applyFont="1" applyFill="1" applyBorder="1">
      <alignment/>
      <protection/>
    </xf>
    <xf numFmtId="0" fontId="78" fillId="24" borderId="21" xfId="100" applyFont="1" applyFill="1" applyBorder="1">
      <alignment/>
      <protection/>
    </xf>
    <xf numFmtId="0" fontId="78" fillId="24" borderId="0" xfId="100" applyFont="1" applyFill="1" applyBorder="1">
      <alignment/>
      <protection/>
    </xf>
    <xf numFmtId="168" fontId="78" fillId="24" borderId="40" xfId="69" applyNumberFormat="1" applyFont="1" applyFill="1" applyBorder="1" applyAlignment="1">
      <alignment horizontal="center" vertical="center"/>
    </xf>
    <xf numFmtId="0" fontId="116" fillId="24" borderId="0" xfId="100" applyFont="1" applyFill="1" applyBorder="1">
      <alignment/>
      <protection/>
    </xf>
    <xf numFmtId="168" fontId="116" fillId="24" borderId="0" xfId="100" applyNumberFormat="1" applyFont="1" applyFill="1" applyBorder="1">
      <alignment/>
      <protection/>
    </xf>
    <xf numFmtId="176" fontId="43" fillId="24" borderId="0" xfId="69" applyNumberFormat="1" applyFont="1" applyFill="1" applyAlignment="1">
      <alignment horizontal="center"/>
    </xf>
    <xf numFmtId="41" fontId="22" fillId="24" borderId="21" xfId="100" applyNumberFormat="1" applyFont="1" applyFill="1" applyBorder="1" applyAlignment="1">
      <alignment horizontal="center" vertical="center"/>
      <protection/>
    </xf>
    <xf numFmtId="0" fontId="78" fillId="24" borderId="0" xfId="100" applyFont="1" applyFill="1" applyAlignment="1">
      <alignment horizontal="center" vertical="center"/>
      <protection/>
    </xf>
    <xf numFmtId="0" fontId="79" fillId="24" borderId="0" xfId="100" applyFont="1" applyFill="1" applyAlignment="1">
      <alignment horizontal="center" vertical="center"/>
      <protection/>
    </xf>
    <xf numFmtId="41" fontId="78" fillId="24" borderId="0" xfId="100" applyNumberFormat="1" applyFont="1" applyFill="1" applyAlignment="1">
      <alignment horizontal="center" vertical="center"/>
      <protection/>
    </xf>
    <xf numFmtId="176" fontId="78" fillId="24" borderId="40" xfId="100" applyNumberFormat="1" applyFont="1" applyFill="1" applyBorder="1" applyAlignment="1">
      <alignment horizontal="center" vertical="center"/>
      <protection/>
    </xf>
    <xf numFmtId="0" fontId="122" fillId="24" borderId="0" xfId="100" applyFont="1" applyFill="1" applyAlignment="1">
      <alignment horizontal="right"/>
      <protection/>
    </xf>
    <xf numFmtId="0" fontId="80" fillId="24" borderId="0" xfId="100" applyFont="1" applyFill="1">
      <alignment/>
      <protection/>
    </xf>
    <xf numFmtId="38" fontId="78" fillId="24" borderId="40" xfId="100" applyNumberFormat="1" applyFont="1" applyFill="1" applyBorder="1" applyAlignment="1">
      <alignment horizontal="center" vertical="center"/>
      <protection/>
    </xf>
    <xf numFmtId="0" fontId="123" fillId="24" borderId="0" xfId="100" applyFont="1" applyFill="1" applyAlignment="1">
      <alignment horizontal="right"/>
      <protection/>
    </xf>
    <xf numFmtId="0" fontId="123" fillId="24" borderId="0" xfId="100" applyFont="1" applyFill="1">
      <alignment/>
      <protection/>
    </xf>
    <xf numFmtId="0" fontId="123" fillId="24" borderId="0" xfId="100" applyFont="1" applyFill="1" applyBorder="1">
      <alignment/>
      <protection/>
    </xf>
    <xf numFmtId="168" fontId="123" fillId="24" borderId="0" xfId="100" applyNumberFormat="1" applyFont="1" applyFill="1">
      <alignment/>
      <protection/>
    </xf>
    <xf numFmtId="168" fontId="79" fillId="24" borderId="0" xfId="100" applyNumberFormat="1" applyFont="1" applyFill="1" applyAlignment="1">
      <alignment horizontal="center"/>
      <protection/>
    </xf>
    <xf numFmtId="38" fontId="122" fillId="24" borderId="0" xfId="100" applyNumberFormat="1" applyFont="1" applyFill="1">
      <alignment/>
      <protection/>
    </xf>
    <xf numFmtId="0" fontId="43" fillId="24" borderId="21" xfId="100" applyNumberFormat="1" applyFont="1" applyFill="1" applyBorder="1" applyAlignment="1" applyProtection="1">
      <alignment horizontal="left"/>
      <protection/>
    </xf>
    <xf numFmtId="0" fontId="43" fillId="24" borderId="0" xfId="100" applyNumberFormat="1" applyFont="1" applyFill="1" applyBorder="1" applyAlignment="1" applyProtection="1">
      <alignment horizontal="left"/>
      <protection/>
    </xf>
    <xf numFmtId="41" fontId="76" fillId="24" borderId="0" xfId="100" applyNumberFormat="1" applyFont="1" applyFill="1" applyBorder="1" applyAlignment="1">
      <alignment horizontal="left"/>
      <protection/>
    </xf>
    <xf numFmtId="0" fontId="43" fillId="24" borderId="21" xfId="100" applyNumberFormat="1" applyFont="1" applyFill="1" applyBorder="1" applyAlignment="1" applyProtection="1">
      <alignment horizontal="center"/>
      <protection/>
    </xf>
    <xf numFmtId="0" fontId="43" fillId="24" borderId="0" xfId="100" applyFont="1" applyFill="1" applyAlignment="1">
      <alignment horizontal="left"/>
      <protection/>
    </xf>
    <xf numFmtId="0" fontId="42" fillId="24" borderId="0" xfId="100" applyFont="1" applyFill="1" applyAlignment="1">
      <alignment horizontal="left"/>
      <protection/>
    </xf>
    <xf numFmtId="0" fontId="43" fillId="24" borderId="0" xfId="100" applyFont="1" applyFill="1" applyBorder="1" applyAlignment="1">
      <alignment horizontal="left"/>
      <protection/>
    </xf>
    <xf numFmtId="43" fontId="76" fillId="24" borderId="41" xfId="69" applyFont="1" applyFill="1" applyBorder="1" applyAlignment="1">
      <alignment horizontal="center" wrapText="1"/>
    </xf>
    <xf numFmtId="43" fontId="76" fillId="24" borderId="41" xfId="69" applyFont="1" applyFill="1" applyBorder="1" applyAlignment="1">
      <alignment horizontal="left" wrapText="1"/>
    </xf>
    <xf numFmtId="41" fontId="43" fillId="24" borderId="0" xfId="100" applyNumberFormat="1" applyFont="1" applyFill="1" applyBorder="1" applyAlignment="1">
      <alignment horizontal="left"/>
      <protection/>
    </xf>
    <xf numFmtId="0" fontId="42" fillId="24" borderId="0" xfId="100" applyFont="1" applyFill="1" applyBorder="1" applyAlignment="1">
      <alignment horizontal="left"/>
      <protection/>
    </xf>
    <xf numFmtId="0" fontId="42" fillId="24" borderId="0" xfId="100" applyFont="1" applyFill="1" applyBorder="1" applyAlignment="1">
      <alignment horizontal="center"/>
      <protection/>
    </xf>
    <xf numFmtId="41" fontId="43" fillId="24" borderId="0" xfId="70" applyNumberFormat="1" applyFont="1" applyFill="1" applyBorder="1" applyAlignment="1">
      <alignment horizontal="left"/>
    </xf>
    <xf numFmtId="220" fontId="43" fillId="24" borderId="0" xfId="69" applyNumberFormat="1" applyFont="1" applyFill="1" applyAlignment="1">
      <alignment horizontal="center"/>
    </xf>
    <xf numFmtId="43" fontId="43" fillId="24" borderId="0" xfId="69" applyFont="1" applyFill="1" applyBorder="1" applyAlignment="1">
      <alignment/>
    </xf>
    <xf numFmtId="41" fontId="43" fillId="24" borderId="0" xfId="70" applyNumberFormat="1" applyFont="1" applyFill="1" applyBorder="1" applyAlignment="1">
      <alignment/>
    </xf>
    <xf numFmtId="0" fontId="43" fillId="24" borderId="0" xfId="0" applyFont="1" applyFill="1" applyBorder="1" applyAlignment="1">
      <alignment horizontal="center"/>
    </xf>
    <xf numFmtId="0" fontId="129" fillId="24" borderId="0" xfId="0" applyNumberFormat="1" applyFont="1" applyFill="1" applyBorder="1" applyAlignment="1" applyProtection="1">
      <alignment horizontal="center"/>
      <protection/>
    </xf>
    <xf numFmtId="0" fontId="43" fillId="24" borderId="0" xfId="100" applyFont="1" applyFill="1" applyAlignment="1">
      <alignment/>
      <protection/>
    </xf>
    <xf numFmtId="41" fontId="42" fillId="24" borderId="0" xfId="100" applyNumberFormat="1" applyFont="1" applyFill="1" applyBorder="1" applyAlignment="1">
      <alignment horizontal="center" vertical="center"/>
      <protection/>
    </xf>
    <xf numFmtId="0" fontId="42" fillId="24" borderId="0" xfId="100" applyFont="1" applyFill="1">
      <alignment/>
      <protection/>
    </xf>
    <xf numFmtId="0" fontId="130" fillId="24" borderId="0" xfId="0" applyFont="1" applyFill="1" applyBorder="1" applyAlignment="1">
      <alignment/>
    </xf>
    <xf numFmtId="183" fontId="131" fillId="24" borderId="0" xfId="69" applyNumberFormat="1" applyFont="1" applyFill="1" applyBorder="1" applyAlignment="1">
      <alignment horizontal="right"/>
    </xf>
    <xf numFmtId="0" fontId="131" fillId="24" borderId="0" xfId="0" applyFont="1" applyFill="1" applyBorder="1" applyAlignment="1">
      <alignment horizontal="center" vertical="center"/>
    </xf>
    <xf numFmtId="0" fontId="131" fillId="24" borderId="0" xfId="0" applyFont="1" applyFill="1" applyBorder="1" applyAlignment="1">
      <alignment vertical="center" wrapText="1"/>
    </xf>
    <xf numFmtId="183" fontId="120" fillId="24" borderId="0" xfId="69" applyNumberFormat="1" applyFont="1" applyFill="1" applyBorder="1" applyAlignment="1">
      <alignment horizontal="right" vertical="center" wrapText="1"/>
    </xf>
    <xf numFmtId="0" fontId="130" fillId="24" borderId="0" xfId="0" applyFont="1" applyFill="1" applyBorder="1" applyAlignment="1">
      <alignment horizontal="left" vertical="center"/>
    </xf>
    <xf numFmtId="167" fontId="130" fillId="24" borderId="0" xfId="69" applyNumberFormat="1" applyFont="1" applyFill="1" applyBorder="1" applyAlignment="1">
      <alignment vertical="center" wrapText="1"/>
    </xf>
    <xf numFmtId="43" fontId="130" fillId="24" borderId="0" xfId="69" applyFont="1" applyFill="1" applyBorder="1" applyAlignment="1">
      <alignment vertical="center" wrapText="1"/>
    </xf>
    <xf numFmtId="9" fontId="130" fillId="24" borderId="0" xfId="0" applyNumberFormat="1" applyFont="1" applyFill="1" applyBorder="1" applyAlignment="1">
      <alignment vertical="center" wrapText="1"/>
    </xf>
    <xf numFmtId="167" fontId="130" fillId="24" borderId="0" xfId="69" applyNumberFormat="1" applyFont="1" applyFill="1" applyBorder="1" applyAlignment="1">
      <alignment/>
    </xf>
    <xf numFmtId="9" fontId="130" fillId="24" borderId="0" xfId="113" applyFont="1" applyFill="1" applyBorder="1" applyAlignment="1">
      <alignment/>
    </xf>
    <xf numFmtId="176" fontId="131" fillId="24" borderId="0" xfId="69" applyNumberFormat="1" applyFont="1" applyFill="1" applyBorder="1" applyAlignment="1">
      <alignment/>
    </xf>
    <xf numFmtId="9" fontId="131" fillId="24" borderId="0" xfId="0" applyNumberFormat="1" applyFont="1" applyFill="1" applyBorder="1" applyAlignment="1">
      <alignment/>
    </xf>
    <xf numFmtId="167" fontId="130" fillId="24" borderId="0" xfId="113" applyNumberFormat="1" applyFont="1" applyFill="1" applyBorder="1" applyAlignment="1">
      <alignment vertical="center" wrapText="1"/>
    </xf>
    <xf numFmtId="43" fontId="130" fillId="24" borderId="0" xfId="69" applyFont="1" applyFill="1" applyBorder="1" applyAlignment="1">
      <alignment/>
    </xf>
    <xf numFmtId="4" fontId="130" fillId="24" borderId="0" xfId="0" applyNumberFormat="1" applyFont="1" applyFill="1" applyBorder="1" applyAlignment="1">
      <alignment/>
    </xf>
    <xf numFmtId="168" fontId="130" fillId="24" borderId="0" xfId="69" applyNumberFormat="1" applyFont="1" applyFill="1" applyBorder="1" applyAlignment="1">
      <alignment/>
    </xf>
    <xf numFmtId="168" fontId="120" fillId="24" borderId="0" xfId="69" applyNumberFormat="1" applyFont="1" applyFill="1" applyBorder="1" applyAlignment="1">
      <alignment horizontal="right" vertical="center" wrapText="1"/>
    </xf>
    <xf numFmtId="0" fontId="131" fillId="24" borderId="0" xfId="0" applyFont="1" applyFill="1" applyBorder="1" applyAlignment="1">
      <alignment horizontal="center" vertical="center" wrapText="1"/>
    </xf>
    <xf numFmtId="0" fontId="131" fillId="24" borderId="0" xfId="0" applyFont="1" applyFill="1" applyBorder="1" applyAlignment="1">
      <alignment/>
    </xf>
    <xf numFmtId="176" fontId="131" fillId="24" borderId="40" xfId="69" applyNumberFormat="1" applyFont="1" applyFill="1" applyBorder="1" applyAlignment="1">
      <alignment/>
    </xf>
    <xf numFmtId="9" fontId="131" fillId="24" borderId="40" xfId="0" applyNumberFormat="1" applyFont="1" applyFill="1" applyBorder="1" applyAlignment="1">
      <alignment/>
    </xf>
    <xf numFmtId="168" fontId="131" fillId="24" borderId="40" xfId="69" applyNumberFormat="1" applyFont="1" applyFill="1" applyBorder="1" applyAlignment="1">
      <alignment horizontal="right"/>
    </xf>
    <xf numFmtId="0" fontId="22" fillId="24" borderId="21" xfId="100" applyFont="1" applyFill="1" applyBorder="1" applyAlignment="1">
      <alignment horizontal="center" vertical="center"/>
      <protection/>
    </xf>
    <xf numFmtId="0" fontId="132" fillId="24" borderId="0" xfId="100" applyFont="1" applyFill="1" applyAlignment="1">
      <alignment horizontal="right"/>
      <protection/>
    </xf>
    <xf numFmtId="0" fontId="78" fillId="24" borderId="0" xfId="100" applyFont="1" applyFill="1" applyAlignment="1">
      <alignment horizontal="center" vertical="center" wrapText="1"/>
      <protection/>
    </xf>
    <xf numFmtId="0" fontId="80" fillId="24" borderId="0" xfId="100" applyFont="1" applyFill="1" applyAlignment="1">
      <alignment horizontal="center" vertical="center" wrapText="1"/>
      <protection/>
    </xf>
    <xf numFmtId="0" fontId="82" fillId="24" borderId="0" xfId="100" applyFont="1" applyFill="1" applyAlignment="1">
      <alignment horizontal="center" vertical="center"/>
      <protection/>
    </xf>
    <xf numFmtId="0" fontId="82" fillId="24" borderId="0" xfId="100" applyFont="1" applyFill="1" applyBorder="1" applyAlignment="1">
      <alignment horizontal="center" vertical="center"/>
      <protection/>
    </xf>
    <xf numFmtId="0" fontId="82" fillId="24" borderId="0" xfId="100" applyFont="1" applyFill="1">
      <alignment/>
      <protection/>
    </xf>
    <xf numFmtId="0" fontId="82" fillId="24" borderId="0" xfId="100" applyFont="1" applyFill="1" applyAlignment="1">
      <alignment horizontal="center"/>
      <protection/>
    </xf>
    <xf numFmtId="0" fontId="82" fillId="24" borderId="0" xfId="100" applyFont="1" applyFill="1" applyBorder="1" applyAlignment="1">
      <alignment horizontal="center"/>
      <protection/>
    </xf>
    <xf numFmtId="0" fontId="80" fillId="24" borderId="40" xfId="100" applyFont="1" applyFill="1" applyBorder="1" applyAlignment="1">
      <alignment horizontal="center" vertical="center"/>
      <protection/>
    </xf>
    <xf numFmtId="0" fontId="80" fillId="24" borderId="0" xfId="100" applyFont="1" applyFill="1" applyBorder="1" applyAlignment="1">
      <alignment horizontal="center" vertical="center"/>
      <protection/>
    </xf>
    <xf numFmtId="168" fontId="80" fillId="24" borderId="40" xfId="100" applyNumberFormat="1" applyFont="1" applyFill="1" applyBorder="1" applyAlignment="1">
      <alignment horizontal="center" vertical="center"/>
      <protection/>
    </xf>
    <xf numFmtId="0" fontId="79" fillId="24" borderId="34" xfId="100" applyFont="1" applyFill="1" applyBorder="1">
      <alignment/>
      <protection/>
    </xf>
    <xf numFmtId="0" fontId="79" fillId="24" borderId="37" xfId="100" applyFont="1" applyFill="1" applyBorder="1">
      <alignment/>
      <protection/>
    </xf>
    <xf numFmtId="43" fontId="79" fillId="24" borderId="42" xfId="100" applyNumberFormat="1" applyFont="1" applyFill="1" applyBorder="1">
      <alignment/>
      <protection/>
    </xf>
    <xf numFmtId="41" fontId="79" fillId="24" borderId="0" xfId="70" applyNumberFormat="1" applyFont="1" applyFill="1" applyBorder="1" applyAlignment="1">
      <alignment/>
    </xf>
    <xf numFmtId="41" fontId="78" fillId="24" borderId="0" xfId="100" applyNumberFormat="1" applyFont="1" applyFill="1" applyBorder="1" applyAlignment="1">
      <alignment horizontal="center" vertical="center"/>
      <protection/>
    </xf>
    <xf numFmtId="0" fontId="124" fillId="24" borderId="0" xfId="100" applyFont="1" applyFill="1" applyBorder="1">
      <alignment/>
      <protection/>
    </xf>
    <xf numFmtId="0" fontId="79" fillId="24" borderId="0" xfId="104" applyFont="1" applyFill="1" applyBorder="1" applyAlignment="1">
      <alignment horizontal="left"/>
      <protection/>
    </xf>
    <xf numFmtId="0" fontId="78" fillId="24" borderId="0" xfId="100" applyFont="1" applyFill="1" applyBorder="1" applyAlignment="1">
      <alignment horizontal="center" vertical="center" wrapText="1"/>
      <protection/>
    </xf>
    <xf numFmtId="0" fontId="79" fillId="24" borderId="0" xfId="100" applyFont="1" applyFill="1" applyBorder="1" applyAlignment="1">
      <alignment horizontal="left" vertical="center" wrapText="1"/>
      <protection/>
    </xf>
    <xf numFmtId="3" fontId="79" fillId="24" borderId="0" xfId="100" applyNumberFormat="1" applyFont="1" applyFill="1" applyBorder="1" applyAlignment="1">
      <alignment horizontal="right" vertical="center"/>
      <protection/>
    </xf>
    <xf numFmtId="3" fontId="79" fillId="24" borderId="0" xfId="70" applyNumberFormat="1" applyFont="1" applyFill="1" applyBorder="1" applyAlignment="1">
      <alignment/>
    </xf>
    <xf numFmtId="38" fontId="78" fillId="24" borderId="0" xfId="77" applyNumberFormat="1" applyFont="1" applyFill="1" applyBorder="1" applyAlignment="1">
      <alignment/>
    </xf>
    <xf numFmtId="0" fontId="4" fillId="24" borderId="0" xfId="0" applyNumberFormat="1" applyFont="1" applyFill="1" applyBorder="1" applyAlignment="1" applyProtection="1">
      <alignment/>
      <protection/>
    </xf>
    <xf numFmtId="0" fontId="79" fillId="24" borderId="40" xfId="100" applyFont="1" applyFill="1" applyBorder="1" applyAlignment="1">
      <alignment horizontal="center"/>
      <protection/>
    </xf>
    <xf numFmtId="168" fontId="78" fillId="24" borderId="40" xfId="100" applyNumberFormat="1" applyFont="1" applyFill="1" applyBorder="1" applyAlignment="1">
      <alignment horizontal="center"/>
      <protection/>
    </xf>
    <xf numFmtId="0" fontId="78" fillId="24" borderId="0" xfId="100" applyFont="1" applyFill="1" applyBorder="1" applyAlignment="1">
      <alignment horizontal="center"/>
      <protection/>
    </xf>
    <xf numFmtId="168" fontId="79" fillId="24" borderId="0" xfId="69" applyNumberFormat="1" applyFont="1" applyFill="1" applyBorder="1" applyAlignment="1">
      <alignment horizontal="center" vertical="center"/>
    </xf>
    <xf numFmtId="41" fontId="78" fillId="24" borderId="0" xfId="70" applyNumberFormat="1" applyFont="1" applyFill="1" applyBorder="1" applyAlignment="1">
      <alignment/>
    </xf>
    <xf numFmtId="0" fontId="79" fillId="24" borderId="0" xfId="100" applyFont="1" applyFill="1" applyAlignment="1">
      <alignment horizontal="right"/>
      <protection/>
    </xf>
    <xf numFmtId="0" fontId="22" fillId="24" borderId="21" xfId="100" applyFont="1" applyFill="1" applyBorder="1" applyAlignment="1">
      <alignment horizontal="right" vertical="center"/>
      <protection/>
    </xf>
    <xf numFmtId="0" fontId="79" fillId="24" borderId="0" xfId="100" applyNumberFormat="1" applyFont="1" applyFill="1" applyBorder="1" applyAlignment="1" applyProtection="1">
      <alignment horizontal="right"/>
      <protection/>
    </xf>
    <xf numFmtId="0" fontId="79" fillId="24" borderId="0" xfId="100" applyFont="1" applyFill="1" applyBorder="1" applyAlignment="1">
      <alignment horizontal="right" vertical="center"/>
      <protection/>
    </xf>
    <xf numFmtId="168" fontId="79" fillId="24" borderId="0" xfId="69" applyNumberFormat="1" applyFont="1" applyFill="1" applyAlignment="1">
      <alignment horizontal="right"/>
    </xf>
    <xf numFmtId="0" fontId="82" fillId="24" borderId="0" xfId="100" applyFont="1" applyFill="1" applyBorder="1" applyAlignment="1">
      <alignment horizontal="right" vertical="center"/>
      <protection/>
    </xf>
    <xf numFmtId="0" fontId="82" fillId="24" borderId="0" xfId="100" applyFont="1" applyFill="1" applyBorder="1" applyAlignment="1">
      <alignment horizontal="right"/>
      <protection/>
    </xf>
    <xf numFmtId="37" fontId="82" fillId="24" borderId="0" xfId="100" applyNumberFormat="1" applyFont="1" applyFill="1" applyAlignment="1">
      <alignment horizontal="right"/>
      <protection/>
    </xf>
    <xf numFmtId="37" fontId="80" fillId="24" borderId="40" xfId="100" applyNumberFormat="1" applyFont="1" applyFill="1" applyBorder="1" applyAlignment="1">
      <alignment horizontal="right" vertical="center"/>
      <protection/>
    </xf>
    <xf numFmtId="0" fontId="80" fillId="24" borderId="0" xfId="100" applyFont="1" applyFill="1" applyBorder="1" applyAlignment="1">
      <alignment horizontal="right" vertical="center"/>
      <protection/>
    </xf>
    <xf numFmtId="168" fontId="79" fillId="24" borderId="37" xfId="100" applyNumberFormat="1" applyFont="1" applyFill="1" applyBorder="1" applyAlignment="1">
      <alignment horizontal="right"/>
      <protection/>
    </xf>
    <xf numFmtId="38" fontId="79" fillId="24" borderId="0" xfId="100" applyNumberFormat="1" applyFont="1" applyFill="1" applyBorder="1" applyAlignment="1">
      <alignment horizontal="right"/>
      <protection/>
    </xf>
    <xf numFmtId="0" fontId="116" fillId="24" borderId="0" xfId="100" applyFont="1" applyFill="1" applyBorder="1" applyAlignment="1">
      <alignment horizontal="right"/>
      <protection/>
    </xf>
    <xf numFmtId="168" fontId="78" fillId="24" borderId="0" xfId="100" applyNumberFormat="1" applyFont="1" applyFill="1" applyBorder="1" applyAlignment="1">
      <alignment horizontal="right" vertical="center"/>
      <protection/>
    </xf>
    <xf numFmtId="168" fontId="78" fillId="24" borderId="40" xfId="100" applyNumberFormat="1" applyFont="1" applyFill="1" applyBorder="1" applyAlignment="1">
      <alignment horizontal="right"/>
      <protection/>
    </xf>
    <xf numFmtId="0" fontId="78" fillId="24" borderId="0" xfId="100" applyFont="1" applyFill="1" applyBorder="1" applyAlignment="1">
      <alignment horizontal="right"/>
      <protection/>
    </xf>
    <xf numFmtId="168" fontId="78" fillId="24" borderId="0" xfId="100" applyNumberFormat="1" applyFont="1" applyFill="1" applyBorder="1" applyAlignment="1">
      <alignment horizontal="right"/>
      <protection/>
    </xf>
    <xf numFmtId="168" fontId="79" fillId="24" borderId="0" xfId="100" applyNumberFormat="1" applyFont="1" applyFill="1" applyBorder="1" applyAlignment="1">
      <alignment horizontal="right"/>
      <protection/>
    </xf>
    <xf numFmtId="0" fontId="79" fillId="24" borderId="21" xfId="100" applyNumberFormat="1" applyFont="1" applyFill="1" applyBorder="1" applyAlignment="1" applyProtection="1">
      <alignment horizontal="center"/>
      <protection/>
    </xf>
    <xf numFmtId="0" fontId="79" fillId="24" borderId="37" xfId="100" applyFont="1" applyFill="1" applyBorder="1" applyAlignment="1">
      <alignment horizontal="center"/>
      <protection/>
    </xf>
    <xf numFmtId="0" fontId="116" fillId="24" borderId="0" xfId="100" applyFont="1" applyFill="1" applyBorder="1" applyAlignment="1">
      <alignment horizontal="center"/>
      <protection/>
    </xf>
    <xf numFmtId="0" fontId="79" fillId="24" borderId="0" xfId="100" applyFont="1" applyFill="1" applyAlignment="1">
      <alignment horizontal="left" wrapText="1"/>
      <protection/>
    </xf>
    <xf numFmtId="168" fontId="128" fillId="24" borderId="0" xfId="69" applyNumberFormat="1" applyFont="1" applyFill="1" applyAlignment="1">
      <alignment/>
    </xf>
    <xf numFmtId="168" fontId="79" fillId="24" borderId="16" xfId="69" applyNumberFormat="1" applyFont="1" applyFill="1" applyBorder="1" applyAlignment="1">
      <alignment horizontal="right"/>
    </xf>
    <xf numFmtId="168" fontId="79" fillId="24" borderId="14" xfId="69" applyNumberFormat="1" applyFont="1" applyFill="1" applyBorder="1" applyAlignment="1">
      <alignment horizontal="right"/>
    </xf>
    <xf numFmtId="168" fontId="78" fillId="24" borderId="31" xfId="69" applyNumberFormat="1" applyFont="1" applyFill="1" applyBorder="1" applyAlignment="1">
      <alignment horizontal="right"/>
    </xf>
    <xf numFmtId="168" fontId="78" fillId="24" borderId="33" xfId="69" applyNumberFormat="1" applyFont="1" applyFill="1" applyBorder="1" applyAlignment="1">
      <alignment horizontal="right"/>
    </xf>
    <xf numFmtId="168" fontId="79" fillId="24" borderId="32" xfId="69" applyNumberFormat="1" applyFont="1" applyFill="1" applyBorder="1" applyAlignment="1">
      <alignment horizontal="right"/>
    </xf>
    <xf numFmtId="0" fontId="4" fillId="24" borderId="32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67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133" fillId="24" borderId="0" xfId="0" applyFont="1" applyFill="1" applyAlignment="1">
      <alignment horizontal="left"/>
    </xf>
    <xf numFmtId="0" fontId="67" fillId="24" borderId="0" xfId="0" applyFont="1" applyFill="1" applyAlignment="1">
      <alignment horizontal="center"/>
    </xf>
    <xf numFmtId="0" fontId="134" fillId="24" borderId="0" xfId="0" applyFont="1" applyFill="1" applyAlignment="1">
      <alignment/>
    </xf>
    <xf numFmtId="0" fontId="133" fillId="24" borderId="0" xfId="0" applyFont="1" applyFill="1" applyAlignment="1">
      <alignment/>
    </xf>
    <xf numFmtId="0" fontId="134" fillId="24" borderId="0" xfId="0" applyFont="1" applyFill="1" applyAlignment="1">
      <alignment horizontal="center"/>
    </xf>
    <xf numFmtId="0" fontId="9" fillId="0" borderId="0" xfId="99" applyFont="1">
      <alignment/>
      <protection/>
    </xf>
    <xf numFmtId="0" fontId="52" fillId="0" borderId="0" xfId="99" applyFont="1">
      <alignment/>
      <protection/>
    </xf>
    <xf numFmtId="0" fontId="0" fillId="0" borderId="0" xfId="99" applyNumberFormat="1" applyFill="1" applyBorder="1" applyAlignment="1" applyProtection="1">
      <alignment/>
      <protection/>
    </xf>
    <xf numFmtId="0" fontId="85" fillId="0" borderId="0" xfId="99" applyFont="1">
      <alignment/>
      <protection/>
    </xf>
    <xf numFmtId="0" fontId="53" fillId="0" borderId="0" xfId="99" applyFont="1">
      <alignment/>
      <protection/>
    </xf>
    <xf numFmtId="0" fontId="9" fillId="0" borderId="0" xfId="99" applyFont="1" applyBorder="1">
      <alignment/>
      <protection/>
    </xf>
    <xf numFmtId="0" fontId="52" fillId="0" borderId="0" xfId="99" applyFont="1" applyBorder="1" applyAlignment="1">
      <alignment horizontal="right"/>
      <protection/>
    </xf>
    <xf numFmtId="0" fontId="0" fillId="0" borderId="0" xfId="99" applyBorder="1">
      <alignment/>
      <protection/>
    </xf>
    <xf numFmtId="208" fontId="86" fillId="0" borderId="0" xfId="75" applyNumberFormat="1" applyFont="1" applyBorder="1" applyAlignment="1">
      <alignment horizontal="center"/>
    </xf>
    <xf numFmtId="2" fontId="88" fillId="0" borderId="0" xfId="101" applyNumberFormat="1" applyFont="1" applyBorder="1" applyAlignment="1">
      <alignment wrapText="1"/>
      <protection/>
    </xf>
    <xf numFmtId="208" fontId="89" fillId="0" borderId="0" xfId="75" applyNumberFormat="1" applyFont="1" applyBorder="1" applyAlignment="1">
      <alignment horizontal="center" wrapText="1"/>
    </xf>
    <xf numFmtId="0" fontId="53" fillId="0" borderId="43" xfId="101" applyFont="1" applyBorder="1" applyAlignment="1">
      <alignment horizontal="center"/>
      <protection/>
    </xf>
    <xf numFmtId="2" fontId="90" fillId="0" borderId="44" xfId="101" applyNumberFormat="1" applyFont="1" applyBorder="1" applyAlignment="1">
      <alignment horizontal="center" wrapText="1"/>
      <protection/>
    </xf>
    <xf numFmtId="0" fontId="91" fillId="0" borderId="45" xfId="101" applyFont="1" applyBorder="1" applyAlignment="1">
      <alignment horizontal="center" vertical="center" wrapText="1"/>
      <protection/>
    </xf>
    <xf numFmtId="0" fontId="53" fillId="28" borderId="46" xfId="101" applyFont="1" applyFill="1" applyBorder="1" applyAlignment="1">
      <alignment horizontal="center"/>
      <protection/>
    </xf>
    <xf numFmtId="0" fontId="53" fillId="28" borderId="47" xfId="101" applyFont="1" applyFill="1" applyBorder="1" applyAlignment="1">
      <alignment horizontal="left" wrapText="1"/>
      <protection/>
    </xf>
    <xf numFmtId="3" fontId="53" fillId="28" borderId="47" xfId="75" applyNumberFormat="1" applyFont="1" applyFill="1" applyBorder="1" applyAlignment="1">
      <alignment horizontal="right"/>
    </xf>
    <xf numFmtId="0" fontId="9" fillId="0" borderId="48" xfId="101" applyFont="1" applyBorder="1" applyAlignment="1">
      <alignment horizontal="center"/>
      <protection/>
    </xf>
    <xf numFmtId="0" fontId="9" fillId="0" borderId="29" xfId="101" applyFont="1" applyBorder="1" applyAlignment="1">
      <alignment horizontal="left" wrapText="1"/>
      <protection/>
    </xf>
    <xf numFmtId="0" fontId="9" fillId="0" borderId="29" xfId="101" applyFont="1" applyBorder="1" applyAlignment="1">
      <alignment horizontal="right" wrapText="1"/>
      <protection/>
    </xf>
    <xf numFmtId="0" fontId="9" fillId="0" borderId="49" xfId="101" applyFont="1" applyBorder="1" applyAlignment="1">
      <alignment horizontal="center"/>
      <protection/>
    </xf>
    <xf numFmtId="0" fontId="85" fillId="0" borderId="29" xfId="101" applyFont="1" applyBorder="1" applyAlignment="1">
      <alignment horizontal="left" wrapText="1"/>
      <protection/>
    </xf>
    <xf numFmtId="3" fontId="53" fillId="0" borderId="30" xfId="75" applyNumberFormat="1" applyFont="1" applyFill="1" applyBorder="1" applyAlignment="1">
      <alignment horizontal="right"/>
    </xf>
    <xf numFmtId="0" fontId="53" fillId="28" borderId="50" xfId="101" applyFont="1" applyFill="1" applyBorder="1" applyAlignment="1">
      <alignment horizontal="center"/>
      <protection/>
    </xf>
    <xf numFmtId="0" fontId="53" fillId="28" borderId="29" xfId="101" applyFont="1" applyFill="1" applyBorder="1" applyAlignment="1">
      <alignment horizontal="left" wrapText="1"/>
      <protection/>
    </xf>
    <xf numFmtId="0" fontId="9" fillId="28" borderId="33" xfId="101" applyFont="1" applyFill="1" applyBorder="1" applyAlignment="1">
      <alignment horizontal="left" wrapText="1"/>
      <protection/>
    </xf>
    <xf numFmtId="3" fontId="53" fillId="28" borderId="30" xfId="75" applyNumberFormat="1" applyFont="1" applyFill="1" applyBorder="1" applyAlignment="1">
      <alignment horizontal="right"/>
    </xf>
    <xf numFmtId="0" fontId="9" fillId="0" borderId="13" xfId="101" applyFont="1" applyBorder="1" applyAlignment="1">
      <alignment horizontal="center"/>
      <protection/>
    </xf>
    <xf numFmtId="0" fontId="9" fillId="0" borderId="24" xfId="101" applyFont="1" applyBorder="1" applyAlignment="1">
      <alignment horizontal="left" wrapText="1"/>
      <protection/>
    </xf>
    <xf numFmtId="0" fontId="9" fillId="0" borderId="24" xfId="101" applyFont="1" applyBorder="1" applyAlignment="1">
      <alignment horizontal="right" wrapText="1"/>
      <protection/>
    </xf>
    <xf numFmtId="0" fontId="53" fillId="28" borderId="50" xfId="101" applyFont="1" applyFill="1" applyBorder="1" applyAlignment="1">
      <alignment horizontal="center" vertical="center"/>
      <protection/>
    </xf>
    <xf numFmtId="0" fontId="53" fillId="28" borderId="33" xfId="101" applyFont="1" applyFill="1" applyBorder="1" applyAlignment="1">
      <alignment horizontal="right" wrapText="1"/>
      <protection/>
    </xf>
    <xf numFmtId="0" fontId="53" fillId="0" borderId="50" xfId="101" applyFont="1" applyBorder="1" applyAlignment="1">
      <alignment horizontal="center" vertical="center"/>
      <protection/>
    </xf>
    <xf numFmtId="0" fontId="9" fillId="0" borderId="29" xfId="101" applyFont="1" applyBorder="1" applyAlignment="1">
      <alignment horizontal="center" wrapText="1"/>
      <protection/>
    </xf>
    <xf numFmtId="0" fontId="53" fillId="0" borderId="50" xfId="101" applyFont="1" applyBorder="1" applyAlignment="1">
      <alignment horizontal="center"/>
      <protection/>
    </xf>
    <xf numFmtId="0" fontId="53" fillId="0" borderId="29" xfId="101" applyFont="1" applyBorder="1" applyAlignment="1">
      <alignment horizontal="left" wrapText="1"/>
      <protection/>
    </xf>
    <xf numFmtId="0" fontId="52" fillId="0" borderId="30" xfId="101" applyFont="1" applyBorder="1" applyAlignment="1">
      <alignment horizontal="left" wrapText="1"/>
      <protection/>
    </xf>
    <xf numFmtId="0" fontId="53" fillId="0" borderId="30" xfId="99" applyFont="1" applyBorder="1" applyAlignment="1">
      <alignment horizontal="left"/>
      <protection/>
    </xf>
    <xf numFmtId="0" fontId="53" fillId="0" borderId="30" xfId="99" applyFont="1" applyBorder="1" applyAlignment="1">
      <alignment horizontal="right"/>
      <protection/>
    </xf>
    <xf numFmtId="0" fontId="9" fillId="0" borderId="50" xfId="101" applyFont="1" applyBorder="1" applyAlignment="1">
      <alignment horizontal="center"/>
      <protection/>
    </xf>
    <xf numFmtId="0" fontId="53" fillId="0" borderId="30" xfId="99" applyFont="1" applyBorder="1">
      <alignment/>
      <protection/>
    </xf>
    <xf numFmtId="0" fontId="9" fillId="0" borderId="30" xfId="99" applyFont="1" applyBorder="1" applyAlignment="1">
      <alignment horizontal="left"/>
      <protection/>
    </xf>
    <xf numFmtId="0" fontId="9" fillId="0" borderId="30" xfId="99" applyFont="1" applyBorder="1" applyAlignment="1">
      <alignment horizontal="right"/>
      <protection/>
    </xf>
    <xf numFmtId="0" fontId="53" fillId="0" borderId="30" xfId="101" applyFont="1" applyBorder="1" applyAlignment="1">
      <alignment horizontal="left" wrapText="1"/>
      <protection/>
    </xf>
    <xf numFmtId="0" fontId="53" fillId="0" borderId="30" xfId="101" applyFont="1" applyBorder="1" applyAlignment="1">
      <alignment horizontal="right" wrapText="1"/>
      <protection/>
    </xf>
    <xf numFmtId="0" fontId="53" fillId="0" borderId="33" xfId="101" applyFont="1" applyBorder="1" applyAlignment="1">
      <alignment horizontal="left" wrapText="1"/>
      <protection/>
    </xf>
    <xf numFmtId="0" fontId="53" fillId="0" borderId="33" xfId="101" applyFont="1" applyBorder="1" applyAlignment="1">
      <alignment horizontal="right" wrapText="1"/>
      <protection/>
    </xf>
    <xf numFmtId="0" fontId="53" fillId="0" borderId="24" xfId="101" applyFont="1" applyBorder="1" applyAlignment="1">
      <alignment horizontal="left" wrapText="1"/>
      <protection/>
    </xf>
    <xf numFmtId="0" fontId="53" fillId="0" borderId="24" xfId="101" applyFont="1" applyBorder="1" applyAlignment="1">
      <alignment horizontal="right" wrapText="1"/>
      <protection/>
    </xf>
    <xf numFmtId="0" fontId="53" fillId="28" borderId="43" xfId="101" applyFont="1" applyFill="1" applyBorder="1" applyAlignment="1">
      <alignment horizontal="center"/>
      <protection/>
    </xf>
    <xf numFmtId="0" fontId="53" fillId="28" borderId="51" xfId="101" applyFont="1" applyFill="1" applyBorder="1" applyAlignment="1">
      <alignment horizontal="left" wrapText="1"/>
      <protection/>
    </xf>
    <xf numFmtId="3" fontId="53" fillId="28" borderId="51" xfId="75" applyNumberFormat="1" applyFont="1" applyFill="1" applyBorder="1" applyAlignment="1">
      <alignment horizontal="right"/>
    </xf>
    <xf numFmtId="0" fontId="53" fillId="0" borderId="0" xfId="101" applyFont="1" applyBorder="1" applyAlignment="1">
      <alignment horizontal="center"/>
      <protection/>
    </xf>
    <xf numFmtId="0" fontId="53" fillId="0" borderId="0" xfId="101" applyFont="1" applyBorder="1" applyAlignment="1">
      <alignment horizontal="left" wrapText="1"/>
      <protection/>
    </xf>
    <xf numFmtId="0" fontId="24" fillId="0" borderId="32" xfId="101" applyFont="1" applyBorder="1">
      <alignment/>
      <protection/>
    </xf>
    <xf numFmtId="2" fontId="90" fillId="0" borderId="32" xfId="101" applyNumberFormat="1" applyFont="1" applyBorder="1" applyAlignment="1">
      <alignment horizontal="center" wrapText="1"/>
      <protection/>
    </xf>
    <xf numFmtId="0" fontId="91" fillId="0" borderId="32" xfId="101" applyFont="1" applyBorder="1" applyAlignment="1">
      <alignment horizontal="center" vertical="center" wrapText="1"/>
      <protection/>
    </xf>
    <xf numFmtId="0" fontId="91" fillId="28" borderId="52" xfId="101" applyFont="1" applyFill="1" applyBorder="1" applyAlignment="1">
      <alignment horizontal="center"/>
      <protection/>
    </xf>
    <xf numFmtId="0" fontId="91" fillId="28" borderId="47" xfId="101" applyFont="1" applyFill="1" applyBorder="1" applyAlignment="1">
      <alignment horizontal="left" wrapText="1"/>
      <protection/>
    </xf>
    <xf numFmtId="0" fontId="24" fillId="0" borderId="50" xfId="101" applyFont="1" applyBorder="1" applyAlignment="1">
      <alignment horizontal="left"/>
      <protection/>
    </xf>
    <xf numFmtId="0" fontId="24" fillId="0" borderId="30" xfId="105" applyFont="1" applyFill="1" applyBorder="1" applyAlignment="1">
      <alignment horizontal="left" wrapText="1"/>
      <protection/>
    </xf>
    <xf numFmtId="0" fontId="24" fillId="0" borderId="30" xfId="101" applyFont="1" applyBorder="1" applyAlignment="1">
      <alignment horizontal="left" wrapText="1"/>
      <protection/>
    </xf>
    <xf numFmtId="0" fontId="91" fillId="28" borderId="50" xfId="101" applyFont="1" applyFill="1" applyBorder="1" applyAlignment="1">
      <alignment horizontal="center"/>
      <protection/>
    </xf>
    <xf numFmtId="0" fontId="91" fillId="28" borderId="30" xfId="101" applyFont="1" applyFill="1" applyBorder="1" applyAlignment="1">
      <alignment horizontal="left" wrapText="1"/>
      <protection/>
    </xf>
    <xf numFmtId="0" fontId="24" fillId="0" borderId="50" xfId="101" applyFont="1" applyBorder="1" applyAlignment="1">
      <alignment horizontal="center"/>
      <protection/>
    </xf>
    <xf numFmtId="0" fontId="91" fillId="0" borderId="30" xfId="101" applyFont="1" applyBorder="1" applyAlignment="1">
      <alignment horizontal="left" wrapText="1"/>
      <protection/>
    </xf>
    <xf numFmtId="0" fontId="91" fillId="0" borderId="50" xfId="101" applyFont="1" applyBorder="1" applyAlignment="1">
      <alignment horizontal="center"/>
      <protection/>
    </xf>
    <xf numFmtId="0" fontId="24" fillId="0" borderId="30" xfId="101" applyFont="1" applyBorder="1" applyAlignment="1">
      <alignment horizontal="left"/>
      <protection/>
    </xf>
    <xf numFmtId="0" fontId="24" fillId="0" borderId="50" xfId="101" applyFont="1" applyFill="1" applyBorder="1" applyAlignment="1">
      <alignment horizontal="center"/>
      <protection/>
    </xf>
    <xf numFmtId="0" fontId="24" fillId="0" borderId="30" xfId="101" applyFont="1" applyBorder="1" applyAlignment="1">
      <alignment horizontal="right"/>
      <protection/>
    </xf>
    <xf numFmtId="0" fontId="91" fillId="28" borderId="30" xfId="101" applyFont="1" applyFill="1" applyBorder="1" applyAlignment="1">
      <alignment horizontal="left"/>
      <protection/>
    </xf>
    <xf numFmtId="0" fontId="24" fillId="28" borderId="30" xfId="101" applyFont="1" applyFill="1" applyBorder="1" applyAlignment="1">
      <alignment horizontal="left"/>
      <protection/>
    </xf>
    <xf numFmtId="0" fontId="24" fillId="0" borderId="13" xfId="99" applyFont="1" applyBorder="1">
      <alignment/>
      <protection/>
    </xf>
    <xf numFmtId="0" fontId="91" fillId="0" borderId="0" xfId="99" applyFont="1" applyBorder="1">
      <alignment/>
      <protection/>
    </xf>
    <xf numFmtId="0" fontId="24" fillId="0" borderId="0" xfId="99" applyFont="1" applyBorder="1">
      <alignment/>
      <protection/>
    </xf>
    <xf numFmtId="0" fontId="91" fillId="0" borderId="50" xfId="101" applyFont="1" applyBorder="1">
      <alignment/>
      <protection/>
    </xf>
    <xf numFmtId="0" fontId="91" fillId="0" borderId="30" xfId="101" applyFont="1" applyBorder="1" applyAlignment="1">
      <alignment horizontal="left"/>
      <protection/>
    </xf>
    <xf numFmtId="0" fontId="91" fillId="0" borderId="30" xfId="101" applyFont="1" applyBorder="1" applyAlignment="1">
      <alignment horizontal="right"/>
      <protection/>
    </xf>
    <xf numFmtId="0" fontId="24" fillId="0" borderId="50" xfId="99" applyFont="1" applyBorder="1">
      <alignment/>
      <protection/>
    </xf>
    <xf numFmtId="0" fontId="24" fillId="0" borderId="50" xfId="101" applyFont="1" applyBorder="1">
      <alignment/>
      <protection/>
    </xf>
    <xf numFmtId="0" fontId="24" fillId="0" borderId="43" xfId="101" applyFont="1" applyBorder="1">
      <alignment/>
      <protection/>
    </xf>
    <xf numFmtId="0" fontId="91" fillId="0" borderId="51" xfId="101" applyFont="1" applyBorder="1" applyAlignment="1">
      <alignment horizontal="left"/>
      <protection/>
    </xf>
    <xf numFmtId="0" fontId="24" fillId="0" borderId="51" xfId="101" applyFont="1" applyBorder="1" applyAlignment="1">
      <alignment horizontal="left"/>
      <protection/>
    </xf>
    <xf numFmtId="0" fontId="24" fillId="0" borderId="51" xfId="101" applyFont="1" applyBorder="1" applyAlignment="1">
      <alignment horizontal="right"/>
      <protection/>
    </xf>
    <xf numFmtId="0" fontId="24" fillId="0" borderId="0" xfId="99" applyFont="1">
      <alignment/>
      <protection/>
    </xf>
    <xf numFmtId="0" fontId="9" fillId="0" borderId="0" xfId="101" applyFont="1">
      <alignment/>
      <protection/>
    </xf>
    <xf numFmtId="168" fontId="24" fillId="28" borderId="47" xfId="69" applyNumberFormat="1" applyFont="1" applyFill="1" applyBorder="1" applyAlignment="1">
      <alignment horizontal="right" wrapText="1"/>
    </xf>
    <xf numFmtId="168" fontId="24" fillId="0" borderId="30" xfId="69" applyNumberFormat="1" applyFont="1" applyFill="1" applyBorder="1" applyAlignment="1">
      <alignment horizontal="right" wrapText="1"/>
    </xf>
    <xf numFmtId="168" fontId="24" fillId="0" borderId="30" xfId="69" applyNumberFormat="1" applyFont="1" applyBorder="1" applyAlignment="1">
      <alignment horizontal="right" wrapText="1"/>
    </xf>
    <xf numFmtId="168" fontId="24" fillId="28" borderId="30" xfId="69" applyNumberFormat="1" applyFont="1" applyFill="1" applyBorder="1" applyAlignment="1">
      <alignment horizontal="right" wrapText="1"/>
    </xf>
    <xf numFmtId="168" fontId="24" fillId="0" borderId="30" xfId="69" applyNumberFormat="1" applyFont="1" applyBorder="1" applyAlignment="1">
      <alignment horizontal="right"/>
    </xf>
    <xf numFmtId="168" fontId="24" fillId="28" borderId="30" xfId="69" applyNumberFormat="1" applyFont="1" applyFill="1" applyBorder="1" applyAlignment="1">
      <alignment horizontal="right"/>
    </xf>
    <xf numFmtId="0" fontId="53" fillId="0" borderId="0" xfId="101" applyFont="1" applyBorder="1" applyAlignment="1">
      <alignment horizontal="right"/>
      <protection/>
    </xf>
    <xf numFmtId="168" fontId="78" fillId="24" borderId="0" xfId="69" applyNumberFormat="1" applyFont="1" applyFill="1" applyBorder="1" applyAlignment="1">
      <alignment horizontal="center" vertical="center"/>
    </xf>
    <xf numFmtId="168" fontId="78" fillId="24" borderId="0" xfId="69" applyNumberFormat="1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Alignment="1">
      <alignment horizontal="center"/>
    </xf>
    <xf numFmtId="0" fontId="133" fillId="24" borderId="0" xfId="0" applyFont="1" applyFill="1" applyAlignment="1">
      <alignment horizontal="center"/>
    </xf>
    <xf numFmtId="0" fontId="73" fillId="24" borderId="0" xfId="0" applyFont="1" applyFill="1" applyAlignment="1">
      <alignment horizontal="center"/>
    </xf>
    <xf numFmtId="0" fontId="133" fillId="24" borderId="0" xfId="0" applyFont="1" applyFill="1" applyAlignment="1">
      <alignment horizontal="left"/>
    </xf>
    <xf numFmtId="0" fontId="69" fillId="24" borderId="0" xfId="0" applyFont="1" applyFill="1" applyAlignment="1">
      <alignment horizontal="center"/>
    </xf>
    <xf numFmtId="0" fontId="134" fillId="24" borderId="0" xfId="0" applyFont="1" applyFill="1" applyAlignment="1">
      <alignment horizontal="left"/>
    </xf>
    <xf numFmtId="0" fontId="22" fillId="24" borderId="0" xfId="0" applyNumberFormat="1" applyFont="1" applyFill="1" applyBorder="1" applyAlignment="1">
      <alignment horizontal="center" vertical="top" wrapText="1"/>
    </xf>
    <xf numFmtId="43" fontId="22" fillId="24" borderId="21" xfId="69" applyFont="1" applyFill="1" applyBorder="1" applyAlignment="1">
      <alignment horizontal="right"/>
    </xf>
    <xf numFmtId="0" fontId="22" fillId="24" borderId="41" xfId="100" applyFont="1" applyFill="1" applyBorder="1" applyAlignment="1">
      <alignment horizontal="center" vertical="center"/>
      <protection/>
    </xf>
    <xf numFmtId="0" fontId="22" fillId="24" borderId="0" xfId="100" applyNumberFormat="1" applyFont="1" applyFill="1" applyBorder="1" applyAlignment="1" applyProtection="1">
      <alignment horizontal="center" vertical="center"/>
      <protection/>
    </xf>
    <xf numFmtId="0" fontId="22" fillId="24" borderId="0" xfId="100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76" fillId="24" borderId="21" xfId="100" applyNumberFormat="1" applyFont="1" applyFill="1" applyBorder="1" applyAlignment="1">
      <alignment horizontal="left"/>
      <protection/>
    </xf>
    <xf numFmtId="0" fontId="46" fillId="25" borderId="16" xfId="0" applyFont="1" applyFill="1" applyBorder="1" applyAlignment="1">
      <alignment horizontal="left"/>
    </xf>
    <xf numFmtId="0" fontId="46" fillId="25" borderId="23" xfId="0" applyFont="1" applyFill="1" applyBorder="1" applyAlignment="1">
      <alignment horizontal="left"/>
    </xf>
    <xf numFmtId="0" fontId="46" fillId="0" borderId="0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2" fontId="53" fillId="0" borderId="53" xfId="101" applyNumberFormat="1" applyFont="1" applyBorder="1" applyAlignment="1">
      <alignment horizontal="center" wrapText="1"/>
      <protection/>
    </xf>
    <xf numFmtId="2" fontId="53" fillId="0" borderId="54" xfId="101" applyNumberFormat="1" applyFont="1" applyBorder="1" applyAlignment="1">
      <alignment horizontal="center" wrapText="1"/>
      <protection/>
    </xf>
    <xf numFmtId="2" fontId="90" fillId="0" borderId="19" xfId="101" applyNumberFormat="1" applyFont="1" applyBorder="1" applyAlignment="1">
      <alignment horizontal="center" wrapText="1"/>
      <protection/>
    </xf>
    <xf numFmtId="2" fontId="90" fillId="0" borderId="44" xfId="101" applyNumberFormat="1" applyFont="1" applyBorder="1" applyAlignment="1">
      <alignment horizontal="center" wrapText="1"/>
      <protection/>
    </xf>
    <xf numFmtId="0" fontId="53" fillId="28" borderId="55" xfId="101" applyFont="1" applyFill="1" applyBorder="1" applyAlignment="1">
      <alignment horizontal="left" wrapText="1"/>
      <protection/>
    </xf>
    <xf numFmtId="0" fontId="53" fillId="28" borderId="47" xfId="101" applyFont="1" applyFill="1" applyBorder="1" applyAlignment="1">
      <alignment horizontal="left" wrapText="1"/>
      <protection/>
    </xf>
    <xf numFmtId="0" fontId="9" fillId="0" borderId="17" xfId="101" applyFont="1" applyBorder="1" applyAlignment="1">
      <alignment horizontal="left" wrapText="1"/>
      <protection/>
    </xf>
    <xf numFmtId="0" fontId="9" fillId="0" borderId="29" xfId="101" applyFont="1" applyBorder="1" applyAlignment="1">
      <alignment horizontal="left" wrapText="1"/>
      <protection/>
    </xf>
    <xf numFmtId="0" fontId="53" fillId="28" borderId="17" xfId="101" applyFont="1" applyFill="1" applyBorder="1" applyAlignment="1">
      <alignment horizontal="left" wrapText="1"/>
      <protection/>
    </xf>
    <xf numFmtId="0" fontId="53" fillId="28" borderId="29" xfId="101" applyFont="1" applyFill="1" applyBorder="1" applyAlignment="1">
      <alignment horizontal="left" wrapText="1"/>
      <protection/>
    </xf>
    <xf numFmtId="0" fontId="9" fillId="0" borderId="17" xfId="101" applyFont="1" applyBorder="1" applyAlignment="1">
      <alignment horizontal="center" wrapText="1"/>
      <protection/>
    </xf>
    <xf numFmtId="0" fontId="9" fillId="0" borderId="29" xfId="101" applyFont="1" applyBorder="1" applyAlignment="1">
      <alignment horizontal="center" wrapText="1"/>
      <protection/>
    </xf>
    <xf numFmtId="0" fontId="53" fillId="0" borderId="17" xfId="101" applyFont="1" applyBorder="1" applyAlignment="1">
      <alignment horizontal="left" wrapText="1"/>
      <protection/>
    </xf>
    <xf numFmtId="0" fontId="53" fillId="0" borderId="29" xfId="101" applyFont="1" applyBorder="1" applyAlignment="1">
      <alignment horizontal="left" wrapText="1"/>
      <protection/>
    </xf>
    <xf numFmtId="0" fontId="85" fillId="0" borderId="29" xfId="101" applyFont="1" applyBorder="1" applyAlignment="1">
      <alignment horizontal="left" wrapText="1"/>
      <protection/>
    </xf>
    <xf numFmtId="0" fontId="85" fillId="0" borderId="30" xfId="101" applyFont="1" applyBorder="1" applyAlignment="1">
      <alignment horizontal="left" wrapText="1"/>
      <protection/>
    </xf>
    <xf numFmtId="0" fontId="53" fillId="0" borderId="30" xfId="101" applyFont="1" applyBorder="1" applyAlignment="1">
      <alignment horizontal="left" wrapText="1"/>
      <protection/>
    </xf>
    <xf numFmtId="0" fontId="53" fillId="0" borderId="28" xfId="101" applyFont="1" applyBorder="1" applyAlignment="1">
      <alignment horizontal="left" wrapText="1"/>
      <protection/>
    </xf>
    <xf numFmtId="0" fontId="53" fillId="28" borderId="51" xfId="101" applyFont="1" applyFill="1" applyBorder="1" applyAlignment="1">
      <alignment horizontal="left" wrapText="1"/>
      <protection/>
    </xf>
    <xf numFmtId="2" fontId="53" fillId="0" borderId="28" xfId="101" applyNumberFormat="1" applyFont="1" applyBorder="1" applyAlignment="1">
      <alignment horizontal="center" wrapText="1"/>
      <protection/>
    </xf>
    <xf numFmtId="2" fontId="53" fillId="0" borderId="17" xfId="101" applyNumberFormat="1" applyFont="1" applyBorder="1" applyAlignment="1">
      <alignment horizontal="center" wrapText="1"/>
      <protection/>
    </xf>
    <xf numFmtId="0" fontId="90" fillId="0" borderId="25" xfId="101" applyFont="1" applyBorder="1" applyAlignment="1">
      <alignment horizontal="center" wrapText="1"/>
      <protection/>
    </xf>
    <xf numFmtId="0" fontId="90" fillId="0" borderId="16" xfId="101" applyFont="1" applyBorder="1" applyAlignment="1">
      <alignment horizontal="center" wrapText="1"/>
      <protection/>
    </xf>
    <xf numFmtId="0" fontId="90" fillId="0" borderId="23" xfId="101" applyFont="1" applyBorder="1" applyAlignment="1">
      <alignment horizontal="center" wrapText="1"/>
      <protection/>
    </xf>
    <xf numFmtId="0" fontId="91" fillId="28" borderId="55" xfId="101" applyFont="1" applyFill="1" applyBorder="1" applyAlignment="1">
      <alignment horizontal="left" wrapText="1"/>
      <protection/>
    </xf>
    <xf numFmtId="0" fontId="91" fillId="28" borderId="47" xfId="101" applyFont="1" applyFill="1" applyBorder="1" applyAlignment="1">
      <alignment horizontal="left" wrapText="1"/>
      <protection/>
    </xf>
    <xf numFmtId="0" fontId="24" fillId="0" borderId="30" xfId="105" applyFont="1" applyFill="1" applyBorder="1" applyAlignment="1">
      <alignment horizontal="left" wrapText="1"/>
      <protection/>
    </xf>
    <xf numFmtId="0" fontId="24" fillId="0" borderId="28" xfId="105" applyFont="1" applyFill="1" applyBorder="1" applyAlignment="1">
      <alignment horizontal="left" wrapText="1"/>
      <protection/>
    </xf>
    <xf numFmtId="0" fontId="24" fillId="0" borderId="17" xfId="105" applyFont="1" applyFill="1" applyBorder="1" applyAlignment="1">
      <alignment horizontal="left" wrapText="1"/>
      <protection/>
    </xf>
    <xf numFmtId="0" fontId="24" fillId="0" borderId="29" xfId="105" applyFont="1" applyFill="1" applyBorder="1" applyAlignment="1">
      <alignment horizontal="left" wrapText="1"/>
      <protection/>
    </xf>
    <xf numFmtId="0" fontId="91" fillId="0" borderId="30" xfId="105" applyFont="1" applyFill="1" applyBorder="1" applyAlignment="1">
      <alignment horizontal="left" wrapText="1"/>
      <protection/>
    </xf>
    <xf numFmtId="0" fontId="91" fillId="28" borderId="30" xfId="101" applyFont="1" applyFill="1" applyBorder="1" applyAlignment="1">
      <alignment horizontal="left" wrapText="1"/>
      <protection/>
    </xf>
    <xf numFmtId="0" fontId="91" fillId="0" borderId="30" xfId="101" applyFont="1" applyBorder="1" applyAlignment="1">
      <alignment horizontal="left" wrapText="1"/>
      <protection/>
    </xf>
    <xf numFmtId="0" fontId="24" fillId="0" borderId="30" xfId="101" applyFont="1" applyBorder="1" applyAlignment="1">
      <alignment horizontal="left" wrapText="1"/>
      <protection/>
    </xf>
    <xf numFmtId="0" fontId="24" fillId="0" borderId="28" xfId="101" applyFont="1" applyBorder="1" applyAlignment="1">
      <alignment horizontal="left" wrapText="1"/>
      <protection/>
    </xf>
    <xf numFmtId="0" fontId="24" fillId="0" borderId="17" xfId="101" applyFont="1" applyBorder="1" applyAlignment="1">
      <alignment horizontal="left" wrapText="1"/>
      <protection/>
    </xf>
    <xf numFmtId="0" fontId="24" fillId="0" borderId="29" xfId="101" applyFont="1" applyBorder="1" applyAlignment="1">
      <alignment horizontal="left" wrapText="1"/>
      <protection/>
    </xf>
    <xf numFmtId="0" fontId="24" fillId="0" borderId="30" xfId="101" applyFont="1" applyBorder="1" applyAlignment="1">
      <alignment horizontal="left"/>
      <protection/>
    </xf>
    <xf numFmtId="0" fontId="92" fillId="0" borderId="30" xfId="105" applyFont="1" applyFill="1" applyBorder="1" applyAlignment="1">
      <alignment horizontal="left" wrapText="1"/>
      <protection/>
    </xf>
    <xf numFmtId="0" fontId="91" fillId="28" borderId="30" xfId="105" applyFont="1" applyFill="1" applyBorder="1" applyAlignment="1">
      <alignment horizontal="left" wrapText="1"/>
      <protection/>
    </xf>
    <xf numFmtId="0" fontId="24" fillId="28" borderId="30" xfId="105" applyFont="1" applyFill="1" applyBorder="1" applyAlignment="1">
      <alignment horizontal="left" wrapText="1"/>
      <protection/>
    </xf>
    <xf numFmtId="0" fontId="92" fillId="0" borderId="30" xfId="101" applyFont="1" applyBorder="1" applyAlignment="1">
      <alignment horizontal="left"/>
      <protection/>
    </xf>
    <xf numFmtId="0" fontId="92" fillId="0" borderId="51" xfId="101" applyFont="1" applyBorder="1" applyAlignment="1">
      <alignment horizontal="left"/>
      <protection/>
    </xf>
    <xf numFmtId="0" fontId="91" fillId="0" borderId="30" xfId="101" applyFont="1" applyBorder="1" applyAlignment="1">
      <alignment horizontal="left"/>
      <protection/>
    </xf>
    <xf numFmtId="0" fontId="55" fillId="25" borderId="30" xfId="0" applyFont="1" applyFill="1" applyBorder="1" applyAlignment="1">
      <alignment horizontal="center"/>
    </xf>
    <xf numFmtId="0" fontId="41" fillId="24" borderId="21" xfId="100" applyFont="1" applyFill="1" applyBorder="1" applyAlignment="1">
      <alignment horizontal="center" vertical="center"/>
      <protection/>
    </xf>
    <xf numFmtId="168" fontId="79" fillId="24" borderId="0" xfId="100" applyNumberFormat="1" applyFont="1" applyFill="1" applyAlignment="1">
      <alignment horizontal="right"/>
      <protection/>
    </xf>
    <xf numFmtId="0" fontId="136" fillId="24" borderId="0" xfId="100" applyFont="1" applyFill="1" applyAlignment="1">
      <alignment horizontal="right"/>
      <protection/>
    </xf>
    <xf numFmtId="0" fontId="136" fillId="24" borderId="0" xfId="100" applyFont="1" applyFill="1">
      <alignment/>
      <protection/>
    </xf>
    <xf numFmtId="168" fontId="136" fillId="24" borderId="0" xfId="100" applyNumberFormat="1" applyFont="1" applyFill="1">
      <alignment/>
      <protection/>
    </xf>
    <xf numFmtId="0" fontId="136" fillId="24" borderId="0" xfId="100" applyFont="1" applyFill="1" applyBorder="1">
      <alignment/>
      <protection/>
    </xf>
    <xf numFmtId="168" fontId="126" fillId="24" borderId="0" xfId="69" applyNumberFormat="1" applyFont="1" applyFill="1" applyBorder="1" applyAlignment="1">
      <alignment horizontal="center" vertical="center"/>
    </xf>
    <xf numFmtId="41" fontId="126" fillId="24" borderId="0" xfId="100" applyNumberFormat="1" applyFont="1" applyFill="1" applyBorder="1" applyAlignment="1">
      <alignment horizontal="center" vertical="center"/>
      <protection/>
    </xf>
    <xf numFmtId="0" fontId="125" fillId="24" borderId="0" xfId="100" applyFont="1" applyFill="1">
      <alignment/>
      <protection/>
    </xf>
    <xf numFmtId="168" fontId="131" fillId="24" borderId="0" xfId="69" applyNumberFormat="1" applyFont="1" applyFill="1" applyBorder="1" applyAlignment="1">
      <alignment horizontal="right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omma 2" xfId="71"/>
    <cellStyle name="Comma 3" xfId="72"/>
    <cellStyle name="Comma 4" xfId="73"/>
    <cellStyle name="Comma 7" xfId="74"/>
    <cellStyle name="Comma 9" xfId="75"/>
    <cellStyle name="Comma_21.Aktivet Afatgjata Materiale  09" xfId="76"/>
    <cellStyle name="Comma_Book1" xfId="77"/>
    <cellStyle name="Comma_Profit &amp; Loss acc. Albavia" xfId="78"/>
    <cellStyle name="Currency" xfId="79"/>
    <cellStyle name="Currency [0]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Migliaia 2" xfId="91"/>
    <cellStyle name="Migliaia 3" xfId="92"/>
    <cellStyle name="Neutral" xfId="93"/>
    <cellStyle name="Neutrale" xfId="94"/>
    <cellStyle name="Normal 2" xfId="95"/>
    <cellStyle name="Normal 2 2" xfId="96"/>
    <cellStyle name="Normal 3" xfId="97"/>
    <cellStyle name="Normal 4" xfId="98"/>
    <cellStyle name="Normal 5" xfId="99"/>
    <cellStyle name="Normal_Aktivi &amp; Pasivi 2009 -Progres" xfId="100"/>
    <cellStyle name="Normal_asn_2009 Propozimet" xfId="101"/>
    <cellStyle name="Normal_Bilanc i Formatuar  TCH 2008" xfId="102"/>
    <cellStyle name="Normal_B-Sheet Diekati 2003" xfId="103"/>
    <cellStyle name="Normal_Profit &amp; Loss acc. Albavia 2" xfId="104"/>
    <cellStyle name="Normal_Sheet2" xfId="105"/>
    <cellStyle name="Normale 2" xfId="106"/>
    <cellStyle name="Normale 3" xfId="107"/>
    <cellStyle name="Normale 4" xfId="108"/>
    <cellStyle name="Normalny_AKTYWA" xfId="109"/>
    <cellStyle name="Nota" xfId="110"/>
    <cellStyle name="Note" xfId="111"/>
    <cellStyle name="Output" xfId="112"/>
    <cellStyle name="Percent" xfId="113"/>
    <cellStyle name="Percentuale 2" xfId="114"/>
    <cellStyle name="Testo avviso" xfId="115"/>
    <cellStyle name="Testo descrittivo" xfId="116"/>
    <cellStyle name="Title" xfId="117"/>
    <cellStyle name="Titolo" xfId="118"/>
    <cellStyle name="Titolo 1" xfId="119"/>
    <cellStyle name="Titolo 2" xfId="120"/>
    <cellStyle name="Titolo 3" xfId="121"/>
    <cellStyle name="Titolo 4" xfId="122"/>
    <cellStyle name="Total" xfId="123"/>
    <cellStyle name="Totale" xfId="124"/>
    <cellStyle name="Valore non valido" xfId="125"/>
    <cellStyle name="Valore valido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11"/>
        <xdr:cNvSpPr>
          <a:spLocks/>
        </xdr:cNvSpPr>
      </xdr:nvSpPr>
      <xdr:spPr>
        <a:xfrm>
          <a:off x="466725" y="0"/>
          <a:ext cx="3124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DETYRIMET DHE KAPITALI 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323850</xdr:colOff>
      <xdr:row>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228600" y="0"/>
          <a:ext cx="238125" cy="0"/>
        </a:xfrm>
        <a:prstGeom prst="ellipseRibbon">
          <a:avLst>
            <a:gd name="adj" fmla="val -12375"/>
          </a:avLst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FF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Sh.p.k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180975" y="0"/>
          <a:ext cx="340995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200025" y="0"/>
          <a:ext cx="339090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3590925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171450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Text Box 1079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Rina ALBANIA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1"/>
        <xdr:cNvSpPr>
          <a:spLocks/>
        </xdr:cNvSpPr>
      </xdr:nvSpPr>
      <xdr:spPr>
        <a:xfrm>
          <a:off x="133350" y="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DETYRIMET DHE KAPITALI 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85725" y="0"/>
          <a:ext cx="47625" cy="0"/>
        </a:xfrm>
        <a:prstGeom prst="ellipseRibbon">
          <a:avLst>
            <a:gd name="adj" fmla="val -12375"/>
          </a:avLst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FF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Sh.p.k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38100" y="0"/>
          <a:ext cx="239077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57150" y="0"/>
          <a:ext cx="23717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2428875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38100</xdr:colOff>
      <xdr:row>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28575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Box 1079"/>
        <xdr:cNvSpPr txBox="1">
          <a:spLocks noChangeArrowheads="1"/>
        </xdr:cNvSpPr>
      </xdr:nvSpPr>
      <xdr:spPr>
        <a:xfrm>
          <a:off x="24288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Rina ALBANIA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1"/>
        <xdr:cNvSpPr>
          <a:spLocks/>
        </xdr:cNvSpPr>
      </xdr:nvSpPr>
      <xdr:spPr>
        <a:xfrm>
          <a:off x="257175" y="0"/>
          <a:ext cx="3419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Aktivet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7791450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38100</xdr:colOff>
      <xdr:row>0</xdr:row>
      <xdr:rowOff>0</xdr:rowOff>
    </xdr:to>
    <xdr:sp>
      <xdr:nvSpPr>
        <xdr:cNvPr id="3" name="AutoShape 18"/>
        <xdr:cNvSpPr>
          <a:spLocks/>
        </xdr:cNvSpPr>
      </xdr:nvSpPr>
      <xdr:spPr>
        <a:xfrm>
          <a:off x="28575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odi\shear%20private\TCH%20BILANC%20DT%2029.03.09\Audit%20Report%202008%20FINAL%20tch\Bilanc%20i%20Formatuar%20%20TCH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renaline\My%20Documents\BILANCI%20%20_MC_Bilanci%20(tatimet)%20%202010%20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Sheet08"/>
      <sheetName val="P&amp;L08"/>
      <sheetName val="Equity"/>
      <sheetName val="Fluksi "/>
      <sheetName val="FD T Fitimit"/>
      <sheetName val="cash Fl  (2)"/>
      <sheetName val="Shenime B_Sheet"/>
      <sheetName val="trial"/>
      <sheetName val="Shenime P&amp;L"/>
      <sheetName val="AQT"/>
      <sheetName val="LLOG TVSH"/>
      <sheetName val="Analitike"/>
      <sheetName val="FD T Fitimit (2)"/>
      <sheetName val="B_Link B_Sheet08 "/>
      <sheetName val="B_Link P&amp;L08"/>
      <sheetName val="B_link Fluksi"/>
      <sheetName val="B_LinkEquity "/>
    </sheetNames>
    <sheetDataSet>
      <sheetData sheetId="3">
        <row r="52">
          <cell r="C52" t="str">
            <v>Rritje/renie ne parapagime te ardhura te shtyra</v>
          </cell>
        </row>
        <row r="53">
          <cell r="C53" t="str">
            <v>Rritje/renie ne shpenzimet e shtyra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FDP`10"/>
      <sheetName val="TVSH"/>
      <sheetName val="libri i shitjeve`10 "/>
      <sheetName val="libri i blerjeve"/>
      <sheetName val="LLogaria Furnitore"/>
      <sheetName val="Llogari Analitike "/>
      <sheetName val="ARka-BANKA  Euro `10"/>
      <sheetName val="ARka -BANKa ALL`10"/>
      <sheetName val="pagat`10"/>
      <sheetName val="Centro` 10"/>
      <sheetName val="Kopertinaa"/>
      <sheetName val="Permbajtje "/>
      <sheetName val="BS"/>
      <sheetName val="P&amp;L1"/>
      <sheetName val="CF"/>
      <sheetName val="Kapitali"/>
      <sheetName val="Asete"/>
      <sheetName val="ASETET PER TATIMET "/>
      <sheetName val="Amortizime"/>
      <sheetName val="FDPTATIM"/>
      <sheetName val="Shenimet"/>
      <sheetName val="Bankat 31.12.2010"/>
      <sheetName val="Kerkesa  per arketim"/>
      <sheetName val="Kerkesa te tjera per arketim"/>
      <sheetName val="Shpenzimete prapaguara"/>
      <sheetName val="Detyrime afat shkurter"/>
      <sheetName val="Ardhurat "/>
      <sheetName val="Shpenzime"/>
      <sheetName val="Kurset"/>
      <sheetName val="Normat "/>
    </sheetNames>
    <sheetDataSet>
      <sheetData sheetId="18">
        <row r="11">
          <cell r="D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K45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2.8515625" style="11" customWidth="1"/>
    <col min="2" max="3" width="9.140625" style="11" customWidth="1"/>
    <col min="4" max="4" width="9.28125" style="11" customWidth="1"/>
    <col min="5" max="5" width="11.421875" style="11" customWidth="1"/>
    <col min="6" max="6" width="10.8515625" style="11" customWidth="1"/>
    <col min="7" max="7" width="5.28125" style="11" customWidth="1"/>
    <col min="8" max="9" width="9.140625" style="11" customWidth="1"/>
    <col min="10" max="10" width="8.421875" style="11" customWidth="1"/>
    <col min="11" max="16384" width="9.140625" style="11" customWidth="1"/>
  </cols>
  <sheetData>
    <row r="1" spans="2:11" ht="12.7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s="19" customFormat="1" ht="21" customHeight="1">
      <c r="B2" s="12"/>
      <c r="C2" s="13" t="s">
        <v>223</v>
      </c>
      <c r="D2" s="13"/>
      <c r="E2" s="13"/>
      <c r="F2" s="14" t="s">
        <v>282</v>
      </c>
      <c r="G2" s="15"/>
      <c r="H2" s="16"/>
      <c r="I2" s="17"/>
      <c r="J2" s="13"/>
      <c r="K2" s="18"/>
    </row>
    <row r="3" spans="2:11" s="19" customFormat="1" ht="13.5" customHeight="1">
      <c r="B3" s="12"/>
      <c r="C3" s="13" t="s">
        <v>222</v>
      </c>
      <c r="D3" s="13"/>
      <c r="E3" s="13"/>
      <c r="F3" s="839" t="s">
        <v>283</v>
      </c>
      <c r="G3" s="839"/>
      <c r="H3" s="839"/>
      <c r="I3" s="20"/>
      <c r="J3" s="20"/>
      <c r="K3" s="18"/>
    </row>
    <row r="4" spans="2:11" s="19" customFormat="1" ht="13.5" customHeight="1">
      <c r="B4" s="12"/>
      <c r="C4" s="13" t="s">
        <v>220</v>
      </c>
      <c r="D4" s="13"/>
      <c r="E4" s="13"/>
      <c r="F4" s="840" t="s">
        <v>889</v>
      </c>
      <c r="G4" s="840"/>
      <c r="H4" s="840"/>
      <c r="I4" s="840"/>
      <c r="J4" s="840"/>
      <c r="K4" s="18"/>
    </row>
    <row r="5" spans="2:11" s="19" customFormat="1" ht="13.5" customHeight="1">
      <c r="B5" s="12"/>
      <c r="C5" s="13"/>
      <c r="D5" s="13"/>
      <c r="E5" s="13"/>
      <c r="F5" s="13"/>
      <c r="G5" s="13"/>
      <c r="H5" s="839" t="s">
        <v>284</v>
      </c>
      <c r="I5" s="839"/>
      <c r="J5" s="20"/>
      <c r="K5" s="18"/>
    </row>
    <row r="6" spans="2:11" s="19" customFormat="1" ht="13.5" customHeight="1">
      <c r="B6" s="12"/>
      <c r="C6" s="13" t="s">
        <v>219</v>
      </c>
      <c r="D6" s="13"/>
      <c r="E6" s="13"/>
      <c r="F6" s="21">
        <v>38698</v>
      </c>
      <c r="G6" s="22"/>
      <c r="H6" s="13"/>
      <c r="I6" s="13"/>
      <c r="J6" s="13"/>
      <c r="K6" s="18"/>
    </row>
    <row r="7" spans="2:11" s="19" customFormat="1" ht="13.5" customHeight="1">
      <c r="B7" s="12"/>
      <c r="C7" s="13"/>
      <c r="D7" s="13"/>
      <c r="E7" s="13"/>
      <c r="F7" s="13"/>
      <c r="G7" s="13"/>
      <c r="H7" s="13"/>
      <c r="I7" s="13"/>
      <c r="J7" s="13"/>
      <c r="K7" s="18"/>
    </row>
    <row r="8" spans="2:11" s="19" customFormat="1" ht="13.5" customHeight="1">
      <c r="B8" s="12"/>
      <c r="C8" s="13" t="s">
        <v>221</v>
      </c>
      <c r="D8" s="13"/>
      <c r="E8" s="13"/>
      <c r="F8" s="17" t="s">
        <v>285</v>
      </c>
      <c r="G8" s="17"/>
      <c r="H8" s="17"/>
      <c r="I8" s="17"/>
      <c r="J8" s="17"/>
      <c r="K8" s="18"/>
    </row>
    <row r="9" spans="2:11" s="19" customFormat="1" ht="13.5" customHeight="1">
      <c r="B9" s="12"/>
      <c r="C9" s="13"/>
      <c r="D9" s="13"/>
      <c r="E9" s="13"/>
      <c r="F9" s="23"/>
      <c r="G9" s="23"/>
      <c r="H9" s="23"/>
      <c r="I9" s="23"/>
      <c r="J9" s="23"/>
      <c r="K9" s="18"/>
    </row>
    <row r="10" spans="2:11" s="19" customFormat="1" ht="13.5" customHeight="1">
      <c r="B10" s="12"/>
      <c r="C10" s="13"/>
      <c r="D10" s="13"/>
      <c r="E10" s="13"/>
      <c r="F10" s="23"/>
      <c r="G10" s="23"/>
      <c r="H10" s="23"/>
      <c r="I10" s="23"/>
      <c r="J10" s="23"/>
      <c r="K10" s="18"/>
    </row>
    <row r="11" spans="2:11" ht="12.75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ht="12.75"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2:11" ht="12.75">
      <c r="B13" s="24"/>
      <c r="C13" s="25"/>
      <c r="D13" s="25"/>
      <c r="E13" s="25"/>
      <c r="F13" s="25"/>
      <c r="G13" s="25"/>
      <c r="H13" s="25"/>
      <c r="I13" s="25"/>
      <c r="J13" s="25"/>
      <c r="K13" s="26"/>
    </row>
    <row r="14" spans="2:11" ht="12.75">
      <c r="B14" s="24"/>
      <c r="C14" s="25"/>
      <c r="D14" s="25"/>
      <c r="E14" s="25"/>
      <c r="F14" s="25"/>
      <c r="G14" s="25"/>
      <c r="H14" s="25"/>
      <c r="I14" s="25"/>
      <c r="J14" s="25"/>
      <c r="K14" s="26"/>
    </row>
    <row r="15" spans="2:11" ht="12.75">
      <c r="B15" s="24"/>
      <c r="C15" s="25"/>
      <c r="D15" s="25"/>
      <c r="E15" s="25"/>
      <c r="F15" s="25"/>
      <c r="G15" s="25"/>
      <c r="H15" s="25"/>
      <c r="I15" s="25"/>
      <c r="J15" s="25"/>
      <c r="K15" s="26"/>
    </row>
    <row r="16" spans="2:11" ht="12.75"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2:11" ht="12.75"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2:11" ht="12.75">
      <c r="B18" s="24"/>
      <c r="C18" s="25"/>
      <c r="D18" s="25"/>
      <c r="E18" s="25"/>
      <c r="F18" s="25"/>
      <c r="G18" s="25"/>
      <c r="H18" s="25"/>
      <c r="I18" s="25"/>
      <c r="J18" s="25"/>
      <c r="K18" s="26"/>
    </row>
    <row r="19" spans="2:11" ht="12.75"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2:11" ht="12.75"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2:11" ht="12.75">
      <c r="B21" s="24"/>
      <c r="C21" s="25"/>
      <c r="D21" s="25"/>
      <c r="E21" s="25"/>
      <c r="F21" s="25"/>
      <c r="G21" s="25"/>
      <c r="H21" s="25"/>
      <c r="I21" s="25"/>
      <c r="J21" s="25"/>
      <c r="K21" s="26"/>
    </row>
    <row r="22" spans="2:11" ht="12.75">
      <c r="B22" s="24"/>
      <c r="C22" s="25"/>
      <c r="D22" s="25"/>
      <c r="E22" s="25"/>
      <c r="F22" s="25"/>
      <c r="G22" s="25"/>
      <c r="H22" s="25"/>
      <c r="I22" s="25"/>
      <c r="J22" s="25"/>
      <c r="K22" s="26"/>
    </row>
    <row r="23" spans="2:11" ht="33">
      <c r="B23" s="841" t="s">
        <v>208</v>
      </c>
      <c r="C23" s="842"/>
      <c r="D23" s="842"/>
      <c r="E23" s="842"/>
      <c r="F23" s="842"/>
      <c r="G23" s="842"/>
      <c r="H23" s="842"/>
      <c r="I23" s="842"/>
      <c r="J23" s="842"/>
      <c r="K23" s="843"/>
    </row>
    <row r="24" spans="2:11" ht="12.75">
      <c r="B24" s="844" t="s">
        <v>286</v>
      </c>
      <c r="C24" s="845"/>
      <c r="D24" s="845"/>
      <c r="E24" s="845"/>
      <c r="F24" s="845"/>
      <c r="G24" s="845"/>
      <c r="H24" s="845"/>
      <c r="I24" s="845"/>
      <c r="J24" s="845"/>
      <c r="K24" s="26"/>
    </row>
    <row r="25" spans="2:11" ht="12.75">
      <c r="B25" s="844"/>
      <c r="C25" s="845"/>
      <c r="D25" s="845"/>
      <c r="E25" s="845"/>
      <c r="F25" s="845"/>
      <c r="G25" s="845"/>
      <c r="H25" s="845"/>
      <c r="I25" s="845"/>
      <c r="J25" s="845"/>
      <c r="K25" s="26"/>
    </row>
    <row r="26" spans="2:11" ht="12.75">
      <c r="B26" s="24"/>
      <c r="C26" s="25"/>
      <c r="D26" s="25"/>
      <c r="E26" s="25"/>
      <c r="F26" s="25"/>
      <c r="G26" s="25"/>
      <c r="H26" s="25"/>
      <c r="I26" s="25"/>
      <c r="J26" s="25"/>
      <c r="K26" s="26"/>
    </row>
    <row r="27" spans="2:11" ht="12.75">
      <c r="B27" s="24"/>
      <c r="C27" s="25"/>
      <c r="D27" s="25"/>
      <c r="E27" s="25"/>
      <c r="F27" s="25"/>
      <c r="G27" s="25"/>
      <c r="H27" s="25"/>
      <c r="I27" s="25"/>
      <c r="J27" s="25"/>
      <c r="K27" s="26"/>
    </row>
    <row r="28" spans="2:11" ht="33">
      <c r="B28" s="24"/>
      <c r="C28" s="25"/>
      <c r="D28" s="25"/>
      <c r="E28" s="25"/>
      <c r="F28" s="230" t="s">
        <v>963</v>
      </c>
      <c r="G28" s="25"/>
      <c r="H28" s="25"/>
      <c r="I28" s="25"/>
      <c r="J28" s="25"/>
      <c r="K28" s="26"/>
    </row>
    <row r="29" spans="2:11" ht="12.75">
      <c r="B29" s="24"/>
      <c r="C29" s="25"/>
      <c r="D29" s="25"/>
      <c r="E29" s="25"/>
      <c r="F29" s="25"/>
      <c r="G29" s="25"/>
      <c r="H29" s="25"/>
      <c r="I29" s="25"/>
      <c r="J29" s="25"/>
      <c r="K29" s="26"/>
    </row>
    <row r="30" spans="2:11" ht="12.75">
      <c r="B30" s="24"/>
      <c r="C30" s="25"/>
      <c r="D30" s="25"/>
      <c r="E30" s="25"/>
      <c r="F30" s="25"/>
      <c r="G30" s="25"/>
      <c r="H30" s="25"/>
      <c r="I30" s="25"/>
      <c r="J30" s="25"/>
      <c r="K30" s="26"/>
    </row>
    <row r="31" spans="2:11" ht="12.75">
      <c r="B31" s="24"/>
      <c r="C31" s="25"/>
      <c r="D31" s="25"/>
      <c r="E31" s="25"/>
      <c r="F31" s="25"/>
      <c r="G31" s="25"/>
      <c r="H31" s="25"/>
      <c r="I31" s="25"/>
      <c r="J31" s="25"/>
      <c r="K31" s="26"/>
    </row>
    <row r="32" spans="2:11" ht="12.75">
      <c r="B32" s="24"/>
      <c r="C32" s="25"/>
      <c r="D32" s="25"/>
      <c r="E32" s="25"/>
      <c r="F32" s="25"/>
      <c r="G32" s="25"/>
      <c r="H32" s="25"/>
      <c r="I32" s="25"/>
      <c r="J32" s="25"/>
      <c r="K32" s="26"/>
    </row>
    <row r="33" spans="2:11" ht="9" customHeight="1">
      <c r="B33" s="24"/>
      <c r="C33" s="25"/>
      <c r="D33" s="25"/>
      <c r="E33" s="25"/>
      <c r="F33" s="25"/>
      <c r="G33" s="25"/>
      <c r="H33" s="25"/>
      <c r="I33" s="25"/>
      <c r="J33" s="25"/>
      <c r="K33" s="26"/>
    </row>
    <row r="34" spans="2:11" ht="12.75">
      <c r="B34" s="24"/>
      <c r="C34" s="25"/>
      <c r="D34" s="25"/>
      <c r="E34" s="25"/>
      <c r="F34" s="25"/>
      <c r="G34" s="25"/>
      <c r="H34" s="25"/>
      <c r="I34" s="25"/>
      <c r="J34" s="25"/>
      <c r="K34" s="26"/>
    </row>
    <row r="35" spans="2:11" ht="12.75">
      <c r="B35" s="24"/>
      <c r="C35" s="25"/>
      <c r="D35" s="25"/>
      <c r="E35" s="25"/>
      <c r="F35" s="25"/>
      <c r="G35" s="25"/>
      <c r="H35" s="25"/>
      <c r="I35" s="25"/>
      <c r="J35" s="25"/>
      <c r="K35" s="26"/>
    </row>
    <row r="36" spans="2:11" s="19" customFormat="1" ht="12.75" customHeight="1">
      <c r="B36" s="12"/>
      <c r="C36" s="13" t="s">
        <v>209</v>
      </c>
      <c r="D36" s="13"/>
      <c r="E36" s="13"/>
      <c r="F36" s="13"/>
      <c r="G36" s="13"/>
      <c r="H36" s="840" t="s">
        <v>210</v>
      </c>
      <c r="I36" s="840"/>
      <c r="J36" s="13"/>
      <c r="K36" s="18"/>
    </row>
    <row r="37" spans="2:11" s="19" customFormat="1" ht="12.75" customHeight="1">
      <c r="B37" s="12"/>
      <c r="C37" s="13" t="s">
        <v>211</v>
      </c>
      <c r="D37" s="13"/>
      <c r="E37" s="13"/>
      <c r="F37" s="13"/>
      <c r="G37" s="13"/>
      <c r="H37" s="839" t="s">
        <v>212</v>
      </c>
      <c r="I37" s="839"/>
      <c r="J37" s="13"/>
      <c r="K37" s="18"/>
    </row>
    <row r="38" spans="2:11" s="19" customFormat="1" ht="12.75" customHeight="1">
      <c r="B38" s="12"/>
      <c r="C38" s="13" t="s">
        <v>213</v>
      </c>
      <c r="D38" s="13"/>
      <c r="E38" s="13"/>
      <c r="F38" s="13"/>
      <c r="G38" s="13"/>
      <c r="H38" s="839" t="s">
        <v>51</v>
      </c>
      <c r="I38" s="839"/>
      <c r="J38" s="13"/>
      <c r="K38" s="18"/>
    </row>
    <row r="39" spans="2:11" s="19" customFormat="1" ht="12.75" customHeight="1">
      <c r="B39" s="12"/>
      <c r="C39" s="13" t="s">
        <v>214</v>
      </c>
      <c r="D39" s="13"/>
      <c r="E39" s="13"/>
      <c r="F39" s="13"/>
      <c r="G39" s="13"/>
      <c r="H39" s="839" t="s">
        <v>51</v>
      </c>
      <c r="I39" s="839"/>
      <c r="J39" s="13"/>
      <c r="K39" s="18"/>
    </row>
    <row r="40" spans="2:11" ht="12.75">
      <c r="B40" s="24"/>
      <c r="C40" s="25"/>
      <c r="D40" s="25"/>
      <c r="E40" s="25"/>
      <c r="F40" s="25"/>
      <c r="G40" s="25"/>
      <c r="H40" s="25"/>
      <c r="I40" s="25"/>
      <c r="J40" s="25"/>
      <c r="K40" s="26"/>
    </row>
    <row r="41" spans="2:11" s="31" customFormat="1" ht="12.75" customHeight="1">
      <c r="B41" s="27"/>
      <c r="C41" s="13" t="s">
        <v>215</v>
      </c>
      <c r="D41" s="13"/>
      <c r="E41" s="13"/>
      <c r="F41" s="13"/>
      <c r="G41" s="28" t="s">
        <v>216</v>
      </c>
      <c r="H41" s="840" t="s">
        <v>1083</v>
      </c>
      <c r="I41" s="840"/>
      <c r="J41" s="29"/>
      <c r="K41" s="30"/>
    </row>
    <row r="42" spans="2:11" s="31" customFormat="1" ht="12.75" customHeight="1">
      <c r="B42" s="27"/>
      <c r="C42" s="13"/>
      <c r="D42" s="13"/>
      <c r="E42" s="13"/>
      <c r="F42" s="13"/>
      <c r="G42" s="28" t="s">
        <v>217</v>
      </c>
      <c r="H42" s="839" t="s">
        <v>953</v>
      </c>
      <c r="I42" s="839"/>
      <c r="J42" s="29"/>
      <c r="K42" s="30"/>
    </row>
    <row r="43" spans="2:11" s="31" customFormat="1" ht="7.5" customHeight="1">
      <c r="B43" s="27"/>
      <c r="C43" s="13"/>
      <c r="D43" s="13"/>
      <c r="E43" s="13"/>
      <c r="F43" s="13"/>
      <c r="G43" s="28"/>
      <c r="H43" s="28"/>
      <c r="I43" s="28"/>
      <c r="J43" s="29"/>
      <c r="K43" s="30"/>
    </row>
    <row r="44" spans="2:11" s="31" customFormat="1" ht="12.75" customHeight="1">
      <c r="B44" s="27"/>
      <c r="C44" s="13" t="s">
        <v>218</v>
      </c>
      <c r="D44" s="13"/>
      <c r="E44" s="13"/>
      <c r="F44" s="28"/>
      <c r="G44" s="13"/>
      <c r="H44" s="17"/>
      <c r="I44" s="17"/>
      <c r="J44" s="29"/>
      <c r="K44" s="30"/>
    </row>
    <row r="45" spans="2:11" ht="22.5" customHeight="1" thickBot="1">
      <c r="B45" s="32"/>
      <c r="C45" s="33"/>
      <c r="D45" s="33"/>
      <c r="E45" s="33"/>
      <c r="F45" s="33"/>
      <c r="G45" s="33"/>
      <c r="H45" s="33"/>
      <c r="I45" s="33"/>
      <c r="J45" s="33"/>
      <c r="K45" s="34"/>
    </row>
    <row r="46" ht="6.75" customHeight="1"/>
  </sheetData>
  <sheetProtection/>
  <mergeCells count="11">
    <mergeCell ref="H37:I37"/>
    <mergeCell ref="H38:I38"/>
    <mergeCell ref="H39:I39"/>
    <mergeCell ref="H41:I41"/>
    <mergeCell ref="H42:I42"/>
    <mergeCell ref="F3:H3"/>
    <mergeCell ref="F4:J4"/>
    <mergeCell ref="H5:I5"/>
    <mergeCell ref="B23:K23"/>
    <mergeCell ref="B24:J25"/>
    <mergeCell ref="H36:I36"/>
  </mergeCells>
  <printOptions/>
  <pageMargins left="0.7" right="0.7" top="0.75" bottom="0.75" header="0.3" footer="0.3"/>
  <pageSetup horizontalDpi="600" verticalDpi="6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U11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2.00390625" style="458" customWidth="1"/>
    <col min="2" max="2" width="21.8515625" style="458" customWidth="1"/>
    <col min="3" max="3" width="9.140625" style="458" customWidth="1"/>
    <col min="4" max="4" width="3.7109375" style="458" customWidth="1"/>
    <col min="5" max="5" width="15.28125" style="458" bestFit="1" customWidth="1"/>
    <col min="6" max="6" width="4.00390625" style="459" customWidth="1"/>
    <col min="7" max="7" width="15.00390625" style="458" customWidth="1"/>
    <col min="8" max="8" width="3.00390625" style="459" customWidth="1"/>
    <col min="9" max="9" width="15.140625" style="458" bestFit="1" customWidth="1"/>
    <col min="10" max="10" width="3.28125" style="459" customWidth="1"/>
    <col min="11" max="21" width="6.140625" style="468" customWidth="1"/>
    <col min="22" max="16384" width="9.140625" style="458" customWidth="1"/>
  </cols>
  <sheetData>
    <row r="1" spans="11:21" ht="15"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</row>
    <row r="2" spans="5:21" ht="15.75" thickBot="1">
      <c r="E2" s="381" t="s">
        <v>948</v>
      </c>
      <c r="G2" s="381" t="s">
        <v>514</v>
      </c>
      <c r="I2" s="381" t="s">
        <v>341</v>
      </c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2:21" ht="15.75" thickTop="1">
      <c r="B3" s="854" t="s">
        <v>88</v>
      </c>
      <c r="C3" s="854" t="s">
        <v>159</v>
      </c>
      <c r="D3" s="460"/>
      <c r="E3" s="461"/>
      <c r="F3" s="460"/>
      <c r="G3" s="461"/>
      <c r="H3" s="460"/>
      <c r="I3" s="461"/>
      <c r="J3" s="460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</row>
    <row r="4" spans="2:21" ht="15">
      <c r="B4" s="855"/>
      <c r="C4" s="856"/>
      <c r="D4" s="460"/>
      <c r="E4" s="460"/>
      <c r="F4" s="460"/>
      <c r="G4" s="460"/>
      <c r="H4" s="460"/>
      <c r="I4" s="460"/>
      <c r="J4" s="460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</row>
    <row r="5" spans="2:10" ht="12.75" customHeight="1">
      <c r="B5" s="463" t="s">
        <v>27</v>
      </c>
      <c r="C5" s="464" t="s">
        <v>51</v>
      </c>
      <c r="D5" s="464"/>
      <c r="E5" s="467">
        <v>105811865.40800002</v>
      </c>
      <c r="F5" s="336"/>
      <c r="G5" s="467">
        <v>82637229.77</v>
      </c>
      <c r="H5" s="466"/>
      <c r="I5" s="467">
        <v>98417032.25219999</v>
      </c>
      <c r="J5" s="466"/>
    </row>
    <row r="6" spans="2:10" ht="13.5" customHeight="1">
      <c r="B6" s="463" t="s">
        <v>243</v>
      </c>
      <c r="C6" s="464" t="s">
        <v>51</v>
      </c>
      <c r="D6" s="464"/>
      <c r="E6" s="465">
        <v>0</v>
      </c>
      <c r="F6" s="466"/>
      <c r="G6" s="469">
        <v>0</v>
      </c>
      <c r="H6" s="466"/>
      <c r="I6" s="467">
        <v>-304860</v>
      </c>
      <c r="J6" s="466"/>
    </row>
    <row r="7" spans="2:21" ht="19.5" customHeight="1" thickBot="1">
      <c r="B7" s="470" t="s">
        <v>93</v>
      </c>
      <c r="C7" s="471"/>
      <c r="D7" s="472"/>
      <c r="E7" s="473">
        <v>105811865.40800002</v>
      </c>
      <c r="F7" s="472"/>
      <c r="G7" s="473">
        <v>82637229.77</v>
      </c>
      <c r="H7" s="472"/>
      <c r="I7" s="473">
        <v>98112172.25219999</v>
      </c>
      <c r="J7" s="472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</row>
    <row r="8" ht="15.75" thickTop="1"/>
    <row r="11" spans="2:10" ht="15">
      <c r="B11" s="475"/>
      <c r="C11" s="475"/>
      <c r="D11" s="475"/>
      <c r="E11" s="476"/>
      <c r="F11" s="477"/>
      <c r="G11" s="476"/>
      <c r="H11" s="477"/>
      <c r="I11" s="476"/>
      <c r="J11" s="477"/>
    </row>
  </sheetData>
  <sheetProtection/>
  <mergeCells count="2">
    <mergeCell ref="B3:B4"/>
    <mergeCell ref="C3:C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J14"/>
  <sheetViews>
    <sheetView zoomScaleSheetLayoutView="100" zoomScalePageLayoutView="0" workbookViewId="0" topLeftCell="A1">
      <selection activeCell="E4" sqref="E4:I9"/>
    </sheetView>
  </sheetViews>
  <sheetFormatPr defaultColWidth="9.140625" defaultRowHeight="12.75"/>
  <cols>
    <col min="1" max="1" width="3.7109375" style="450" customWidth="1"/>
    <col min="2" max="2" width="26.28125" style="450" customWidth="1"/>
    <col min="3" max="3" width="9.140625" style="450" customWidth="1"/>
    <col min="4" max="4" width="3.421875" style="450" customWidth="1"/>
    <col min="5" max="5" width="15.140625" style="450" bestFit="1" customWidth="1"/>
    <col min="6" max="6" width="6.00390625" style="450" customWidth="1"/>
    <col min="7" max="7" width="14.28125" style="450" customWidth="1"/>
    <col min="8" max="8" width="6.421875" style="451" customWidth="1"/>
    <col min="9" max="9" width="15.00390625" style="450" customWidth="1"/>
    <col min="10" max="10" width="6.421875" style="451" customWidth="1"/>
    <col min="11" max="16384" width="9.140625" style="450" customWidth="1"/>
  </cols>
  <sheetData>
    <row r="2" spans="2:10" ht="13.5" thickBot="1">
      <c r="B2" s="563"/>
      <c r="C2" s="563"/>
      <c r="D2" s="564"/>
      <c r="E2" s="278" t="s">
        <v>948</v>
      </c>
      <c r="F2" s="564"/>
      <c r="G2" s="278" t="s">
        <v>514</v>
      </c>
      <c r="H2" s="564"/>
      <c r="I2" s="278" t="s">
        <v>341</v>
      </c>
      <c r="J2" s="564"/>
    </row>
    <row r="3" spans="2:10" ht="25.5" customHeight="1" thickTop="1">
      <c r="B3" s="565" t="s">
        <v>52</v>
      </c>
      <c r="C3" s="575" t="s">
        <v>159</v>
      </c>
      <c r="D3" s="566"/>
      <c r="E3" s="566"/>
      <c r="F3" s="566"/>
      <c r="G3" s="566"/>
      <c r="H3" s="456"/>
      <c r="I3" s="566"/>
      <c r="J3" s="456"/>
    </row>
    <row r="4" spans="2:10" ht="12.75" customHeight="1">
      <c r="B4" s="490" t="s">
        <v>163</v>
      </c>
      <c r="C4" s="566" t="s">
        <v>47</v>
      </c>
      <c r="D4" s="566"/>
      <c r="E4" s="567">
        <v>110000</v>
      </c>
      <c r="F4" s="567"/>
      <c r="G4" s="567">
        <v>110000</v>
      </c>
      <c r="H4" s="456"/>
      <c r="I4" s="567">
        <v>110000</v>
      </c>
      <c r="J4" s="456"/>
    </row>
    <row r="5" spans="2:10" ht="12.75" customHeight="1">
      <c r="B5" s="490" t="s">
        <v>164</v>
      </c>
      <c r="C5" s="566" t="s">
        <v>47</v>
      </c>
      <c r="D5" s="566"/>
      <c r="E5" s="567">
        <v>1468957</v>
      </c>
      <c r="F5" s="567"/>
      <c r="G5" s="567">
        <v>1625375.8565499966</v>
      </c>
      <c r="H5" s="456"/>
      <c r="I5" s="567">
        <v>1090130.9146299995</v>
      </c>
      <c r="J5" s="456"/>
    </row>
    <row r="6" spans="2:10" ht="12.75" customHeight="1">
      <c r="B6" s="490" t="s">
        <v>1072</v>
      </c>
      <c r="C6" s="566" t="s">
        <v>47</v>
      </c>
      <c r="D6" s="566"/>
      <c r="E6" s="567">
        <v>1405700</v>
      </c>
      <c r="F6" s="567"/>
      <c r="G6" s="567"/>
      <c r="H6" s="456"/>
      <c r="I6" s="567"/>
      <c r="J6" s="456"/>
    </row>
    <row r="7" spans="2:10" ht="12.75" customHeight="1">
      <c r="B7" s="490" t="s">
        <v>533</v>
      </c>
      <c r="C7" s="566" t="s">
        <v>47</v>
      </c>
      <c r="D7" s="566"/>
      <c r="E7" s="567">
        <v>0</v>
      </c>
      <c r="F7" s="567"/>
      <c r="G7" s="567">
        <v>6008250.200000001</v>
      </c>
      <c r="H7" s="456"/>
      <c r="I7" s="567">
        <v>20868179.949999996</v>
      </c>
      <c r="J7" s="456"/>
    </row>
    <row r="8" spans="2:10" ht="12.75" customHeight="1">
      <c r="B8" s="568"/>
      <c r="C8" s="566"/>
      <c r="D8" s="566"/>
      <c r="E8" s="567"/>
      <c r="F8" s="567"/>
      <c r="G8" s="567"/>
      <c r="H8" s="456"/>
      <c r="I8" s="566"/>
      <c r="J8" s="456"/>
    </row>
    <row r="9" spans="2:10" ht="19.5" customHeight="1" thickBot="1">
      <c r="B9" s="569" t="s">
        <v>93</v>
      </c>
      <c r="C9" s="569"/>
      <c r="D9" s="570"/>
      <c r="E9" s="576">
        <v>2984657</v>
      </c>
      <c r="F9" s="273"/>
      <c r="G9" s="576">
        <v>7743626.056549998</v>
      </c>
      <c r="H9" s="570"/>
      <c r="I9" s="571">
        <v>22068310.864629995</v>
      </c>
      <c r="J9" s="570"/>
    </row>
    <row r="10" spans="2:10" ht="19.5" customHeight="1" thickTop="1">
      <c r="B10" s="570"/>
      <c r="C10" s="570"/>
      <c r="D10" s="570"/>
      <c r="E10" s="570"/>
      <c r="F10" s="570"/>
      <c r="G10" s="570"/>
      <c r="H10" s="570"/>
      <c r="I10" s="570"/>
      <c r="J10" s="570"/>
    </row>
    <row r="13" spans="5:10" s="572" customFormat="1" ht="12.75">
      <c r="E13" s="573"/>
      <c r="G13" s="573"/>
      <c r="H13" s="574"/>
      <c r="I13" s="573"/>
      <c r="J13" s="574"/>
    </row>
    <row r="14" spans="8:10" s="572" customFormat="1" ht="12.75">
      <c r="H14" s="574"/>
      <c r="I14" s="573"/>
      <c r="J14" s="574"/>
    </row>
  </sheetData>
  <sheetProtection/>
  <printOptions/>
  <pageMargins left="0.75" right="0.75" top="1" bottom="1" header="0.5" footer="0.5"/>
  <pageSetup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J18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3.57421875" style="458" customWidth="1"/>
    <col min="2" max="2" width="25.7109375" style="458" customWidth="1"/>
    <col min="3" max="3" width="9.28125" style="458" bestFit="1" customWidth="1"/>
    <col min="4" max="4" width="6.28125" style="458" customWidth="1"/>
    <col min="5" max="5" width="14.57421875" style="458" bestFit="1" customWidth="1"/>
    <col min="6" max="6" width="4.00390625" style="459" customWidth="1"/>
    <col min="7" max="7" width="18.140625" style="458" customWidth="1"/>
    <col min="8" max="8" width="3.00390625" style="459" customWidth="1"/>
    <col min="9" max="9" width="17.140625" style="458" customWidth="1"/>
    <col min="10" max="10" width="6.28125" style="459" customWidth="1"/>
    <col min="11" max="16384" width="9.140625" style="458" customWidth="1"/>
  </cols>
  <sheetData>
    <row r="2" spans="2:10" ht="15.75" thickBot="1">
      <c r="B2" s="479"/>
      <c r="C2" s="479"/>
      <c r="D2" s="480"/>
      <c r="E2" s="577" t="s">
        <v>948</v>
      </c>
      <c r="F2" s="480"/>
      <c r="G2" s="577" t="s">
        <v>514</v>
      </c>
      <c r="H2" s="480"/>
      <c r="I2" s="577" t="s">
        <v>341</v>
      </c>
      <c r="J2" s="480"/>
    </row>
    <row r="3" spans="2:10" ht="15.75" thickTop="1">
      <c r="B3" s="856" t="s">
        <v>158</v>
      </c>
      <c r="C3" s="856" t="s">
        <v>159</v>
      </c>
      <c r="D3" s="460"/>
      <c r="E3" s="460"/>
      <c r="F3" s="460"/>
      <c r="G3" s="460"/>
      <c r="H3" s="460"/>
      <c r="I3" s="460"/>
      <c r="J3" s="460"/>
    </row>
    <row r="4" spans="2:10" ht="15">
      <c r="B4" s="856"/>
      <c r="C4" s="856"/>
      <c r="D4" s="460"/>
      <c r="E4" s="460"/>
      <c r="F4" s="460"/>
      <c r="G4" s="460"/>
      <c r="H4" s="460"/>
      <c r="I4" s="460"/>
      <c r="J4" s="460"/>
    </row>
    <row r="5" spans="2:10" ht="15">
      <c r="B5" s="578" t="s">
        <v>100</v>
      </c>
      <c r="C5" s="579" t="s">
        <v>47</v>
      </c>
      <c r="D5" s="579"/>
      <c r="E5" s="580">
        <v>15532094.912126949</v>
      </c>
      <c r="F5" s="528"/>
      <c r="G5" s="580">
        <v>23873605.39639999</v>
      </c>
      <c r="H5" s="528"/>
      <c r="I5" s="580">
        <v>27110074.361999996</v>
      </c>
      <c r="J5" s="528"/>
    </row>
    <row r="6" spans="2:10" ht="15">
      <c r="B6" s="578" t="s">
        <v>53</v>
      </c>
      <c r="C6" s="579" t="s">
        <v>47</v>
      </c>
      <c r="D6" s="579"/>
      <c r="E6" s="580">
        <v>0</v>
      </c>
      <c r="F6" s="528"/>
      <c r="G6" s="579">
        <v>0</v>
      </c>
      <c r="H6" s="528"/>
      <c r="I6" s="580">
        <v>0.2002999633550644</v>
      </c>
      <c r="J6" s="528"/>
    </row>
    <row r="7" spans="2:10" ht="15">
      <c r="B7" s="578" t="s">
        <v>102</v>
      </c>
      <c r="C7" s="579" t="s">
        <v>47</v>
      </c>
      <c r="D7" s="579"/>
      <c r="E7" s="580">
        <v>32408492.745423153</v>
      </c>
      <c r="F7" s="528"/>
      <c r="G7" s="580">
        <v>42771783.261400074</v>
      </c>
      <c r="H7" s="528"/>
      <c r="I7" s="580">
        <v>31856999.487500016</v>
      </c>
      <c r="J7" s="528"/>
    </row>
    <row r="8" spans="2:10" ht="15">
      <c r="B8" s="578" t="s">
        <v>54</v>
      </c>
      <c r="C8" s="579" t="s">
        <v>47</v>
      </c>
      <c r="D8" s="579"/>
      <c r="E8" s="580">
        <v>0</v>
      </c>
      <c r="F8" s="528"/>
      <c r="G8" s="579">
        <v>0</v>
      </c>
      <c r="H8" s="528"/>
      <c r="I8" s="580">
        <v>174349.35</v>
      </c>
      <c r="J8" s="528"/>
    </row>
    <row r="9" spans="2:10" ht="15">
      <c r="B9" s="578" t="s">
        <v>55</v>
      </c>
      <c r="C9" s="579" t="s">
        <v>47</v>
      </c>
      <c r="D9" s="579"/>
      <c r="E9" s="580">
        <v>0</v>
      </c>
      <c r="F9" s="528"/>
      <c r="G9" s="579">
        <v>0</v>
      </c>
      <c r="H9" s="528"/>
      <c r="I9" s="580">
        <v>0</v>
      </c>
      <c r="J9" s="528"/>
    </row>
    <row r="10" spans="2:10" ht="15">
      <c r="B10" s="480"/>
      <c r="C10" s="480"/>
      <c r="D10" s="480"/>
      <c r="E10" s="480"/>
      <c r="F10" s="480"/>
      <c r="G10" s="480"/>
      <c r="H10" s="480"/>
      <c r="I10" s="480"/>
      <c r="J10" s="480"/>
    </row>
    <row r="11" spans="2:10" ht="17.25" customHeight="1" thickBot="1">
      <c r="B11" s="503" t="s">
        <v>93</v>
      </c>
      <c r="C11" s="504"/>
      <c r="D11" s="505"/>
      <c r="E11" s="581">
        <v>47940587.657550104</v>
      </c>
      <c r="F11" s="505"/>
      <c r="G11" s="581">
        <v>66645388.65780006</v>
      </c>
      <c r="H11" s="505"/>
      <c r="I11" s="581">
        <v>59141423.39979998</v>
      </c>
      <c r="J11" s="505"/>
    </row>
    <row r="12" spans="2:10" ht="15.75" thickTop="1">
      <c r="B12" s="509"/>
      <c r="C12" s="510"/>
      <c r="D12" s="510"/>
      <c r="E12" s="510"/>
      <c r="F12" s="510"/>
      <c r="G12" s="510"/>
      <c r="H12" s="510"/>
      <c r="I12" s="510"/>
      <c r="J12" s="510"/>
    </row>
    <row r="14" spans="2:10" s="917" customFormat="1" ht="12">
      <c r="B14" s="916"/>
      <c r="E14" s="918"/>
      <c r="F14" s="919"/>
      <c r="G14" s="918"/>
      <c r="H14" s="919"/>
      <c r="I14" s="918"/>
      <c r="J14" s="919"/>
    </row>
    <row r="15" spans="5:10" s="582" customFormat="1" ht="12">
      <c r="E15" s="728"/>
      <c r="F15" s="583"/>
      <c r="H15" s="583"/>
      <c r="I15" s="584"/>
      <c r="J15" s="583"/>
    </row>
    <row r="16" ht="15">
      <c r="E16" s="383"/>
    </row>
    <row r="17" ht="15">
      <c r="E17" s="478"/>
    </row>
    <row r="18" ht="15">
      <c r="E18" s="478"/>
    </row>
  </sheetData>
  <sheetProtection/>
  <mergeCells count="2">
    <mergeCell ref="B3:B4"/>
    <mergeCell ref="C3:C4"/>
  </mergeCells>
  <printOptions/>
  <pageMargins left="0.75" right="0.75" top="0.16" bottom="0.16" header="0.16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J46"/>
  <sheetViews>
    <sheetView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9.140625" style="458" customWidth="1"/>
    <col min="2" max="2" width="34.57421875" style="458" bestFit="1" customWidth="1"/>
    <col min="3" max="3" width="13.421875" style="458" customWidth="1"/>
    <col min="4" max="4" width="13.7109375" style="458" customWidth="1"/>
    <col min="5" max="6" width="11.140625" style="458" customWidth="1"/>
    <col min="7" max="7" width="15.7109375" style="458" customWidth="1"/>
    <col min="8" max="8" width="12.421875" style="458" bestFit="1" customWidth="1"/>
    <col min="9" max="9" width="11.57421875" style="586" bestFit="1" customWidth="1"/>
    <col min="10" max="16384" width="9.140625" style="586" customWidth="1"/>
  </cols>
  <sheetData>
    <row r="3" ht="15">
      <c r="C3" s="585" t="s">
        <v>961</v>
      </c>
    </row>
    <row r="5" spans="2:7" ht="45">
      <c r="B5" s="587" t="s">
        <v>205</v>
      </c>
      <c r="C5" s="588" t="s">
        <v>84</v>
      </c>
      <c r="D5" s="588" t="s">
        <v>206</v>
      </c>
      <c r="E5" s="588" t="s">
        <v>207</v>
      </c>
      <c r="F5" s="588" t="s">
        <v>288</v>
      </c>
      <c r="G5" s="589" t="s">
        <v>177</v>
      </c>
    </row>
    <row r="6" spans="2:7" ht="15">
      <c r="B6" s="590" t="s">
        <v>516</v>
      </c>
      <c r="C6" s="591">
        <v>178086140.74</v>
      </c>
      <c r="D6" s="591">
        <v>6170317</v>
      </c>
      <c r="E6" s="591">
        <v>355877.33999999997</v>
      </c>
      <c r="F6" s="591">
        <v>1231007.5</v>
      </c>
      <c r="G6" s="592">
        <v>185843342.58</v>
      </c>
    </row>
    <row r="7" spans="2:7" ht="15">
      <c r="B7" s="593"/>
      <c r="C7" s="594"/>
      <c r="D7" s="594"/>
      <c r="E7" s="594"/>
      <c r="F7" s="594"/>
      <c r="G7" s="595"/>
    </row>
    <row r="8" spans="2:7" ht="15">
      <c r="B8" s="593" t="s">
        <v>517</v>
      </c>
      <c r="C8" s="594">
        <v>1445503.5</v>
      </c>
      <c r="D8" s="594">
        <v>0</v>
      </c>
      <c r="E8" s="594">
        <v>42616.669999999984</v>
      </c>
      <c r="F8" s="594"/>
      <c r="G8" s="595">
        <v>1488120.17</v>
      </c>
    </row>
    <row r="9" spans="2:7" ht="15">
      <c r="B9" s="593"/>
      <c r="C9" s="594"/>
      <c r="D9" s="594"/>
      <c r="E9" s="594"/>
      <c r="F9" s="594"/>
      <c r="G9" s="595"/>
    </row>
    <row r="10" spans="2:7" ht="15">
      <c r="B10" s="590" t="s">
        <v>518</v>
      </c>
      <c r="C10" s="592">
        <v>179531644.24</v>
      </c>
      <c r="D10" s="592">
        <v>6170317</v>
      </c>
      <c r="E10" s="592">
        <v>398494.00999999995</v>
      </c>
      <c r="F10" s="592">
        <v>1231007.5</v>
      </c>
      <c r="G10" s="592">
        <v>187331462.75</v>
      </c>
    </row>
    <row r="11" spans="2:7" ht="15">
      <c r="B11" s="590" t="s">
        <v>519</v>
      </c>
      <c r="C11" s="592">
        <v>63777153</v>
      </c>
      <c r="D11" s="592">
        <v>2409544.47333333</v>
      </c>
      <c r="E11" s="592">
        <v>44114.6982666667</v>
      </c>
      <c r="F11" s="592">
        <v>567219.475</v>
      </c>
      <c r="G11" s="592">
        <v>66798031.6466</v>
      </c>
    </row>
    <row r="12" spans="2:7" ht="15">
      <c r="B12" s="593"/>
      <c r="C12" s="314"/>
      <c r="D12" s="314"/>
      <c r="E12" s="314"/>
      <c r="F12" s="314"/>
      <c r="G12" s="595"/>
    </row>
    <row r="13" spans="2:10" ht="15">
      <c r="B13" s="593" t="s">
        <v>520</v>
      </c>
      <c r="C13" s="594">
        <v>14251515</v>
      </c>
      <c r="D13" s="594">
        <v>752154</v>
      </c>
      <c r="E13" s="594">
        <v>85063</v>
      </c>
      <c r="F13" s="594">
        <v>166460</v>
      </c>
      <c r="G13" s="595">
        <v>15255192</v>
      </c>
      <c r="I13" s="596"/>
      <c r="J13" s="597"/>
    </row>
    <row r="14" spans="2:7" ht="15">
      <c r="B14" s="593"/>
      <c r="C14" s="594"/>
      <c r="D14" s="594"/>
      <c r="E14" s="594"/>
      <c r="F14" s="594"/>
      <c r="G14" s="595"/>
    </row>
    <row r="15" spans="2:7" ht="15">
      <c r="B15" s="590" t="s">
        <v>521</v>
      </c>
      <c r="C15" s="592">
        <v>78028668</v>
      </c>
      <c r="D15" s="592">
        <v>3161698.47333333</v>
      </c>
      <c r="E15" s="592">
        <v>129177.6982666667</v>
      </c>
      <c r="F15" s="598">
        <v>733679.475</v>
      </c>
      <c r="G15" s="592">
        <v>82053223.64660001</v>
      </c>
    </row>
    <row r="16" spans="2:7" s="458" customFormat="1" ht="15">
      <c r="B16" s="599" t="s">
        <v>522</v>
      </c>
      <c r="C16" s="600">
        <v>101502976.24000001</v>
      </c>
      <c r="D16" s="600">
        <v>3008618.52666667</v>
      </c>
      <c r="E16" s="600">
        <v>269316.3117333333</v>
      </c>
      <c r="F16" s="601">
        <v>497328.025</v>
      </c>
      <c r="G16" s="592">
        <v>105278239.10339999</v>
      </c>
    </row>
    <row r="17" spans="2:7" s="458" customFormat="1" ht="15">
      <c r="B17" s="602" t="s">
        <v>347</v>
      </c>
      <c r="C17" s="603">
        <v>114308987.74000001</v>
      </c>
      <c r="D17" s="604">
        <v>3760772.52666667</v>
      </c>
      <c r="E17" s="604">
        <v>311762.64173333324</v>
      </c>
      <c r="F17" s="605">
        <v>663788.025</v>
      </c>
      <c r="G17" s="604">
        <v>119045310.9334</v>
      </c>
    </row>
    <row r="19" spans="3:7" ht="15">
      <c r="C19" s="606"/>
      <c r="D19" s="606"/>
      <c r="E19" s="606"/>
      <c r="F19" s="606"/>
      <c r="G19" s="606"/>
    </row>
    <row r="20" spans="1:8" s="607" customFormat="1" ht="15">
      <c r="A20" s="458"/>
      <c r="B20" s="475"/>
      <c r="C20" s="476"/>
      <c r="D20" s="476"/>
      <c r="E20" s="475"/>
      <c r="F20" s="475"/>
      <c r="G20" s="475"/>
      <c r="H20" s="475"/>
    </row>
    <row r="22" spans="1:8" s="596" customFormat="1" ht="15">
      <c r="A22" s="458"/>
      <c r="C22" s="585" t="s">
        <v>962</v>
      </c>
      <c r="D22" s="608"/>
      <c r="E22" s="608"/>
      <c r="F22" s="609"/>
      <c r="G22" s="608"/>
      <c r="H22" s="608"/>
    </row>
    <row r="23" spans="1:8" s="610" customFormat="1" ht="15">
      <c r="A23" s="459"/>
      <c r="B23" s="459"/>
      <c r="C23" s="459"/>
      <c r="D23" s="459"/>
      <c r="E23" s="459"/>
      <c r="F23" s="459"/>
      <c r="G23" s="459"/>
      <c r="H23" s="459"/>
    </row>
    <row r="24" spans="2:7" s="459" customFormat="1" ht="45">
      <c r="B24" s="587"/>
      <c r="C24" s="588" t="s">
        <v>84</v>
      </c>
      <c r="D24" s="588" t="s">
        <v>206</v>
      </c>
      <c r="E24" s="588" t="s">
        <v>207</v>
      </c>
      <c r="F24" s="588" t="s">
        <v>288</v>
      </c>
      <c r="G24" s="589" t="s">
        <v>177</v>
      </c>
    </row>
    <row r="25" spans="2:7" s="459" customFormat="1" ht="15">
      <c r="B25" s="590" t="s">
        <v>954</v>
      </c>
      <c r="C25" s="591">
        <v>179531644.24</v>
      </c>
      <c r="D25" s="591">
        <v>6170317</v>
      </c>
      <c r="E25" s="591">
        <v>398494.00999999995</v>
      </c>
      <c r="F25" s="591">
        <v>1231007.5</v>
      </c>
      <c r="G25" s="592">
        <v>187331462.75</v>
      </c>
    </row>
    <row r="26" spans="2:7" s="459" customFormat="1" ht="15">
      <c r="B26" s="734"/>
      <c r="C26" s="729"/>
      <c r="D26" s="729"/>
      <c r="E26" s="729"/>
      <c r="F26" s="729"/>
      <c r="G26" s="600"/>
    </row>
    <row r="27" spans="2:7" s="459" customFormat="1" ht="15">
      <c r="B27" s="735" t="s">
        <v>955</v>
      </c>
      <c r="C27" s="594">
        <v>309584</v>
      </c>
      <c r="E27" s="594">
        <v>536500</v>
      </c>
      <c r="F27" s="594">
        <v>127041.67</v>
      </c>
      <c r="G27" s="731">
        <v>973125.67</v>
      </c>
    </row>
    <row r="28" spans="2:7" s="459" customFormat="1" ht="15">
      <c r="B28" s="735" t="s">
        <v>1079</v>
      </c>
      <c r="C28" s="594"/>
      <c r="D28" s="594">
        <v>-1367700</v>
      </c>
      <c r="E28" s="594"/>
      <c r="F28" s="594"/>
      <c r="G28" s="731">
        <v>-1367700</v>
      </c>
    </row>
    <row r="29" spans="2:7" s="459" customFormat="1" ht="15">
      <c r="B29" s="736"/>
      <c r="C29" s="730"/>
      <c r="D29" s="730"/>
      <c r="E29" s="730"/>
      <c r="F29" s="730"/>
      <c r="G29" s="732"/>
    </row>
    <row r="30" spans="2:7" s="459" customFormat="1" ht="15">
      <c r="B30" s="590" t="s">
        <v>956</v>
      </c>
      <c r="C30" s="592">
        <v>179841228.24</v>
      </c>
      <c r="D30" s="592">
        <v>4802617</v>
      </c>
      <c r="E30" s="592">
        <v>934994.01</v>
      </c>
      <c r="F30" s="592">
        <v>1358049.17</v>
      </c>
      <c r="G30" s="592">
        <v>186936888.42</v>
      </c>
    </row>
    <row r="31" spans="2:7" s="459" customFormat="1" ht="15">
      <c r="B31" s="590" t="s">
        <v>957</v>
      </c>
      <c r="C31" s="592">
        <v>78028668</v>
      </c>
      <c r="D31" s="592">
        <v>3161698.47333333</v>
      </c>
      <c r="E31" s="592">
        <v>129177.6982666667</v>
      </c>
      <c r="F31" s="592">
        <v>733679.475</v>
      </c>
      <c r="G31" s="592">
        <v>82053223.6466</v>
      </c>
    </row>
    <row r="32" spans="2:7" s="459" customFormat="1" ht="15">
      <c r="B32" s="734"/>
      <c r="C32" s="729"/>
      <c r="D32" s="729"/>
      <c r="E32" s="729"/>
      <c r="F32" s="729"/>
      <c r="G32" s="733"/>
    </row>
    <row r="33" spans="2:9" s="459" customFormat="1" ht="15">
      <c r="B33" s="735" t="s">
        <v>958</v>
      </c>
      <c r="C33" s="594">
        <v>15231475</v>
      </c>
      <c r="D33" s="594">
        <v>601724</v>
      </c>
      <c r="E33" s="594">
        <v>122501</v>
      </c>
      <c r="F33" s="594">
        <v>126595</v>
      </c>
      <c r="G33" s="731">
        <v>16082295</v>
      </c>
      <c r="I33" s="611"/>
    </row>
    <row r="34" spans="2:7" s="459" customFormat="1" ht="15">
      <c r="B34" s="736" t="s">
        <v>1084</v>
      </c>
      <c r="C34" s="730"/>
      <c r="D34" s="730">
        <v>-702451</v>
      </c>
      <c r="E34" s="730"/>
      <c r="F34" s="730"/>
      <c r="G34" s="731">
        <v>-702451</v>
      </c>
    </row>
    <row r="35" spans="2:7" s="459" customFormat="1" ht="15">
      <c r="B35" s="590" t="s">
        <v>959</v>
      </c>
      <c r="C35" s="592">
        <v>93260143</v>
      </c>
      <c r="D35" s="592">
        <v>3060971.47333333</v>
      </c>
      <c r="E35" s="592">
        <v>251678.6982666667</v>
      </c>
      <c r="F35" s="592">
        <v>860274.475</v>
      </c>
      <c r="G35" s="592">
        <v>97433067.6466</v>
      </c>
    </row>
    <row r="36" spans="2:9" s="459" customFormat="1" ht="15">
      <c r="B36" s="602" t="s">
        <v>960</v>
      </c>
      <c r="C36" s="592">
        <v>86581085.24000001</v>
      </c>
      <c r="D36" s="592">
        <v>1741645.52666667</v>
      </c>
      <c r="E36" s="592">
        <v>683315.3117333333</v>
      </c>
      <c r="F36" s="592">
        <v>497774.69499999995</v>
      </c>
      <c r="G36" s="592">
        <v>89503820.77340001</v>
      </c>
      <c r="I36" s="611"/>
    </row>
    <row r="37" spans="2:9" s="459" customFormat="1" ht="15">
      <c r="B37" s="602" t="s">
        <v>522</v>
      </c>
      <c r="C37" s="603">
        <v>101502976.24000001</v>
      </c>
      <c r="D37" s="604">
        <v>3008618.52666667</v>
      </c>
      <c r="E37" s="604">
        <v>269316.3117333333</v>
      </c>
      <c r="F37" s="604">
        <v>497328.025</v>
      </c>
      <c r="G37" s="592">
        <v>105278239.10340002</v>
      </c>
      <c r="I37" s="611"/>
    </row>
    <row r="38" s="459" customFormat="1" ht="15"/>
    <row r="39" s="458" customFormat="1" ht="15"/>
    <row r="40" s="458" customFormat="1" ht="15"/>
    <row r="41" ht="15">
      <c r="G41" s="383"/>
    </row>
    <row r="44" spans="6:7" ht="15">
      <c r="F44" s="475"/>
      <c r="G44" s="478"/>
    </row>
    <row r="46" spans="3:7" ht="15">
      <c r="C46" s="383"/>
      <c r="D46" s="383"/>
      <c r="E46" s="383"/>
      <c r="F46" s="383"/>
      <c r="G46" s="383"/>
    </row>
  </sheetData>
  <sheetProtection/>
  <printOptions/>
  <pageMargins left="0.75" right="0.75" top="1" bottom="1" header="0.5" footer="0.5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44"/>
  <sheetViews>
    <sheetView zoomScalePageLayoutView="0" workbookViewId="0" topLeftCell="A10">
      <selection activeCell="G12" sqref="G12"/>
    </sheetView>
  </sheetViews>
  <sheetFormatPr defaultColWidth="13.57421875" defaultRowHeight="12.75"/>
  <cols>
    <col min="1" max="1" width="2.8515625" style="135" bestFit="1" customWidth="1"/>
    <col min="2" max="2" width="17.8515625" style="135" customWidth="1"/>
    <col min="3" max="3" width="7.8515625" style="135" customWidth="1"/>
    <col min="4" max="4" width="16.00390625" style="135" customWidth="1"/>
    <col min="5" max="5" width="15.140625" style="135" customWidth="1"/>
    <col min="6" max="6" width="15.7109375" style="135" customWidth="1"/>
    <col min="7" max="7" width="16.8515625" style="135" bestFit="1" customWidth="1"/>
    <col min="8" max="8" width="17.00390625" style="167" bestFit="1" customWidth="1"/>
    <col min="9" max="9" width="13.57421875" style="224" customWidth="1"/>
    <col min="10" max="16384" width="13.57421875" style="135" customWidth="1"/>
  </cols>
  <sheetData>
    <row r="1" spans="2:3" ht="15">
      <c r="B1" s="136" t="s">
        <v>890</v>
      </c>
      <c r="C1" s="155"/>
    </row>
    <row r="2" ht="12.75">
      <c r="B2" s="137" t="s">
        <v>875</v>
      </c>
    </row>
    <row r="3" ht="12.75">
      <c r="B3" s="137"/>
    </row>
    <row r="4" spans="2:7" ht="15.75">
      <c r="B4" s="857" t="s">
        <v>966</v>
      </c>
      <c r="C4" s="857"/>
      <c r="D4" s="857"/>
      <c r="E4" s="857"/>
      <c r="F4" s="857"/>
      <c r="G4" s="857"/>
    </row>
    <row r="6" spans="1:7" ht="12.75">
      <c r="A6" s="858" t="s">
        <v>663</v>
      </c>
      <c r="B6" s="860" t="s">
        <v>664</v>
      </c>
      <c r="C6" s="858" t="s">
        <v>665</v>
      </c>
      <c r="D6" s="168" t="s">
        <v>666</v>
      </c>
      <c r="E6" s="858" t="s">
        <v>667</v>
      </c>
      <c r="F6" s="858" t="s">
        <v>668</v>
      </c>
      <c r="G6" s="168" t="s">
        <v>666</v>
      </c>
    </row>
    <row r="7" spans="1:9" ht="12.75">
      <c r="A7" s="859"/>
      <c r="B7" s="861"/>
      <c r="C7" s="859"/>
      <c r="D7" s="169">
        <v>41275</v>
      </c>
      <c r="E7" s="859"/>
      <c r="F7" s="859"/>
      <c r="G7" s="169">
        <v>41639</v>
      </c>
      <c r="H7" s="170"/>
      <c r="I7" s="225"/>
    </row>
    <row r="8" spans="1:9" ht="12.75">
      <c r="A8" s="171">
        <v>1</v>
      </c>
      <c r="B8" s="155" t="s">
        <v>115</v>
      </c>
      <c r="C8" s="172">
        <v>0</v>
      </c>
      <c r="D8" s="180">
        <v>0</v>
      </c>
      <c r="E8" s="180">
        <v>0</v>
      </c>
      <c r="F8" s="180">
        <v>0</v>
      </c>
      <c r="G8" s="180">
        <f aca="true" t="shared" si="0" ref="G8:G14">D8+E8-F8</f>
        <v>0</v>
      </c>
      <c r="H8" s="170"/>
      <c r="I8" s="225"/>
    </row>
    <row r="9" spans="1:9" ht="12.75">
      <c r="A9" s="171">
        <v>2</v>
      </c>
      <c r="B9" s="141" t="s">
        <v>669</v>
      </c>
      <c r="C9" s="172">
        <v>0</v>
      </c>
      <c r="D9" s="180">
        <f>'[2]ASETET PER TATIMET '!$D$11</f>
        <v>0</v>
      </c>
      <c r="E9" s="180">
        <v>0</v>
      </c>
      <c r="F9" s="180">
        <v>0</v>
      </c>
      <c r="G9" s="180">
        <f t="shared" si="0"/>
        <v>0</v>
      </c>
      <c r="H9" s="170"/>
      <c r="I9" s="226"/>
    </row>
    <row r="10" spans="1:9" ht="12.75">
      <c r="A10" s="171">
        <v>3</v>
      </c>
      <c r="B10" s="141" t="s">
        <v>670</v>
      </c>
      <c r="C10" s="172">
        <v>0</v>
      </c>
      <c r="D10" s="232">
        <v>179531644</v>
      </c>
      <c r="E10" s="232">
        <v>309584</v>
      </c>
      <c r="F10" s="180">
        <v>0</v>
      </c>
      <c r="G10" s="232">
        <f>D10+E10-F10</f>
        <v>179841228</v>
      </c>
      <c r="H10" s="170"/>
      <c r="I10" s="226"/>
    </row>
    <row r="11" spans="1:9" ht="12.75">
      <c r="A11" s="171">
        <v>4</v>
      </c>
      <c r="B11" s="141" t="s">
        <v>161</v>
      </c>
      <c r="C11" s="172">
        <v>0</v>
      </c>
      <c r="D11" s="232">
        <v>6170317</v>
      </c>
      <c r="E11" s="232">
        <v>0</v>
      </c>
      <c r="F11" s="180">
        <v>1367700</v>
      </c>
      <c r="G11" s="232">
        <f>D11+E11-F11</f>
        <v>4802617</v>
      </c>
      <c r="H11" s="170"/>
      <c r="I11" s="226"/>
    </row>
    <row r="12" spans="1:9" ht="12.75">
      <c r="A12" s="171">
        <v>5</v>
      </c>
      <c r="B12" s="141" t="s">
        <v>671</v>
      </c>
      <c r="C12" s="172">
        <v>0</v>
      </c>
      <c r="D12" s="232">
        <v>1231008</v>
      </c>
      <c r="E12" s="233">
        <v>127042</v>
      </c>
      <c r="F12" s="180">
        <v>0</v>
      </c>
      <c r="G12" s="232">
        <f>D12+E12-F12</f>
        <v>1358050</v>
      </c>
      <c r="H12" s="170"/>
      <c r="I12" s="226"/>
    </row>
    <row r="13" spans="1:9" ht="12.75">
      <c r="A13" s="171">
        <v>6</v>
      </c>
      <c r="B13" s="141" t="s">
        <v>672</v>
      </c>
      <c r="C13" s="172">
        <v>0</v>
      </c>
      <c r="D13" s="232">
        <v>398494</v>
      </c>
      <c r="E13" s="232">
        <v>536500</v>
      </c>
      <c r="F13" s="180">
        <v>0</v>
      </c>
      <c r="G13" s="232">
        <f>D13+E13-F13</f>
        <v>934994</v>
      </c>
      <c r="H13" s="170"/>
      <c r="I13" s="226"/>
    </row>
    <row r="14" spans="1:9" ht="13.5" thickBot="1">
      <c r="A14" s="173"/>
      <c r="B14" s="148"/>
      <c r="C14" s="174">
        <v>0</v>
      </c>
      <c r="D14" s="234">
        <v>0</v>
      </c>
      <c r="E14" s="234">
        <v>0</v>
      </c>
      <c r="F14" s="234">
        <v>0</v>
      </c>
      <c r="G14" s="234">
        <f t="shared" si="0"/>
        <v>0</v>
      </c>
      <c r="H14" s="170"/>
      <c r="I14" s="225"/>
    </row>
    <row r="15" spans="1:9" ht="17.25" customHeight="1" thickBot="1">
      <c r="A15" s="175"/>
      <c r="B15" s="176" t="s">
        <v>673</v>
      </c>
      <c r="C15" s="177"/>
      <c r="D15" s="235">
        <f>SUM(D8:D14)</f>
        <v>187331463</v>
      </c>
      <c r="E15" s="235">
        <f>SUM(E8:E14)</f>
        <v>973126</v>
      </c>
      <c r="F15" s="231">
        <f>SUM(F8:F14)</f>
        <v>1367700</v>
      </c>
      <c r="G15" s="236">
        <f>SUM(G8:G14)</f>
        <v>186936889</v>
      </c>
      <c r="H15" s="170"/>
      <c r="I15" s="227"/>
    </row>
    <row r="16" spans="4:8" ht="12.75">
      <c r="D16" s="178"/>
      <c r="E16" s="179"/>
      <c r="H16" s="170"/>
    </row>
    <row r="17" spans="2:9" ht="15.75">
      <c r="B17" s="857" t="s">
        <v>967</v>
      </c>
      <c r="C17" s="857"/>
      <c r="D17" s="857"/>
      <c r="E17" s="857"/>
      <c r="F17" s="857"/>
      <c r="G17" s="857"/>
      <c r="H17" s="170"/>
      <c r="I17" s="228"/>
    </row>
    <row r="18" ht="12.75">
      <c r="H18" s="170"/>
    </row>
    <row r="19" spans="1:8" ht="12.75">
      <c r="A19" s="858" t="s">
        <v>663</v>
      </c>
      <c r="B19" s="860" t="s">
        <v>664</v>
      </c>
      <c r="C19" s="858" t="s">
        <v>665</v>
      </c>
      <c r="D19" s="168" t="s">
        <v>666</v>
      </c>
      <c r="E19" s="858" t="s">
        <v>667</v>
      </c>
      <c r="F19" s="858" t="s">
        <v>668</v>
      </c>
      <c r="G19" s="168" t="s">
        <v>666</v>
      </c>
      <c r="H19" s="170"/>
    </row>
    <row r="20" spans="1:7" ht="12.75">
      <c r="A20" s="859"/>
      <c r="B20" s="861"/>
      <c r="C20" s="859"/>
      <c r="D20" s="169">
        <v>41275</v>
      </c>
      <c r="E20" s="859"/>
      <c r="F20" s="859"/>
      <c r="G20" s="169">
        <v>41639</v>
      </c>
    </row>
    <row r="21" spans="1:7" ht="12.75">
      <c r="A21" s="171">
        <v>1</v>
      </c>
      <c r="B21" s="155" t="s">
        <v>115</v>
      </c>
      <c r="C21" s="172">
        <v>0</v>
      </c>
      <c r="D21" s="180">
        <v>0</v>
      </c>
      <c r="E21" s="181"/>
      <c r="F21" s="180"/>
      <c r="G21" s="180">
        <f>SUM(C21:F21)</f>
        <v>0</v>
      </c>
    </row>
    <row r="22" spans="1:7" ht="12.75">
      <c r="A22" s="171">
        <v>2</v>
      </c>
      <c r="B22" s="141" t="s">
        <v>669</v>
      </c>
      <c r="C22" s="172">
        <f>'[2]ASETET PER TATIMET '!$H$11</f>
        <v>0</v>
      </c>
      <c r="D22" s="180">
        <v>0</v>
      </c>
      <c r="E22" s="181"/>
      <c r="F22" s="180"/>
      <c r="G22" s="180">
        <f>SUM(C22:F22)</f>
        <v>0</v>
      </c>
    </row>
    <row r="23" spans="1:7" ht="12.75">
      <c r="A23" s="171">
        <v>3</v>
      </c>
      <c r="B23" s="141" t="s">
        <v>674</v>
      </c>
      <c r="C23" s="172">
        <f>'[2]ASETET PER TATIMET '!$H$11</f>
        <v>0</v>
      </c>
      <c r="D23" s="237">
        <v>78028668</v>
      </c>
      <c r="E23" s="181">
        <v>15231475</v>
      </c>
      <c r="F23" s="180">
        <v>0</v>
      </c>
      <c r="G23" s="180">
        <f>D23+E23-F23</f>
        <v>93260143</v>
      </c>
    </row>
    <row r="24" spans="1:7" ht="12.75">
      <c r="A24" s="171">
        <v>4</v>
      </c>
      <c r="B24" s="141" t="s">
        <v>161</v>
      </c>
      <c r="C24" s="172">
        <f>'[2]ASETET PER TATIMET '!$H$11</f>
        <v>0</v>
      </c>
      <c r="D24" s="232">
        <v>3161698</v>
      </c>
      <c r="E24" s="182">
        <v>601724</v>
      </c>
      <c r="F24" s="180">
        <v>702451</v>
      </c>
      <c r="G24" s="180">
        <f>D24+E24-F24</f>
        <v>3060971</v>
      </c>
    </row>
    <row r="25" spans="1:7" ht="12.75">
      <c r="A25" s="171">
        <v>5</v>
      </c>
      <c r="B25" s="141" t="s">
        <v>671</v>
      </c>
      <c r="C25" s="172">
        <f>'[2]ASETET PER TATIMET '!$H$11</f>
        <v>0</v>
      </c>
      <c r="D25" s="232">
        <v>733679</v>
      </c>
      <c r="E25" s="181">
        <v>126595</v>
      </c>
      <c r="F25" s="180">
        <v>0</v>
      </c>
      <c r="G25" s="180">
        <f>D25+E25-F25</f>
        <v>860274</v>
      </c>
    </row>
    <row r="26" spans="1:7" ht="12.75">
      <c r="A26" s="171">
        <v>6</v>
      </c>
      <c r="B26" s="141" t="s">
        <v>672</v>
      </c>
      <c r="C26" s="172">
        <f>'[2]ASETET PER TATIMET '!$H$11</f>
        <v>0</v>
      </c>
      <c r="D26" s="232">
        <v>129178</v>
      </c>
      <c r="E26" s="181">
        <v>122501</v>
      </c>
      <c r="F26" s="180">
        <v>0</v>
      </c>
      <c r="G26" s="180">
        <f>D26+E26-F26</f>
        <v>251679</v>
      </c>
    </row>
    <row r="27" spans="1:7" ht="13.5" thickBot="1">
      <c r="A27" s="173"/>
      <c r="B27" s="148"/>
      <c r="C27" s="185">
        <v>0</v>
      </c>
      <c r="D27" s="234"/>
      <c r="E27" s="234"/>
      <c r="F27" s="234"/>
      <c r="G27" s="234"/>
    </row>
    <row r="28" spans="1:10" ht="18" customHeight="1" thickBot="1">
      <c r="A28" s="175"/>
      <c r="B28" s="176" t="s">
        <v>673</v>
      </c>
      <c r="C28" s="177"/>
      <c r="D28" s="235">
        <f>SUM(D21:D27)</f>
        <v>82053223</v>
      </c>
      <c r="E28" s="235">
        <f>SUM(E21:E27)</f>
        <v>16082295</v>
      </c>
      <c r="F28" s="231">
        <f>SUM(F21:F27)</f>
        <v>702451</v>
      </c>
      <c r="G28" s="236">
        <f>SUM(G21:G27)</f>
        <v>97433067</v>
      </c>
      <c r="I28" s="227"/>
      <c r="J28" s="179"/>
    </row>
    <row r="29" ht="12.75">
      <c r="G29" s="178"/>
    </row>
    <row r="30" spans="2:7" ht="15.75">
      <c r="B30" s="857" t="s">
        <v>968</v>
      </c>
      <c r="C30" s="857"/>
      <c r="D30" s="857"/>
      <c r="E30" s="857"/>
      <c r="F30" s="857"/>
      <c r="G30" s="857"/>
    </row>
    <row r="32" spans="1:7" ht="12.75">
      <c r="A32" s="858" t="s">
        <v>663</v>
      </c>
      <c r="B32" s="860" t="s">
        <v>664</v>
      </c>
      <c r="C32" s="858" t="s">
        <v>665</v>
      </c>
      <c r="D32" s="168" t="s">
        <v>666</v>
      </c>
      <c r="E32" s="858" t="s">
        <v>667</v>
      </c>
      <c r="F32" s="858" t="s">
        <v>668</v>
      </c>
      <c r="G32" s="168" t="s">
        <v>666</v>
      </c>
    </row>
    <row r="33" spans="1:7" ht="12.75">
      <c r="A33" s="859"/>
      <c r="B33" s="861"/>
      <c r="C33" s="859"/>
      <c r="D33" s="169">
        <v>41275</v>
      </c>
      <c r="E33" s="859"/>
      <c r="F33" s="859"/>
      <c r="G33" s="169">
        <v>41639</v>
      </c>
    </row>
    <row r="34" spans="1:7" ht="12.75">
      <c r="A34" s="183">
        <v>1</v>
      </c>
      <c r="B34" s="141" t="s">
        <v>115</v>
      </c>
      <c r="C34" s="184">
        <v>0</v>
      </c>
      <c r="D34" s="180">
        <v>0</v>
      </c>
      <c r="E34" s="180">
        <v>0</v>
      </c>
      <c r="F34" s="180">
        <v>0</v>
      </c>
      <c r="G34" s="180">
        <f aca="true" t="shared" si="1" ref="G34:G40">D34+E34-F34</f>
        <v>0</v>
      </c>
    </row>
    <row r="35" spans="1:14" ht="12.75">
      <c r="A35" s="183">
        <v>2</v>
      </c>
      <c r="B35" s="141" t="s">
        <v>669</v>
      </c>
      <c r="C35" s="184">
        <v>0</v>
      </c>
      <c r="D35" s="180">
        <v>0</v>
      </c>
      <c r="E35" s="180">
        <v>0</v>
      </c>
      <c r="F35" s="180">
        <f>F9-F22</f>
        <v>0</v>
      </c>
      <c r="G35" s="180">
        <f t="shared" si="1"/>
        <v>0</v>
      </c>
      <c r="M35" s="186"/>
      <c r="N35" s="186"/>
    </row>
    <row r="36" spans="1:14" ht="12.75">
      <c r="A36" s="183">
        <v>3</v>
      </c>
      <c r="B36" s="141" t="s">
        <v>674</v>
      </c>
      <c r="C36" s="184">
        <v>0</v>
      </c>
      <c r="D36" s="238">
        <f>D10-D23</f>
        <v>101502976</v>
      </c>
      <c r="E36" s="239">
        <f>E10</f>
        <v>309584</v>
      </c>
      <c r="F36" s="180">
        <f>E23</f>
        <v>15231475</v>
      </c>
      <c r="G36" s="238">
        <f>D36+E36-F36</f>
        <v>86581085</v>
      </c>
      <c r="M36" s="186"/>
      <c r="N36" s="186"/>
    </row>
    <row r="37" spans="1:14" ht="12.75">
      <c r="A37" s="183">
        <v>4</v>
      </c>
      <c r="B37" s="141" t="s">
        <v>161</v>
      </c>
      <c r="C37" s="184">
        <v>0</v>
      </c>
      <c r="D37" s="238">
        <f>D11-D24</f>
        <v>3008619</v>
      </c>
      <c r="E37" s="239">
        <f>E11</f>
        <v>0</v>
      </c>
      <c r="F37" s="180">
        <f>E24+F11-F24</f>
        <v>1266973</v>
      </c>
      <c r="G37" s="238">
        <f>D37+E37-F37</f>
        <v>1741646</v>
      </c>
      <c r="M37" s="186"/>
      <c r="N37" s="186"/>
    </row>
    <row r="38" spans="1:14" ht="12.75">
      <c r="A38" s="183">
        <v>5</v>
      </c>
      <c r="B38" s="141" t="s">
        <v>671</v>
      </c>
      <c r="C38" s="184">
        <v>0</v>
      </c>
      <c r="D38" s="238">
        <f>D12-D25</f>
        <v>497329</v>
      </c>
      <c r="E38" s="239">
        <f>E12</f>
        <v>127042</v>
      </c>
      <c r="F38" s="180">
        <f>E25</f>
        <v>126595</v>
      </c>
      <c r="G38" s="238">
        <f>D38+E38-F38</f>
        <v>497776</v>
      </c>
      <c r="M38" s="186"/>
      <c r="N38" s="186"/>
    </row>
    <row r="39" spans="1:14" ht="12.75">
      <c r="A39" s="183">
        <v>6</v>
      </c>
      <c r="B39" s="141" t="s">
        <v>672</v>
      </c>
      <c r="C39" s="184">
        <v>0</v>
      </c>
      <c r="D39" s="238">
        <f>D13-D26</f>
        <v>269316</v>
      </c>
      <c r="E39" s="239">
        <f>E13</f>
        <v>536500</v>
      </c>
      <c r="F39" s="180">
        <f>E26</f>
        <v>122501</v>
      </c>
      <c r="G39" s="238">
        <f>D39+E39-F39</f>
        <v>683315</v>
      </c>
      <c r="M39" s="186"/>
      <c r="N39" s="186"/>
    </row>
    <row r="40" spans="1:14" ht="13.5" thickBot="1">
      <c r="A40" s="173"/>
      <c r="B40" s="148"/>
      <c r="C40" s="185">
        <v>0</v>
      </c>
      <c r="D40" s="234">
        <v>0</v>
      </c>
      <c r="E40" s="234">
        <v>0</v>
      </c>
      <c r="F40" s="234">
        <v>0</v>
      </c>
      <c r="G40" s="234">
        <f t="shared" si="1"/>
        <v>0</v>
      </c>
      <c r="M40" s="186"/>
      <c r="N40" s="186"/>
    </row>
    <row r="41" spans="1:14" ht="17.25" customHeight="1" thickBot="1">
      <c r="A41" s="175"/>
      <c r="B41" s="187" t="s">
        <v>673</v>
      </c>
      <c r="C41" s="188"/>
      <c r="D41" s="235">
        <f>SUM(D34:D40)</f>
        <v>105278240</v>
      </c>
      <c r="E41" s="235">
        <f>SUM(E34:E40)</f>
        <v>973126</v>
      </c>
      <c r="F41" s="231">
        <f>SUM(F34:F40)</f>
        <v>16747544</v>
      </c>
      <c r="G41" s="236">
        <f>SUM(G34:G40)</f>
        <v>89503822</v>
      </c>
      <c r="I41" s="227"/>
      <c r="J41" s="179"/>
      <c r="M41" s="154"/>
      <c r="N41" s="186"/>
    </row>
    <row r="42" spans="4:10" s="186" customFormat="1" ht="12.75">
      <c r="D42" s="189"/>
      <c r="E42" s="189"/>
      <c r="F42" s="189"/>
      <c r="G42" s="190"/>
      <c r="H42" s="170"/>
      <c r="I42" s="225"/>
      <c r="J42" s="189"/>
    </row>
    <row r="43" spans="5:14" ht="15.75">
      <c r="E43" s="862" t="s">
        <v>675</v>
      </c>
      <c r="F43" s="862"/>
      <c r="G43" s="862"/>
      <c r="M43" s="186"/>
      <c r="N43" s="186"/>
    </row>
    <row r="44" spans="5:7" ht="12.75">
      <c r="E44" s="863" t="s">
        <v>717</v>
      </c>
      <c r="F44" s="863"/>
      <c r="G44" s="863"/>
    </row>
  </sheetData>
  <sheetProtection/>
  <mergeCells count="20">
    <mergeCell ref="E43:G43"/>
    <mergeCell ref="E44:G44"/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J10"/>
  <sheetViews>
    <sheetView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6.00390625" style="459" customWidth="1"/>
    <col min="2" max="2" width="22.421875" style="459" customWidth="1"/>
    <col min="3" max="4" width="7.57421875" style="459" customWidth="1"/>
    <col min="5" max="5" width="13.57421875" style="459" bestFit="1" customWidth="1"/>
    <col min="6" max="6" width="4.7109375" style="459" customWidth="1"/>
    <col min="7" max="7" width="16.57421875" style="459" customWidth="1"/>
    <col min="8" max="8" width="16.140625" style="459" customWidth="1"/>
    <col min="9" max="9" width="16.421875" style="459" customWidth="1"/>
    <col min="10" max="10" width="5.28125" style="459" customWidth="1"/>
    <col min="11" max="16384" width="9.140625" style="459" customWidth="1"/>
  </cols>
  <sheetData>
    <row r="2" spans="2:9" ht="25.5" customHeight="1" thickBot="1">
      <c r="B2" s="516"/>
      <c r="C2" s="516"/>
      <c r="E2" s="612" t="s">
        <v>948</v>
      </c>
      <c r="G2" s="612" t="s">
        <v>514</v>
      </c>
      <c r="H2" s="613"/>
      <c r="I2" s="612" t="s">
        <v>341</v>
      </c>
    </row>
    <row r="3" spans="2:10" ht="23.25" customHeight="1" thickTop="1">
      <c r="B3" s="530" t="s">
        <v>57</v>
      </c>
      <c r="C3" s="530" t="s">
        <v>159</v>
      </c>
      <c r="D3" s="530"/>
      <c r="E3" s="472"/>
      <c r="F3" s="472"/>
      <c r="G3" s="472"/>
      <c r="H3" s="472"/>
      <c r="I3" s="472"/>
      <c r="J3" s="472"/>
    </row>
    <row r="4" spans="2:10" ht="12.75" customHeight="1">
      <c r="B4" s="283" t="s">
        <v>290</v>
      </c>
      <c r="C4" s="466" t="s">
        <v>204</v>
      </c>
      <c r="D4" s="466"/>
      <c r="E4" s="336">
        <v>22776519.03999999</v>
      </c>
      <c r="F4" s="466"/>
      <c r="G4" s="336">
        <v>18547257.139999986</v>
      </c>
      <c r="H4" s="466"/>
      <c r="I4" s="336">
        <v>27915733</v>
      </c>
      <c r="J4" s="466"/>
    </row>
    <row r="5" spans="3:10" ht="12.75" customHeight="1">
      <c r="C5" s="466"/>
      <c r="D5" s="466"/>
      <c r="E5" s="466"/>
      <c r="F5" s="466"/>
      <c r="G5" s="466"/>
      <c r="H5" s="466"/>
      <c r="I5" s="466"/>
      <c r="J5" s="466"/>
    </row>
    <row r="6" spans="2:10" ht="19.5" customHeight="1" thickBot="1">
      <c r="B6" s="529" t="s">
        <v>281</v>
      </c>
      <c r="C6" s="529"/>
      <c r="D6" s="530"/>
      <c r="E6" s="614">
        <v>22776519.03999999</v>
      </c>
      <c r="F6" s="530"/>
      <c r="G6" s="614">
        <v>18547257.139999986</v>
      </c>
      <c r="H6" s="530"/>
      <c r="I6" s="614">
        <v>27915733</v>
      </c>
      <c r="J6" s="530"/>
    </row>
    <row r="7" ht="15.75" thickTop="1"/>
    <row r="9" s="615" customFormat="1" ht="15"/>
    <row r="10" spans="5:9" s="615" customFormat="1" ht="15">
      <c r="E10" s="616"/>
      <c r="G10" s="616"/>
      <c r="I10" s="616"/>
    </row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3:J40"/>
  <sheetViews>
    <sheetView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4.28125" style="458" customWidth="1"/>
    <col min="2" max="2" width="28.421875" style="458" customWidth="1"/>
    <col min="3" max="3" width="8.00390625" style="458" customWidth="1"/>
    <col min="4" max="4" width="4.28125" style="459" customWidth="1"/>
    <col min="5" max="5" width="15.28125" style="459" bestFit="1" customWidth="1"/>
    <col min="6" max="6" width="4.28125" style="459" customWidth="1"/>
    <col min="7" max="7" width="16.421875" style="458" customWidth="1"/>
    <col min="8" max="8" width="11.00390625" style="459" customWidth="1"/>
    <col min="9" max="9" width="15.00390625" style="458" customWidth="1"/>
    <col min="10" max="10" width="9.140625" style="459" customWidth="1"/>
    <col min="11" max="16384" width="9.140625" style="458" customWidth="1"/>
  </cols>
  <sheetData>
    <row r="3" spans="2:10" ht="15.75" thickBot="1">
      <c r="B3" s="479"/>
      <c r="C3" s="479"/>
      <c r="D3" s="480"/>
      <c r="E3" s="618" t="s">
        <v>948</v>
      </c>
      <c r="F3" s="480"/>
      <c r="G3" s="618" t="s">
        <v>514</v>
      </c>
      <c r="H3" s="480"/>
      <c r="I3" s="618" t="s">
        <v>341</v>
      </c>
      <c r="J3" s="480"/>
    </row>
    <row r="4" spans="2:10" ht="23.25" customHeight="1" thickTop="1">
      <c r="B4" s="619" t="s">
        <v>58</v>
      </c>
      <c r="C4" s="620" t="s">
        <v>159</v>
      </c>
      <c r="D4" s="472"/>
      <c r="E4" s="621" t="s">
        <v>49</v>
      </c>
      <c r="F4" s="472"/>
      <c r="G4" s="621" t="s">
        <v>49</v>
      </c>
      <c r="H4" s="472"/>
      <c r="I4" s="621" t="s">
        <v>49</v>
      </c>
      <c r="J4" s="472"/>
    </row>
    <row r="5" spans="2:10" ht="12.75" customHeight="1">
      <c r="B5" s="458" t="s">
        <v>59</v>
      </c>
      <c r="C5" s="464" t="s">
        <v>47</v>
      </c>
      <c r="D5" s="466"/>
      <c r="E5" s="467">
        <v>53497509.9057</v>
      </c>
      <c r="F5" s="466"/>
      <c r="G5" s="467">
        <v>61493429.1378</v>
      </c>
      <c r="H5" s="466"/>
      <c r="I5" s="561">
        <v>99463258.10560003</v>
      </c>
      <c r="J5" s="562"/>
    </row>
    <row r="6" spans="2:10" ht="12.75" customHeight="1">
      <c r="B6" s="458" t="s">
        <v>241</v>
      </c>
      <c r="C6" s="464" t="s">
        <v>47</v>
      </c>
      <c r="D6" s="466"/>
      <c r="E6" s="467">
        <v>0</v>
      </c>
      <c r="F6" s="466"/>
      <c r="G6" s="467">
        <v>205000</v>
      </c>
      <c r="H6" s="466"/>
      <c r="I6" s="561">
        <v>0</v>
      </c>
      <c r="J6" s="562"/>
    </row>
    <row r="7" spans="2:10" ht="12.75" customHeight="1">
      <c r="B7" s="458" t="s">
        <v>135</v>
      </c>
      <c r="C7" s="464" t="s">
        <v>47</v>
      </c>
      <c r="D7" s="466"/>
      <c r="E7" s="467">
        <v>5610247.5314</v>
      </c>
      <c r="F7" s="466"/>
      <c r="G7" s="467">
        <v>5543764.2</v>
      </c>
      <c r="H7" s="466"/>
      <c r="I7" s="561">
        <v>3847797.0242000045</v>
      </c>
      <c r="J7" s="562"/>
    </row>
    <row r="8" spans="2:10" ht="12.75" customHeight="1">
      <c r="B8" s="458" t="s">
        <v>136</v>
      </c>
      <c r="C8" s="464" t="s">
        <v>47</v>
      </c>
      <c r="D8" s="466"/>
      <c r="E8" s="467">
        <v>4206000</v>
      </c>
      <c r="F8" s="466"/>
      <c r="G8" s="467">
        <v>16524290</v>
      </c>
      <c r="H8" s="466"/>
      <c r="I8" s="561">
        <v>20603490</v>
      </c>
      <c r="J8" s="562"/>
    </row>
    <row r="9" spans="2:10" ht="12.75" customHeight="1">
      <c r="B9" s="458" t="s">
        <v>137</v>
      </c>
      <c r="C9" s="464" t="s">
        <v>47</v>
      </c>
      <c r="D9" s="466"/>
      <c r="E9" s="467">
        <v>0</v>
      </c>
      <c r="F9" s="466"/>
      <c r="G9" s="464"/>
      <c r="H9" s="466"/>
      <c r="I9" s="561">
        <v>0</v>
      </c>
      <c r="J9" s="562"/>
    </row>
    <row r="10" spans="3:10" ht="15">
      <c r="C10" s="464"/>
      <c r="D10" s="466"/>
      <c r="E10" s="464"/>
      <c r="F10" s="466"/>
      <c r="G10" s="464"/>
      <c r="H10" s="466"/>
      <c r="I10" s="561"/>
      <c r="J10" s="562"/>
    </row>
    <row r="11" spans="2:10" ht="19.5" customHeight="1" thickBot="1">
      <c r="B11" s="529" t="s">
        <v>93</v>
      </c>
      <c r="C11" s="529"/>
      <c r="D11" s="530"/>
      <c r="E11" s="473">
        <v>63313757.4371</v>
      </c>
      <c r="F11" s="530"/>
      <c r="G11" s="473">
        <v>83766483.3378</v>
      </c>
      <c r="H11" s="530"/>
      <c r="I11" s="622">
        <v>123914545.12980004</v>
      </c>
      <c r="J11" s="530"/>
    </row>
    <row r="12" ht="15.75" thickTop="1">
      <c r="E12" s="458"/>
    </row>
    <row r="13" ht="15">
      <c r="E13" s="458"/>
    </row>
    <row r="14" spans="2:10" s="475" customFormat="1" ht="15">
      <c r="B14" s="623"/>
      <c r="D14" s="477"/>
      <c r="E14" s="476"/>
      <c r="F14" s="477"/>
      <c r="G14" s="476"/>
      <c r="H14" s="477"/>
      <c r="I14" s="476"/>
      <c r="J14" s="477"/>
    </row>
    <row r="16" ht="15">
      <c r="B16" s="624" t="s">
        <v>292</v>
      </c>
    </row>
    <row r="17" spans="2:10" ht="15.75" thickBot="1">
      <c r="B17" s="479"/>
      <c r="C17" s="479"/>
      <c r="D17" s="480"/>
      <c r="E17" s="618" t="s">
        <v>948</v>
      </c>
      <c r="F17" s="480"/>
      <c r="G17" s="618" t="s">
        <v>514</v>
      </c>
      <c r="H17" s="480"/>
      <c r="I17" s="618" t="s">
        <v>341</v>
      </c>
      <c r="J17" s="480"/>
    </row>
    <row r="18" spans="2:10" ht="23.25" customHeight="1" thickTop="1">
      <c r="B18" s="619" t="s">
        <v>60</v>
      </c>
      <c r="C18" s="620" t="s">
        <v>159</v>
      </c>
      <c r="D18" s="472"/>
      <c r="E18" s="621" t="s">
        <v>49</v>
      </c>
      <c r="F18" s="472"/>
      <c r="G18" s="621" t="s">
        <v>49</v>
      </c>
      <c r="H18" s="472"/>
      <c r="I18" s="621" t="s">
        <v>49</v>
      </c>
      <c r="J18" s="472"/>
    </row>
    <row r="19" spans="2:10" ht="15">
      <c r="B19" s="458" t="s">
        <v>61</v>
      </c>
      <c r="C19" s="464" t="s">
        <v>47</v>
      </c>
      <c r="D19" s="466"/>
      <c r="E19" s="467">
        <v>379937</v>
      </c>
      <c r="F19" s="466"/>
      <c r="G19" s="467">
        <v>363389</v>
      </c>
      <c r="H19" s="466"/>
      <c r="I19" s="469">
        <v>364466</v>
      </c>
      <c r="J19" s="466"/>
    </row>
    <row r="20" spans="2:10" ht="15">
      <c r="B20" s="458" t="s">
        <v>239</v>
      </c>
      <c r="C20" s="464" t="s">
        <v>47</v>
      </c>
      <c r="D20" s="466"/>
      <c r="E20" s="467">
        <v>148788</v>
      </c>
      <c r="F20" s="466"/>
      <c r="G20" s="467">
        <v>204881</v>
      </c>
      <c r="H20" s="466"/>
      <c r="I20" s="469">
        <v>207474</v>
      </c>
      <c r="J20" s="466"/>
    </row>
    <row r="21" spans="2:10" ht="15">
      <c r="B21" s="458" t="s">
        <v>240</v>
      </c>
      <c r="C21" s="464" t="s">
        <v>47</v>
      </c>
      <c r="D21" s="466"/>
      <c r="E21" s="467">
        <v>3185760</v>
      </c>
      <c r="F21" s="466"/>
      <c r="G21" s="467">
        <v>4975494</v>
      </c>
      <c r="H21" s="466"/>
      <c r="I21" s="469">
        <v>3275857.1541999998</v>
      </c>
      <c r="J21" s="466"/>
    </row>
    <row r="22" spans="2:10" ht="15">
      <c r="B22" s="458" t="s">
        <v>172</v>
      </c>
      <c r="C22" s="464" t="s">
        <v>47</v>
      </c>
      <c r="D22" s="466"/>
      <c r="E22" s="467">
        <v>0</v>
      </c>
      <c r="F22" s="466"/>
      <c r="G22" s="467">
        <v>0</v>
      </c>
      <c r="H22" s="466"/>
      <c r="I22" s="464">
        <v>0</v>
      </c>
      <c r="J22" s="466"/>
    </row>
    <row r="23" spans="2:10" ht="15">
      <c r="B23" s="458" t="s">
        <v>173</v>
      </c>
      <c r="C23" s="464" t="s">
        <v>47</v>
      </c>
      <c r="D23" s="466"/>
      <c r="E23" s="467">
        <v>1895762.3314</v>
      </c>
      <c r="F23" s="466"/>
      <c r="G23" s="467">
        <v>0</v>
      </c>
      <c r="H23" s="466"/>
      <c r="I23" s="469">
        <v>-0.12999999523162842</v>
      </c>
      <c r="J23" s="466"/>
    </row>
    <row r="24" spans="3:10" ht="15">
      <c r="C24" s="464"/>
      <c r="D24" s="466"/>
      <c r="E24" s="464"/>
      <c r="F24" s="466"/>
      <c r="G24" s="464"/>
      <c r="H24" s="466"/>
      <c r="I24" s="464"/>
      <c r="J24" s="466"/>
    </row>
    <row r="25" spans="2:10" ht="19.5" customHeight="1" thickBot="1">
      <c r="B25" s="529" t="s">
        <v>93</v>
      </c>
      <c r="C25" s="529"/>
      <c r="D25" s="530"/>
      <c r="E25" s="473">
        <v>5610247.3314</v>
      </c>
      <c r="F25" s="530"/>
      <c r="G25" s="473">
        <v>5543764</v>
      </c>
      <c r="H25" s="530"/>
      <c r="I25" s="625">
        <v>3847797.0242000045</v>
      </c>
      <c r="J25" s="530"/>
    </row>
    <row r="26" ht="15.75" thickTop="1">
      <c r="E26" s="458"/>
    </row>
    <row r="27" ht="15">
      <c r="E27" s="458"/>
    </row>
    <row r="28" spans="2:10" s="627" customFormat="1" ht="15">
      <c r="B28" s="626"/>
      <c r="D28" s="628"/>
      <c r="E28" s="629"/>
      <c r="F28" s="628"/>
      <c r="G28" s="629"/>
      <c r="H28" s="628"/>
      <c r="I28" s="629"/>
      <c r="J28" s="628"/>
    </row>
    <row r="29" ht="15">
      <c r="E29" s="458"/>
    </row>
    <row r="30" ht="15">
      <c r="E30" s="458"/>
    </row>
    <row r="31" spans="2:5" ht="15">
      <c r="B31" s="624" t="s">
        <v>366</v>
      </c>
      <c r="E31" s="458"/>
    </row>
    <row r="32" spans="2:10" ht="15.75" thickBot="1">
      <c r="B32" s="479"/>
      <c r="C32" s="479"/>
      <c r="D32" s="480"/>
      <c r="E32" s="618" t="s">
        <v>948</v>
      </c>
      <c r="F32" s="480"/>
      <c r="G32" s="618" t="s">
        <v>514</v>
      </c>
      <c r="H32" s="480"/>
      <c r="I32" s="618" t="s">
        <v>341</v>
      </c>
      <c r="J32" s="480"/>
    </row>
    <row r="33" spans="2:10" ht="15.75" thickTop="1">
      <c r="B33" s="619" t="s">
        <v>291</v>
      </c>
      <c r="C33" s="620" t="s">
        <v>159</v>
      </c>
      <c r="D33" s="472"/>
      <c r="E33" s="621" t="s">
        <v>49</v>
      </c>
      <c r="F33" s="472"/>
      <c r="G33" s="621" t="s">
        <v>49</v>
      </c>
      <c r="H33" s="472"/>
      <c r="I33" s="621" t="s">
        <v>49</v>
      </c>
      <c r="J33" s="472"/>
    </row>
    <row r="34" spans="3:10" ht="15">
      <c r="C34" s="464"/>
      <c r="D34" s="466"/>
      <c r="E34" s="464"/>
      <c r="F34" s="466"/>
      <c r="G34" s="464"/>
      <c r="H34" s="466"/>
      <c r="I34" s="464"/>
      <c r="J34" s="466"/>
    </row>
    <row r="35" spans="2:10" ht="15">
      <c r="B35" s="283" t="s">
        <v>136</v>
      </c>
      <c r="C35" s="464" t="s">
        <v>47</v>
      </c>
      <c r="D35" s="466"/>
      <c r="E35" s="630">
        <v>4206000</v>
      </c>
      <c r="F35" s="466"/>
      <c r="G35" s="630">
        <v>16524290</v>
      </c>
      <c r="H35" s="466"/>
      <c r="I35" s="469">
        <v>20603490</v>
      </c>
      <c r="J35" s="466"/>
    </row>
    <row r="36" spans="3:10" ht="15">
      <c r="C36" s="464"/>
      <c r="D36" s="466"/>
      <c r="E36" s="464"/>
      <c r="F36" s="466"/>
      <c r="G36" s="464"/>
      <c r="H36" s="466"/>
      <c r="I36" s="464"/>
      <c r="J36" s="466"/>
    </row>
    <row r="37" spans="2:10" ht="15.75" thickBot="1">
      <c r="B37" s="529" t="s">
        <v>93</v>
      </c>
      <c r="C37" s="529"/>
      <c r="D37" s="530"/>
      <c r="E37" s="473">
        <v>4206000</v>
      </c>
      <c r="F37" s="530"/>
      <c r="G37" s="473">
        <v>16524290</v>
      </c>
      <c r="H37" s="530"/>
      <c r="I37" s="625">
        <v>20603490</v>
      </c>
      <c r="J37" s="530"/>
    </row>
    <row r="38" ht="15.75" thickTop="1">
      <c r="E38" s="458"/>
    </row>
    <row r="39" spans="4:10" s="475" customFormat="1" ht="15">
      <c r="D39" s="477"/>
      <c r="F39" s="477"/>
      <c r="H39" s="477"/>
      <c r="I39" s="631"/>
      <c r="J39" s="477"/>
    </row>
    <row r="40" spans="2:10" s="475" customFormat="1" ht="15">
      <c r="B40" s="623"/>
      <c r="D40" s="477"/>
      <c r="E40" s="476"/>
      <c r="F40" s="477"/>
      <c r="G40" s="476"/>
      <c r="H40" s="477"/>
      <c r="I40" s="476"/>
      <c r="J40" s="477"/>
    </row>
  </sheetData>
  <sheetProtection/>
  <printOptions/>
  <pageMargins left="0.75" right="0.75" top="1" bottom="1" header="0.5" footer="0.5"/>
  <pageSetup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S12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4.00390625" style="450" customWidth="1"/>
    <col min="2" max="2" width="17.140625" style="450" customWidth="1"/>
    <col min="3" max="3" width="9.140625" style="450" customWidth="1"/>
    <col min="4" max="4" width="4.00390625" style="451" customWidth="1"/>
    <col min="5" max="5" width="11.28125" style="451" bestFit="1" customWidth="1"/>
    <col min="6" max="6" width="11.00390625" style="451" customWidth="1"/>
    <col min="7" max="7" width="4.00390625" style="451" customWidth="1"/>
    <col min="8" max="8" width="13.00390625" style="450" customWidth="1"/>
    <col min="9" max="9" width="11.421875" style="450" bestFit="1" customWidth="1"/>
    <col min="10" max="10" width="5.28125" style="451" customWidth="1"/>
    <col min="11" max="11" width="13.57421875" style="450" customWidth="1"/>
    <col min="12" max="12" width="8.57421875" style="450" customWidth="1"/>
    <col min="13" max="13" width="5.28125" style="451" customWidth="1"/>
    <col min="14" max="19" width="14.7109375" style="451" customWidth="1"/>
    <col min="20" max="16384" width="9.140625" style="450" customWidth="1"/>
  </cols>
  <sheetData>
    <row r="2" spans="2:19" s="636" customFormat="1" ht="13.5" thickBot="1">
      <c r="B2" s="632"/>
      <c r="C2" s="632"/>
      <c r="D2" s="633"/>
      <c r="E2" s="864" t="s">
        <v>948</v>
      </c>
      <c r="F2" s="864"/>
      <c r="G2" s="633"/>
      <c r="H2" s="864" t="s">
        <v>514</v>
      </c>
      <c r="I2" s="864"/>
      <c r="J2" s="633"/>
      <c r="K2" s="864" t="s">
        <v>341</v>
      </c>
      <c r="L2" s="864"/>
      <c r="M2" s="633"/>
      <c r="N2" s="634"/>
      <c r="O2" s="634"/>
      <c r="P2" s="633"/>
      <c r="Q2" s="635" t="s">
        <v>953</v>
      </c>
      <c r="R2" s="635" t="s">
        <v>515</v>
      </c>
      <c r="S2" s="635" t="s">
        <v>342</v>
      </c>
    </row>
    <row r="3" spans="2:19" s="636" customFormat="1" ht="29.25" customHeight="1" thickTop="1">
      <c r="B3" s="637" t="s">
        <v>140</v>
      </c>
      <c r="C3" s="636" t="s">
        <v>159</v>
      </c>
      <c r="D3" s="638"/>
      <c r="E3" s="639" t="s">
        <v>43</v>
      </c>
      <c r="F3" s="640" t="s">
        <v>44</v>
      </c>
      <c r="G3" s="638"/>
      <c r="H3" s="639" t="s">
        <v>43</v>
      </c>
      <c r="I3" s="640" t="s">
        <v>44</v>
      </c>
      <c r="J3" s="638"/>
      <c r="K3" s="639" t="s">
        <v>43</v>
      </c>
      <c r="L3" s="640" t="s">
        <v>44</v>
      </c>
      <c r="M3" s="638"/>
      <c r="N3" s="641"/>
      <c r="O3" s="641"/>
      <c r="P3" s="642" t="s">
        <v>77</v>
      </c>
      <c r="Q3" s="643"/>
      <c r="R3" s="643"/>
      <c r="S3" s="643"/>
    </row>
    <row r="4" spans="4:19" s="636" customFormat="1" ht="12.75" customHeight="1">
      <c r="D4" s="638"/>
      <c r="G4" s="638"/>
      <c r="J4" s="638"/>
      <c r="M4" s="638"/>
      <c r="N4" s="644"/>
      <c r="O4" s="644"/>
      <c r="P4" s="454" t="s">
        <v>78</v>
      </c>
      <c r="Q4" s="496">
        <v>140.2</v>
      </c>
      <c r="R4" s="454">
        <v>139.59</v>
      </c>
      <c r="S4" s="454">
        <v>138.93</v>
      </c>
    </row>
    <row r="5" spans="2:19" ht="12.75" customHeight="1">
      <c r="B5" s="274" t="s">
        <v>242</v>
      </c>
      <c r="C5" s="452" t="s">
        <v>50</v>
      </c>
      <c r="D5" s="454"/>
      <c r="E5" s="455">
        <v>0</v>
      </c>
      <c r="F5" s="455">
        <v>0</v>
      </c>
      <c r="G5" s="454"/>
      <c r="H5" s="455">
        <v>1954259.7405000003</v>
      </c>
      <c r="I5" s="645">
        <v>14000</v>
      </c>
      <c r="J5" s="454"/>
      <c r="K5" s="455">
        <v>5835059.5077</v>
      </c>
      <c r="L5" s="455">
        <v>42000</v>
      </c>
      <c r="M5" s="454"/>
      <c r="N5" s="646"/>
      <c r="O5" s="647"/>
      <c r="P5" s="456" t="s">
        <v>79</v>
      </c>
      <c r="Q5" s="496">
        <v>101.86</v>
      </c>
      <c r="R5" s="456">
        <v>105.85</v>
      </c>
      <c r="S5" s="454">
        <v>107.54</v>
      </c>
    </row>
    <row r="6" spans="2:19" ht="12.75" customHeight="1">
      <c r="B6" s="274" t="s">
        <v>329</v>
      </c>
      <c r="C6" s="452" t="s">
        <v>50</v>
      </c>
      <c r="D6" s="454"/>
      <c r="E6" s="455">
        <v>0</v>
      </c>
      <c r="F6" s="617">
        <v>0</v>
      </c>
      <c r="G6" s="454"/>
      <c r="H6" s="455">
        <v>4653022.855599999</v>
      </c>
      <c r="I6" s="645">
        <v>33333.5</v>
      </c>
      <c r="J6" s="454"/>
      <c r="K6" s="455">
        <v>14000685.4153</v>
      </c>
      <c r="L6" s="455">
        <v>100775.1</v>
      </c>
      <c r="M6" s="454"/>
      <c r="N6" s="646"/>
      <c r="O6" s="647"/>
      <c r="P6" s="648" t="s">
        <v>89</v>
      </c>
      <c r="Q6" s="496">
        <v>168.39</v>
      </c>
      <c r="R6" s="648">
        <v>171.18</v>
      </c>
      <c r="S6" s="649">
        <v>165.92</v>
      </c>
    </row>
    <row r="7" spans="2:19" ht="12.75" customHeight="1">
      <c r="B7" s="274" t="s">
        <v>330</v>
      </c>
      <c r="C7" s="452" t="s">
        <v>289</v>
      </c>
      <c r="D7" s="454"/>
      <c r="E7" s="455">
        <v>11604600</v>
      </c>
      <c r="F7" s="455">
        <v>11604600</v>
      </c>
      <c r="G7" s="454"/>
      <c r="H7" s="455">
        <v>15472800</v>
      </c>
      <c r="I7" s="455">
        <v>15472800</v>
      </c>
      <c r="J7" s="454"/>
      <c r="K7" s="455">
        <v>19147590</v>
      </c>
      <c r="L7" s="455"/>
      <c r="M7" s="454"/>
      <c r="N7" s="647"/>
      <c r="O7" s="647"/>
      <c r="P7" s="450"/>
      <c r="Q7" s="450"/>
      <c r="R7" s="450"/>
      <c r="S7" s="650"/>
    </row>
    <row r="8" spans="3:19" ht="12.75" customHeight="1">
      <c r="C8" s="452"/>
      <c r="D8" s="454"/>
      <c r="E8" s="452"/>
      <c r="F8" s="452"/>
      <c r="G8" s="454"/>
      <c r="H8" s="452"/>
      <c r="I8" s="452"/>
      <c r="J8" s="454"/>
      <c r="K8" s="452"/>
      <c r="L8" s="452"/>
      <c r="M8" s="454"/>
      <c r="N8" s="647"/>
      <c r="O8" s="647"/>
      <c r="P8" s="450"/>
      <c r="Q8" s="450"/>
      <c r="R8" s="450"/>
      <c r="S8" s="450"/>
    </row>
    <row r="9" spans="2:19" s="652" customFormat="1" ht="19.5" customHeight="1" thickBot="1">
      <c r="B9" s="569" t="s">
        <v>93</v>
      </c>
      <c r="C9" s="569"/>
      <c r="D9" s="570"/>
      <c r="E9" s="457">
        <v>11604600</v>
      </c>
      <c r="F9" s="569"/>
      <c r="G9" s="570"/>
      <c r="H9" s="457">
        <v>22080082.5961</v>
      </c>
      <c r="I9" s="569"/>
      <c r="J9" s="570"/>
      <c r="K9" s="457">
        <v>38983334.923</v>
      </c>
      <c r="L9" s="457"/>
      <c r="M9" s="570"/>
      <c r="N9" s="651"/>
      <c r="O9" s="651"/>
      <c r="P9" s="651"/>
      <c r="Q9" s="651"/>
      <c r="R9" s="651"/>
      <c r="S9" s="651"/>
    </row>
    <row r="10" spans="2:19" ht="19.5" customHeight="1" thickTop="1"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651"/>
      <c r="O10" s="651"/>
      <c r="P10" s="651"/>
      <c r="Q10" s="651"/>
      <c r="R10" s="651"/>
      <c r="S10" s="651"/>
    </row>
    <row r="11" spans="2:19" ht="19.5" customHeight="1"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651"/>
      <c r="O11" s="651"/>
      <c r="P11" s="651"/>
      <c r="Q11" s="651"/>
      <c r="R11" s="651"/>
      <c r="S11" s="651"/>
    </row>
    <row r="12" spans="2:19" s="922" customFormat="1" ht="15" customHeight="1">
      <c r="B12" s="556"/>
      <c r="C12" s="556"/>
      <c r="D12" s="556"/>
      <c r="E12" s="920"/>
      <c r="F12" s="556"/>
      <c r="G12" s="556"/>
      <c r="H12" s="920"/>
      <c r="I12" s="556"/>
      <c r="J12" s="556"/>
      <c r="K12" s="920"/>
      <c r="L12" s="920"/>
      <c r="M12" s="556"/>
      <c r="N12" s="921"/>
      <c r="O12" s="921"/>
      <c r="P12" s="921"/>
      <c r="Q12" s="921"/>
      <c r="R12" s="921"/>
      <c r="S12" s="921"/>
    </row>
  </sheetData>
  <sheetProtection/>
  <mergeCells count="3">
    <mergeCell ref="K2:L2"/>
    <mergeCell ref="H2:I2"/>
    <mergeCell ref="E2:F2"/>
  </mergeCells>
  <printOptions/>
  <pageMargins left="0.75" right="0.75" top="1" bottom="1" header="0.5" footer="0.5"/>
  <pageSetup horizontalDpi="600" verticalDpi="600" orientation="portrait" scale="83" r:id="rId1"/>
  <colBreaks count="1" manualBreakCount="1">
    <brk id="1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C2:J33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9.140625" style="653" customWidth="1"/>
    <col min="2" max="2" width="1.7109375" style="653" customWidth="1"/>
    <col min="3" max="3" width="14.00390625" style="653" customWidth="1"/>
    <col min="4" max="4" width="16.140625" style="653" customWidth="1"/>
    <col min="5" max="5" width="14.28125" style="653" customWidth="1"/>
    <col min="6" max="6" width="18.00390625" style="653" customWidth="1"/>
    <col min="7" max="7" width="19.421875" style="654" customWidth="1"/>
    <col min="8" max="10" width="9.140625" style="653" customWidth="1"/>
    <col min="11" max="11" width="14.28125" style="653" customWidth="1"/>
    <col min="12" max="16384" width="9.140625" style="653" customWidth="1"/>
  </cols>
  <sheetData>
    <row r="2" ht="15">
      <c r="G2" s="653"/>
    </row>
    <row r="3" ht="15">
      <c r="G3" s="654" t="s">
        <v>953</v>
      </c>
    </row>
    <row r="4" spans="3:7" s="672" customFormat="1" ht="45">
      <c r="C4" s="655"/>
      <c r="D4" s="671" t="s">
        <v>1080</v>
      </c>
      <c r="E4" s="656" t="s">
        <v>1081</v>
      </c>
      <c r="F4" s="656" t="s">
        <v>535</v>
      </c>
      <c r="G4" s="670" t="s">
        <v>147</v>
      </c>
    </row>
    <row r="5" spans="3:7" ht="15">
      <c r="C5" s="658" t="s">
        <v>871</v>
      </c>
      <c r="D5" s="659">
        <v>50</v>
      </c>
      <c r="E5" s="660">
        <v>1160000</v>
      </c>
      <c r="F5" s="661">
        <v>0.5</v>
      </c>
      <c r="G5" s="670">
        <v>58000000</v>
      </c>
    </row>
    <row r="6" spans="3:7" ht="15">
      <c r="C6" s="653" t="s">
        <v>965</v>
      </c>
      <c r="D6" s="662">
        <v>50</v>
      </c>
      <c r="E6" s="660">
        <v>1160000</v>
      </c>
      <c r="F6" s="663">
        <v>0.5</v>
      </c>
      <c r="G6" s="670">
        <v>58000000</v>
      </c>
    </row>
    <row r="7" spans="4:7" ht="15.75" thickBot="1">
      <c r="D7" s="673">
        <v>100</v>
      </c>
      <c r="F7" s="674">
        <v>0.5</v>
      </c>
      <c r="G7" s="675">
        <v>116000000</v>
      </c>
    </row>
    <row r="8" ht="15.75" thickTop="1"/>
    <row r="13" ht="15">
      <c r="G13" s="653"/>
    </row>
    <row r="14" ht="12.75" customHeight="1">
      <c r="G14" s="654" t="s">
        <v>515</v>
      </c>
    </row>
    <row r="15" spans="3:7" s="672" customFormat="1" ht="45">
      <c r="C15" s="655"/>
      <c r="D15" s="656" t="s">
        <v>1080</v>
      </c>
      <c r="E15" s="656" t="s">
        <v>1081</v>
      </c>
      <c r="F15" s="656" t="s">
        <v>535</v>
      </c>
      <c r="G15" s="657" t="s">
        <v>147</v>
      </c>
    </row>
    <row r="16" spans="3:7" ht="15">
      <c r="C16" s="658" t="s">
        <v>871</v>
      </c>
      <c r="D16" s="666">
        <v>50</v>
      </c>
      <c r="E16" s="660">
        <v>1160000</v>
      </c>
      <c r="F16" s="661">
        <v>0.5</v>
      </c>
      <c r="G16" s="670">
        <v>58000000</v>
      </c>
    </row>
    <row r="17" spans="3:7" ht="15">
      <c r="C17" s="653" t="s">
        <v>965</v>
      </c>
      <c r="D17" s="666">
        <v>50</v>
      </c>
      <c r="E17" s="660">
        <v>1160000</v>
      </c>
      <c r="F17" s="663">
        <v>0.5</v>
      </c>
      <c r="G17" s="670">
        <v>58000000</v>
      </c>
    </row>
    <row r="18" spans="4:7" ht="15.75" thickBot="1">
      <c r="D18" s="673">
        <v>100</v>
      </c>
      <c r="F18" s="674">
        <v>0.5</v>
      </c>
      <c r="G18" s="675">
        <v>116000000</v>
      </c>
    </row>
    <row r="19" ht="8.25" customHeight="1" thickTop="1"/>
    <row r="20" ht="15">
      <c r="J20" s="667"/>
    </row>
    <row r="21" ht="15">
      <c r="D21" s="668"/>
    </row>
    <row r="23" ht="22.5" customHeight="1">
      <c r="G23" s="654" t="s">
        <v>342</v>
      </c>
    </row>
    <row r="24" ht="9.75" customHeight="1"/>
    <row r="25" spans="3:7" ht="45">
      <c r="C25" s="655" t="s">
        <v>536</v>
      </c>
      <c r="D25" s="656" t="s">
        <v>537</v>
      </c>
      <c r="E25" s="656" t="s">
        <v>534</v>
      </c>
      <c r="F25" s="656" t="s">
        <v>535</v>
      </c>
      <c r="G25" s="657" t="s">
        <v>147</v>
      </c>
    </row>
    <row r="26" spans="3:7" ht="15">
      <c r="C26" s="658" t="str">
        <f>C16</f>
        <v>Elvis Themeli</v>
      </c>
      <c r="D26" s="659">
        <v>50</v>
      </c>
      <c r="E26" s="660">
        <v>240000</v>
      </c>
      <c r="F26" s="661">
        <v>0.5</v>
      </c>
      <c r="G26" s="670">
        <v>12000000</v>
      </c>
    </row>
    <row r="27" spans="3:7" ht="15">
      <c r="C27" s="653" t="str">
        <f>C17</f>
        <v>Zamir  Vela</v>
      </c>
      <c r="D27" s="662">
        <v>50</v>
      </c>
      <c r="E27" s="660">
        <v>240000</v>
      </c>
      <c r="F27" s="663">
        <v>0.5</v>
      </c>
      <c r="G27" s="670">
        <v>12000000</v>
      </c>
    </row>
    <row r="28" spans="4:7" ht="15">
      <c r="D28" s="664">
        <v>100</v>
      </c>
      <c r="F28" s="665">
        <v>1</v>
      </c>
      <c r="G28" s="923">
        <v>24000000</v>
      </c>
    </row>
    <row r="29" ht="7.5" customHeight="1"/>
    <row r="31" ht="15">
      <c r="G31" s="654">
        <f>G28-'BS'!I89</f>
        <v>0</v>
      </c>
    </row>
    <row r="33" ht="15">
      <c r="E33" s="669"/>
    </row>
  </sheetData>
  <sheetProtection/>
  <printOptions/>
  <pageMargins left="0.75" right="0.75" top="1" bottom="1" header="0.5" footer="0.5"/>
  <pageSetup horizontalDpi="600" verticalDpi="600" orientation="portrait" scale="88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97"/>
  <sheetViews>
    <sheetView zoomScalePageLayoutView="0" workbookViewId="0" topLeftCell="A1">
      <selection activeCell="M38" sqref="M38"/>
    </sheetView>
  </sheetViews>
  <sheetFormatPr defaultColWidth="9.140625" defaultRowHeight="10.5" customHeight="1"/>
  <cols>
    <col min="1" max="1" width="3.140625" style="46" customWidth="1"/>
    <col min="2" max="2" width="12.00390625" style="46" customWidth="1"/>
    <col min="3" max="3" width="6.57421875" style="46" customWidth="1"/>
    <col min="4" max="4" width="5.57421875" style="46" customWidth="1"/>
    <col min="5" max="5" width="12.57421875" style="46" customWidth="1"/>
    <col min="6" max="6" width="4.421875" style="46" customWidth="1"/>
    <col min="7" max="7" width="11.140625" style="46" customWidth="1"/>
    <col min="8" max="8" width="2.7109375" style="45" customWidth="1"/>
    <col min="9" max="9" width="13.28125" style="134" customWidth="1"/>
    <col min="10" max="10" width="3.140625" style="62" customWidth="1"/>
    <col min="11" max="11" width="14.8515625" style="61" customWidth="1"/>
    <col min="12" max="12" width="19.421875" style="46" customWidth="1"/>
    <col min="13" max="13" width="17.00390625" style="46" bestFit="1" customWidth="1"/>
    <col min="14" max="14" width="12.421875" style="46" bestFit="1" customWidth="1"/>
    <col min="15" max="15" width="9.7109375" style="46" bestFit="1" customWidth="1"/>
    <col min="16" max="16384" width="9.140625" style="45" customWidth="1"/>
  </cols>
  <sheetData>
    <row r="1" spans="1:15" ht="10.5" customHeight="1">
      <c r="A1" s="45"/>
      <c r="B1" s="45"/>
      <c r="C1" s="45"/>
      <c r="D1" s="45"/>
      <c r="E1" s="45"/>
      <c r="F1" s="45"/>
      <c r="G1" s="45"/>
      <c r="I1" s="45"/>
      <c r="J1" s="45"/>
      <c r="K1" s="45"/>
      <c r="L1" s="45"/>
      <c r="M1" s="45"/>
      <c r="N1" s="45"/>
      <c r="O1" s="45"/>
    </row>
    <row r="2" spans="1:16" ht="10.5" customHeight="1">
      <c r="A2" s="45"/>
      <c r="B2" s="11" t="s">
        <v>543</v>
      </c>
      <c r="F2" s="47"/>
      <c r="G2" s="48"/>
      <c r="H2" s="49" t="s">
        <v>544</v>
      </c>
      <c r="I2" s="50"/>
      <c r="J2" s="51"/>
      <c r="K2" s="52"/>
      <c r="L2" s="53"/>
      <c r="M2" s="53"/>
      <c r="N2" s="53"/>
      <c r="O2" s="53"/>
      <c r="P2" s="53"/>
    </row>
    <row r="3" spans="1:16" ht="10.5" customHeight="1">
      <c r="A3" s="45"/>
      <c r="B3" s="11" t="s">
        <v>545</v>
      </c>
      <c r="F3" s="47"/>
      <c r="G3" s="48"/>
      <c r="H3" s="47" t="s">
        <v>185</v>
      </c>
      <c r="I3" s="54" t="s">
        <v>546</v>
      </c>
      <c r="J3" s="55"/>
      <c r="K3" s="56"/>
      <c r="L3" s="53"/>
      <c r="M3" s="53"/>
      <c r="N3" s="53"/>
      <c r="O3" s="53"/>
      <c r="P3" s="53"/>
    </row>
    <row r="4" spans="1:16" ht="10.5" customHeight="1">
      <c r="A4" s="45"/>
      <c r="F4" s="47"/>
      <c r="G4" s="48"/>
      <c r="H4" s="57"/>
      <c r="I4" s="58"/>
      <c r="J4" s="59"/>
      <c r="K4" s="60"/>
      <c r="L4" s="53"/>
      <c r="M4" s="53"/>
      <c r="N4" s="53"/>
      <c r="O4" s="53"/>
      <c r="P4" s="53"/>
    </row>
    <row r="5" spans="1:16" ht="10.5" customHeight="1">
      <c r="A5" s="45"/>
      <c r="B5" s="47"/>
      <c r="F5" s="47"/>
      <c r="G5" s="47"/>
      <c r="H5" s="46"/>
      <c r="I5" s="61"/>
      <c r="L5" s="53"/>
      <c r="M5" s="53"/>
      <c r="N5" s="53"/>
      <c r="O5" s="53"/>
      <c r="P5" s="53"/>
    </row>
    <row r="6" spans="1:16" ht="10.5" customHeight="1">
      <c r="A6" s="45"/>
      <c r="B6" s="63" t="s">
        <v>547</v>
      </c>
      <c r="C6" s="865" t="s">
        <v>283</v>
      </c>
      <c r="D6" s="865"/>
      <c r="E6" s="866"/>
      <c r="F6" s="47"/>
      <c r="G6" s="47"/>
      <c r="H6" s="64"/>
      <c r="I6" s="65" t="s">
        <v>548</v>
      </c>
      <c r="J6" s="66"/>
      <c r="L6" s="53"/>
      <c r="M6" s="53"/>
      <c r="N6" s="53"/>
      <c r="O6" s="53"/>
      <c r="P6" s="53"/>
    </row>
    <row r="7" spans="1:16" ht="10.5" customHeight="1">
      <c r="A7" s="45"/>
      <c r="B7" s="67" t="s">
        <v>549</v>
      </c>
      <c r="C7" s="68" t="s">
        <v>872</v>
      </c>
      <c r="D7" s="69"/>
      <c r="E7" s="70"/>
      <c r="F7" s="47"/>
      <c r="G7" s="47"/>
      <c r="H7" s="67"/>
      <c r="I7" s="71" t="s">
        <v>969</v>
      </c>
      <c r="J7" s="72"/>
      <c r="L7" s="53"/>
      <c r="M7" s="53"/>
      <c r="N7" s="53"/>
      <c r="O7" s="53"/>
      <c r="P7" s="53"/>
    </row>
    <row r="8" spans="1:16" ht="17.25" customHeight="1">
      <c r="A8" s="45"/>
      <c r="B8" s="67" t="s">
        <v>550</v>
      </c>
      <c r="C8" s="867" t="s">
        <v>873</v>
      </c>
      <c r="D8" s="867"/>
      <c r="E8" s="868"/>
      <c r="F8" s="47"/>
      <c r="G8" s="47"/>
      <c r="H8" s="73"/>
      <c r="I8" s="58"/>
      <c r="J8" s="74"/>
      <c r="L8" s="53"/>
      <c r="M8" s="53"/>
      <c r="N8" s="53"/>
      <c r="O8" s="53"/>
      <c r="P8" s="53"/>
    </row>
    <row r="9" spans="1:16" ht="10.5" customHeight="1">
      <c r="A9" s="45"/>
      <c r="B9" s="75"/>
      <c r="C9" s="867"/>
      <c r="D9" s="867"/>
      <c r="E9" s="868"/>
      <c r="F9" s="47"/>
      <c r="G9" s="47"/>
      <c r="H9" s="73"/>
      <c r="I9" s="58"/>
      <c r="J9" s="55"/>
      <c r="L9" s="53"/>
      <c r="M9" s="53"/>
      <c r="N9" s="53"/>
      <c r="O9" s="53"/>
      <c r="P9" s="53"/>
    </row>
    <row r="10" spans="1:16" ht="10.5" customHeight="1">
      <c r="A10" s="45"/>
      <c r="B10" s="73"/>
      <c r="C10" s="57"/>
      <c r="D10" s="57"/>
      <c r="E10" s="76"/>
      <c r="F10" s="47"/>
      <c r="G10" s="47"/>
      <c r="H10" s="46"/>
      <c r="I10" s="61"/>
      <c r="L10" s="53"/>
      <c r="M10" s="53"/>
      <c r="N10" s="53"/>
      <c r="O10" s="53"/>
      <c r="P10" s="53"/>
    </row>
    <row r="11" spans="1:16" s="83" customFormat="1" ht="10.5" customHeight="1">
      <c r="A11" s="45"/>
      <c r="B11" s="77"/>
      <c r="C11" s="78" t="s">
        <v>551</v>
      </c>
      <c r="D11" s="77"/>
      <c r="E11" s="77"/>
      <c r="F11" s="77"/>
      <c r="G11" s="77"/>
      <c r="H11" s="79" t="s">
        <v>552</v>
      </c>
      <c r="I11" s="80"/>
      <c r="J11" s="81"/>
      <c r="K11" s="82" t="s">
        <v>553</v>
      </c>
      <c r="L11" s="53"/>
      <c r="M11" s="53"/>
      <c r="N11" s="53"/>
      <c r="O11" s="53"/>
      <c r="P11" s="53"/>
    </row>
    <row r="12" spans="1:16" s="89" customFormat="1" ht="10.5" customHeight="1">
      <c r="A12" s="45"/>
      <c r="B12" s="78" t="s">
        <v>554</v>
      </c>
      <c r="C12" s="84"/>
      <c r="D12" s="84"/>
      <c r="E12" s="84"/>
      <c r="F12" s="84"/>
      <c r="G12" s="84"/>
      <c r="H12" s="85">
        <v>1</v>
      </c>
      <c r="I12" s="86">
        <v>222304497.4108</v>
      </c>
      <c r="J12" s="87">
        <v>2</v>
      </c>
      <c r="K12" s="88">
        <v>222304497.4108</v>
      </c>
      <c r="L12" s="53"/>
      <c r="M12" s="53"/>
      <c r="N12" s="53"/>
      <c r="O12" s="53"/>
      <c r="P12" s="53"/>
    </row>
    <row r="13" spans="1:11" s="53" customFormat="1" ht="10.5" customHeight="1">
      <c r="A13" s="45"/>
      <c r="B13" s="11" t="s">
        <v>555</v>
      </c>
      <c r="C13" s="11"/>
      <c r="D13" s="11"/>
      <c r="E13" s="11"/>
      <c r="F13" s="11"/>
      <c r="G13" s="11"/>
      <c r="H13" s="90">
        <v>3</v>
      </c>
      <c r="I13" s="91">
        <v>-215435314.08885008</v>
      </c>
      <c r="J13" s="92">
        <v>4</v>
      </c>
      <c r="K13" s="93">
        <v>-215435314.08885008</v>
      </c>
    </row>
    <row r="14" spans="1:16" ht="10.5" customHeight="1">
      <c r="A14" s="45"/>
      <c r="B14" s="94" t="s">
        <v>556</v>
      </c>
      <c r="H14" s="95"/>
      <c r="I14" s="96"/>
      <c r="J14" s="97">
        <v>5</v>
      </c>
      <c r="K14" s="93">
        <v>3914840.8880000003</v>
      </c>
      <c r="L14" s="53"/>
      <c r="M14" s="53"/>
      <c r="N14" s="53"/>
      <c r="O14" s="53"/>
      <c r="P14" s="53"/>
    </row>
    <row r="15" spans="1:16" ht="10.5" customHeight="1">
      <c r="A15" s="45"/>
      <c r="B15" s="98" t="s">
        <v>557</v>
      </c>
      <c r="H15" s="95"/>
      <c r="I15" s="96"/>
      <c r="J15" s="97">
        <v>6</v>
      </c>
      <c r="K15" s="99"/>
      <c r="L15" s="53"/>
      <c r="M15" s="53"/>
      <c r="N15" s="53"/>
      <c r="O15" s="53"/>
      <c r="P15" s="53"/>
    </row>
    <row r="16" spans="1:16" ht="10.5" customHeight="1">
      <c r="A16" s="45"/>
      <c r="B16" s="98" t="s">
        <v>558</v>
      </c>
      <c r="H16" s="95"/>
      <c r="I16" s="96"/>
      <c r="J16" s="97">
        <v>7</v>
      </c>
      <c r="K16" s="99"/>
      <c r="L16" s="53"/>
      <c r="M16" s="53"/>
      <c r="N16" s="53"/>
      <c r="O16" s="53"/>
      <c r="P16" s="53"/>
    </row>
    <row r="17" spans="1:16" ht="10.5" customHeight="1">
      <c r="A17" s="45"/>
      <c r="B17" s="98" t="s">
        <v>559</v>
      </c>
      <c r="H17" s="100"/>
      <c r="I17" s="101"/>
      <c r="J17" s="102">
        <v>8</v>
      </c>
      <c r="K17" s="103"/>
      <c r="L17" s="53"/>
      <c r="M17" s="53"/>
      <c r="N17" s="53"/>
      <c r="O17" s="53"/>
      <c r="P17" s="53"/>
    </row>
    <row r="18" spans="1:16" ht="10.5" customHeight="1">
      <c r="A18" s="45"/>
      <c r="B18" s="98" t="s">
        <v>560</v>
      </c>
      <c r="H18" s="104"/>
      <c r="I18" s="105"/>
      <c r="J18" s="106"/>
      <c r="K18" s="107"/>
      <c r="L18" s="53"/>
      <c r="M18" s="53"/>
      <c r="N18" s="53"/>
      <c r="O18" s="53"/>
      <c r="P18" s="53"/>
    </row>
    <row r="19" spans="1:16" ht="10.5" customHeight="1">
      <c r="A19" s="45"/>
      <c r="B19" s="98" t="s">
        <v>561</v>
      </c>
      <c r="H19" s="95"/>
      <c r="I19" s="96"/>
      <c r="J19" s="97">
        <v>9</v>
      </c>
      <c r="K19" s="99"/>
      <c r="L19" s="53"/>
      <c r="M19" s="53"/>
      <c r="N19" s="53"/>
      <c r="O19" s="53"/>
      <c r="P19" s="53"/>
    </row>
    <row r="20" spans="1:16" ht="10.5" customHeight="1">
      <c r="A20" s="45"/>
      <c r="B20" s="98" t="s">
        <v>562</v>
      </c>
      <c r="H20" s="95"/>
      <c r="I20" s="96"/>
      <c r="J20" s="97">
        <v>10</v>
      </c>
      <c r="K20" s="99"/>
      <c r="L20" s="53"/>
      <c r="M20" s="53"/>
      <c r="N20" s="53"/>
      <c r="O20" s="53"/>
      <c r="P20" s="53"/>
    </row>
    <row r="21" spans="1:16" ht="10.5" customHeight="1">
      <c r="A21" s="45"/>
      <c r="B21" s="98" t="s">
        <v>563</v>
      </c>
      <c r="H21" s="95"/>
      <c r="I21" s="96"/>
      <c r="J21" s="97">
        <v>11</v>
      </c>
      <c r="K21" s="99"/>
      <c r="L21" s="53"/>
      <c r="M21" s="53"/>
      <c r="N21" s="53"/>
      <c r="O21" s="53"/>
      <c r="P21" s="53"/>
    </row>
    <row r="22" spans="1:16" ht="10.5" customHeight="1">
      <c r="A22" s="45"/>
      <c r="B22" s="98" t="s">
        <v>564</v>
      </c>
      <c r="H22" s="100"/>
      <c r="I22" s="101"/>
      <c r="J22" s="102">
        <v>12</v>
      </c>
      <c r="K22" s="103"/>
      <c r="L22" s="53"/>
      <c r="M22" s="53"/>
      <c r="N22" s="53"/>
      <c r="O22" s="53"/>
      <c r="P22" s="53"/>
    </row>
    <row r="23" spans="1:16" ht="10.5" customHeight="1">
      <c r="A23" s="45"/>
      <c r="B23" s="98" t="s">
        <v>565</v>
      </c>
      <c r="H23" s="104"/>
      <c r="I23" s="105"/>
      <c r="J23" s="106"/>
      <c r="K23" s="107"/>
      <c r="L23" s="53"/>
      <c r="M23" s="53"/>
      <c r="N23" s="53"/>
      <c r="O23" s="53"/>
      <c r="P23" s="53"/>
    </row>
    <row r="24" spans="1:16" ht="10.5" customHeight="1">
      <c r="A24" s="45"/>
      <c r="B24" s="98" t="s">
        <v>566</v>
      </c>
      <c r="H24" s="108"/>
      <c r="I24" s="109"/>
      <c r="J24" s="110">
        <v>13</v>
      </c>
      <c r="K24" s="111">
        <v>3914840.8880000003</v>
      </c>
      <c r="L24" s="53"/>
      <c r="M24" s="53"/>
      <c r="N24" s="53"/>
      <c r="O24" s="53"/>
      <c r="P24" s="53"/>
    </row>
    <row r="25" spans="1:16" ht="10.5" customHeight="1">
      <c r="A25" s="45"/>
      <c r="B25" s="98" t="s">
        <v>567</v>
      </c>
      <c r="H25" s="95"/>
      <c r="I25" s="96"/>
      <c r="J25" s="97">
        <v>14</v>
      </c>
      <c r="K25" s="99"/>
      <c r="L25" s="53"/>
      <c r="M25" s="53"/>
      <c r="N25" s="53"/>
      <c r="O25" s="53"/>
      <c r="P25" s="53"/>
    </row>
    <row r="26" spans="1:16" ht="10.5" customHeight="1">
      <c r="A26" s="45"/>
      <c r="B26" s="98" t="s">
        <v>568</v>
      </c>
      <c r="H26" s="100"/>
      <c r="I26" s="101"/>
      <c r="J26" s="102">
        <v>15</v>
      </c>
      <c r="K26" s="103"/>
      <c r="L26" s="53"/>
      <c r="M26" s="53"/>
      <c r="N26" s="53"/>
      <c r="O26" s="53"/>
      <c r="P26" s="53"/>
    </row>
    <row r="27" spans="1:16" ht="10.5" customHeight="1">
      <c r="A27" s="45"/>
      <c r="B27" s="98" t="s">
        <v>569</v>
      </c>
      <c r="H27" s="104"/>
      <c r="I27" s="105"/>
      <c r="J27" s="106"/>
      <c r="K27" s="107"/>
      <c r="L27" s="53"/>
      <c r="M27" s="53"/>
      <c r="N27" s="53"/>
      <c r="O27" s="53"/>
      <c r="P27" s="53"/>
    </row>
    <row r="28" spans="1:16" ht="10.5" customHeight="1">
      <c r="A28" s="45"/>
      <c r="B28" s="98" t="s">
        <v>570</v>
      </c>
      <c r="H28" s="95"/>
      <c r="I28" s="96"/>
      <c r="J28" s="97">
        <v>16</v>
      </c>
      <c r="K28" s="99"/>
      <c r="L28" s="53"/>
      <c r="M28" s="53"/>
      <c r="N28" s="53"/>
      <c r="O28" s="53"/>
      <c r="P28" s="53"/>
    </row>
    <row r="29" spans="1:16" ht="10.5" customHeight="1">
      <c r="A29" s="45"/>
      <c r="B29" s="98" t="s">
        <v>571</v>
      </c>
      <c r="H29" s="104"/>
      <c r="I29" s="105"/>
      <c r="J29" s="106">
        <v>17</v>
      </c>
      <c r="K29" s="107"/>
      <c r="L29" s="53"/>
      <c r="M29" s="53"/>
      <c r="N29" s="53"/>
      <c r="O29" s="53"/>
      <c r="P29" s="53"/>
    </row>
    <row r="30" spans="1:16" ht="10.5" customHeight="1">
      <c r="A30" s="45"/>
      <c r="B30" s="98" t="s">
        <v>572</v>
      </c>
      <c r="H30" s="108"/>
      <c r="I30" s="109"/>
      <c r="J30" s="97">
        <v>18</v>
      </c>
      <c r="K30" s="107"/>
      <c r="L30" s="53"/>
      <c r="M30" s="53"/>
      <c r="N30" s="53"/>
      <c r="O30" s="53"/>
      <c r="P30" s="53"/>
    </row>
    <row r="31" spans="1:16" ht="10.5" customHeight="1">
      <c r="A31" s="45"/>
      <c r="B31" s="98" t="s">
        <v>573</v>
      </c>
      <c r="H31" s="95"/>
      <c r="I31" s="96"/>
      <c r="J31" s="106">
        <v>19</v>
      </c>
      <c r="K31" s="107"/>
      <c r="L31" s="53"/>
      <c r="M31" s="53"/>
      <c r="N31" s="53"/>
      <c r="O31" s="53"/>
      <c r="P31" s="53"/>
    </row>
    <row r="32" spans="1:16" ht="10.5" customHeight="1">
      <c r="A32" s="45"/>
      <c r="B32" s="98" t="s">
        <v>574</v>
      </c>
      <c r="H32" s="108"/>
      <c r="I32" s="109"/>
      <c r="J32" s="110">
        <v>20</v>
      </c>
      <c r="K32" s="107"/>
      <c r="L32" s="53"/>
      <c r="M32" s="53"/>
      <c r="N32" s="53"/>
      <c r="O32" s="53"/>
      <c r="P32" s="53"/>
    </row>
    <row r="33" spans="1:16" ht="10.5" customHeight="1">
      <c r="A33" s="45"/>
      <c r="B33" s="98" t="s">
        <v>575</v>
      </c>
      <c r="H33" s="100"/>
      <c r="I33" s="101"/>
      <c r="J33" s="102">
        <v>21</v>
      </c>
      <c r="K33" s="103"/>
      <c r="L33" s="53"/>
      <c r="M33" s="53"/>
      <c r="N33" s="53"/>
      <c r="O33" s="53"/>
      <c r="P33" s="53"/>
    </row>
    <row r="34" spans="1:16" ht="10.5" customHeight="1">
      <c r="A34" s="45"/>
      <c r="B34" s="98" t="s">
        <v>576</v>
      </c>
      <c r="H34" s="108"/>
      <c r="I34" s="109"/>
      <c r="J34" s="110"/>
      <c r="K34" s="111"/>
      <c r="L34" s="53"/>
      <c r="M34" s="53"/>
      <c r="N34" s="53"/>
      <c r="O34" s="53"/>
      <c r="P34" s="53"/>
    </row>
    <row r="35" spans="1:16" ht="10.5" customHeight="1">
      <c r="A35" s="45"/>
      <c r="B35" s="98" t="s">
        <v>577</v>
      </c>
      <c r="H35" s="95"/>
      <c r="I35" s="96"/>
      <c r="J35" s="97">
        <v>22</v>
      </c>
      <c r="K35" s="99"/>
      <c r="L35" s="53"/>
      <c r="M35" s="53"/>
      <c r="N35" s="53"/>
      <c r="O35" s="53"/>
      <c r="P35" s="53"/>
    </row>
    <row r="36" spans="1:16" ht="12.75" customHeight="1">
      <c r="A36" s="45"/>
      <c r="B36" s="98" t="s">
        <v>578</v>
      </c>
      <c r="H36" s="100"/>
      <c r="I36" s="101"/>
      <c r="J36" s="102">
        <v>23</v>
      </c>
      <c r="K36" s="103"/>
      <c r="L36" s="53"/>
      <c r="M36" s="53"/>
      <c r="N36" s="53"/>
      <c r="O36" s="53"/>
      <c r="P36" s="53"/>
    </row>
    <row r="37" spans="1:16" ht="10.5" customHeight="1">
      <c r="A37" s="45"/>
      <c r="B37" s="98" t="s">
        <v>579</v>
      </c>
      <c r="H37" s="104"/>
      <c r="I37" s="105"/>
      <c r="J37" s="106"/>
      <c r="K37" s="107"/>
      <c r="L37" s="53"/>
      <c r="M37" s="53"/>
      <c r="N37" s="53"/>
      <c r="O37" s="53"/>
      <c r="P37" s="53"/>
    </row>
    <row r="38" spans="1:16" ht="10.5" customHeight="1">
      <c r="A38" s="45"/>
      <c r="B38" s="98" t="s">
        <v>580</v>
      </c>
      <c r="H38" s="95"/>
      <c r="I38" s="96"/>
      <c r="J38" s="97">
        <v>24</v>
      </c>
      <c r="K38" s="99"/>
      <c r="L38" s="53"/>
      <c r="M38" s="53"/>
      <c r="N38" s="53"/>
      <c r="O38" s="53"/>
      <c r="P38" s="53"/>
    </row>
    <row r="39" spans="1:16" s="83" customFormat="1" ht="10.5" customHeight="1">
      <c r="A39" s="45"/>
      <c r="B39" s="84" t="s">
        <v>581</v>
      </c>
      <c r="C39" s="77"/>
      <c r="D39" s="77"/>
      <c r="E39" s="77"/>
      <c r="F39" s="77"/>
      <c r="G39" s="77"/>
      <c r="H39" s="112"/>
      <c r="I39" s="113"/>
      <c r="J39" s="114"/>
      <c r="K39" s="115"/>
      <c r="L39" s="53"/>
      <c r="M39" s="53"/>
      <c r="N39" s="53"/>
      <c r="O39" s="53"/>
      <c r="P39" s="53"/>
    </row>
    <row r="40" spans="1:11" s="53" customFormat="1" ht="10.5" customHeight="1" thickBot="1">
      <c r="A40" s="45"/>
      <c r="B40" s="11" t="s">
        <v>582</v>
      </c>
      <c r="C40" s="11"/>
      <c r="D40" s="11"/>
      <c r="E40" s="11"/>
      <c r="F40" s="11"/>
      <c r="G40" s="11"/>
      <c r="H40" s="116">
        <v>25</v>
      </c>
      <c r="I40" s="117"/>
      <c r="J40" s="92">
        <v>26</v>
      </c>
      <c r="K40" s="212"/>
    </row>
    <row r="41" spans="1:15" s="53" customFormat="1" ht="10.5" customHeight="1" thickBot="1">
      <c r="A41" s="45"/>
      <c r="B41" s="11" t="s">
        <v>583</v>
      </c>
      <c r="C41" s="11"/>
      <c r="D41" s="11"/>
      <c r="E41" s="11"/>
      <c r="F41" s="11"/>
      <c r="G41" s="11"/>
      <c r="H41" s="116">
        <v>27</v>
      </c>
      <c r="I41" s="118">
        <v>6869183.321949929</v>
      </c>
      <c r="J41" s="92">
        <v>28</v>
      </c>
      <c r="K41" s="213">
        <v>10784024.20994993</v>
      </c>
      <c r="M41" s="83"/>
      <c r="N41" s="83"/>
      <c r="O41" s="83"/>
    </row>
    <row r="42" spans="1:15" ht="10.5" customHeight="1">
      <c r="A42" s="45"/>
      <c r="B42" s="98" t="s">
        <v>584</v>
      </c>
      <c r="H42" s="108"/>
      <c r="I42" s="109"/>
      <c r="J42" s="110">
        <v>29</v>
      </c>
      <c r="K42" s="107"/>
      <c r="L42" s="45"/>
      <c r="M42" s="53"/>
      <c r="N42" s="53"/>
      <c r="O42" s="53"/>
    </row>
    <row r="43" spans="1:15" ht="12.75" customHeight="1">
      <c r="A43" s="45"/>
      <c r="B43" s="98" t="s">
        <v>585</v>
      </c>
      <c r="G43" s="48"/>
      <c r="H43" s="95"/>
      <c r="I43" s="96"/>
      <c r="J43" s="97">
        <v>30</v>
      </c>
      <c r="K43" s="99"/>
      <c r="L43" s="45"/>
      <c r="M43" s="83"/>
      <c r="N43" s="83"/>
      <c r="O43" s="83"/>
    </row>
    <row r="44" spans="1:15" ht="10.5" customHeight="1">
      <c r="A44" s="45"/>
      <c r="B44" s="98" t="s">
        <v>586</v>
      </c>
      <c r="G44" s="48"/>
      <c r="H44" s="119"/>
      <c r="I44" s="120"/>
      <c r="J44" s="110">
        <v>31</v>
      </c>
      <c r="K44" s="99"/>
      <c r="L44" s="45"/>
      <c r="M44" s="53"/>
      <c r="N44" s="53"/>
      <c r="O44" s="53"/>
    </row>
    <row r="45" spans="1:15" ht="10.5" customHeight="1">
      <c r="A45" s="45"/>
      <c r="B45" s="11" t="s">
        <v>587</v>
      </c>
      <c r="G45" s="48"/>
      <c r="H45" s="121">
        <v>32</v>
      </c>
      <c r="I45" s="122">
        <v>0</v>
      </c>
      <c r="J45" s="97">
        <v>33</v>
      </c>
      <c r="K45" s="99"/>
      <c r="L45" s="45"/>
      <c r="M45" s="83"/>
      <c r="N45" s="83"/>
      <c r="O45" s="83"/>
    </row>
    <row r="46" spans="1:15" ht="10.5" customHeight="1">
      <c r="A46" s="45"/>
      <c r="B46" s="11" t="s">
        <v>588</v>
      </c>
      <c r="G46" s="48"/>
      <c r="H46" s="95"/>
      <c r="I46" s="96"/>
      <c r="J46" s="97">
        <v>34</v>
      </c>
      <c r="K46" s="99"/>
      <c r="L46" s="45"/>
      <c r="M46" s="53"/>
      <c r="N46" s="53"/>
      <c r="O46" s="53"/>
    </row>
    <row r="47" spans="1:15" ht="10.5" customHeight="1" thickBot="1">
      <c r="A47" s="45"/>
      <c r="B47" s="11" t="s">
        <v>589</v>
      </c>
      <c r="G47" s="48"/>
      <c r="H47" s="119"/>
      <c r="I47" s="120"/>
      <c r="J47" s="110">
        <v>35</v>
      </c>
      <c r="K47" s="123">
        <v>10784024.20994993</v>
      </c>
      <c r="M47" s="83"/>
      <c r="N47" s="83"/>
      <c r="O47" s="83"/>
    </row>
    <row r="48" spans="1:15" ht="10.5" customHeight="1" thickBot="1">
      <c r="A48" s="45"/>
      <c r="B48" s="11" t="s">
        <v>590</v>
      </c>
      <c r="G48" s="48"/>
      <c r="H48" s="95"/>
      <c r="I48" s="96"/>
      <c r="J48" s="97">
        <v>36</v>
      </c>
      <c r="K48" s="214">
        <v>1078402.420994993</v>
      </c>
      <c r="M48" s="53"/>
      <c r="N48" s="53"/>
      <c r="O48" s="53"/>
    </row>
    <row r="49" spans="1:15" ht="10.5" customHeight="1">
      <c r="A49" s="45"/>
      <c r="B49" s="11" t="s">
        <v>591</v>
      </c>
      <c r="G49" s="48"/>
      <c r="H49" s="124">
        <v>37</v>
      </c>
      <c r="I49" s="125">
        <v>0</v>
      </c>
      <c r="J49" s="110">
        <v>38</v>
      </c>
      <c r="K49" s="107"/>
      <c r="M49" s="83"/>
      <c r="N49" s="83"/>
      <c r="O49" s="83"/>
    </row>
    <row r="50" spans="1:15" ht="10.5" customHeight="1">
      <c r="A50" s="45"/>
      <c r="B50" s="11" t="s">
        <v>592</v>
      </c>
      <c r="G50" s="48"/>
      <c r="H50" s="95"/>
      <c r="I50" s="96"/>
      <c r="J50" s="97">
        <v>39</v>
      </c>
      <c r="K50" s="99"/>
      <c r="M50" s="53"/>
      <c r="N50" s="53"/>
      <c r="O50" s="53"/>
    </row>
    <row r="51" spans="1:15" ht="10.5" customHeight="1">
      <c r="A51" s="45"/>
      <c r="B51" s="11" t="s">
        <v>593</v>
      </c>
      <c r="G51" s="48"/>
      <c r="H51" s="95"/>
      <c r="I51" s="96"/>
      <c r="J51" s="97">
        <v>40</v>
      </c>
      <c r="K51" s="99"/>
      <c r="M51" s="83"/>
      <c r="N51" s="83"/>
      <c r="O51" s="83"/>
    </row>
    <row r="52" spans="1:15" ht="10.5" customHeight="1">
      <c r="A52" s="45"/>
      <c r="B52" s="11" t="s">
        <v>594</v>
      </c>
      <c r="G52" s="48"/>
      <c r="H52" s="95"/>
      <c r="I52" s="96"/>
      <c r="J52" s="97">
        <v>41</v>
      </c>
      <c r="K52" s="99"/>
      <c r="M52" s="53"/>
      <c r="N52" s="53"/>
      <c r="O52" s="53"/>
    </row>
    <row r="53" spans="1:15" ht="10.5" customHeight="1">
      <c r="A53" s="45"/>
      <c r="B53" s="11" t="s">
        <v>595</v>
      </c>
      <c r="G53" s="48"/>
      <c r="H53" s="104"/>
      <c r="I53" s="105"/>
      <c r="J53" s="106">
        <v>42</v>
      </c>
      <c r="K53" s="99"/>
      <c r="M53" s="83"/>
      <c r="N53" s="83"/>
      <c r="O53" s="83"/>
    </row>
    <row r="54" spans="1:15" ht="10.5" customHeight="1">
      <c r="A54" s="45"/>
      <c r="B54" s="11" t="s">
        <v>596</v>
      </c>
      <c r="G54" s="48"/>
      <c r="H54" s="104"/>
      <c r="I54" s="105"/>
      <c r="J54" s="106">
        <v>43</v>
      </c>
      <c r="K54" s="99"/>
      <c r="M54" s="53"/>
      <c r="N54" s="53"/>
      <c r="O54" s="53"/>
    </row>
    <row r="55" spans="1:21" s="83" customFormat="1" ht="10.5" customHeight="1">
      <c r="A55" s="45"/>
      <c r="B55" s="126" t="s">
        <v>597</v>
      </c>
      <c r="C55" s="77"/>
      <c r="D55" s="77"/>
      <c r="E55" s="77"/>
      <c r="F55" s="77"/>
      <c r="G55" s="127"/>
      <c r="H55" s="112"/>
      <c r="I55" s="113"/>
      <c r="J55" s="114"/>
      <c r="K55" s="115"/>
      <c r="L55" s="77"/>
      <c r="M55" s="53"/>
      <c r="N55" s="53"/>
      <c r="O55" s="53"/>
      <c r="P55" s="45"/>
      <c r="Q55" s="45"/>
      <c r="R55" s="45"/>
      <c r="S55" s="45"/>
      <c r="T55" s="45"/>
      <c r="U55" s="45"/>
    </row>
    <row r="56" spans="1:15" ht="10.5" customHeight="1">
      <c r="A56" s="45"/>
      <c r="B56" s="11" t="s">
        <v>598</v>
      </c>
      <c r="G56" s="48"/>
      <c r="H56" s="121">
        <v>44</v>
      </c>
      <c r="I56" s="117">
        <v>16082295</v>
      </c>
      <c r="J56" s="97">
        <v>45</v>
      </c>
      <c r="K56" s="93">
        <v>16082295</v>
      </c>
      <c r="M56" s="53"/>
      <c r="N56" s="53"/>
      <c r="O56" s="53"/>
    </row>
    <row r="57" spans="1:15" ht="10.5" customHeight="1">
      <c r="A57" s="45"/>
      <c r="B57" s="98" t="s">
        <v>599</v>
      </c>
      <c r="G57" s="48"/>
      <c r="H57" s="121">
        <v>46</v>
      </c>
      <c r="I57" s="122">
        <v>15231475</v>
      </c>
      <c r="J57" s="97">
        <v>47</v>
      </c>
      <c r="K57" s="99">
        <v>15231475</v>
      </c>
      <c r="M57" s="53"/>
      <c r="N57" s="53"/>
      <c r="O57" s="53"/>
    </row>
    <row r="58" spans="1:15" ht="10.5" customHeight="1">
      <c r="A58" s="45"/>
      <c r="B58" s="98" t="s">
        <v>600</v>
      </c>
      <c r="G58" s="48"/>
      <c r="H58" s="121">
        <v>48</v>
      </c>
      <c r="I58" s="122"/>
      <c r="J58" s="97">
        <v>49</v>
      </c>
      <c r="K58" s="99">
        <v>0</v>
      </c>
      <c r="M58" s="53"/>
      <c r="N58" s="53"/>
      <c r="O58" s="53"/>
    </row>
    <row r="59" spans="1:15" ht="10.5" customHeight="1">
      <c r="A59" s="45"/>
      <c r="B59" s="98" t="s">
        <v>601</v>
      </c>
      <c r="G59" s="48"/>
      <c r="H59" s="128">
        <v>50</v>
      </c>
      <c r="I59" s="129">
        <v>126595</v>
      </c>
      <c r="J59" s="106">
        <v>51</v>
      </c>
      <c r="K59" s="107">
        <v>126595</v>
      </c>
      <c r="M59" s="53"/>
      <c r="N59" s="53"/>
      <c r="O59" s="53"/>
    </row>
    <row r="60" spans="1:15" ht="10.5" customHeight="1">
      <c r="A60" s="45"/>
      <c r="B60" s="98" t="s">
        <v>602</v>
      </c>
      <c r="G60" s="48"/>
      <c r="H60" s="121">
        <v>52</v>
      </c>
      <c r="I60" s="122">
        <v>724225</v>
      </c>
      <c r="J60" s="97">
        <v>53</v>
      </c>
      <c r="K60" s="99">
        <v>724225</v>
      </c>
      <c r="M60" s="53"/>
      <c r="N60" s="53"/>
      <c r="O60" s="53"/>
    </row>
    <row r="61" spans="1:15" ht="10.5" customHeight="1">
      <c r="A61" s="45"/>
      <c r="B61" s="11" t="s">
        <v>603</v>
      </c>
      <c r="G61" s="48"/>
      <c r="H61" s="104"/>
      <c r="I61" s="105"/>
      <c r="J61" s="106">
        <v>54</v>
      </c>
      <c r="K61" s="107"/>
      <c r="M61" s="53"/>
      <c r="N61" s="53"/>
      <c r="O61" s="53"/>
    </row>
    <row r="62" spans="1:46" s="46" customFormat="1" ht="10.5" customHeight="1">
      <c r="A62" s="45"/>
      <c r="B62" s="11"/>
      <c r="G62" s="47"/>
      <c r="H62" s="130"/>
      <c r="I62" s="131"/>
      <c r="J62" s="130"/>
      <c r="K62" s="54"/>
      <c r="M62" s="53"/>
      <c r="N62" s="53"/>
      <c r="O62" s="53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s="46" customFormat="1" ht="10.5" customHeight="1">
      <c r="A63" s="45"/>
      <c r="B63" s="132" t="s">
        <v>604</v>
      </c>
      <c r="G63" s="47"/>
      <c r="H63" s="47"/>
      <c r="I63" s="54"/>
      <c r="J63" s="55"/>
      <c r="K63" s="54"/>
      <c r="M63" s="53"/>
      <c r="N63" s="53"/>
      <c r="O63" s="53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s="46" customFormat="1" ht="10.5" customHeight="1">
      <c r="A64" s="45"/>
      <c r="B64" s="132"/>
      <c r="G64" s="47"/>
      <c r="H64" s="47"/>
      <c r="I64" s="54"/>
      <c r="J64" s="55"/>
      <c r="K64" s="54"/>
      <c r="M64" s="53"/>
      <c r="N64" s="53"/>
      <c r="O64" s="53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s="46" customFormat="1" ht="10.5" customHeight="1">
      <c r="A65" s="45"/>
      <c r="B65" s="132"/>
      <c r="G65" s="47"/>
      <c r="H65" s="47"/>
      <c r="I65" s="133" t="s">
        <v>605</v>
      </c>
      <c r="J65" s="55"/>
      <c r="K65" s="54"/>
      <c r="M65" s="53"/>
      <c r="N65" s="53"/>
      <c r="O65" s="53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</row>
    <row r="66" spans="1:46" s="46" customFormat="1" ht="10.5" customHeight="1">
      <c r="A66" s="45"/>
      <c r="B66" s="132"/>
      <c r="G66" s="47"/>
      <c r="H66" s="47"/>
      <c r="I66" s="133"/>
      <c r="J66" s="55"/>
      <c r="K66" s="54"/>
      <c r="M66" s="53"/>
      <c r="N66" s="53"/>
      <c r="O66" s="53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</row>
    <row r="67" spans="1:46" s="46" customFormat="1" ht="10.5" customHeight="1">
      <c r="A67" s="45"/>
      <c r="B67" s="57"/>
      <c r="C67" s="57"/>
      <c r="D67" s="57"/>
      <c r="E67" s="57"/>
      <c r="F67" s="57"/>
      <c r="G67" s="57"/>
      <c r="H67" s="57"/>
      <c r="I67" s="58"/>
      <c r="J67" s="59"/>
      <c r="K67" s="58"/>
      <c r="M67" s="53"/>
      <c r="N67" s="53"/>
      <c r="O67" s="53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</row>
    <row r="68" spans="1:46" s="46" customFormat="1" ht="10.5" customHeight="1">
      <c r="A68" s="45"/>
      <c r="G68" s="47"/>
      <c r="H68" s="47"/>
      <c r="I68" s="54"/>
      <c r="J68" s="55"/>
      <c r="K68" s="54"/>
      <c r="M68" s="53"/>
      <c r="N68" s="53"/>
      <c r="O68" s="53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</row>
    <row r="69" spans="1:46" s="46" customFormat="1" ht="10.5" customHeight="1">
      <c r="A69" s="4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53"/>
      <c r="N69" s="53"/>
      <c r="O69" s="53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</row>
    <row r="70" spans="1:46" s="46" customFormat="1" ht="10.5" customHeight="1">
      <c r="A70" s="45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</row>
    <row r="71" spans="1:46" s="46" customFormat="1" ht="10.5" customHeight="1">
      <c r="A71" s="4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</row>
    <row r="72" spans="1:46" s="46" customFormat="1" ht="10.5" customHeight="1">
      <c r="A72" s="45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</row>
    <row r="73" spans="1:46" s="46" customFormat="1" ht="10.5" customHeight="1">
      <c r="A73" s="4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</row>
    <row r="74" spans="1:20" s="46" customFormat="1" ht="10.5" customHeight="1">
      <c r="A74" s="4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T74" s="45"/>
    </row>
    <row r="75" spans="1:46" s="46" customFormat="1" ht="10.5" customHeight="1">
      <c r="A75" s="45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45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</row>
    <row r="76" spans="1:46" s="46" customFormat="1" ht="10.5" customHeight="1">
      <c r="A76" s="4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45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</row>
    <row r="77" spans="1:46" s="46" customFormat="1" ht="10.5" customHeight="1">
      <c r="A77" s="4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</row>
    <row r="78" spans="1:46" s="46" customFormat="1" ht="10.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</row>
    <row r="79" spans="1:42" s="46" customFormat="1" ht="10.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45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s="46" customFormat="1" ht="10.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0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0.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  <row r="83" spans="1:42" ht="10.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</row>
    <row r="84" spans="1:42" ht="10.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</row>
    <row r="85" spans="1:42" ht="10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</row>
    <row r="86" spans="1:42" ht="10.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</row>
    <row r="87" spans="1:42" ht="10.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</row>
    <row r="88" spans="1:42" ht="10.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</row>
    <row r="89" spans="1:42" ht="10.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</row>
    <row r="90" spans="1:12" ht="10.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0.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0.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10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ht="10.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10.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0.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0.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</sheetData>
  <sheetProtection/>
  <mergeCells count="2">
    <mergeCell ref="C6:E6"/>
    <mergeCell ref="C8:E9"/>
  </mergeCells>
  <printOptions/>
  <pageMargins left="0.75" right="0.75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F25"/>
  <sheetViews>
    <sheetView zoomScalePageLayoutView="0" workbookViewId="0" topLeftCell="A1">
      <selection activeCell="E15" sqref="E15"/>
    </sheetView>
  </sheetViews>
  <sheetFormatPr defaultColWidth="9.140625" defaultRowHeight="27.75" customHeight="1"/>
  <cols>
    <col min="1" max="1" width="9.140625" style="1" customWidth="1"/>
    <col min="2" max="2" width="4.28125" style="3" customWidth="1"/>
    <col min="3" max="3" width="2.421875" style="3" customWidth="1"/>
    <col min="4" max="4" width="3.57421875" style="3" customWidth="1"/>
    <col min="5" max="5" width="65.140625" style="3" customWidth="1"/>
    <col min="6" max="6" width="7.57421875" style="4" customWidth="1"/>
    <col min="7" max="16384" width="9.140625" style="1" customWidth="1"/>
  </cols>
  <sheetData>
    <row r="2" spans="2:6" ht="27.75" customHeight="1">
      <c r="B2" s="2" t="s">
        <v>251</v>
      </c>
      <c r="F2" s="4">
        <v>1</v>
      </c>
    </row>
    <row r="3" spans="2:6" ht="22.5" customHeight="1">
      <c r="B3" s="3" t="s">
        <v>175</v>
      </c>
      <c r="E3" s="5" t="s">
        <v>252</v>
      </c>
      <c r="F3" s="4" t="s">
        <v>253</v>
      </c>
    </row>
    <row r="4" spans="2:6" ht="22.5" customHeight="1">
      <c r="B4" s="3" t="s">
        <v>183</v>
      </c>
      <c r="E4" s="5" t="s">
        <v>254</v>
      </c>
      <c r="F4" s="4">
        <v>4</v>
      </c>
    </row>
    <row r="5" spans="2:6" ht="22.5" customHeight="1">
      <c r="B5" s="3" t="s">
        <v>2</v>
      </c>
      <c r="E5" s="5" t="s">
        <v>255</v>
      </c>
      <c r="F5" s="4" t="s">
        <v>296</v>
      </c>
    </row>
    <row r="6" spans="2:6" ht="22.5" customHeight="1">
      <c r="B6" s="3" t="s">
        <v>256</v>
      </c>
      <c r="E6" s="5" t="s">
        <v>257</v>
      </c>
      <c r="F6" s="4" t="s">
        <v>297</v>
      </c>
    </row>
    <row r="7" spans="2:6" ht="22.5" customHeight="1">
      <c r="B7" s="3" t="s">
        <v>258</v>
      </c>
      <c r="E7" s="5" t="s">
        <v>259</v>
      </c>
      <c r="F7" s="4" t="s">
        <v>298</v>
      </c>
    </row>
    <row r="8" spans="3:6" ht="22.5" customHeight="1">
      <c r="C8" s="3" t="s">
        <v>260</v>
      </c>
      <c r="E8" s="6" t="s">
        <v>261</v>
      </c>
      <c r="F8" s="4" t="s">
        <v>301</v>
      </c>
    </row>
    <row r="9" spans="3:6" ht="22.5" customHeight="1">
      <c r="C9" s="3" t="s">
        <v>262</v>
      </c>
      <c r="E9" s="6" t="s">
        <v>263</v>
      </c>
      <c r="F9" s="4" t="s">
        <v>299</v>
      </c>
    </row>
    <row r="10" spans="4:6" ht="22.5" customHeight="1">
      <c r="D10" s="3">
        <v>1</v>
      </c>
      <c r="E10" s="6" t="s">
        <v>265</v>
      </c>
      <c r="F10" s="4" t="s">
        <v>299</v>
      </c>
    </row>
    <row r="11" spans="4:6" ht="22.5" customHeight="1">
      <c r="D11" s="3">
        <v>2</v>
      </c>
      <c r="E11" s="6" t="s">
        <v>294</v>
      </c>
      <c r="F11" s="4" t="s">
        <v>299</v>
      </c>
    </row>
    <row r="12" spans="4:6" ht="22.5" customHeight="1">
      <c r="D12" s="3">
        <v>3</v>
      </c>
      <c r="E12" s="6" t="s">
        <v>295</v>
      </c>
      <c r="F12" s="4" t="s">
        <v>264</v>
      </c>
    </row>
    <row r="13" spans="4:6" ht="22.5" customHeight="1">
      <c r="D13" s="3">
        <v>4</v>
      </c>
      <c r="E13" s="6" t="s">
        <v>266</v>
      </c>
      <c r="F13" s="4" t="s">
        <v>264</v>
      </c>
    </row>
    <row r="14" spans="4:6" ht="27.75" customHeight="1">
      <c r="D14" s="3">
        <v>5</v>
      </c>
      <c r="E14" s="6" t="s">
        <v>268</v>
      </c>
      <c r="F14" s="4" t="s">
        <v>267</v>
      </c>
    </row>
    <row r="15" spans="4:6" ht="22.5" customHeight="1">
      <c r="D15" s="3">
        <v>6</v>
      </c>
      <c r="E15" s="3" t="s">
        <v>287</v>
      </c>
      <c r="F15" s="4" t="s">
        <v>267</v>
      </c>
    </row>
    <row r="16" spans="4:6" ht="22.5" customHeight="1">
      <c r="D16" s="3">
        <v>7</v>
      </c>
      <c r="E16" s="6" t="s">
        <v>270</v>
      </c>
      <c r="F16" s="4" t="s">
        <v>267</v>
      </c>
    </row>
    <row r="17" spans="4:6" ht="22.5" customHeight="1">
      <c r="D17" s="3">
        <v>8</v>
      </c>
      <c r="E17" s="6" t="s">
        <v>300</v>
      </c>
      <c r="F17" s="4" t="s">
        <v>267</v>
      </c>
    </row>
    <row r="18" spans="4:6" ht="22.5" customHeight="1">
      <c r="D18" s="3">
        <v>9</v>
      </c>
      <c r="E18" s="6" t="s">
        <v>271</v>
      </c>
      <c r="F18" s="4" t="s">
        <v>269</v>
      </c>
    </row>
    <row r="19" spans="4:6" ht="22.5" customHeight="1">
      <c r="D19" s="3">
        <v>10</v>
      </c>
      <c r="E19" s="6" t="s">
        <v>273</v>
      </c>
      <c r="F19" s="4" t="s">
        <v>272</v>
      </c>
    </row>
    <row r="20" spans="4:6" ht="22.5" customHeight="1">
      <c r="D20" s="3">
        <v>11</v>
      </c>
      <c r="E20" s="7" t="s">
        <v>274</v>
      </c>
      <c r="F20" s="4" t="s">
        <v>272</v>
      </c>
    </row>
    <row r="21" spans="4:6" ht="22.5" customHeight="1">
      <c r="D21" s="3">
        <v>12</v>
      </c>
      <c r="E21" s="7" t="s">
        <v>275</v>
      </c>
      <c r="F21" s="4" t="s">
        <v>276</v>
      </c>
    </row>
    <row r="22" spans="4:6" ht="22.5" customHeight="1">
      <c r="D22" s="3">
        <v>13</v>
      </c>
      <c r="E22" s="6" t="s">
        <v>277</v>
      </c>
      <c r="F22" s="4" t="s">
        <v>276</v>
      </c>
    </row>
    <row r="23" spans="4:6" ht="22.5" customHeight="1">
      <c r="D23" s="3">
        <v>14</v>
      </c>
      <c r="E23" s="6" t="s">
        <v>278</v>
      </c>
      <c r="F23" s="4" t="s">
        <v>276</v>
      </c>
    </row>
    <row r="24" spans="3:6" ht="22.5" customHeight="1">
      <c r="C24" s="1"/>
      <c r="D24" s="3">
        <v>15</v>
      </c>
      <c r="E24" s="6" t="s">
        <v>279</v>
      </c>
      <c r="F24" s="4" t="s">
        <v>280</v>
      </c>
    </row>
    <row r="25" ht="27.75" customHeight="1">
      <c r="E25" s="6"/>
    </row>
  </sheetData>
  <sheetProtection/>
  <printOptions/>
  <pageMargins left="0.7" right="0.7" top="0.75" bottom="0.75" header="0.3" footer="0.3"/>
  <pageSetup orientation="portrait" paperSize="9"/>
  <ignoredErrors>
    <ignoredError sqref="F25:F27 F19:F24 F14 F5:F7 F15:F18 F9:F1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I66"/>
  <sheetViews>
    <sheetView zoomScalePageLayoutView="0" workbookViewId="0" topLeftCell="A13">
      <selection activeCell="E43" sqref="E43"/>
    </sheetView>
  </sheetViews>
  <sheetFormatPr defaultColWidth="9.140625" defaultRowHeight="12.75"/>
  <cols>
    <col min="1" max="1" width="5.28125" style="135" customWidth="1"/>
    <col min="2" max="2" width="3.7109375" style="135" customWidth="1"/>
    <col min="3" max="3" width="10.8515625" style="135" customWidth="1"/>
    <col min="4" max="4" width="33.8515625" style="135" customWidth="1"/>
    <col min="5" max="5" width="23.8515625" style="135" customWidth="1"/>
    <col min="6" max="6" width="9.140625" style="135" customWidth="1"/>
    <col min="7" max="7" width="10.00390625" style="135" bestFit="1" customWidth="1"/>
    <col min="8" max="16384" width="9.140625" style="135" customWidth="1"/>
  </cols>
  <sheetData>
    <row r="1" ht="15">
      <c r="C1" s="136" t="s">
        <v>874</v>
      </c>
    </row>
    <row r="2" ht="12.75">
      <c r="C2" s="137" t="s">
        <v>875</v>
      </c>
    </row>
    <row r="3" spans="3:5" ht="12.75">
      <c r="C3" s="137"/>
      <c r="E3" s="138" t="s">
        <v>606</v>
      </c>
    </row>
    <row r="5" spans="2:5" ht="12.75">
      <c r="B5" s="139"/>
      <c r="C5" s="139"/>
      <c r="D5" s="140" t="s">
        <v>607</v>
      </c>
      <c r="E5" s="140" t="s">
        <v>608</v>
      </c>
    </row>
    <row r="6" spans="2:5" ht="12.75">
      <c r="B6" s="139">
        <v>1</v>
      </c>
      <c r="C6" s="140" t="s">
        <v>609</v>
      </c>
      <c r="D6" s="141" t="s">
        <v>610</v>
      </c>
      <c r="E6" s="240">
        <v>0</v>
      </c>
    </row>
    <row r="7" spans="2:5" ht="12.75">
      <c r="B7" s="139">
        <v>2</v>
      </c>
      <c r="C7" s="140" t="s">
        <v>609</v>
      </c>
      <c r="D7" s="141" t="s">
        <v>611</v>
      </c>
      <c r="E7" s="241">
        <v>0</v>
      </c>
    </row>
    <row r="8" spans="2:5" ht="12.75">
      <c r="B8" s="139">
        <v>3</v>
      </c>
      <c r="C8" s="140" t="s">
        <v>609</v>
      </c>
      <c r="D8" s="141" t="s">
        <v>612</v>
      </c>
      <c r="E8" s="241">
        <v>0</v>
      </c>
    </row>
    <row r="9" spans="2:5" ht="12.75">
      <c r="B9" s="139">
        <v>4</v>
      </c>
      <c r="C9" s="140" t="s">
        <v>609</v>
      </c>
      <c r="D9" s="141" t="s">
        <v>613</v>
      </c>
      <c r="E9" s="241">
        <v>0</v>
      </c>
    </row>
    <row r="10" spans="2:5" ht="12.75">
      <c r="B10" s="139">
        <v>5</v>
      </c>
      <c r="C10" s="140" t="s">
        <v>609</v>
      </c>
      <c r="D10" s="141" t="s">
        <v>614</v>
      </c>
      <c r="E10" s="241">
        <v>0</v>
      </c>
    </row>
    <row r="11" spans="2:5" ht="12.75">
      <c r="B11" s="139">
        <v>6</v>
      </c>
      <c r="C11" s="140" t="s">
        <v>609</v>
      </c>
      <c r="D11" s="141" t="s">
        <v>615</v>
      </c>
      <c r="E11" s="241">
        <v>0</v>
      </c>
    </row>
    <row r="12" spans="2:5" ht="12.75">
      <c r="B12" s="139">
        <v>7</v>
      </c>
      <c r="C12" s="140" t="s">
        <v>609</v>
      </c>
      <c r="D12" s="141" t="s">
        <v>616</v>
      </c>
      <c r="E12" s="241">
        <v>215815</v>
      </c>
    </row>
    <row r="13" spans="2:5" ht="12.75">
      <c r="B13" s="139">
        <v>8</v>
      </c>
      <c r="C13" s="140" t="s">
        <v>609</v>
      </c>
      <c r="D13" s="141" t="s">
        <v>617</v>
      </c>
      <c r="E13" s="241">
        <v>0</v>
      </c>
    </row>
    <row r="14" spans="2:5" ht="12.75">
      <c r="B14" s="140" t="s">
        <v>175</v>
      </c>
      <c r="C14" s="140"/>
      <c r="D14" s="140" t="s">
        <v>618</v>
      </c>
      <c r="E14" s="243">
        <f>SUM(E6:E13)</f>
        <v>215815</v>
      </c>
    </row>
    <row r="15" spans="2:5" ht="12.75">
      <c r="B15" s="139">
        <v>9</v>
      </c>
      <c r="C15" s="140" t="s">
        <v>619</v>
      </c>
      <c r="D15" s="141" t="s">
        <v>620</v>
      </c>
      <c r="E15" s="241">
        <v>0</v>
      </c>
    </row>
    <row r="16" spans="2:5" ht="12.75">
      <c r="B16" s="139">
        <v>10</v>
      </c>
      <c r="C16" s="140" t="s">
        <v>619</v>
      </c>
      <c r="D16" s="141" t="s">
        <v>621</v>
      </c>
      <c r="E16" s="240">
        <v>0</v>
      </c>
    </row>
    <row r="17" spans="2:5" ht="12.75">
      <c r="B17" s="139">
        <v>11</v>
      </c>
      <c r="C17" s="140" t="s">
        <v>619</v>
      </c>
      <c r="D17" s="141" t="s">
        <v>622</v>
      </c>
      <c r="E17" s="241">
        <v>0</v>
      </c>
    </row>
    <row r="18" spans="2:5" ht="12.75">
      <c r="B18" s="140" t="s">
        <v>183</v>
      </c>
      <c r="C18" s="140"/>
      <c r="D18" s="140" t="s">
        <v>623</v>
      </c>
      <c r="E18" s="145">
        <v>0</v>
      </c>
    </row>
    <row r="19" spans="2:5" ht="12.75">
      <c r="B19" s="139">
        <v>12</v>
      </c>
      <c r="C19" s="140" t="s">
        <v>624</v>
      </c>
      <c r="D19" s="141" t="s">
        <v>625</v>
      </c>
      <c r="E19" s="241">
        <v>0</v>
      </c>
    </row>
    <row r="20" spans="2:5" ht="12.75">
      <c r="B20" s="139">
        <v>13</v>
      </c>
      <c r="C20" s="140" t="s">
        <v>624</v>
      </c>
      <c r="D20" s="140" t="s">
        <v>626</v>
      </c>
      <c r="E20" s="241">
        <v>0</v>
      </c>
    </row>
    <row r="21" spans="2:5" ht="12.75">
      <c r="B21" s="139">
        <v>14</v>
      </c>
      <c r="C21" s="140" t="s">
        <v>624</v>
      </c>
      <c r="D21" s="141" t="s">
        <v>627</v>
      </c>
      <c r="E21" s="241">
        <v>0</v>
      </c>
    </row>
    <row r="22" spans="2:5" ht="12.75">
      <c r="B22" s="139">
        <v>15</v>
      </c>
      <c r="C22" s="140" t="s">
        <v>624</v>
      </c>
      <c r="D22" s="141" t="s">
        <v>628</v>
      </c>
      <c r="E22" s="241">
        <v>0</v>
      </c>
    </row>
    <row r="23" spans="2:5" ht="12.75">
      <c r="B23" s="139">
        <v>16</v>
      </c>
      <c r="C23" s="140" t="s">
        <v>624</v>
      </c>
      <c r="D23" s="141" t="s">
        <v>629</v>
      </c>
      <c r="E23" s="241">
        <v>0</v>
      </c>
    </row>
    <row r="24" spans="2:5" ht="12.75">
      <c r="B24" s="139">
        <v>17</v>
      </c>
      <c r="C24" s="140" t="s">
        <v>624</v>
      </c>
      <c r="D24" s="141" t="s">
        <v>630</v>
      </c>
      <c r="E24" s="241">
        <v>0</v>
      </c>
    </row>
    <row r="25" spans="2:5" ht="12.75">
      <c r="B25" s="139">
        <v>18</v>
      </c>
      <c r="C25" s="140" t="s">
        <v>624</v>
      </c>
      <c r="D25" s="141" t="s">
        <v>631</v>
      </c>
      <c r="E25" s="241">
        <v>0</v>
      </c>
    </row>
    <row r="26" spans="2:5" ht="12.75">
      <c r="B26" s="139">
        <v>19</v>
      </c>
      <c r="C26" s="140" t="s">
        <v>624</v>
      </c>
      <c r="D26" s="141" t="s">
        <v>632</v>
      </c>
      <c r="E26" s="241">
        <v>216968623</v>
      </c>
    </row>
    <row r="27" spans="2:5" ht="12.75">
      <c r="B27" s="140" t="s">
        <v>2</v>
      </c>
      <c r="C27" s="140"/>
      <c r="D27" s="140" t="s">
        <v>633</v>
      </c>
      <c r="E27" s="242">
        <f>SUM(E15:E26)</f>
        <v>216968623</v>
      </c>
    </row>
    <row r="28" spans="2:5" ht="12.75">
      <c r="B28" s="139">
        <v>20</v>
      </c>
      <c r="C28" s="140" t="s">
        <v>634</v>
      </c>
      <c r="D28" s="141" t="s">
        <v>635</v>
      </c>
      <c r="E28" s="241">
        <v>0</v>
      </c>
    </row>
    <row r="29" spans="2:5" ht="12.75">
      <c r="B29" s="139">
        <v>21</v>
      </c>
      <c r="C29" s="140" t="s">
        <v>634</v>
      </c>
      <c r="D29" s="141" t="s">
        <v>636</v>
      </c>
      <c r="E29" s="240">
        <v>0</v>
      </c>
    </row>
    <row r="30" spans="2:5" ht="12.75">
      <c r="B30" s="139">
        <v>22</v>
      </c>
      <c r="C30" s="140" t="s">
        <v>634</v>
      </c>
      <c r="D30" s="141" t="s">
        <v>637</v>
      </c>
      <c r="E30" s="240">
        <v>0</v>
      </c>
    </row>
    <row r="31" spans="2:5" ht="12.75">
      <c r="B31" s="139">
        <v>23</v>
      </c>
      <c r="C31" s="140" t="s">
        <v>634</v>
      </c>
      <c r="D31" s="141" t="s">
        <v>638</v>
      </c>
      <c r="E31" s="241">
        <v>0</v>
      </c>
    </row>
    <row r="32" spans="2:5" ht="12.75">
      <c r="B32" s="140" t="s">
        <v>256</v>
      </c>
      <c r="C32" s="140"/>
      <c r="D32" s="140" t="s">
        <v>639</v>
      </c>
      <c r="E32" s="241">
        <v>0</v>
      </c>
    </row>
    <row r="33" spans="2:5" ht="12.75">
      <c r="B33" s="139">
        <v>24</v>
      </c>
      <c r="C33" s="140" t="s">
        <v>640</v>
      </c>
      <c r="D33" s="141" t="s">
        <v>641</v>
      </c>
      <c r="E33" s="241">
        <v>0</v>
      </c>
    </row>
    <row r="34" spans="2:5" ht="12.75">
      <c r="B34" s="139">
        <v>25</v>
      </c>
      <c r="C34" s="140" t="s">
        <v>640</v>
      </c>
      <c r="D34" s="141" t="s">
        <v>642</v>
      </c>
      <c r="E34" s="241">
        <v>0</v>
      </c>
    </row>
    <row r="35" spans="2:5" ht="12.75">
      <c r="B35" s="139">
        <v>26</v>
      </c>
      <c r="C35" s="140" t="s">
        <v>640</v>
      </c>
      <c r="D35" s="141" t="s">
        <v>513</v>
      </c>
      <c r="E35" s="241">
        <v>0</v>
      </c>
    </row>
    <row r="36" spans="2:5" ht="12.75">
      <c r="B36" s="139">
        <v>27</v>
      </c>
      <c r="C36" s="140" t="s">
        <v>640</v>
      </c>
      <c r="D36" s="141" t="s">
        <v>643</v>
      </c>
      <c r="E36" s="241">
        <v>0</v>
      </c>
    </row>
    <row r="37" spans="2:5" ht="12.75">
      <c r="B37" s="139">
        <v>28</v>
      </c>
      <c r="C37" s="140" t="s">
        <v>640</v>
      </c>
      <c r="D37" s="141" t="s">
        <v>644</v>
      </c>
      <c r="E37" s="240">
        <v>0</v>
      </c>
    </row>
    <row r="38" spans="2:5" ht="12.75">
      <c r="B38" s="139">
        <v>29</v>
      </c>
      <c r="C38" s="140" t="s">
        <v>640</v>
      </c>
      <c r="D38" s="142" t="s">
        <v>645</v>
      </c>
      <c r="E38" s="241">
        <v>0</v>
      </c>
    </row>
    <row r="39" spans="2:5" ht="12.75">
      <c r="B39" s="139">
        <v>30</v>
      </c>
      <c r="C39" s="140" t="s">
        <v>640</v>
      </c>
      <c r="D39" s="141" t="s">
        <v>646</v>
      </c>
      <c r="E39" s="241">
        <v>0</v>
      </c>
    </row>
    <row r="40" spans="2:5" ht="12.75">
      <c r="B40" s="139">
        <v>31</v>
      </c>
      <c r="C40" s="140" t="s">
        <v>640</v>
      </c>
      <c r="D40" s="141" t="s">
        <v>647</v>
      </c>
      <c r="E40" s="241">
        <v>0</v>
      </c>
    </row>
    <row r="41" spans="2:5" ht="12.75">
      <c r="B41" s="139">
        <v>32</v>
      </c>
      <c r="C41" s="140" t="s">
        <v>640</v>
      </c>
      <c r="D41" s="141" t="s">
        <v>648</v>
      </c>
      <c r="E41" s="241">
        <v>0</v>
      </c>
    </row>
    <row r="42" spans="2:5" ht="12.75">
      <c r="B42" s="139">
        <v>33</v>
      </c>
      <c r="C42" s="140" t="s">
        <v>640</v>
      </c>
      <c r="D42" s="141" t="s">
        <v>649</v>
      </c>
      <c r="E42" s="241">
        <v>0</v>
      </c>
    </row>
    <row r="43" spans="2:5" ht="12.75">
      <c r="B43" s="143">
        <v>34</v>
      </c>
      <c r="C43" s="140" t="s">
        <v>640</v>
      </c>
      <c r="D43" s="141" t="s">
        <v>650</v>
      </c>
      <c r="E43" s="144">
        <v>1931710</v>
      </c>
    </row>
    <row r="44" spans="2:5" ht="12.75">
      <c r="B44" s="140" t="s">
        <v>258</v>
      </c>
      <c r="C44" s="139"/>
      <c r="D44" s="140" t="s">
        <v>651</v>
      </c>
      <c r="E44" s="145">
        <f>SUM(E33:E43)</f>
        <v>1931710</v>
      </c>
    </row>
    <row r="45" spans="2:5" ht="12.75">
      <c r="B45" s="139"/>
      <c r="C45" s="139"/>
      <c r="D45" s="140" t="s">
        <v>652</v>
      </c>
      <c r="E45" s="146">
        <f>E14+E18+E27+E32+E44</f>
        <v>219116148</v>
      </c>
    </row>
    <row r="48" spans="3:5" ht="12.75">
      <c r="C48" s="147" t="s">
        <v>970</v>
      </c>
      <c r="D48" s="148"/>
      <c r="E48" s="140" t="s">
        <v>653</v>
      </c>
    </row>
    <row r="49" spans="3:5" ht="12.75">
      <c r="C49" s="149"/>
      <c r="D49" s="150"/>
      <c r="E49" s="141"/>
    </row>
    <row r="50" spans="3:5" ht="12.75">
      <c r="C50" s="141" t="s">
        <v>971</v>
      </c>
      <c r="D50" s="139"/>
      <c r="E50" s="141">
        <v>0</v>
      </c>
    </row>
    <row r="51" spans="3:5" ht="12.75">
      <c r="C51" s="141" t="s">
        <v>974</v>
      </c>
      <c r="D51" s="139"/>
      <c r="E51" s="141">
        <v>8</v>
      </c>
    </row>
    <row r="52" spans="3:5" ht="12.75">
      <c r="C52" s="141" t="s">
        <v>654</v>
      </c>
      <c r="D52" s="139"/>
      <c r="E52" s="141">
        <v>16</v>
      </c>
    </row>
    <row r="53" spans="3:5" ht="12.75">
      <c r="C53" s="141" t="s">
        <v>972</v>
      </c>
      <c r="D53" s="139"/>
      <c r="E53" s="141">
        <v>1</v>
      </c>
    </row>
    <row r="54" spans="3:5" ht="12.75">
      <c r="C54" s="151" t="s">
        <v>973</v>
      </c>
      <c r="D54" s="148"/>
      <c r="E54" s="141">
        <v>5</v>
      </c>
    </row>
    <row r="55" spans="3:5" ht="12.75">
      <c r="C55" s="152"/>
      <c r="D55" s="153" t="s">
        <v>93</v>
      </c>
      <c r="E55" s="153">
        <f>SUM(E50:E54)</f>
        <v>30</v>
      </c>
    </row>
    <row r="56" spans="3:5" ht="12.75">
      <c r="C56" s="154"/>
      <c r="D56" s="154"/>
      <c r="E56" s="154"/>
    </row>
    <row r="58" ht="9.75" customHeight="1">
      <c r="E58" s="138" t="s">
        <v>655</v>
      </c>
    </row>
    <row r="59" spans="2:3" ht="12.75">
      <c r="B59" s="155" t="s">
        <v>185</v>
      </c>
      <c r="C59" s="138" t="s">
        <v>656</v>
      </c>
    </row>
    <row r="61" ht="12.75">
      <c r="C61" s="138"/>
    </row>
    <row r="62" spans="2:9" ht="12.75">
      <c r="B62" s="138"/>
      <c r="C62" s="138"/>
      <c r="D62" s="138"/>
      <c r="E62" s="138"/>
      <c r="F62" s="138"/>
      <c r="G62" s="138"/>
      <c r="H62" s="138"/>
      <c r="I62" s="138"/>
    </row>
    <row r="63" spans="2:9" ht="12.75">
      <c r="B63" s="138"/>
      <c r="C63" s="138"/>
      <c r="D63" s="138"/>
      <c r="E63" s="138"/>
      <c r="F63" s="138"/>
      <c r="G63" s="138"/>
      <c r="H63" s="138"/>
      <c r="I63" s="138"/>
    </row>
    <row r="64" spans="3:9" ht="12.75">
      <c r="C64" s="138"/>
      <c r="D64" s="138"/>
      <c r="E64" s="138"/>
      <c r="F64" s="138"/>
      <c r="G64" s="138"/>
      <c r="H64" s="138"/>
      <c r="I64" s="138"/>
    </row>
    <row r="65" spans="3:9" ht="12.75">
      <c r="C65" s="138"/>
      <c r="D65" s="138"/>
      <c r="E65" s="138"/>
      <c r="F65" s="138"/>
      <c r="G65" s="138"/>
      <c r="H65" s="138"/>
      <c r="I65" s="138"/>
    </row>
    <row r="66" spans="2:3" ht="12.75">
      <c r="B66" s="138"/>
      <c r="C66" s="138"/>
    </row>
  </sheetData>
  <sheetProtection/>
  <printOptions/>
  <pageMargins left="0.7" right="0.7" top="0.75" bottom="0.75" header="0.3" footer="0.3"/>
  <pageSetup horizontalDpi="600" verticalDpi="600" orientation="portrait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70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3.28125" style="135" bestFit="1" customWidth="1"/>
    <col min="2" max="2" width="40.57421875" style="135" customWidth="1"/>
    <col min="3" max="3" width="3.8515625" style="135" customWidth="1"/>
    <col min="4" max="4" width="2.421875" style="135" customWidth="1"/>
    <col min="5" max="5" width="4.140625" style="135" customWidth="1"/>
    <col min="6" max="6" width="1.421875" style="135" customWidth="1"/>
    <col min="7" max="7" width="9.00390625" style="135" bestFit="1" customWidth="1"/>
    <col min="8" max="8" width="9.140625" style="135" customWidth="1"/>
    <col min="9" max="9" width="13.8515625" style="135" bestFit="1" customWidth="1"/>
    <col min="10" max="16384" width="9.140625" style="135" customWidth="1"/>
  </cols>
  <sheetData>
    <row r="1" spans="1:15" ht="12.75">
      <c r="A1" s="744"/>
      <c r="B1" s="745" t="s">
        <v>1175</v>
      </c>
      <c r="C1" s="746"/>
      <c r="D1" s="747"/>
      <c r="E1" s="744"/>
      <c r="F1" s="744"/>
      <c r="G1" s="744"/>
      <c r="H1" s="744"/>
      <c r="I1" s="748" t="s">
        <v>1085</v>
      </c>
      <c r="J1" s="746"/>
      <c r="K1" s="746"/>
      <c r="L1" s="746"/>
      <c r="M1" s="746"/>
      <c r="N1" s="746"/>
      <c r="O1" s="746"/>
    </row>
    <row r="2" spans="1:15" ht="12.75">
      <c r="A2" s="744"/>
      <c r="B2" s="745" t="s">
        <v>1176</v>
      </c>
      <c r="C2" s="746"/>
      <c r="D2" s="747"/>
      <c r="E2" s="744"/>
      <c r="F2" s="744"/>
      <c r="G2" s="744"/>
      <c r="H2" s="744"/>
      <c r="I2" s="746"/>
      <c r="J2" s="746"/>
      <c r="K2" s="746"/>
      <c r="L2" s="746"/>
      <c r="M2" s="746"/>
      <c r="N2" s="746"/>
      <c r="O2" s="746"/>
    </row>
    <row r="3" spans="1:15" ht="15" thickBot="1">
      <c r="A3" s="749"/>
      <c r="B3" s="749"/>
      <c r="C3" s="749"/>
      <c r="D3" s="749"/>
      <c r="E3" s="749"/>
      <c r="F3" s="749"/>
      <c r="G3" s="749"/>
      <c r="H3" s="749"/>
      <c r="I3" s="750" t="s">
        <v>1086</v>
      </c>
      <c r="J3" s="751"/>
      <c r="K3" s="751"/>
      <c r="L3" s="752"/>
      <c r="M3" s="751"/>
      <c r="N3" s="751"/>
      <c r="O3" s="751"/>
    </row>
    <row r="4" spans="1:15" ht="15.75">
      <c r="A4" s="869" t="s">
        <v>1087</v>
      </c>
      <c r="B4" s="870"/>
      <c r="C4" s="870"/>
      <c r="D4" s="870"/>
      <c r="E4" s="870"/>
      <c r="F4" s="870"/>
      <c r="G4" s="870"/>
      <c r="H4" s="870"/>
      <c r="I4" s="870"/>
      <c r="J4" s="753"/>
      <c r="K4" s="753"/>
      <c r="L4" s="754"/>
      <c r="M4" s="753"/>
      <c r="N4" s="753"/>
      <c r="O4" s="753"/>
    </row>
    <row r="5" spans="1:15" ht="33" thickBot="1">
      <c r="A5" s="755"/>
      <c r="B5" s="871" t="s">
        <v>1088</v>
      </c>
      <c r="C5" s="871"/>
      <c r="D5" s="871"/>
      <c r="E5" s="871"/>
      <c r="F5" s="872"/>
      <c r="G5" s="756" t="s">
        <v>1089</v>
      </c>
      <c r="H5" s="756" t="s">
        <v>1090</v>
      </c>
      <c r="I5" s="757" t="s">
        <v>962</v>
      </c>
      <c r="J5" s="746"/>
      <c r="K5" s="746"/>
      <c r="L5" s="746"/>
      <c r="M5" s="746"/>
      <c r="N5" s="746"/>
      <c r="O5" s="746"/>
    </row>
    <row r="6" spans="1:15" ht="12.75">
      <c r="A6" s="758">
        <v>1</v>
      </c>
      <c r="B6" s="873" t="s">
        <v>1091</v>
      </c>
      <c r="C6" s="874"/>
      <c r="D6" s="874"/>
      <c r="E6" s="874"/>
      <c r="F6" s="874"/>
      <c r="G6" s="759">
        <v>70</v>
      </c>
      <c r="H6" s="759">
        <v>11100</v>
      </c>
      <c r="I6" s="760">
        <f>SUM(I7:I9)</f>
        <v>216968</v>
      </c>
      <c r="J6" s="746"/>
      <c r="K6" s="746"/>
      <c r="L6" s="746"/>
      <c r="M6" s="746"/>
      <c r="N6" s="746"/>
      <c r="O6" s="746"/>
    </row>
    <row r="7" spans="1:15" ht="25.5">
      <c r="A7" s="761" t="s">
        <v>153</v>
      </c>
      <c r="B7" s="875" t="s">
        <v>1092</v>
      </c>
      <c r="C7" s="875"/>
      <c r="D7" s="875"/>
      <c r="E7" s="875"/>
      <c r="F7" s="876"/>
      <c r="G7" s="762" t="s">
        <v>1093</v>
      </c>
      <c r="H7" s="762">
        <v>11101</v>
      </c>
      <c r="I7" s="763"/>
      <c r="J7" s="746"/>
      <c r="K7" s="746"/>
      <c r="L7" s="746"/>
      <c r="M7" s="746"/>
      <c r="N7" s="746"/>
      <c r="O7" s="746"/>
    </row>
    <row r="8" spans="1:15" ht="12.75">
      <c r="A8" s="764" t="s">
        <v>1094</v>
      </c>
      <c r="B8" s="875" t="s">
        <v>1095</v>
      </c>
      <c r="C8" s="875"/>
      <c r="D8" s="875"/>
      <c r="E8" s="875"/>
      <c r="F8" s="876"/>
      <c r="G8" s="762">
        <v>704</v>
      </c>
      <c r="H8" s="762">
        <v>11102</v>
      </c>
      <c r="I8" s="763"/>
      <c r="J8" s="746"/>
      <c r="K8" s="746"/>
      <c r="L8" s="746"/>
      <c r="M8" s="746"/>
      <c r="N8" s="746"/>
      <c r="O8" s="746"/>
    </row>
    <row r="9" spans="1:15" ht="12.75">
      <c r="A9" s="764" t="s">
        <v>1096</v>
      </c>
      <c r="B9" s="875" t="s">
        <v>1097</v>
      </c>
      <c r="C9" s="875"/>
      <c r="D9" s="875"/>
      <c r="E9" s="875"/>
      <c r="F9" s="876"/>
      <c r="G9" s="765">
        <v>705</v>
      </c>
      <c r="H9" s="762">
        <v>11103</v>
      </c>
      <c r="I9" s="766">
        <v>216968</v>
      </c>
      <c r="J9" s="746"/>
      <c r="K9" s="746"/>
      <c r="L9" s="746"/>
      <c r="M9" s="746"/>
      <c r="N9" s="746"/>
      <c r="O9" s="746"/>
    </row>
    <row r="10" spans="1:15" ht="12.75">
      <c r="A10" s="767">
        <v>2</v>
      </c>
      <c r="B10" s="877" t="s">
        <v>1098</v>
      </c>
      <c r="C10" s="877"/>
      <c r="D10" s="877"/>
      <c r="E10" s="877"/>
      <c r="F10" s="878"/>
      <c r="G10" s="768">
        <v>708</v>
      </c>
      <c r="H10" s="769">
        <v>11104</v>
      </c>
      <c r="I10" s="770">
        <f>SUM(I11:I14)</f>
        <v>2148</v>
      </c>
      <c r="J10" s="746"/>
      <c r="K10" s="746"/>
      <c r="L10" s="746"/>
      <c r="M10" s="746"/>
      <c r="N10" s="746"/>
      <c r="O10" s="746"/>
    </row>
    <row r="11" spans="1:15" ht="12.75">
      <c r="A11" s="771" t="s">
        <v>153</v>
      </c>
      <c r="B11" s="875" t="s">
        <v>1099</v>
      </c>
      <c r="C11" s="875"/>
      <c r="D11" s="875"/>
      <c r="E11" s="875"/>
      <c r="F11" s="876"/>
      <c r="G11" s="762">
        <v>7081</v>
      </c>
      <c r="H11" s="772">
        <v>111041</v>
      </c>
      <c r="I11" s="773"/>
      <c r="J11" s="746"/>
      <c r="K11" s="746"/>
      <c r="L11" s="746"/>
      <c r="M11" s="746"/>
      <c r="N11" s="746"/>
      <c r="O11" s="746"/>
    </row>
    <row r="12" spans="1:15" ht="12.75">
      <c r="A12" s="771" t="s">
        <v>154</v>
      </c>
      <c r="B12" s="875" t="s">
        <v>1100</v>
      </c>
      <c r="C12" s="875"/>
      <c r="D12" s="875"/>
      <c r="E12" s="875"/>
      <c r="F12" s="876"/>
      <c r="G12" s="762">
        <v>7082</v>
      </c>
      <c r="H12" s="772">
        <v>111042</v>
      </c>
      <c r="I12" s="773"/>
      <c r="J12" s="746"/>
      <c r="K12" s="746"/>
      <c r="L12" s="746"/>
      <c r="M12" s="746"/>
      <c r="N12" s="746"/>
      <c r="O12" s="746"/>
    </row>
    <row r="13" spans="1:15" ht="12.75">
      <c r="A13" s="771" t="s">
        <v>155</v>
      </c>
      <c r="B13" s="875" t="s">
        <v>1101</v>
      </c>
      <c r="C13" s="875"/>
      <c r="D13" s="875"/>
      <c r="E13" s="875"/>
      <c r="F13" s="876"/>
      <c r="G13" s="762">
        <v>7083</v>
      </c>
      <c r="H13" s="772">
        <v>111043</v>
      </c>
      <c r="I13" s="773"/>
      <c r="J13" s="746"/>
      <c r="K13" s="746"/>
      <c r="L13" s="746"/>
      <c r="M13" s="746"/>
      <c r="N13" s="746"/>
      <c r="O13" s="746"/>
    </row>
    <row r="14" spans="1:15" ht="12.75">
      <c r="A14" s="771" t="s">
        <v>178</v>
      </c>
      <c r="B14" s="875" t="s">
        <v>168</v>
      </c>
      <c r="C14" s="875"/>
      <c r="D14" s="875"/>
      <c r="E14" s="875"/>
      <c r="F14" s="876"/>
      <c r="G14" s="762">
        <v>7088</v>
      </c>
      <c r="H14" s="772"/>
      <c r="I14" s="773">
        <v>2148</v>
      </c>
      <c r="J14" s="746"/>
      <c r="K14" s="746"/>
      <c r="L14" s="746"/>
      <c r="M14" s="746"/>
      <c r="N14" s="746"/>
      <c r="O14" s="746"/>
    </row>
    <row r="15" spans="1:15" ht="12.75">
      <c r="A15" s="774">
        <v>3</v>
      </c>
      <c r="B15" s="877" t="s">
        <v>1102</v>
      </c>
      <c r="C15" s="877"/>
      <c r="D15" s="877"/>
      <c r="E15" s="877"/>
      <c r="F15" s="878"/>
      <c r="G15" s="768">
        <v>71</v>
      </c>
      <c r="H15" s="769">
        <v>11201</v>
      </c>
      <c r="I15" s="775">
        <f>SUM(I16:I23)</f>
        <v>0</v>
      </c>
      <c r="J15" s="746"/>
      <c r="K15" s="746"/>
      <c r="L15" s="746"/>
      <c r="M15" s="746"/>
      <c r="N15" s="746"/>
      <c r="O15" s="746"/>
    </row>
    <row r="16" spans="1:15" ht="12.75">
      <c r="A16" s="776"/>
      <c r="B16" s="879" t="s">
        <v>1103</v>
      </c>
      <c r="C16" s="879"/>
      <c r="D16" s="879"/>
      <c r="E16" s="879"/>
      <c r="F16" s="880"/>
      <c r="G16" s="777"/>
      <c r="H16" s="762">
        <v>112011</v>
      </c>
      <c r="I16" s="763">
        <v>0</v>
      </c>
      <c r="J16" s="746"/>
      <c r="K16" s="746"/>
      <c r="L16" s="746"/>
      <c r="M16" s="746"/>
      <c r="N16" s="746"/>
      <c r="O16" s="746"/>
    </row>
    <row r="17" spans="1:9" ht="12.75">
      <c r="A17" s="776"/>
      <c r="B17" s="879" t="s">
        <v>1104</v>
      </c>
      <c r="C17" s="879"/>
      <c r="D17" s="879"/>
      <c r="E17" s="879"/>
      <c r="F17" s="880"/>
      <c r="G17" s="777"/>
      <c r="H17" s="762">
        <v>112012</v>
      </c>
      <c r="I17" s="763"/>
    </row>
    <row r="18" spans="1:9" ht="12.75">
      <c r="A18" s="778">
        <v>4</v>
      </c>
      <c r="B18" s="881" t="s">
        <v>1105</v>
      </c>
      <c r="C18" s="881"/>
      <c r="D18" s="881"/>
      <c r="E18" s="881"/>
      <c r="F18" s="882"/>
      <c r="G18" s="780">
        <v>72</v>
      </c>
      <c r="H18" s="781">
        <v>11300</v>
      </c>
      <c r="I18" s="782"/>
    </row>
    <row r="19" spans="1:9" ht="12.75">
      <c r="A19" s="783"/>
      <c r="B19" s="883" t="s">
        <v>1106</v>
      </c>
      <c r="C19" s="884"/>
      <c r="D19" s="884"/>
      <c r="E19" s="884"/>
      <c r="F19" s="884"/>
      <c r="G19" s="784"/>
      <c r="H19" s="785">
        <v>11301</v>
      </c>
      <c r="I19" s="786"/>
    </row>
    <row r="20" spans="1:9" ht="12.75">
      <c r="A20" s="778">
        <v>5</v>
      </c>
      <c r="B20" s="882" t="s">
        <v>1107</v>
      </c>
      <c r="C20" s="885"/>
      <c r="D20" s="885"/>
      <c r="E20" s="885"/>
      <c r="F20" s="885"/>
      <c r="G20" s="787">
        <v>73</v>
      </c>
      <c r="H20" s="787">
        <v>11400</v>
      </c>
      <c r="I20" s="788"/>
    </row>
    <row r="21" spans="1:9" ht="12.75">
      <c r="A21" s="778">
        <v>6</v>
      </c>
      <c r="B21" s="882" t="s">
        <v>1108</v>
      </c>
      <c r="C21" s="885"/>
      <c r="D21" s="885"/>
      <c r="E21" s="885"/>
      <c r="F21" s="885"/>
      <c r="G21" s="787">
        <v>75</v>
      </c>
      <c r="H21" s="789">
        <v>11500</v>
      </c>
      <c r="I21" s="790"/>
    </row>
    <row r="22" spans="1:9" ht="12.75">
      <c r="A22" s="778">
        <v>7</v>
      </c>
      <c r="B22" s="886" t="s">
        <v>1109</v>
      </c>
      <c r="C22" s="881"/>
      <c r="D22" s="881"/>
      <c r="E22" s="881"/>
      <c r="F22" s="882"/>
      <c r="G22" s="779">
        <v>76</v>
      </c>
      <c r="H22" s="791"/>
      <c r="I22" s="792"/>
    </row>
    <row r="23" spans="1:9" ht="12.75">
      <c r="A23" s="778">
        <v>8</v>
      </c>
      <c r="B23" s="881" t="s">
        <v>1110</v>
      </c>
      <c r="C23" s="881"/>
      <c r="D23" s="881"/>
      <c r="E23" s="881"/>
      <c r="F23" s="882"/>
      <c r="G23" s="779">
        <v>77</v>
      </c>
      <c r="H23" s="779">
        <v>11600</v>
      </c>
      <c r="I23" s="792"/>
    </row>
    <row r="24" spans="1:9" ht="13.5" thickBot="1">
      <c r="A24" s="793" t="s">
        <v>1111</v>
      </c>
      <c r="B24" s="887" t="s">
        <v>1112</v>
      </c>
      <c r="C24" s="887"/>
      <c r="D24" s="887"/>
      <c r="E24" s="887"/>
      <c r="F24" s="887"/>
      <c r="G24" s="794"/>
      <c r="H24" s="794">
        <v>11800</v>
      </c>
      <c r="I24" s="795">
        <f>I6+I10+I15</f>
        <v>219116</v>
      </c>
    </row>
    <row r="25" spans="1:9" ht="12.75">
      <c r="A25" s="796"/>
      <c r="B25" s="797"/>
      <c r="C25" s="797"/>
      <c r="D25" s="797"/>
      <c r="E25" s="797"/>
      <c r="F25" s="797"/>
      <c r="G25" s="797"/>
      <c r="H25" s="797"/>
      <c r="I25" s="797"/>
    </row>
    <row r="26" spans="1:9" ht="12.75">
      <c r="A26" s="796"/>
      <c r="B26" s="797"/>
      <c r="C26" s="797"/>
      <c r="D26" s="797"/>
      <c r="E26" s="797"/>
      <c r="F26" s="797"/>
      <c r="G26" s="797"/>
      <c r="H26" s="797"/>
      <c r="I26" s="836" t="s">
        <v>1177</v>
      </c>
    </row>
    <row r="27" spans="1:9" ht="12.75">
      <c r="A27" s="796"/>
      <c r="B27" s="797"/>
      <c r="C27" s="797"/>
      <c r="D27" s="797"/>
      <c r="E27" s="797"/>
      <c r="F27" s="797"/>
      <c r="G27" s="797"/>
      <c r="H27" s="797"/>
      <c r="I27" s="796" t="s">
        <v>655</v>
      </c>
    </row>
    <row r="28" spans="1:9" ht="12.75">
      <c r="A28" s="796"/>
      <c r="B28" s="797"/>
      <c r="C28" s="797"/>
      <c r="D28" s="797"/>
      <c r="E28" s="797"/>
      <c r="F28" s="797"/>
      <c r="G28" s="797"/>
      <c r="H28" s="797"/>
      <c r="I28" s="796" t="s">
        <v>1178</v>
      </c>
    </row>
    <row r="29" spans="1:9" ht="12.75">
      <c r="A29" s="796"/>
      <c r="B29" s="797"/>
      <c r="C29" s="797"/>
      <c r="D29" s="797"/>
      <c r="E29" s="797"/>
      <c r="F29" s="797"/>
      <c r="G29" s="797"/>
      <c r="H29" s="797"/>
      <c r="I29" s="797"/>
    </row>
    <row r="30" spans="1:9" ht="12.75">
      <c r="A30" s="744"/>
      <c r="B30" s="745" t="s">
        <v>1175</v>
      </c>
      <c r="C30" s="746"/>
      <c r="D30" s="747"/>
      <c r="E30" s="744"/>
      <c r="F30" s="744"/>
      <c r="G30" s="744"/>
      <c r="H30" s="744"/>
      <c r="I30" s="748" t="s">
        <v>1113</v>
      </c>
    </row>
    <row r="31" spans="1:9" ht="12.75">
      <c r="A31" s="744"/>
      <c r="B31" s="745" t="s">
        <v>1176</v>
      </c>
      <c r="C31" s="746"/>
      <c r="D31" s="747"/>
      <c r="E31" s="744"/>
      <c r="F31" s="744"/>
      <c r="G31" s="744"/>
      <c r="H31" s="744"/>
      <c r="I31" s="744"/>
    </row>
    <row r="32" spans="1:9" ht="12.75">
      <c r="A32" s="744"/>
      <c r="B32" s="748"/>
      <c r="C32" s="744"/>
      <c r="D32" s="744"/>
      <c r="E32" s="744"/>
      <c r="F32" s="744"/>
      <c r="G32" s="744"/>
      <c r="H32" s="744"/>
      <c r="I32" s="744"/>
    </row>
    <row r="33" spans="1:15" ht="14.25">
      <c r="A33" s="749"/>
      <c r="B33" s="749"/>
      <c r="C33" s="749"/>
      <c r="D33" s="749"/>
      <c r="E33" s="749"/>
      <c r="F33" s="749"/>
      <c r="G33" s="749"/>
      <c r="H33" s="749"/>
      <c r="I33" s="750" t="s">
        <v>1086</v>
      </c>
      <c r="J33" s="751"/>
      <c r="K33" s="751"/>
      <c r="L33" s="752"/>
      <c r="M33" s="751"/>
      <c r="N33" s="751"/>
      <c r="O33" s="751"/>
    </row>
    <row r="34" spans="1:15" ht="12.75">
      <c r="A34" s="888" t="s">
        <v>1087</v>
      </c>
      <c r="B34" s="889"/>
      <c r="C34" s="889"/>
      <c r="D34" s="889"/>
      <c r="E34" s="889"/>
      <c r="F34" s="889"/>
      <c r="G34" s="889"/>
      <c r="H34" s="889"/>
      <c r="I34" s="889"/>
      <c r="J34" s="746"/>
      <c r="K34" s="746"/>
      <c r="L34" s="746"/>
      <c r="M34" s="746"/>
      <c r="N34" s="746"/>
      <c r="O34" s="746"/>
    </row>
    <row r="35" spans="1:15" ht="33" thickBot="1">
      <c r="A35" s="798"/>
      <c r="B35" s="890" t="s">
        <v>1114</v>
      </c>
      <c r="C35" s="891"/>
      <c r="D35" s="891"/>
      <c r="E35" s="891"/>
      <c r="F35" s="892"/>
      <c r="G35" s="799" t="s">
        <v>1089</v>
      </c>
      <c r="H35" s="799" t="s">
        <v>1090</v>
      </c>
      <c r="I35" s="800" t="s">
        <v>962</v>
      </c>
      <c r="J35" s="746"/>
      <c r="K35" s="746"/>
      <c r="L35" s="746"/>
      <c r="M35" s="746"/>
      <c r="N35" s="746"/>
      <c r="O35" s="746"/>
    </row>
    <row r="36" spans="1:15" ht="12.75">
      <c r="A36" s="801">
        <v>1</v>
      </c>
      <c r="B36" s="893" t="s">
        <v>1115</v>
      </c>
      <c r="C36" s="894"/>
      <c r="D36" s="894"/>
      <c r="E36" s="894"/>
      <c r="F36" s="894"/>
      <c r="G36" s="802">
        <v>60</v>
      </c>
      <c r="H36" s="802">
        <v>12100</v>
      </c>
      <c r="I36" s="830">
        <f>SUM(I37:I43)</f>
        <v>107490</v>
      </c>
      <c r="J36" s="746"/>
      <c r="K36" s="746"/>
      <c r="L36" s="746"/>
      <c r="M36" s="746"/>
      <c r="N36" s="746"/>
      <c r="O36" s="746"/>
    </row>
    <row r="37" spans="1:15" ht="12.75">
      <c r="A37" s="803" t="s">
        <v>1116</v>
      </c>
      <c r="B37" s="895" t="s">
        <v>1117</v>
      </c>
      <c r="C37" s="895" t="s">
        <v>1118</v>
      </c>
      <c r="D37" s="895"/>
      <c r="E37" s="895"/>
      <c r="F37" s="895"/>
      <c r="G37" s="804" t="s">
        <v>1119</v>
      </c>
      <c r="H37" s="804">
        <v>12101</v>
      </c>
      <c r="I37" s="831"/>
      <c r="J37" s="746"/>
      <c r="K37" s="746"/>
      <c r="L37" s="746"/>
      <c r="M37" s="746"/>
      <c r="N37" s="746"/>
      <c r="O37" s="746"/>
    </row>
    <row r="38" spans="1:15" ht="12.75">
      <c r="A38" s="803" t="s">
        <v>1094</v>
      </c>
      <c r="B38" s="895" t="s">
        <v>1120</v>
      </c>
      <c r="C38" s="895" t="s">
        <v>1118</v>
      </c>
      <c r="D38" s="895"/>
      <c r="E38" s="895"/>
      <c r="F38" s="895"/>
      <c r="G38" s="804"/>
      <c r="H38" s="805">
        <v>12102</v>
      </c>
      <c r="I38" s="832"/>
      <c r="J38" s="746"/>
      <c r="K38" s="746"/>
      <c r="L38" s="746"/>
      <c r="M38" s="746"/>
      <c r="N38" s="746"/>
      <c r="O38" s="746"/>
    </row>
    <row r="39" spans="1:15" ht="12.75">
      <c r="A39" s="803"/>
      <c r="B39" s="896" t="s">
        <v>1121</v>
      </c>
      <c r="C39" s="897"/>
      <c r="D39" s="897"/>
      <c r="E39" s="897"/>
      <c r="F39" s="898"/>
      <c r="G39" s="804">
        <v>604</v>
      </c>
      <c r="H39" s="805"/>
      <c r="I39" s="831">
        <v>2685</v>
      </c>
      <c r="J39" s="746"/>
      <c r="K39" s="746"/>
      <c r="L39" s="746"/>
      <c r="M39" s="746"/>
      <c r="N39" s="746"/>
      <c r="O39" s="746"/>
    </row>
    <row r="40" spans="1:15" ht="12.75">
      <c r="A40" s="803" t="s">
        <v>1096</v>
      </c>
      <c r="B40" s="895" t="s">
        <v>1122</v>
      </c>
      <c r="C40" s="895" t="s">
        <v>1118</v>
      </c>
      <c r="D40" s="895"/>
      <c r="E40" s="895"/>
      <c r="F40" s="895"/>
      <c r="G40" s="804" t="s">
        <v>1123</v>
      </c>
      <c r="H40" s="804">
        <v>12103</v>
      </c>
      <c r="I40" s="831"/>
      <c r="J40" s="746"/>
      <c r="K40" s="746"/>
      <c r="L40" s="746"/>
      <c r="M40" s="746"/>
      <c r="N40" s="746"/>
      <c r="O40" s="746"/>
    </row>
    <row r="41" spans="1:15" ht="12.75">
      <c r="A41" s="803" t="s">
        <v>1124</v>
      </c>
      <c r="B41" s="899" t="s">
        <v>1125</v>
      </c>
      <c r="C41" s="895" t="s">
        <v>1118</v>
      </c>
      <c r="D41" s="895"/>
      <c r="E41" s="895"/>
      <c r="F41" s="895"/>
      <c r="G41" s="804"/>
      <c r="H41" s="805">
        <v>12104</v>
      </c>
      <c r="I41" s="831">
        <v>104805</v>
      </c>
      <c r="J41" s="746"/>
      <c r="K41" s="746"/>
      <c r="L41" s="746"/>
      <c r="M41" s="746"/>
      <c r="N41" s="746"/>
      <c r="O41" s="746"/>
    </row>
    <row r="42" spans="1:15" ht="12.75">
      <c r="A42" s="803" t="s">
        <v>1126</v>
      </c>
      <c r="B42" s="895" t="s">
        <v>1127</v>
      </c>
      <c r="C42" s="895" t="s">
        <v>1118</v>
      </c>
      <c r="D42" s="895"/>
      <c r="E42" s="895"/>
      <c r="F42" s="895"/>
      <c r="G42" s="804" t="s">
        <v>1128</v>
      </c>
      <c r="H42" s="805">
        <v>12105</v>
      </c>
      <c r="I42" s="831"/>
      <c r="J42" s="746"/>
      <c r="K42" s="746"/>
      <c r="L42" s="746"/>
      <c r="M42" s="746"/>
      <c r="N42" s="746"/>
      <c r="O42" s="746"/>
    </row>
    <row r="43" spans="1:15" ht="12.75">
      <c r="A43" s="803"/>
      <c r="B43" s="896" t="s">
        <v>1129</v>
      </c>
      <c r="C43" s="897"/>
      <c r="D43" s="897"/>
      <c r="E43" s="897"/>
      <c r="F43" s="898"/>
      <c r="G43" s="804">
        <v>608</v>
      </c>
      <c r="H43" s="805"/>
      <c r="I43" s="832"/>
      <c r="J43" s="746"/>
      <c r="K43" s="746"/>
      <c r="L43" s="746"/>
      <c r="M43" s="746"/>
      <c r="N43" s="746"/>
      <c r="O43" s="746"/>
    </row>
    <row r="44" spans="1:15" ht="12.75">
      <c r="A44" s="806">
        <v>2</v>
      </c>
      <c r="B44" s="900" t="s">
        <v>1130</v>
      </c>
      <c r="C44" s="900"/>
      <c r="D44" s="900"/>
      <c r="E44" s="900"/>
      <c r="F44" s="900"/>
      <c r="G44" s="807">
        <v>64</v>
      </c>
      <c r="H44" s="807">
        <v>12200</v>
      </c>
      <c r="I44" s="833">
        <f>SUM(I45:I48)</f>
        <v>23754</v>
      </c>
      <c r="J44" s="746"/>
      <c r="K44" s="746"/>
      <c r="L44" s="746"/>
      <c r="M44" s="746"/>
      <c r="N44" s="746"/>
      <c r="O44" s="746"/>
    </row>
    <row r="45" spans="1:15" ht="12.75">
      <c r="A45" s="808" t="s">
        <v>1131</v>
      </c>
      <c r="B45" s="901" t="s">
        <v>1132</v>
      </c>
      <c r="C45" s="902"/>
      <c r="D45" s="902"/>
      <c r="E45" s="902"/>
      <c r="F45" s="902"/>
      <c r="G45" s="805">
        <v>641</v>
      </c>
      <c r="H45" s="805">
        <v>12201</v>
      </c>
      <c r="I45" s="831">
        <v>21131</v>
      </c>
      <c r="J45" s="746"/>
      <c r="K45" s="746"/>
      <c r="L45" s="746"/>
      <c r="M45" s="746"/>
      <c r="N45" s="746"/>
      <c r="O45" s="746"/>
    </row>
    <row r="46" spans="1:15" ht="12.75">
      <c r="A46" s="808" t="s">
        <v>1133</v>
      </c>
      <c r="B46" s="902" t="s">
        <v>1134</v>
      </c>
      <c r="C46" s="902"/>
      <c r="D46" s="902"/>
      <c r="E46" s="902"/>
      <c r="F46" s="902"/>
      <c r="G46" s="805">
        <v>644</v>
      </c>
      <c r="H46" s="805">
        <v>12202</v>
      </c>
      <c r="I46" s="831">
        <v>2623</v>
      </c>
      <c r="J46" s="746"/>
      <c r="K46" s="746"/>
      <c r="L46" s="746"/>
      <c r="M46" s="746"/>
      <c r="N46" s="746"/>
      <c r="O46" s="746"/>
    </row>
    <row r="47" spans="1:15" ht="12.75">
      <c r="A47" s="808" t="s">
        <v>1135</v>
      </c>
      <c r="B47" s="903" t="s">
        <v>1136</v>
      </c>
      <c r="C47" s="904"/>
      <c r="D47" s="904"/>
      <c r="E47" s="904"/>
      <c r="F47" s="905"/>
      <c r="G47" s="805">
        <v>648</v>
      </c>
      <c r="H47" s="805"/>
      <c r="I47" s="832"/>
      <c r="J47" s="746"/>
      <c r="K47" s="746"/>
      <c r="L47" s="746"/>
      <c r="M47" s="746"/>
      <c r="N47" s="746"/>
      <c r="O47" s="746"/>
    </row>
    <row r="48" spans="1:15" ht="12.75">
      <c r="A48" s="810">
        <v>3</v>
      </c>
      <c r="B48" s="901" t="s">
        <v>1137</v>
      </c>
      <c r="C48" s="901"/>
      <c r="D48" s="901"/>
      <c r="E48" s="901"/>
      <c r="F48" s="901"/>
      <c r="G48" s="809">
        <v>68</v>
      </c>
      <c r="H48" s="809">
        <v>12300</v>
      </c>
      <c r="I48" s="832"/>
      <c r="J48" s="746"/>
      <c r="K48" s="746"/>
      <c r="L48" s="746"/>
      <c r="M48" s="746"/>
      <c r="N48" s="746"/>
      <c r="O48" s="746"/>
    </row>
    <row r="49" spans="1:9" ht="12.75">
      <c r="A49" s="806">
        <v>4</v>
      </c>
      <c r="B49" s="900" t="s">
        <v>1138</v>
      </c>
      <c r="C49" s="900"/>
      <c r="D49" s="900"/>
      <c r="E49" s="900"/>
      <c r="F49" s="900"/>
      <c r="G49" s="807">
        <v>61</v>
      </c>
      <c r="H49" s="807">
        <v>12400</v>
      </c>
      <c r="I49" s="833">
        <f>SUM(I50:I64)</f>
        <v>63961</v>
      </c>
    </row>
    <row r="50" spans="1:9" ht="12.75">
      <c r="A50" s="808" t="s">
        <v>153</v>
      </c>
      <c r="B50" s="906" t="s">
        <v>1139</v>
      </c>
      <c r="C50" s="906"/>
      <c r="D50" s="906"/>
      <c r="E50" s="906"/>
      <c r="F50" s="906"/>
      <c r="G50" s="804"/>
      <c r="H50" s="804">
        <v>12401</v>
      </c>
      <c r="I50" s="831"/>
    </row>
    <row r="51" spans="1:9" ht="12.75">
      <c r="A51" s="808" t="s">
        <v>154</v>
      </c>
      <c r="B51" s="906" t="s">
        <v>1140</v>
      </c>
      <c r="C51" s="906"/>
      <c r="D51" s="906"/>
      <c r="E51" s="906"/>
      <c r="F51" s="906"/>
      <c r="G51" s="811">
        <v>611</v>
      </c>
      <c r="H51" s="804">
        <v>12402</v>
      </c>
      <c r="I51" s="831">
        <v>4244</v>
      </c>
    </row>
    <row r="52" spans="1:9" ht="12.75">
      <c r="A52" s="808" t="s">
        <v>155</v>
      </c>
      <c r="B52" s="906" t="s">
        <v>1141</v>
      </c>
      <c r="C52" s="906"/>
      <c r="D52" s="906"/>
      <c r="E52" s="906"/>
      <c r="F52" s="906"/>
      <c r="G52" s="804">
        <v>613</v>
      </c>
      <c r="H52" s="804">
        <v>12403</v>
      </c>
      <c r="I52" s="831">
        <v>7614</v>
      </c>
    </row>
    <row r="53" spans="1:9" ht="12.75">
      <c r="A53" s="808" t="s">
        <v>178</v>
      </c>
      <c r="B53" s="906" t="s">
        <v>1142</v>
      </c>
      <c r="C53" s="906"/>
      <c r="D53" s="906"/>
      <c r="E53" s="906"/>
      <c r="F53" s="906"/>
      <c r="G53" s="811">
        <v>615</v>
      </c>
      <c r="H53" s="804">
        <v>12404</v>
      </c>
      <c r="I53" s="831">
        <v>133</v>
      </c>
    </row>
    <row r="54" spans="1:9" ht="12.75">
      <c r="A54" s="808" t="s">
        <v>181</v>
      </c>
      <c r="B54" s="906" t="s">
        <v>1143</v>
      </c>
      <c r="C54" s="906"/>
      <c r="D54" s="906"/>
      <c r="E54" s="906"/>
      <c r="F54" s="906"/>
      <c r="G54" s="811">
        <v>616</v>
      </c>
      <c r="H54" s="804">
        <v>12405</v>
      </c>
      <c r="I54" s="831">
        <v>93</v>
      </c>
    </row>
    <row r="55" spans="1:9" ht="12.75">
      <c r="A55" s="808" t="s">
        <v>1144</v>
      </c>
      <c r="B55" s="906" t="s">
        <v>1145</v>
      </c>
      <c r="C55" s="906"/>
      <c r="D55" s="906"/>
      <c r="E55" s="906"/>
      <c r="F55" s="906"/>
      <c r="G55" s="811">
        <v>617</v>
      </c>
      <c r="H55" s="804">
        <v>12406</v>
      </c>
      <c r="I55" s="831"/>
    </row>
    <row r="56" spans="1:9" ht="12.75">
      <c r="A56" s="808" t="s">
        <v>1146</v>
      </c>
      <c r="B56" s="895" t="s">
        <v>1147</v>
      </c>
      <c r="C56" s="895" t="s">
        <v>1118</v>
      </c>
      <c r="D56" s="895"/>
      <c r="E56" s="895"/>
      <c r="F56" s="895"/>
      <c r="G56" s="811">
        <v>618</v>
      </c>
      <c r="H56" s="804">
        <v>12407</v>
      </c>
      <c r="I56" s="831">
        <v>16682</v>
      </c>
    </row>
    <row r="57" spans="1:9" ht="12.75">
      <c r="A57" s="808" t="s">
        <v>1148</v>
      </c>
      <c r="B57" s="895" t="s">
        <v>1149</v>
      </c>
      <c r="C57" s="895"/>
      <c r="D57" s="895"/>
      <c r="E57" s="895"/>
      <c r="F57" s="895"/>
      <c r="G57" s="811">
        <v>623</v>
      </c>
      <c r="H57" s="804">
        <v>12408</v>
      </c>
      <c r="I57" s="831">
        <v>33092</v>
      </c>
    </row>
    <row r="58" spans="1:9" ht="12.75">
      <c r="A58" s="808" t="s">
        <v>1150</v>
      </c>
      <c r="B58" s="895" t="s">
        <v>1151</v>
      </c>
      <c r="C58" s="895"/>
      <c r="D58" s="895"/>
      <c r="E58" s="895"/>
      <c r="F58" s="895"/>
      <c r="G58" s="811">
        <v>624</v>
      </c>
      <c r="H58" s="804">
        <v>12409</v>
      </c>
      <c r="I58" s="831"/>
    </row>
    <row r="59" spans="1:9" ht="12.75">
      <c r="A59" s="808" t="s">
        <v>1152</v>
      </c>
      <c r="B59" s="895" t="s">
        <v>1153</v>
      </c>
      <c r="C59" s="895"/>
      <c r="D59" s="895"/>
      <c r="E59" s="895"/>
      <c r="F59" s="895"/>
      <c r="G59" s="811">
        <v>625</v>
      </c>
      <c r="H59" s="804">
        <v>12410</v>
      </c>
      <c r="I59" s="831"/>
    </row>
    <row r="60" spans="1:9" ht="12.75">
      <c r="A60" s="808" t="s">
        <v>1154</v>
      </c>
      <c r="B60" s="895" t="s">
        <v>1155</v>
      </c>
      <c r="C60" s="895"/>
      <c r="D60" s="895"/>
      <c r="E60" s="895"/>
      <c r="F60" s="895"/>
      <c r="G60" s="811">
        <v>626</v>
      </c>
      <c r="H60" s="804">
        <v>12411</v>
      </c>
      <c r="I60" s="831">
        <v>1534</v>
      </c>
    </row>
    <row r="61" spans="1:9" ht="12.75">
      <c r="A61" s="812" t="s">
        <v>1156</v>
      </c>
      <c r="B61" s="895" t="s">
        <v>1157</v>
      </c>
      <c r="C61" s="895"/>
      <c r="D61" s="895"/>
      <c r="E61" s="895"/>
      <c r="F61" s="895"/>
      <c r="G61" s="811">
        <v>627</v>
      </c>
      <c r="H61" s="804">
        <v>12412</v>
      </c>
      <c r="I61" s="831">
        <v>272</v>
      </c>
    </row>
    <row r="62" spans="1:9" ht="12.75">
      <c r="A62" s="808"/>
      <c r="B62" s="907" t="s">
        <v>1158</v>
      </c>
      <c r="C62" s="907"/>
      <c r="D62" s="907"/>
      <c r="E62" s="907"/>
      <c r="F62" s="907"/>
      <c r="G62" s="811">
        <v>6271</v>
      </c>
      <c r="H62" s="811">
        <v>124121</v>
      </c>
      <c r="I62" s="834"/>
    </row>
    <row r="63" spans="1:9" ht="12.75">
      <c r="A63" s="808"/>
      <c r="B63" s="907" t="s">
        <v>1159</v>
      </c>
      <c r="C63" s="907"/>
      <c r="D63" s="907"/>
      <c r="E63" s="907"/>
      <c r="F63" s="907"/>
      <c r="G63" s="811">
        <v>6272</v>
      </c>
      <c r="H63" s="811">
        <v>124122</v>
      </c>
      <c r="I63" s="834"/>
    </row>
    <row r="64" spans="1:9" ht="12.75">
      <c r="A64" s="808" t="s">
        <v>1160</v>
      </c>
      <c r="B64" s="895" t="s">
        <v>1161</v>
      </c>
      <c r="C64" s="895"/>
      <c r="D64" s="895"/>
      <c r="E64" s="895"/>
      <c r="F64" s="895"/>
      <c r="G64" s="811">
        <v>628</v>
      </c>
      <c r="H64" s="811">
        <v>12413</v>
      </c>
      <c r="I64" s="834">
        <v>297</v>
      </c>
    </row>
    <row r="65" spans="1:9" ht="12.75">
      <c r="A65" s="806">
        <v>5</v>
      </c>
      <c r="B65" s="908" t="s">
        <v>1162</v>
      </c>
      <c r="C65" s="909"/>
      <c r="D65" s="909"/>
      <c r="E65" s="909"/>
      <c r="F65" s="909"/>
      <c r="G65" s="814">
        <v>63</v>
      </c>
      <c r="H65" s="814">
        <v>12500</v>
      </c>
      <c r="I65" s="835"/>
    </row>
    <row r="66" spans="1:9" ht="12.75">
      <c r="A66" s="808" t="s">
        <v>153</v>
      </c>
      <c r="B66" s="895" t="s">
        <v>1163</v>
      </c>
      <c r="C66" s="895"/>
      <c r="D66" s="895"/>
      <c r="E66" s="895"/>
      <c r="F66" s="895"/>
      <c r="G66" s="811">
        <v>632</v>
      </c>
      <c r="H66" s="811">
        <v>12501</v>
      </c>
      <c r="I66" s="834"/>
    </row>
    <row r="67" spans="1:9" ht="12.75">
      <c r="A67" s="808" t="s">
        <v>154</v>
      </c>
      <c r="B67" s="895" t="s">
        <v>340</v>
      </c>
      <c r="C67" s="895"/>
      <c r="D67" s="895"/>
      <c r="E67" s="895"/>
      <c r="F67" s="895"/>
      <c r="G67" s="811">
        <v>633</v>
      </c>
      <c r="H67" s="811">
        <v>12502</v>
      </c>
      <c r="I67" s="834"/>
    </row>
    <row r="68" spans="1:9" ht="12.75">
      <c r="A68" s="808" t="s">
        <v>155</v>
      </c>
      <c r="B68" s="895" t="s">
        <v>166</v>
      </c>
      <c r="C68" s="895"/>
      <c r="D68" s="895"/>
      <c r="E68" s="895"/>
      <c r="F68" s="895"/>
      <c r="G68" s="811">
        <v>634</v>
      </c>
      <c r="H68" s="811">
        <v>12503</v>
      </c>
      <c r="I68" s="834">
        <v>235</v>
      </c>
    </row>
    <row r="69" spans="1:9" ht="12.75">
      <c r="A69" s="808" t="s">
        <v>178</v>
      </c>
      <c r="B69" s="895" t="s">
        <v>1164</v>
      </c>
      <c r="C69" s="895"/>
      <c r="D69" s="895"/>
      <c r="E69" s="895"/>
      <c r="F69" s="895"/>
      <c r="G69" s="811" t="s">
        <v>1165</v>
      </c>
      <c r="H69" s="811">
        <v>12504</v>
      </c>
      <c r="I69" s="834">
        <v>27</v>
      </c>
    </row>
    <row r="70" spans="1:9" ht="12.75">
      <c r="A70" s="806" t="s">
        <v>1166</v>
      </c>
      <c r="B70" s="900" t="s">
        <v>1167</v>
      </c>
      <c r="C70" s="900"/>
      <c r="D70" s="900"/>
      <c r="E70" s="900"/>
      <c r="F70" s="900"/>
      <c r="G70" s="815"/>
      <c r="H70" s="815">
        <v>12600</v>
      </c>
      <c r="I70" s="835">
        <f>I65+I49+I44+I36</f>
        <v>195205</v>
      </c>
    </row>
    <row r="71" spans="1:9" ht="12.75">
      <c r="A71" s="816"/>
      <c r="B71" s="817" t="s">
        <v>1168</v>
      </c>
      <c r="C71" s="818"/>
      <c r="D71" s="818"/>
      <c r="E71" s="818"/>
      <c r="F71" s="818"/>
      <c r="G71" s="818"/>
      <c r="H71" s="818"/>
      <c r="I71" s="800" t="s">
        <v>962</v>
      </c>
    </row>
    <row r="72" spans="1:9" ht="12.75">
      <c r="A72" s="819">
        <v>1</v>
      </c>
      <c r="B72" s="912" t="s">
        <v>1169</v>
      </c>
      <c r="C72" s="912"/>
      <c r="D72" s="912"/>
      <c r="E72" s="912"/>
      <c r="F72" s="912"/>
      <c r="G72" s="820"/>
      <c r="H72" s="820">
        <v>14000</v>
      </c>
      <c r="I72" s="821">
        <v>30</v>
      </c>
    </row>
    <row r="73" spans="1:9" ht="12.75">
      <c r="A73" s="819">
        <v>2</v>
      </c>
      <c r="B73" s="912" t="s">
        <v>1170</v>
      </c>
      <c r="C73" s="912"/>
      <c r="D73" s="912"/>
      <c r="E73" s="912"/>
      <c r="F73" s="912"/>
      <c r="G73" s="820"/>
      <c r="H73" s="820">
        <v>15000</v>
      </c>
      <c r="I73" s="821"/>
    </row>
    <row r="74" spans="1:9" ht="12.75">
      <c r="A74" s="822" t="s">
        <v>153</v>
      </c>
      <c r="B74" s="906" t="s">
        <v>1171</v>
      </c>
      <c r="C74" s="906"/>
      <c r="D74" s="906"/>
      <c r="E74" s="906"/>
      <c r="F74" s="906"/>
      <c r="G74" s="820"/>
      <c r="H74" s="811">
        <v>15001</v>
      </c>
      <c r="I74" s="813">
        <v>973</v>
      </c>
    </row>
    <row r="75" spans="1:9" ht="12.75">
      <c r="A75" s="822"/>
      <c r="B75" s="910" t="s">
        <v>1172</v>
      </c>
      <c r="C75" s="910"/>
      <c r="D75" s="910"/>
      <c r="E75" s="910"/>
      <c r="F75" s="910"/>
      <c r="G75" s="820"/>
      <c r="H75" s="811">
        <v>150011</v>
      </c>
      <c r="I75" s="813">
        <v>973</v>
      </c>
    </row>
    <row r="76" spans="1:9" ht="12.75">
      <c r="A76" s="823" t="s">
        <v>154</v>
      </c>
      <c r="B76" s="906" t="s">
        <v>1173</v>
      </c>
      <c r="C76" s="906"/>
      <c r="D76" s="906"/>
      <c r="E76" s="906"/>
      <c r="F76" s="906"/>
      <c r="G76" s="820"/>
      <c r="H76" s="811">
        <v>15002</v>
      </c>
      <c r="I76" s="813"/>
    </row>
    <row r="77" spans="1:9" ht="13.5" thickBot="1">
      <c r="A77" s="824"/>
      <c r="B77" s="911" t="s">
        <v>1174</v>
      </c>
      <c r="C77" s="911"/>
      <c r="D77" s="911"/>
      <c r="E77" s="911"/>
      <c r="F77" s="911"/>
      <c r="G77" s="825"/>
      <c r="H77" s="826">
        <v>150021</v>
      </c>
      <c r="I77" s="827"/>
    </row>
    <row r="78" spans="1:9" ht="12.75">
      <c r="A78" s="828"/>
      <c r="B78" s="828"/>
      <c r="C78" s="828"/>
      <c r="D78" s="828"/>
      <c r="E78" s="828"/>
      <c r="F78" s="828"/>
      <c r="G78" s="828"/>
      <c r="H78" s="828"/>
      <c r="I78" s="828"/>
    </row>
    <row r="79" spans="1:9" ht="12.75">
      <c r="A79" s="744"/>
      <c r="B79" s="744"/>
      <c r="C79" s="744"/>
      <c r="D79" s="744"/>
      <c r="E79" s="744"/>
      <c r="F79" s="744"/>
      <c r="G79" s="744"/>
      <c r="H79" s="744"/>
      <c r="I79" s="744"/>
    </row>
    <row r="80" spans="1:9" ht="12.75">
      <c r="A80" s="744"/>
      <c r="B80" s="744"/>
      <c r="C80" s="744"/>
      <c r="D80" s="744"/>
      <c r="E80" s="744"/>
      <c r="F80" s="744"/>
      <c r="G80" s="744"/>
      <c r="H80" s="744"/>
      <c r="I80" s="836" t="s">
        <v>1177</v>
      </c>
    </row>
    <row r="81" spans="1:9" ht="12.75">
      <c r="A81" s="744"/>
      <c r="B81" s="744"/>
      <c r="C81" s="744"/>
      <c r="D81" s="744"/>
      <c r="E81" s="744"/>
      <c r="F81" s="744"/>
      <c r="G81" s="744"/>
      <c r="H81" s="744"/>
      <c r="I81" s="796" t="s">
        <v>655</v>
      </c>
    </row>
    <row r="82" spans="1:9" ht="12.75">
      <c r="A82" s="744"/>
      <c r="B82" s="744"/>
      <c r="C82" s="744"/>
      <c r="D82" s="744"/>
      <c r="E82" s="744"/>
      <c r="F82" s="744"/>
      <c r="G82" s="744"/>
      <c r="H82" s="744"/>
      <c r="I82" s="796" t="s">
        <v>1178</v>
      </c>
    </row>
    <row r="83" spans="1:9" ht="12.75">
      <c r="A83" s="744"/>
      <c r="B83" s="829"/>
      <c r="C83" s="744"/>
      <c r="D83" s="744"/>
      <c r="E83" s="744"/>
      <c r="F83" s="744"/>
      <c r="G83" s="744"/>
      <c r="H83" s="744"/>
      <c r="I83" s="744"/>
    </row>
    <row r="84" spans="1:9" ht="12.75">
      <c r="A84" s="744"/>
      <c r="B84" s="829"/>
      <c r="C84" s="744"/>
      <c r="D84" s="744"/>
      <c r="E84" s="744"/>
      <c r="F84" s="744"/>
      <c r="G84" s="744"/>
      <c r="H84" s="744"/>
      <c r="I84" s="744"/>
    </row>
    <row r="85" spans="1:9" ht="12.75">
      <c r="A85" s="744"/>
      <c r="B85" s="829"/>
      <c r="C85" s="744"/>
      <c r="D85" s="744"/>
      <c r="E85" s="744"/>
      <c r="F85" s="744"/>
      <c r="G85" s="744"/>
      <c r="H85" s="744"/>
      <c r="I85" s="744"/>
    </row>
    <row r="86" spans="1:9" ht="12.75">
      <c r="A86" s="744"/>
      <c r="B86" s="829"/>
      <c r="C86" s="744"/>
      <c r="D86" s="744"/>
      <c r="E86" s="744"/>
      <c r="F86" s="744"/>
      <c r="G86" s="744"/>
      <c r="H86" s="744"/>
      <c r="I86" s="744"/>
    </row>
    <row r="87" spans="1:9" ht="12.75">
      <c r="A87" s="744"/>
      <c r="B87" s="744"/>
      <c r="C87" s="744"/>
      <c r="D87" s="744"/>
      <c r="E87" s="744"/>
      <c r="F87" s="744"/>
      <c r="G87" s="744"/>
      <c r="H87" s="744"/>
      <c r="I87" s="744"/>
    </row>
    <row r="88" spans="1:9" ht="12.75">
      <c r="A88" s="744"/>
      <c r="B88" s="744"/>
      <c r="C88" s="744"/>
      <c r="D88" s="744"/>
      <c r="E88" s="744"/>
      <c r="F88" s="744"/>
      <c r="G88" s="744"/>
      <c r="H88" s="744"/>
      <c r="I88" s="744"/>
    </row>
    <row r="89" spans="1:9" ht="12.75">
      <c r="A89" s="744"/>
      <c r="B89" s="744"/>
      <c r="C89" s="744"/>
      <c r="D89" s="744"/>
      <c r="E89" s="744"/>
      <c r="F89" s="744"/>
      <c r="G89" s="744"/>
      <c r="H89" s="744"/>
      <c r="I89" s="744"/>
    </row>
    <row r="90" spans="1:9" ht="12.75">
      <c r="A90" s="744"/>
      <c r="B90" s="744"/>
      <c r="C90" s="744"/>
      <c r="D90" s="744"/>
      <c r="E90" s="744"/>
      <c r="F90" s="744"/>
      <c r="G90" s="744"/>
      <c r="H90" s="744"/>
      <c r="I90" s="744"/>
    </row>
    <row r="91" spans="1:9" ht="12.75">
      <c r="A91" s="744"/>
      <c r="B91" s="744"/>
      <c r="C91" s="744"/>
      <c r="D91" s="744"/>
      <c r="E91" s="744"/>
      <c r="F91" s="744"/>
      <c r="G91" s="744"/>
      <c r="H91" s="744"/>
      <c r="I91" s="744"/>
    </row>
    <row r="92" spans="1:9" ht="12.75">
      <c r="A92" s="744"/>
      <c r="B92" s="744"/>
      <c r="C92" s="744"/>
      <c r="D92" s="744"/>
      <c r="E92" s="744"/>
      <c r="F92" s="744"/>
      <c r="G92" s="744"/>
      <c r="H92" s="744"/>
      <c r="I92" s="744"/>
    </row>
    <row r="93" spans="1:9" ht="12.75">
      <c r="A93" s="744"/>
      <c r="B93" s="744"/>
      <c r="C93" s="744"/>
      <c r="D93" s="744"/>
      <c r="E93" s="744"/>
      <c r="F93" s="744"/>
      <c r="G93" s="744"/>
      <c r="H93" s="744"/>
      <c r="I93" s="744"/>
    </row>
    <row r="94" spans="1:9" ht="12.75">
      <c r="A94" s="744"/>
      <c r="B94" s="744"/>
      <c r="C94" s="744"/>
      <c r="D94" s="744"/>
      <c r="E94" s="744"/>
      <c r="F94" s="744"/>
      <c r="G94" s="744"/>
      <c r="H94" s="744"/>
      <c r="I94" s="744"/>
    </row>
    <row r="95" spans="1:9" ht="12.75">
      <c r="A95" s="744"/>
      <c r="B95" s="744"/>
      <c r="C95" s="744"/>
      <c r="D95" s="744"/>
      <c r="E95" s="744"/>
      <c r="F95" s="744"/>
      <c r="G95" s="744"/>
      <c r="H95" s="744"/>
      <c r="I95" s="744"/>
    </row>
    <row r="96" spans="1:9" ht="12.75">
      <c r="A96" s="744"/>
      <c r="B96" s="744"/>
      <c r="C96" s="744"/>
      <c r="D96" s="744"/>
      <c r="E96" s="744"/>
      <c r="F96" s="744"/>
      <c r="G96" s="744"/>
      <c r="H96" s="744"/>
      <c r="I96" s="744"/>
    </row>
    <row r="97" spans="1:9" ht="12.75">
      <c r="A97" s="744"/>
      <c r="B97" s="744"/>
      <c r="C97" s="744"/>
      <c r="D97" s="744"/>
      <c r="E97" s="744"/>
      <c r="F97" s="744"/>
      <c r="G97" s="744"/>
      <c r="H97" s="744"/>
      <c r="I97" s="744"/>
    </row>
    <row r="98" spans="1:9" ht="12.75">
      <c r="A98" s="744"/>
      <c r="B98" s="744"/>
      <c r="C98" s="744"/>
      <c r="D98" s="744"/>
      <c r="E98" s="744"/>
      <c r="F98" s="744"/>
      <c r="G98" s="744"/>
      <c r="H98" s="744"/>
      <c r="I98" s="744"/>
    </row>
    <row r="99" spans="1:9" ht="12.75">
      <c r="A99" s="744"/>
      <c r="B99" s="744"/>
      <c r="C99" s="744"/>
      <c r="D99" s="744"/>
      <c r="E99" s="744"/>
      <c r="F99" s="744"/>
      <c r="G99" s="744"/>
      <c r="H99" s="744"/>
      <c r="I99" s="744"/>
    </row>
    <row r="100" spans="1:9" ht="12.75">
      <c r="A100" s="744"/>
      <c r="B100" s="744"/>
      <c r="C100" s="744"/>
      <c r="D100" s="744"/>
      <c r="E100" s="744"/>
      <c r="F100" s="744"/>
      <c r="G100" s="744"/>
      <c r="H100" s="744"/>
      <c r="I100" s="744"/>
    </row>
    <row r="101" spans="1:9" ht="12.75">
      <c r="A101" s="744"/>
      <c r="B101" s="744"/>
      <c r="C101" s="744"/>
      <c r="D101" s="744"/>
      <c r="E101" s="744"/>
      <c r="F101" s="744"/>
      <c r="G101" s="744"/>
      <c r="H101" s="744"/>
      <c r="I101" s="744"/>
    </row>
    <row r="102" spans="1:9" ht="12.75">
      <c r="A102" s="744"/>
      <c r="B102" s="744"/>
      <c r="C102" s="744"/>
      <c r="D102" s="744"/>
      <c r="E102" s="744"/>
      <c r="F102" s="744"/>
      <c r="G102" s="744"/>
      <c r="H102" s="744"/>
      <c r="I102" s="744"/>
    </row>
    <row r="103" spans="1:9" ht="12.75">
      <c r="A103" s="744"/>
      <c r="B103" s="744"/>
      <c r="C103" s="744"/>
      <c r="D103" s="744"/>
      <c r="E103" s="744"/>
      <c r="F103" s="744"/>
      <c r="G103" s="744"/>
      <c r="H103" s="744"/>
      <c r="I103" s="744"/>
    </row>
    <row r="104" spans="1:9" ht="12.75">
      <c r="A104" s="744"/>
      <c r="B104" s="744"/>
      <c r="C104" s="744"/>
      <c r="D104" s="744"/>
      <c r="E104" s="744"/>
      <c r="F104" s="744"/>
      <c r="G104" s="744"/>
      <c r="H104" s="744"/>
      <c r="I104" s="744"/>
    </row>
    <row r="105" spans="1:9" ht="12.75">
      <c r="A105" s="744"/>
      <c r="B105" s="744"/>
      <c r="C105" s="744"/>
      <c r="D105" s="744"/>
      <c r="E105" s="744"/>
      <c r="F105" s="744"/>
      <c r="G105" s="744"/>
      <c r="H105" s="744"/>
      <c r="I105" s="744"/>
    </row>
    <row r="106" spans="1:9" ht="12.75">
      <c r="A106" s="744"/>
      <c r="B106" s="744"/>
      <c r="C106" s="744"/>
      <c r="D106" s="744"/>
      <c r="E106" s="744"/>
      <c r="F106" s="744"/>
      <c r="G106" s="744"/>
      <c r="H106" s="744"/>
      <c r="I106" s="744"/>
    </row>
    <row r="107" spans="1:9" ht="12.75">
      <c r="A107" s="744"/>
      <c r="B107" s="744"/>
      <c r="C107" s="744"/>
      <c r="D107" s="744"/>
      <c r="E107" s="744"/>
      <c r="F107" s="744"/>
      <c r="G107" s="744"/>
      <c r="H107" s="744"/>
      <c r="I107" s="744"/>
    </row>
    <row r="108" spans="1:9" ht="12.75">
      <c r="A108" s="744"/>
      <c r="B108" s="744"/>
      <c r="C108" s="744"/>
      <c r="D108" s="744"/>
      <c r="E108" s="744"/>
      <c r="F108" s="744"/>
      <c r="G108" s="744"/>
      <c r="H108" s="744"/>
      <c r="I108" s="744"/>
    </row>
    <row r="109" spans="1:9" ht="12.75">
      <c r="A109" s="744"/>
      <c r="B109" s="744"/>
      <c r="C109" s="744"/>
      <c r="D109" s="744"/>
      <c r="E109" s="744"/>
      <c r="F109" s="744"/>
      <c r="G109" s="744"/>
      <c r="H109" s="744"/>
      <c r="I109" s="744"/>
    </row>
    <row r="110" spans="1:9" ht="12.75">
      <c r="A110" s="744"/>
      <c r="B110" s="744"/>
      <c r="C110" s="744"/>
      <c r="D110" s="744"/>
      <c r="E110" s="744"/>
      <c r="F110" s="744"/>
      <c r="G110" s="744"/>
      <c r="H110" s="744"/>
      <c r="I110" s="744"/>
    </row>
    <row r="111" spans="1:9" ht="12.75">
      <c r="A111" s="744"/>
      <c r="B111" s="744"/>
      <c r="C111" s="744"/>
      <c r="D111" s="744"/>
      <c r="E111" s="744"/>
      <c r="F111" s="744"/>
      <c r="G111" s="744"/>
      <c r="H111" s="744"/>
      <c r="I111" s="744"/>
    </row>
    <row r="112" spans="1:9" ht="12.75">
      <c r="A112" s="744"/>
      <c r="B112" s="744"/>
      <c r="C112" s="744"/>
      <c r="D112" s="744"/>
      <c r="E112" s="744"/>
      <c r="F112" s="744"/>
      <c r="G112" s="744"/>
      <c r="H112" s="744"/>
      <c r="I112" s="744"/>
    </row>
    <row r="113" spans="1:9" ht="12.75">
      <c r="A113" s="744"/>
      <c r="B113" s="744"/>
      <c r="C113" s="744"/>
      <c r="D113" s="744"/>
      <c r="E113" s="744"/>
      <c r="F113" s="744"/>
      <c r="G113" s="744"/>
      <c r="H113" s="744"/>
      <c r="I113" s="744"/>
    </row>
    <row r="114" spans="1:9" ht="12.75">
      <c r="A114" s="744"/>
      <c r="B114" s="744"/>
      <c r="C114" s="744"/>
      <c r="D114" s="744"/>
      <c r="E114" s="744"/>
      <c r="F114" s="744"/>
      <c r="G114" s="744"/>
      <c r="H114" s="744"/>
      <c r="I114" s="744"/>
    </row>
    <row r="115" spans="1:9" ht="12.75">
      <c r="A115" s="744"/>
      <c r="B115" s="744"/>
      <c r="C115" s="744"/>
      <c r="D115" s="744"/>
      <c r="E115" s="744"/>
      <c r="F115" s="744"/>
      <c r="G115" s="744"/>
      <c r="H115" s="744"/>
      <c r="I115" s="744"/>
    </row>
    <row r="116" spans="1:9" ht="12.75">
      <c r="A116" s="744"/>
      <c r="B116" s="744"/>
      <c r="C116" s="744"/>
      <c r="D116" s="744"/>
      <c r="E116" s="744"/>
      <c r="F116" s="744"/>
      <c r="G116" s="744"/>
      <c r="H116" s="744"/>
      <c r="I116" s="744"/>
    </row>
    <row r="117" spans="1:9" ht="12.75">
      <c r="A117" s="744"/>
      <c r="B117" s="744"/>
      <c r="C117" s="744"/>
      <c r="D117" s="744"/>
      <c r="E117" s="744"/>
      <c r="F117" s="744"/>
      <c r="G117" s="744"/>
      <c r="H117" s="744"/>
      <c r="I117" s="744"/>
    </row>
    <row r="118" spans="1:9" ht="12.75">
      <c r="A118" s="744"/>
      <c r="B118" s="744"/>
      <c r="C118" s="744"/>
      <c r="D118" s="744"/>
      <c r="E118" s="744"/>
      <c r="F118" s="744"/>
      <c r="G118" s="744"/>
      <c r="H118" s="744"/>
      <c r="I118" s="744"/>
    </row>
    <row r="119" spans="1:9" ht="12.75">
      <c r="A119" s="744"/>
      <c r="B119" s="744"/>
      <c r="C119" s="744"/>
      <c r="D119" s="744"/>
      <c r="E119" s="744"/>
      <c r="F119" s="744"/>
      <c r="G119" s="744"/>
      <c r="H119" s="744"/>
      <c r="I119" s="744"/>
    </row>
    <row r="120" spans="1:9" ht="12.75">
      <c r="A120" s="744"/>
      <c r="B120" s="744"/>
      <c r="C120" s="744"/>
      <c r="D120" s="744"/>
      <c r="E120" s="744"/>
      <c r="F120" s="744"/>
      <c r="G120" s="744"/>
      <c r="H120" s="744"/>
      <c r="I120" s="744"/>
    </row>
    <row r="121" spans="1:9" ht="12.75">
      <c r="A121" s="744"/>
      <c r="B121" s="744"/>
      <c r="C121" s="744"/>
      <c r="D121" s="744"/>
      <c r="E121" s="744"/>
      <c r="F121" s="744"/>
      <c r="G121" s="744"/>
      <c r="H121" s="744"/>
      <c r="I121" s="744"/>
    </row>
    <row r="122" spans="1:9" ht="12.75">
      <c r="A122" s="744"/>
      <c r="B122" s="744"/>
      <c r="C122" s="744"/>
      <c r="D122" s="744"/>
      <c r="E122" s="744"/>
      <c r="F122" s="744"/>
      <c r="G122" s="744"/>
      <c r="H122" s="744"/>
      <c r="I122" s="744"/>
    </row>
    <row r="123" spans="1:9" ht="12.75">
      <c r="A123" s="744"/>
      <c r="B123" s="744"/>
      <c r="C123" s="744"/>
      <c r="D123" s="744"/>
      <c r="E123" s="744"/>
      <c r="F123" s="744"/>
      <c r="G123" s="744"/>
      <c r="H123" s="744"/>
      <c r="I123" s="744"/>
    </row>
    <row r="124" spans="1:9" ht="12.75">
      <c r="A124" s="744"/>
      <c r="B124" s="744"/>
      <c r="C124" s="744"/>
      <c r="D124" s="744"/>
      <c r="E124" s="744"/>
      <c r="F124" s="744"/>
      <c r="G124" s="744"/>
      <c r="H124" s="744"/>
      <c r="I124" s="744"/>
    </row>
    <row r="125" spans="1:9" ht="12.75">
      <c r="A125" s="744"/>
      <c r="B125" s="744"/>
      <c r="C125" s="744"/>
      <c r="D125" s="744"/>
      <c r="E125" s="744"/>
      <c r="F125" s="744"/>
      <c r="G125" s="744"/>
      <c r="H125" s="744"/>
      <c r="I125" s="744"/>
    </row>
    <row r="126" spans="1:9" ht="12.75">
      <c r="A126" s="744"/>
      <c r="B126" s="744"/>
      <c r="C126" s="744"/>
      <c r="D126" s="744"/>
      <c r="E126" s="744"/>
      <c r="F126" s="744"/>
      <c r="G126" s="744"/>
      <c r="H126" s="744"/>
      <c r="I126" s="744"/>
    </row>
    <row r="127" spans="1:9" ht="12.75">
      <c r="A127" s="744"/>
      <c r="B127" s="744"/>
      <c r="C127" s="744"/>
      <c r="D127" s="744"/>
      <c r="E127" s="744"/>
      <c r="F127" s="744"/>
      <c r="G127" s="744"/>
      <c r="H127" s="744"/>
      <c r="I127" s="744"/>
    </row>
    <row r="128" spans="1:9" ht="12.75">
      <c r="A128" s="744"/>
      <c r="B128" s="744"/>
      <c r="C128" s="744"/>
      <c r="D128" s="744"/>
      <c r="E128" s="744"/>
      <c r="F128" s="744"/>
      <c r="G128" s="744"/>
      <c r="H128" s="744"/>
      <c r="I128" s="744"/>
    </row>
    <row r="129" spans="1:9" ht="12.75">
      <c r="A129" s="744"/>
      <c r="B129" s="744"/>
      <c r="C129" s="744"/>
      <c r="D129" s="744"/>
      <c r="E129" s="744"/>
      <c r="F129" s="744"/>
      <c r="G129" s="744"/>
      <c r="H129" s="744"/>
      <c r="I129" s="744"/>
    </row>
    <row r="130" spans="1:9" ht="12.75">
      <c r="A130" s="744"/>
      <c r="B130" s="744"/>
      <c r="C130" s="744"/>
      <c r="D130" s="744"/>
      <c r="E130" s="744"/>
      <c r="F130" s="744"/>
      <c r="G130" s="744"/>
      <c r="H130" s="744"/>
      <c r="I130" s="744"/>
    </row>
    <row r="131" spans="1:9" ht="12.75">
      <c r="A131" s="744"/>
      <c r="B131" s="744"/>
      <c r="C131" s="744"/>
      <c r="D131" s="744"/>
      <c r="E131" s="744"/>
      <c r="F131" s="744"/>
      <c r="G131" s="744"/>
      <c r="H131" s="744"/>
      <c r="I131" s="744"/>
    </row>
    <row r="132" spans="1:9" ht="12.75">
      <c r="A132" s="744"/>
      <c r="B132" s="744"/>
      <c r="C132" s="744"/>
      <c r="D132" s="744"/>
      <c r="E132" s="744"/>
      <c r="F132" s="744"/>
      <c r="G132" s="744"/>
      <c r="H132" s="744"/>
      <c r="I132" s="744"/>
    </row>
    <row r="133" spans="1:9" ht="12.75">
      <c r="A133" s="744"/>
      <c r="B133" s="744"/>
      <c r="C133" s="744"/>
      <c r="D133" s="744"/>
      <c r="E133" s="744"/>
      <c r="F133" s="744"/>
      <c r="G133" s="744"/>
      <c r="H133" s="744"/>
      <c r="I133" s="744"/>
    </row>
    <row r="134" spans="1:9" ht="12.75">
      <c r="A134" s="744"/>
      <c r="B134" s="744"/>
      <c r="C134" s="744"/>
      <c r="D134" s="744"/>
      <c r="E134" s="744"/>
      <c r="F134" s="744"/>
      <c r="G134" s="744"/>
      <c r="H134" s="744"/>
      <c r="I134" s="744"/>
    </row>
    <row r="135" spans="1:9" ht="12.75">
      <c r="A135" s="744"/>
      <c r="B135" s="744"/>
      <c r="C135" s="744"/>
      <c r="D135" s="744"/>
      <c r="E135" s="744"/>
      <c r="F135" s="744"/>
      <c r="G135" s="744"/>
      <c r="H135" s="744"/>
      <c r="I135" s="744"/>
    </row>
    <row r="136" spans="1:9" ht="12.75">
      <c r="A136" s="744"/>
      <c r="B136" s="744"/>
      <c r="C136" s="744"/>
      <c r="D136" s="744"/>
      <c r="E136" s="744"/>
      <c r="F136" s="744"/>
      <c r="G136" s="744"/>
      <c r="H136" s="744"/>
      <c r="I136" s="744"/>
    </row>
    <row r="137" spans="1:9" ht="12.75">
      <c r="A137" s="744"/>
      <c r="B137" s="744"/>
      <c r="C137" s="744"/>
      <c r="D137" s="744"/>
      <c r="E137" s="744"/>
      <c r="F137" s="744"/>
      <c r="G137" s="744"/>
      <c r="H137" s="744"/>
      <c r="I137" s="744"/>
    </row>
    <row r="138" spans="1:9" ht="12.75">
      <c r="A138" s="744"/>
      <c r="B138" s="744"/>
      <c r="C138" s="744"/>
      <c r="D138" s="744"/>
      <c r="E138" s="744"/>
      <c r="F138" s="744"/>
      <c r="G138" s="744"/>
      <c r="H138" s="744"/>
      <c r="I138" s="744"/>
    </row>
    <row r="139" spans="1:9" ht="12.75">
      <c r="A139" s="744"/>
      <c r="B139" s="744"/>
      <c r="C139" s="744"/>
      <c r="D139" s="744"/>
      <c r="E139" s="744"/>
      <c r="F139" s="744"/>
      <c r="G139" s="744"/>
      <c r="H139" s="744"/>
      <c r="I139" s="744"/>
    </row>
    <row r="140" spans="1:9" ht="12.75">
      <c r="A140" s="744"/>
      <c r="B140" s="744"/>
      <c r="C140" s="744"/>
      <c r="D140" s="744"/>
      <c r="E140" s="744"/>
      <c r="F140" s="744"/>
      <c r="G140" s="744"/>
      <c r="H140" s="744"/>
      <c r="I140" s="744"/>
    </row>
    <row r="141" spans="1:9" ht="12.75">
      <c r="A141" s="744"/>
      <c r="B141" s="744"/>
      <c r="C141" s="744"/>
      <c r="D141" s="744"/>
      <c r="E141" s="744"/>
      <c r="F141" s="744"/>
      <c r="G141" s="744"/>
      <c r="H141" s="744"/>
      <c r="I141" s="744"/>
    </row>
    <row r="142" spans="1:9" ht="12.75">
      <c r="A142" s="744"/>
      <c r="B142" s="744"/>
      <c r="C142" s="744"/>
      <c r="D142" s="744"/>
      <c r="E142" s="744"/>
      <c r="F142" s="744"/>
      <c r="G142" s="744"/>
      <c r="H142" s="744"/>
      <c r="I142" s="744"/>
    </row>
    <row r="143" spans="1:9" ht="12.75">
      <c r="A143" s="744"/>
      <c r="B143" s="744"/>
      <c r="C143" s="744"/>
      <c r="D143" s="744"/>
      <c r="E143" s="744"/>
      <c r="F143" s="744"/>
      <c r="G143" s="744"/>
      <c r="H143" s="744"/>
      <c r="I143" s="744"/>
    </row>
    <row r="144" spans="1:9" ht="12.75">
      <c r="A144" s="744"/>
      <c r="B144" s="744"/>
      <c r="C144" s="744"/>
      <c r="D144" s="744"/>
      <c r="E144" s="744"/>
      <c r="F144" s="744"/>
      <c r="G144" s="744"/>
      <c r="H144" s="744"/>
      <c r="I144" s="744"/>
    </row>
    <row r="145" spans="1:9" ht="12.75">
      <c r="A145" s="744"/>
      <c r="B145" s="744"/>
      <c r="C145" s="744"/>
      <c r="D145" s="744"/>
      <c r="E145" s="744"/>
      <c r="F145" s="744"/>
      <c r="G145" s="744"/>
      <c r="H145" s="744"/>
      <c r="I145" s="744"/>
    </row>
    <row r="146" spans="1:9" ht="12.75">
      <c r="A146" s="744"/>
      <c r="B146" s="744"/>
      <c r="C146" s="744"/>
      <c r="D146" s="744"/>
      <c r="E146" s="744"/>
      <c r="F146" s="744"/>
      <c r="G146" s="744"/>
      <c r="H146" s="744"/>
      <c r="I146" s="744"/>
    </row>
    <row r="147" spans="1:9" ht="12.75">
      <c r="A147" s="744"/>
      <c r="B147" s="744"/>
      <c r="C147" s="744"/>
      <c r="D147" s="744"/>
      <c r="E147" s="744"/>
      <c r="F147" s="744"/>
      <c r="G147" s="744"/>
      <c r="H147" s="744"/>
      <c r="I147" s="744"/>
    </row>
    <row r="148" spans="1:9" ht="12.75">
      <c r="A148" s="744"/>
      <c r="B148" s="744"/>
      <c r="C148" s="744"/>
      <c r="D148" s="744"/>
      <c r="E148" s="744"/>
      <c r="F148" s="744"/>
      <c r="G148" s="744"/>
      <c r="H148" s="744"/>
      <c r="I148" s="744"/>
    </row>
    <row r="149" spans="1:9" ht="12.75">
      <c r="A149" s="744"/>
      <c r="B149" s="744"/>
      <c r="C149" s="744"/>
      <c r="D149" s="744"/>
      <c r="E149" s="744"/>
      <c r="F149" s="744"/>
      <c r="G149" s="744"/>
      <c r="H149" s="744"/>
      <c r="I149" s="744"/>
    </row>
    <row r="150" spans="1:9" ht="12.75">
      <c r="A150" s="744"/>
      <c r="B150" s="744"/>
      <c r="C150" s="744"/>
      <c r="D150" s="744"/>
      <c r="E150" s="744"/>
      <c r="F150" s="744"/>
      <c r="G150" s="744"/>
      <c r="H150" s="744"/>
      <c r="I150" s="744"/>
    </row>
    <row r="151" spans="1:9" ht="12.75">
      <c r="A151" s="744"/>
      <c r="B151" s="744"/>
      <c r="C151" s="744"/>
      <c r="D151" s="744"/>
      <c r="E151" s="744"/>
      <c r="F151" s="744"/>
      <c r="G151" s="744"/>
      <c r="H151" s="744"/>
      <c r="I151" s="744"/>
    </row>
    <row r="152" spans="1:9" ht="12.75">
      <c r="A152" s="744"/>
      <c r="B152" s="744"/>
      <c r="C152" s="744"/>
      <c r="D152" s="744"/>
      <c r="E152" s="744"/>
      <c r="F152" s="744"/>
      <c r="G152" s="744"/>
      <c r="H152" s="744"/>
      <c r="I152" s="744"/>
    </row>
    <row r="153" spans="1:9" ht="12.75">
      <c r="A153" s="744"/>
      <c r="B153" s="744"/>
      <c r="C153" s="744"/>
      <c r="D153" s="744"/>
      <c r="E153" s="744"/>
      <c r="F153" s="744"/>
      <c r="G153" s="744"/>
      <c r="H153" s="744"/>
      <c r="I153" s="744"/>
    </row>
    <row r="154" spans="1:9" ht="12.75">
      <c r="A154" s="744"/>
      <c r="B154" s="744"/>
      <c r="C154" s="744"/>
      <c r="D154" s="744"/>
      <c r="E154" s="744"/>
      <c r="F154" s="744"/>
      <c r="G154" s="744"/>
      <c r="H154" s="744"/>
      <c r="I154" s="744"/>
    </row>
    <row r="155" spans="1:9" ht="12.75">
      <c r="A155" s="744"/>
      <c r="B155" s="744"/>
      <c r="C155" s="744"/>
      <c r="D155" s="744"/>
      <c r="E155" s="744"/>
      <c r="F155" s="744"/>
      <c r="G155" s="744"/>
      <c r="H155" s="744"/>
      <c r="I155" s="744"/>
    </row>
    <row r="156" spans="1:9" ht="12.75">
      <c r="A156" s="744"/>
      <c r="B156" s="744"/>
      <c r="C156" s="744"/>
      <c r="D156" s="744"/>
      <c r="E156" s="744"/>
      <c r="F156" s="744"/>
      <c r="G156" s="744"/>
      <c r="H156" s="744"/>
      <c r="I156" s="744"/>
    </row>
    <row r="157" spans="1:9" ht="12.75">
      <c r="A157" s="744"/>
      <c r="B157" s="744"/>
      <c r="C157" s="744"/>
      <c r="D157" s="744"/>
      <c r="E157" s="744"/>
      <c r="F157" s="744"/>
      <c r="G157" s="744"/>
      <c r="H157" s="744"/>
      <c r="I157" s="744"/>
    </row>
    <row r="158" spans="1:9" ht="12.75">
      <c r="A158" s="744"/>
      <c r="B158" s="744"/>
      <c r="C158" s="744"/>
      <c r="D158" s="744"/>
      <c r="E158" s="744"/>
      <c r="F158" s="744"/>
      <c r="G158" s="744"/>
      <c r="H158" s="744"/>
      <c r="I158" s="744"/>
    </row>
    <row r="159" spans="1:9" ht="12.75">
      <c r="A159" s="744"/>
      <c r="B159" s="744"/>
      <c r="C159" s="744"/>
      <c r="D159" s="744"/>
      <c r="E159" s="744"/>
      <c r="F159" s="744"/>
      <c r="G159" s="744"/>
      <c r="H159" s="744"/>
      <c r="I159" s="744"/>
    </row>
    <row r="160" spans="1:9" ht="12.75">
      <c r="A160" s="744"/>
      <c r="B160" s="744"/>
      <c r="C160" s="744"/>
      <c r="D160" s="744"/>
      <c r="E160" s="744"/>
      <c r="F160" s="744"/>
      <c r="G160" s="744"/>
      <c r="H160" s="744"/>
      <c r="I160" s="744"/>
    </row>
    <row r="161" spans="1:9" ht="12.75">
      <c r="A161" s="744"/>
      <c r="B161" s="744"/>
      <c r="C161" s="744"/>
      <c r="D161" s="744"/>
      <c r="E161" s="744"/>
      <c r="F161" s="744"/>
      <c r="G161" s="744"/>
      <c r="H161" s="744"/>
      <c r="I161" s="744"/>
    </row>
    <row r="162" spans="1:9" ht="12.75">
      <c r="A162" s="744"/>
      <c r="B162" s="744"/>
      <c r="C162" s="744"/>
      <c r="D162" s="744"/>
      <c r="E162" s="744"/>
      <c r="F162" s="744"/>
      <c r="G162" s="744"/>
      <c r="H162" s="744"/>
      <c r="I162" s="744"/>
    </row>
    <row r="163" spans="1:9" ht="12.75">
      <c r="A163" s="744"/>
      <c r="B163" s="744"/>
      <c r="C163" s="744"/>
      <c r="D163" s="744"/>
      <c r="E163" s="744"/>
      <c r="F163" s="744"/>
      <c r="G163" s="744"/>
      <c r="H163" s="744"/>
      <c r="I163" s="744"/>
    </row>
    <row r="164" spans="1:9" ht="12.75">
      <c r="A164" s="744"/>
      <c r="B164" s="744"/>
      <c r="C164" s="744"/>
      <c r="D164" s="744"/>
      <c r="E164" s="744"/>
      <c r="F164" s="744"/>
      <c r="G164" s="744"/>
      <c r="H164" s="744"/>
      <c r="I164" s="744"/>
    </row>
    <row r="165" spans="1:9" ht="12.75">
      <c r="A165" s="744"/>
      <c r="B165" s="744"/>
      <c r="C165" s="744"/>
      <c r="D165" s="744"/>
      <c r="E165" s="744"/>
      <c r="F165" s="744"/>
      <c r="G165" s="744"/>
      <c r="H165" s="744"/>
      <c r="I165" s="744"/>
    </row>
    <row r="166" spans="1:9" ht="12.75">
      <c r="A166" s="744"/>
      <c r="B166" s="744"/>
      <c r="C166" s="744"/>
      <c r="D166" s="744"/>
      <c r="E166" s="744"/>
      <c r="F166" s="744"/>
      <c r="G166" s="744"/>
      <c r="H166" s="744"/>
      <c r="I166" s="744"/>
    </row>
    <row r="167" spans="1:9" ht="12.75">
      <c r="A167" s="744"/>
      <c r="B167" s="744"/>
      <c r="C167" s="744"/>
      <c r="D167" s="744"/>
      <c r="E167" s="744"/>
      <c r="F167" s="744"/>
      <c r="G167" s="744"/>
      <c r="H167" s="744"/>
      <c r="I167" s="744"/>
    </row>
    <row r="168" spans="1:9" ht="12.75">
      <c r="A168" s="744"/>
      <c r="B168" s="744"/>
      <c r="C168" s="744"/>
      <c r="D168" s="744"/>
      <c r="E168" s="744"/>
      <c r="F168" s="744"/>
      <c r="G168" s="744"/>
      <c r="H168" s="744"/>
      <c r="I168" s="744"/>
    </row>
    <row r="169" spans="1:9" ht="12.75">
      <c r="A169" s="744"/>
      <c r="B169" s="744"/>
      <c r="C169" s="744"/>
      <c r="D169" s="744"/>
      <c r="E169" s="744"/>
      <c r="F169" s="744"/>
      <c r="G169" s="744"/>
      <c r="H169" s="744"/>
      <c r="I169" s="744"/>
    </row>
    <row r="170" spans="1:9" ht="12.75">
      <c r="A170" s="744"/>
      <c r="B170" s="744"/>
      <c r="C170" s="744"/>
      <c r="D170" s="744"/>
      <c r="E170" s="744"/>
      <c r="F170" s="744"/>
      <c r="G170" s="744"/>
      <c r="H170" s="744"/>
      <c r="I170" s="744"/>
    </row>
  </sheetData>
  <sheetProtection/>
  <mergeCells count="64">
    <mergeCell ref="B74:F74"/>
    <mergeCell ref="B75:F75"/>
    <mergeCell ref="B76:F76"/>
    <mergeCell ref="B77:F77"/>
    <mergeCell ref="B67:F67"/>
    <mergeCell ref="B68:F68"/>
    <mergeCell ref="B69:F69"/>
    <mergeCell ref="B70:F70"/>
    <mergeCell ref="B72:F72"/>
    <mergeCell ref="B73:F73"/>
    <mergeCell ref="B61:F61"/>
    <mergeCell ref="B62:F62"/>
    <mergeCell ref="B63:F63"/>
    <mergeCell ref="B64:F64"/>
    <mergeCell ref="B65:F65"/>
    <mergeCell ref="B66:F66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22:F22"/>
    <mergeCell ref="B23:F23"/>
    <mergeCell ref="B24:F24"/>
    <mergeCell ref="A34:I34"/>
    <mergeCell ref="B35:F35"/>
    <mergeCell ref="B36:F36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I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F22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5.57421875" style="158" customWidth="1"/>
    <col min="2" max="2" width="14.421875" style="158" customWidth="1"/>
    <col min="3" max="3" width="30.57421875" style="158" bestFit="1" customWidth="1"/>
    <col min="4" max="4" width="14.140625" style="158" customWidth="1"/>
    <col min="5" max="5" width="12.8515625" style="217" customWidth="1"/>
    <col min="6" max="6" width="18.57421875" style="158" customWidth="1"/>
    <col min="7" max="16384" width="9.140625" style="158" customWidth="1"/>
  </cols>
  <sheetData>
    <row r="1" spans="2:5" s="156" customFormat="1" ht="15">
      <c r="B1" s="157" t="s">
        <v>547</v>
      </c>
      <c r="C1" s="157" t="s">
        <v>283</v>
      </c>
      <c r="E1" s="216"/>
    </row>
    <row r="2" spans="2:5" s="156" customFormat="1" ht="15">
      <c r="B2" s="157" t="s">
        <v>549</v>
      </c>
      <c r="C2" s="157" t="s">
        <v>872</v>
      </c>
      <c r="E2" s="216"/>
    </row>
    <row r="3" spans="2:5" s="156" customFormat="1" ht="15">
      <c r="B3" s="157" t="s">
        <v>550</v>
      </c>
      <c r="C3" s="157" t="s">
        <v>873</v>
      </c>
      <c r="E3" s="216"/>
    </row>
    <row r="6" ht="14.25">
      <c r="B6" s="159" t="s">
        <v>964</v>
      </c>
    </row>
    <row r="8" spans="2:6" ht="28.5" customHeight="1">
      <c r="B8" s="160" t="s">
        <v>657</v>
      </c>
      <c r="C8" s="160" t="s">
        <v>658</v>
      </c>
      <c r="D8" s="160" t="s">
        <v>659</v>
      </c>
      <c r="E8" s="160" t="s">
        <v>660</v>
      </c>
      <c r="F8" s="160" t="s">
        <v>661</v>
      </c>
    </row>
    <row r="9" spans="2:6" ht="18" customHeight="1">
      <c r="B9" s="160">
        <v>1</v>
      </c>
      <c r="C9" s="161" t="s">
        <v>876</v>
      </c>
      <c r="D9" s="160" t="s">
        <v>884</v>
      </c>
      <c r="E9" s="160" t="s">
        <v>882</v>
      </c>
      <c r="F9" s="215">
        <v>1010774</v>
      </c>
    </row>
    <row r="10" spans="2:6" ht="18" customHeight="1">
      <c r="B10" s="160">
        <v>2</v>
      </c>
      <c r="C10" s="161" t="s">
        <v>877</v>
      </c>
      <c r="D10" s="160" t="s">
        <v>885</v>
      </c>
      <c r="E10" s="160" t="s">
        <v>881</v>
      </c>
      <c r="F10" s="215">
        <v>2025200</v>
      </c>
    </row>
    <row r="11" spans="2:6" ht="18" customHeight="1">
      <c r="B11" s="160">
        <v>3</v>
      </c>
      <c r="C11" s="161" t="s">
        <v>878</v>
      </c>
      <c r="D11" s="160" t="s">
        <v>886</v>
      </c>
      <c r="E11" s="160" t="s">
        <v>880</v>
      </c>
      <c r="F11" s="215">
        <v>1190735</v>
      </c>
    </row>
    <row r="12" spans="2:6" ht="18" customHeight="1">
      <c r="B12" s="160">
        <v>4</v>
      </c>
      <c r="C12" s="161" t="s">
        <v>879</v>
      </c>
      <c r="D12" s="160" t="s">
        <v>886</v>
      </c>
      <c r="E12" s="160" t="s">
        <v>883</v>
      </c>
      <c r="F12" s="215">
        <v>575908</v>
      </c>
    </row>
    <row r="13" spans="2:6" ht="15.75">
      <c r="B13" s="160">
        <v>5</v>
      </c>
      <c r="C13" s="161"/>
      <c r="D13" s="160"/>
      <c r="E13" s="160"/>
      <c r="F13" s="215"/>
    </row>
    <row r="14" spans="2:6" ht="15.75">
      <c r="B14" s="160">
        <v>6</v>
      </c>
      <c r="C14" s="161"/>
      <c r="D14" s="160"/>
      <c r="E14" s="160"/>
      <c r="F14" s="162"/>
    </row>
    <row r="15" spans="2:6" ht="15.75">
      <c r="B15" s="160">
        <v>7</v>
      </c>
      <c r="C15" s="161"/>
      <c r="D15" s="160"/>
      <c r="E15" s="160"/>
      <c r="F15" s="162"/>
    </row>
    <row r="16" spans="2:6" ht="15.75">
      <c r="B16" s="160">
        <v>8</v>
      </c>
      <c r="C16" s="161"/>
      <c r="D16" s="160"/>
      <c r="E16" s="160"/>
      <c r="F16" s="162"/>
    </row>
    <row r="17" spans="2:6" ht="14.25">
      <c r="B17" s="160">
        <v>9</v>
      </c>
      <c r="C17" s="162"/>
      <c r="D17" s="162"/>
      <c r="E17" s="160"/>
      <c r="F17" s="162"/>
    </row>
    <row r="18" spans="2:6" ht="14.25">
      <c r="B18" s="160">
        <v>10</v>
      </c>
      <c r="C18" s="162"/>
      <c r="D18" s="162"/>
      <c r="E18" s="160"/>
      <c r="F18" s="162"/>
    </row>
    <row r="19" spans="2:6" ht="14.25">
      <c r="B19" s="160">
        <v>11</v>
      </c>
      <c r="C19" s="162"/>
      <c r="D19" s="162"/>
      <c r="E19" s="160"/>
      <c r="F19" s="162"/>
    </row>
    <row r="20" spans="2:6" ht="14.25">
      <c r="B20" s="160">
        <v>12</v>
      </c>
      <c r="C20" s="162"/>
      <c r="D20" s="162"/>
      <c r="E20" s="160"/>
      <c r="F20" s="162"/>
    </row>
    <row r="21" spans="2:6" ht="14.25">
      <c r="B21" s="160">
        <v>13</v>
      </c>
      <c r="C21" s="162"/>
      <c r="D21" s="162"/>
      <c r="E21" s="160"/>
      <c r="F21" s="163"/>
    </row>
    <row r="22" spans="2:6" ht="20.25" customHeight="1">
      <c r="B22" s="913" t="s">
        <v>662</v>
      </c>
      <c r="C22" s="913"/>
      <c r="D22" s="165"/>
      <c r="E22" s="164"/>
      <c r="F22" s="166">
        <f>SUM(F9:F21)</f>
        <v>4802617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95"/>
  <sheetViews>
    <sheetView zoomScalePageLayoutView="0" workbookViewId="0" topLeftCell="A1">
      <selection activeCell="I98" sqref="I98"/>
    </sheetView>
  </sheetViews>
  <sheetFormatPr defaultColWidth="9.140625" defaultRowHeight="12.75"/>
  <cols>
    <col min="1" max="1" width="3.00390625" style="191" bestFit="1" customWidth="1"/>
    <col min="2" max="2" width="29.8515625" style="191" bestFit="1" customWidth="1"/>
    <col min="3" max="3" width="8.140625" style="191" bestFit="1" customWidth="1"/>
    <col min="4" max="4" width="12.7109375" style="268" bestFit="1" customWidth="1"/>
    <col min="5" max="5" width="10.7109375" style="191" customWidth="1"/>
    <col min="6" max="6" width="15.7109375" style="268" bestFit="1" customWidth="1"/>
    <col min="7" max="16384" width="9.140625" style="191" customWidth="1"/>
  </cols>
  <sheetData>
    <row r="1" ht="15.75">
      <c r="B1" s="192" t="s">
        <v>676</v>
      </c>
    </row>
    <row r="2" ht="15.75">
      <c r="B2" s="192" t="s">
        <v>677</v>
      </c>
    </row>
    <row r="3" ht="15.75">
      <c r="B3" s="192" t="s">
        <v>1027</v>
      </c>
    </row>
    <row r="5" ht="15">
      <c r="B5" s="193" t="s">
        <v>678</v>
      </c>
    </row>
    <row r="6" spans="2:6" ht="14.25">
      <c r="B6" s="194" t="s">
        <v>169</v>
      </c>
      <c r="C6" s="194" t="s">
        <v>679</v>
      </c>
      <c r="D6" s="269" t="s">
        <v>666</v>
      </c>
      <c r="E6" s="195" t="s">
        <v>680</v>
      </c>
      <c r="F6" s="269" t="s">
        <v>44</v>
      </c>
    </row>
    <row r="8" spans="1:6" ht="14.25">
      <c r="A8" s="196">
        <v>1</v>
      </c>
      <c r="B8" s="197" t="s">
        <v>682</v>
      </c>
      <c r="C8" s="197" t="s">
        <v>681</v>
      </c>
      <c r="D8" s="270">
        <v>9300</v>
      </c>
      <c r="E8" s="198">
        <v>5.19686963745082</v>
      </c>
      <c r="F8" s="270">
        <v>48330.88762829261</v>
      </c>
    </row>
    <row r="9" spans="1:6" ht="14.25">
      <c r="A9" s="196">
        <v>2</v>
      </c>
      <c r="B9" s="197" t="s">
        <v>683</v>
      </c>
      <c r="C9" s="197" t="s">
        <v>681</v>
      </c>
      <c r="D9" s="270">
        <v>321500</v>
      </c>
      <c r="E9" s="198">
        <v>3.8252728422176387</v>
      </c>
      <c r="F9" s="270">
        <v>1229825.2187729708</v>
      </c>
    </row>
    <row r="10" spans="1:6" ht="14.25">
      <c r="A10" s="196">
        <v>3</v>
      </c>
      <c r="B10" s="197" t="s">
        <v>685</v>
      </c>
      <c r="C10" s="197" t="s">
        <v>681</v>
      </c>
      <c r="D10" s="270">
        <v>13000</v>
      </c>
      <c r="E10" s="198">
        <v>1.76</v>
      </c>
      <c r="F10" s="270">
        <v>22880</v>
      </c>
    </row>
    <row r="11" spans="1:6" ht="14.25">
      <c r="A11" s="196">
        <v>4</v>
      </c>
      <c r="B11" s="197" t="s">
        <v>686</v>
      </c>
      <c r="C11" s="197" t="s">
        <v>681</v>
      </c>
      <c r="D11" s="270">
        <v>10000</v>
      </c>
      <c r="E11" s="198">
        <v>6.868699999999999</v>
      </c>
      <c r="F11" s="270">
        <v>68686.99999999999</v>
      </c>
    </row>
    <row r="12" spans="1:6" ht="14.25">
      <c r="A12" s="196">
        <v>5</v>
      </c>
      <c r="B12" s="197" t="s">
        <v>687</v>
      </c>
      <c r="C12" s="197" t="s">
        <v>681</v>
      </c>
      <c r="D12" s="270">
        <v>14640</v>
      </c>
      <c r="E12" s="198">
        <v>1.9268999999999996</v>
      </c>
      <c r="F12" s="270">
        <v>28209.816000000003</v>
      </c>
    </row>
    <row r="13" spans="1:6" ht="14.25">
      <c r="A13" s="196">
        <v>6</v>
      </c>
      <c r="B13" s="197" t="s">
        <v>688</v>
      </c>
      <c r="C13" s="197" t="s">
        <v>681</v>
      </c>
      <c r="D13" s="270">
        <v>10400</v>
      </c>
      <c r="E13" s="198">
        <v>1.8</v>
      </c>
      <c r="F13" s="270">
        <v>18720</v>
      </c>
    </row>
    <row r="14" spans="1:6" ht="14.25">
      <c r="A14" s="196">
        <v>7</v>
      </c>
      <c r="B14" s="197" t="s">
        <v>975</v>
      </c>
      <c r="C14" s="197" t="s">
        <v>684</v>
      </c>
      <c r="D14" s="270">
        <v>6395.76</v>
      </c>
      <c r="E14" s="198">
        <v>256.71569999999997</v>
      </c>
      <c r="F14" s="270">
        <v>1641892.0054319995</v>
      </c>
    </row>
    <row r="15" spans="1:6" ht="14.25">
      <c r="A15" s="196">
        <v>8</v>
      </c>
      <c r="B15" s="197" t="s">
        <v>976</v>
      </c>
      <c r="C15" s="197" t="s">
        <v>681</v>
      </c>
      <c r="D15" s="270">
        <v>5000</v>
      </c>
      <c r="E15" s="198">
        <v>10.325747957667364</v>
      </c>
      <c r="F15" s="270">
        <v>51628.73978833681</v>
      </c>
    </row>
    <row r="16" spans="1:6" ht="14.25">
      <c r="A16" s="196">
        <v>9</v>
      </c>
      <c r="B16" s="197" t="s">
        <v>977</v>
      </c>
      <c r="C16" s="197" t="s">
        <v>681</v>
      </c>
      <c r="D16" s="270">
        <v>3150</v>
      </c>
      <c r="E16" s="198">
        <v>6.666666666666666</v>
      </c>
      <c r="F16" s="270">
        <v>21000</v>
      </c>
    </row>
    <row r="17" spans="1:6" ht="14.25">
      <c r="A17" s="196">
        <v>10</v>
      </c>
      <c r="B17" s="197" t="s">
        <v>689</v>
      </c>
      <c r="C17" s="197" t="s">
        <v>681</v>
      </c>
      <c r="D17" s="270">
        <v>10550</v>
      </c>
      <c r="E17" s="198">
        <v>10.000000000000147</v>
      </c>
      <c r="F17" s="270">
        <v>105500.00000000154</v>
      </c>
    </row>
    <row r="18" spans="1:6" ht="14.25">
      <c r="A18" s="196">
        <v>11</v>
      </c>
      <c r="B18" s="197" t="s">
        <v>978</v>
      </c>
      <c r="C18" s="197" t="s">
        <v>681</v>
      </c>
      <c r="D18" s="270">
        <v>2000</v>
      </c>
      <c r="E18" s="198">
        <v>27.5</v>
      </c>
      <c r="F18" s="270">
        <v>55000</v>
      </c>
    </row>
    <row r="19" spans="1:6" ht="14.25">
      <c r="A19" s="196">
        <v>12</v>
      </c>
      <c r="B19" s="197" t="s">
        <v>690</v>
      </c>
      <c r="C19" s="197" t="s">
        <v>684</v>
      </c>
      <c r="D19" s="270">
        <v>21413.6</v>
      </c>
      <c r="E19" s="198">
        <v>121.47030159456745</v>
      </c>
      <c r="F19" s="270">
        <v>2601116.4502254296</v>
      </c>
    </row>
    <row r="20" spans="1:6" ht="14.25">
      <c r="A20" s="196">
        <v>13</v>
      </c>
      <c r="B20" s="197" t="s">
        <v>691</v>
      </c>
      <c r="C20" s="197" t="s">
        <v>681</v>
      </c>
      <c r="D20" s="270">
        <v>400</v>
      </c>
      <c r="E20" s="198">
        <v>12.212879310344851</v>
      </c>
      <c r="F20" s="270">
        <v>4885.15172413794</v>
      </c>
    </row>
    <row r="21" spans="1:6" ht="14.25">
      <c r="A21" s="196">
        <v>14</v>
      </c>
      <c r="B21" s="197" t="s">
        <v>692</v>
      </c>
      <c r="C21" s="197" t="s">
        <v>681</v>
      </c>
      <c r="D21" s="270">
        <v>14100</v>
      </c>
      <c r="E21" s="198">
        <v>21.367712783710914</v>
      </c>
      <c r="F21" s="270">
        <v>301284.7502503239</v>
      </c>
    </row>
    <row r="22" spans="1:6" ht="14.25">
      <c r="A22" s="196">
        <v>15</v>
      </c>
      <c r="B22" s="197" t="s">
        <v>693</v>
      </c>
      <c r="C22" s="197" t="s">
        <v>681</v>
      </c>
      <c r="D22" s="270">
        <v>1460</v>
      </c>
      <c r="E22" s="198">
        <v>10.748779661015945</v>
      </c>
      <c r="F22" s="270">
        <v>15693.218305083281</v>
      </c>
    </row>
    <row r="23" spans="1:6" ht="14.25">
      <c r="A23" s="196">
        <v>16</v>
      </c>
      <c r="B23" s="197" t="s">
        <v>979</v>
      </c>
      <c r="C23" s="197" t="s">
        <v>681</v>
      </c>
      <c r="D23" s="270">
        <v>1500</v>
      </c>
      <c r="E23" s="198">
        <v>27.166666666666664</v>
      </c>
      <c r="F23" s="270">
        <v>40750</v>
      </c>
    </row>
    <row r="24" spans="1:6" ht="14.25">
      <c r="A24" s="196">
        <v>17</v>
      </c>
      <c r="B24" s="197" t="s">
        <v>980</v>
      </c>
      <c r="C24" s="197" t="s">
        <v>681</v>
      </c>
      <c r="D24" s="270">
        <v>1100</v>
      </c>
      <c r="E24" s="198">
        <v>11.719651891727805</v>
      </c>
      <c r="F24" s="270">
        <v>12891.617080900587</v>
      </c>
    </row>
    <row r="25" spans="1:6" ht="14.25">
      <c r="A25" s="196">
        <v>18</v>
      </c>
      <c r="B25" s="197" t="s">
        <v>981</v>
      </c>
      <c r="C25" s="197" t="s">
        <v>681</v>
      </c>
      <c r="D25" s="270">
        <v>4650</v>
      </c>
      <c r="E25" s="198">
        <v>21.8773042196352</v>
      </c>
      <c r="F25" s="270">
        <v>101729.46462130368</v>
      </c>
    </row>
    <row r="26" spans="1:6" ht="14.25">
      <c r="A26" s="196">
        <v>19</v>
      </c>
      <c r="B26" s="197" t="s">
        <v>982</v>
      </c>
      <c r="C26" s="197" t="s">
        <v>681</v>
      </c>
      <c r="D26" s="270">
        <v>3000</v>
      </c>
      <c r="E26" s="198">
        <v>7.742730359079917</v>
      </c>
      <c r="F26" s="270">
        <v>23228.191077239746</v>
      </c>
    </row>
    <row r="27" spans="1:6" ht="14.25">
      <c r="A27" s="196">
        <v>20</v>
      </c>
      <c r="B27" s="197" t="s">
        <v>983</v>
      </c>
      <c r="C27" s="197" t="s">
        <v>694</v>
      </c>
      <c r="D27" s="270">
        <v>6156</v>
      </c>
      <c r="E27" s="198">
        <v>97.51120073233969</v>
      </c>
      <c r="F27" s="270">
        <v>600278.9517082832</v>
      </c>
    </row>
    <row r="28" spans="1:6" ht="14.25">
      <c r="A28" s="196">
        <v>21</v>
      </c>
      <c r="B28" s="197" t="s">
        <v>984</v>
      </c>
      <c r="C28" s="197" t="s">
        <v>694</v>
      </c>
      <c r="D28" s="270">
        <v>2960</v>
      </c>
      <c r="E28" s="198">
        <v>97.86741552906267</v>
      </c>
      <c r="F28" s="270">
        <v>289687.5499660255</v>
      </c>
    </row>
    <row r="29" spans="1:6" ht="14.25">
      <c r="A29" s="196">
        <v>22</v>
      </c>
      <c r="B29" s="197" t="s">
        <v>985</v>
      </c>
      <c r="C29" s="197" t="s">
        <v>694</v>
      </c>
      <c r="D29" s="270">
        <v>5000</v>
      </c>
      <c r="E29" s="198">
        <v>20.09373390739684</v>
      </c>
      <c r="F29" s="270">
        <v>100468.66953698419</v>
      </c>
    </row>
    <row r="30" spans="1:6" ht="14.25">
      <c r="A30" s="196">
        <v>23</v>
      </c>
      <c r="B30" s="197" t="s">
        <v>986</v>
      </c>
      <c r="C30" s="197" t="s">
        <v>681</v>
      </c>
      <c r="D30" s="270">
        <v>415</v>
      </c>
      <c r="E30" s="198">
        <v>11.846843243251712</v>
      </c>
      <c r="F30" s="270">
        <v>4916.439945949461</v>
      </c>
    </row>
    <row r="31" spans="1:6" ht="14.25">
      <c r="A31" s="196">
        <v>24</v>
      </c>
      <c r="B31" s="197" t="s">
        <v>987</v>
      </c>
      <c r="C31" s="197" t="s">
        <v>681</v>
      </c>
      <c r="D31" s="270">
        <v>1240</v>
      </c>
      <c r="E31" s="198">
        <v>24.225806451612904</v>
      </c>
      <c r="F31" s="270">
        <v>30040</v>
      </c>
    </row>
    <row r="32" spans="1:6" ht="14.25">
      <c r="A32" s="196">
        <v>25</v>
      </c>
      <c r="B32" s="197" t="s">
        <v>988</v>
      </c>
      <c r="C32" s="197" t="s">
        <v>694</v>
      </c>
      <c r="D32" s="270">
        <v>4032</v>
      </c>
      <c r="E32" s="198">
        <v>114.68109999999996</v>
      </c>
      <c r="F32" s="270">
        <v>462394.1951999999</v>
      </c>
    </row>
    <row r="33" spans="1:6" ht="14.25">
      <c r="A33" s="196">
        <v>26</v>
      </c>
      <c r="B33" s="197" t="s">
        <v>989</v>
      </c>
      <c r="C33" s="197" t="s">
        <v>694</v>
      </c>
      <c r="D33" s="270">
        <v>20056</v>
      </c>
      <c r="E33" s="198">
        <v>4.000003537539536</v>
      </c>
      <c r="F33" s="270">
        <v>80224.07094889293</v>
      </c>
    </row>
    <row r="34" spans="1:6" ht="14.25">
      <c r="A34" s="196">
        <v>27</v>
      </c>
      <c r="B34" s="197" t="s">
        <v>990</v>
      </c>
      <c r="C34" s="197" t="s">
        <v>694</v>
      </c>
      <c r="D34" s="270">
        <v>82800</v>
      </c>
      <c r="E34" s="198">
        <v>2.7493686923076472</v>
      </c>
      <c r="F34" s="270">
        <v>227647.72772307319</v>
      </c>
    </row>
    <row r="35" spans="1:6" ht="14.25">
      <c r="A35" s="196">
        <v>28</v>
      </c>
      <c r="B35" s="197" t="s">
        <v>991</v>
      </c>
      <c r="C35" s="197" t="s">
        <v>681</v>
      </c>
      <c r="D35" s="270">
        <v>2500</v>
      </c>
      <c r="E35" s="198">
        <v>7.5</v>
      </c>
      <c r="F35" s="270">
        <v>18750</v>
      </c>
    </row>
    <row r="36" spans="1:6" ht="14.25">
      <c r="A36" s="196">
        <v>29</v>
      </c>
      <c r="B36" s="197" t="s">
        <v>992</v>
      </c>
      <c r="C36" s="197" t="s">
        <v>694</v>
      </c>
      <c r="D36" s="270">
        <v>300</v>
      </c>
      <c r="E36" s="198">
        <v>28.333333333333336</v>
      </c>
      <c r="F36" s="270">
        <v>8500</v>
      </c>
    </row>
    <row r="37" spans="1:6" ht="14.25">
      <c r="A37" s="196">
        <v>30</v>
      </c>
      <c r="B37" s="197" t="s">
        <v>993</v>
      </c>
      <c r="C37" s="197" t="s">
        <v>694</v>
      </c>
      <c r="D37" s="270">
        <v>42700</v>
      </c>
      <c r="E37" s="198">
        <v>5.166666574965612</v>
      </c>
      <c r="F37" s="270">
        <v>220616.66275103166</v>
      </c>
    </row>
    <row r="38" spans="1:6" ht="14.25">
      <c r="A38" s="196">
        <v>31</v>
      </c>
      <c r="B38" s="197" t="s">
        <v>695</v>
      </c>
      <c r="C38" s="197" t="s">
        <v>681</v>
      </c>
      <c r="D38" s="270">
        <v>74000</v>
      </c>
      <c r="E38" s="198">
        <v>2.293719878832112</v>
      </c>
      <c r="F38" s="270">
        <v>169735.27103357628</v>
      </c>
    </row>
    <row r="39" spans="1:6" ht="14.25">
      <c r="A39" s="196">
        <v>32</v>
      </c>
      <c r="B39" s="197" t="s">
        <v>994</v>
      </c>
      <c r="C39" s="197" t="s">
        <v>694</v>
      </c>
      <c r="D39" s="270">
        <v>40000</v>
      </c>
      <c r="E39" s="198">
        <v>9.265676585786773</v>
      </c>
      <c r="F39" s="270">
        <v>370627.06343147083</v>
      </c>
    </row>
    <row r="40" spans="1:6" ht="14.25">
      <c r="A40" s="196">
        <v>33</v>
      </c>
      <c r="B40" s="197" t="s">
        <v>696</v>
      </c>
      <c r="C40" s="197" t="s">
        <v>681</v>
      </c>
      <c r="D40" s="270">
        <v>1267</v>
      </c>
      <c r="E40" s="198">
        <v>12.189897934616168</v>
      </c>
      <c r="F40" s="270">
        <v>15444.600683158682</v>
      </c>
    </row>
    <row r="41" spans="1:6" ht="14.25">
      <c r="A41" s="196">
        <v>34</v>
      </c>
      <c r="B41" s="197" t="s">
        <v>995</v>
      </c>
      <c r="C41" s="197" t="s">
        <v>694</v>
      </c>
      <c r="D41" s="270">
        <v>9580</v>
      </c>
      <c r="E41" s="198">
        <v>78.14092554550169</v>
      </c>
      <c r="F41" s="270">
        <v>748590.0667259063</v>
      </c>
    </row>
    <row r="42" spans="1:6" ht="14.25">
      <c r="A42" s="196">
        <v>35</v>
      </c>
      <c r="B42" s="197" t="s">
        <v>996</v>
      </c>
      <c r="C42" s="197" t="s">
        <v>681</v>
      </c>
      <c r="D42" s="270">
        <v>1200</v>
      </c>
      <c r="E42" s="198">
        <v>13.965274999999998</v>
      </c>
      <c r="F42" s="270">
        <v>16758.33</v>
      </c>
    </row>
    <row r="43" spans="1:6" ht="14.25">
      <c r="A43" s="196">
        <v>36</v>
      </c>
      <c r="B43" s="197" t="s">
        <v>997</v>
      </c>
      <c r="C43" s="197" t="s">
        <v>694</v>
      </c>
      <c r="D43" s="270">
        <v>20325</v>
      </c>
      <c r="E43" s="198">
        <v>14.248454130765301</v>
      </c>
      <c r="F43" s="270">
        <v>289599.8302078048</v>
      </c>
    </row>
    <row r="44" spans="1:6" ht="14.25">
      <c r="A44" s="196">
        <v>37</v>
      </c>
      <c r="B44" s="197" t="s">
        <v>998</v>
      </c>
      <c r="C44" s="197" t="s">
        <v>681</v>
      </c>
      <c r="D44" s="270">
        <v>4890</v>
      </c>
      <c r="E44" s="198">
        <v>14.186936179499531</v>
      </c>
      <c r="F44" s="270">
        <v>69374.1179177527</v>
      </c>
    </row>
    <row r="45" spans="1:6" ht="14.25">
      <c r="A45" s="196">
        <v>38</v>
      </c>
      <c r="B45" s="197" t="s">
        <v>999</v>
      </c>
      <c r="C45" s="197" t="s">
        <v>694</v>
      </c>
      <c r="D45" s="270">
        <v>2150</v>
      </c>
      <c r="E45" s="198">
        <v>25</v>
      </c>
      <c r="F45" s="270">
        <v>53750</v>
      </c>
    </row>
    <row r="46" spans="1:6" ht="14.25">
      <c r="A46" s="196">
        <v>39</v>
      </c>
      <c r="B46" s="197" t="s">
        <v>1000</v>
      </c>
      <c r="C46" s="197" t="s">
        <v>681</v>
      </c>
      <c r="D46" s="270">
        <v>700</v>
      </c>
      <c r="E46" s="198">
        <v>9.166663636363637</v>
      </c>
      <c r="F46" s="270">
        <v>6416.664545454546</v>
      </c>
    </row>
    <row r="47" spans="1:6" ht="14.25">
      <c r="A47" s="196">
        <v>40</v>
      </c>
      <c r="B47" s="197" t="s">
        <v>1001</v>
      </c>
      <c r="C47" s="197" t="s">
        <v>681</v>
      </c>
      <c r="D47" s="270">
        <v>2600</v>
      </c>
      <c r="E47" s="198">
        <v>21.6666675</v>
      </c>
      <c r="F47" s="270">
        <v>56333.33549999999</v>
      </c>
    </row>
    <row r="48" spans="1:6" ht="14.25">
      <c r="A48" s="196">
        <v>41</v>
      </c>
      <c r="B48" s="197" t="s">
        <v>1002</v>
      </c>
      <c r="C48" s="197" t="s">
        <v>684</v>
      </c>
      <c r="D48" s="270">
        <v>15278.7</v>
      </c>
      <c r="E48" s="198">
        <v>91.61283405075092</v>
      </c>
      <c r="F48" s="270">
        <v>1399725.007611208</v>
      </c>
    </row>
    <row r="49" spans="1:6" ht="14.25">
      <c r="A49" s="196">
        <v>42</v>
      </c>
      <c r="B49" s="197" t="s">
        <v>1003</v>
      </c>
      <c r="C49" s="197" t="s">
        <v>681</v>
      </c>
      <c r="D49" s="270">
        <v>3770</v>
      </c>
      <c r="E49" s="198">
        <v>17.25</v>
      </c>
      <c r="F49" s="270">
        <v>65032.5</v>
      </c>
    </row>
    <row r="50" spans="1:6" ht="14.25">
      <c r="A50" s="196">
        <v>43</v>
      </c>
      <c r="B50" s="197" t="s">
        <v>1004</v>
      </c>
      <c r="C50" s="197" t="s">
        <v>681</v>
      </c>
      <c r="D50" s="270">
        <v>1650</v>
      </c>
      <c r="E50" s="198">
        <v>10.787884848484849</v>
      </c>
      <c r="F50" s="270">
        <v>17800.01</v>
      </c>
    </row>
    <row r="51" spans="1:6" ht="14.25">
      <c r="A51" s="196">
        <v>44</v>
      </c>
      <c r="B51" s="197" t="s">
        <v>1005</v>
      </c>
      <c r="C51" s="197" t="s">
        <v>681</v>
      </c>
      <c r="D51" s="270">
        <v>12300</v>
      </c>
      <c r="E51" s="198">
        <v>18.317073170731707</v>
      </c>
      <c r="F51" s="270">
        <v>225300</v>
      </c>
    </row>
    <row r="52" spans="1:6" ht="14.25">
      <c r="A52" s="196">
        <v>45</v>
      </c>
      <c r="B52" s="197" t="s">
        <v>1006</v>
      </c>
      <c r="C52" s="197" t="s">
        <v>684</v>
      </c>
      <c r="D52" s="270">
        <v>2269</v>
      </c>
      <c r="E52" s="198">
        <v>77.66666666666667</v>
      </c>
      <c r="F52" s="270">
        <v>176225.66666666663</v>
      </c>
    </row>
    <row r="53" spans="1:6" ht="14.25">
      <c r="A53" s="196">
        <v>46</v>
      </c>
      <c r="B53" s="197" t="s">
        <v>1007</v>
      </c>
      <c r="C53" s="197" t="s">
        <v>681</v>
      </c>
      <c r="D53" s="270">
        <v>1837</v>
      </c>
      <c r="E53" s="198">
        <v>9.285867267578334</v>
      </c>
      <c r="F53" s="270">
        <v>17058.1381705414</v>
      </c>
    </row>
    <row r="54" spans="1:6" ht="14.25">
      <c r="A54" s="196">
        <v>47</v>
      </c>
      <c r="B54" s="197" t="s">
        <v>1008</v>
      </c>
      <c r="C54" s="197" t="s">
        <v>702</v>
      </c>
      <c r="D54" s="270">
        <v>54000</v>
      </c>
      <c r="E54" s="198">
        <v>5</v>
      </c>
      <c r="F54" s="270">
        <v>270000</v>
      </c>
    </row>
    <row r="55" spans="1:6" ht="14.25">
      <c r="A55" s="196">
        <v>48</v>
      </c>
      <c r="B55" s="197" t="s">
        <v>1009</v>
      </c>
      <c r="C55" s="197" t="s">
        <v>681</v>
      </c>
      <c r="D55" s="270">
        <v>1637</v>
      </c>
      <c r="E55" s="198">
        <v>30.80838729383018</v>
      </c>
      <c r="F55" s="270">
        <v>50433.33</v>
      </c>
    </row>
    <row r="56" spans="1:6" ht="14.25">
      <c r="A56" s="196">
        <v>49</v>
      </c>
      <c r="B56" s="197" t="s">
        <v>1010</v>
      </c>
      <c r="C56" s="197" t="s">
        <v>681</v>
      </c>
      <c r="D56" s="270">
        <v>10000</v>
      </c>
      <c r="E56" s="198">
        <v>12.083333082706766</v>
      </c>
      <c r="F56" s="270">
        <v>120833.33082706766</v>
      </c>
    </row>
    <row r="57" spans="1:6" ht="14.25">
      <c r="A57" s="196">
        <v>50</v>
      </c>
      <c r="B57" s="197" t="s">
        <v>1011</v>
      </c>
      <c r="C57" s="197" t="s">
        <v>681</v>
      </c>
      <c r="D57" s="270">
        <v>4150</v>
      </c>
      <c r="E57" s="198">
        <v>5</v>
      </c>
      <c r="F57" s="270">
        <v>20750</v>
      </c>
    </row>
    <row r="58" spans="1:6" ht="14.25">
      <c r="A58" s="196">
        <v>51</v>
      </c>
      <c r="B58" s="197" t="s">
        <v>1012</v>
      </c>
      <c r="C58" s="197" t="s">
        <v>681</v>
      </c>
      <c r="D58" s="270">
        <v>8000</v>
      </c>
      <c r="E58" s="198">
        <v>7.8371554575523215</v>
      </c>
      <c r="F58" s="270">
        <v>62697.24366041857</v>
      </c>
    </row>
    <row r="59" spans="1:6" ht="14.25">
      <c r="A59" s="196">
        <v>52</v>
      </c>
      <c r="B59" s="197" t="s">
        <v>1013</v>
      </c>
      <c r="C59" s="197" t="s">
        <v>694</v>
      </c>
      <c r="D59" s="270">
        <v>4724</v>
      </c>
      <c r="E59" s="198">
        <v>96.87074199860243</v>
      </c>
      <c r="F59" s="270">
        <v>457617.3852013978</v>
      </c>
    </row>
    <row r="60" spans="1:6" ht="14.25">
      <c r="A60" s="196">
        <v>53</v>
      </c>
      <c r="B60" s="197" t="s">
        <v>697</v>
      </c>
      <c r="C60" s="197" t="s">
        <v>684</v>
      </c>
      <c r="D60" s="270">
        <v>632.5</v>
      </c>
      <c r="E60" s="198">
        <v>478.16522127703456</v>
      </c>
      <c r="F60" s="270">
        <v>302439.50245772436</v>
      </c>
    </row>
    <row r="61" spans="1:6" ht="14.25">
      <c r="A61" s="196">
        <v>54</v>
      </c>
      <c r="B61" s="197" t="s">
        <v>698</v>
      </c>
      <c r="C61" s="197" t="s">
        <v>684</v>
      </c>
      <c r="D61" s="270">
        <v>245</v>
      </c>
      <c r="E61" s="198">
        <v>522.9948583340496</v>
      </c>
      <c r="F61" s="270">
        <v>128133.74029184214</v>
      </c>
    </row>
    <row r="62" spans="1:6" ht="14.25">
      <c r="A62" s="196">
        <v>55</v>
      </c>
      <c r="B62" s="197" t="s">
        <v>699</v>
      </c>
      <c r="C62" s="197" t="s">
        <v>684</v>
      </c>
      <c r="D62" s="270">
        <v>620.5</v>
      </c>
      <c r="E62" s="198">
        <v>481.9793959946356</v>
      </c>
      <c r="F62" s="270">
        <v>299068.21521467133</v>
      </c>
    </row>
    <row r="63" spans="1:6" ht="14.25">
      <c r="A63" s="196">
        <v>56</v>
      </c>
      <c r="B63" s="197" t="s">
        <v>700</v>
      </c>
      <c r="C63" s="197" t="s">
        <v>684</v>
      </c>
      <c r="D63" s="270">
        <v>443</v>
      </c>
      <c r="E63" s="198">
        <v>512.3266453025418</v>
      </c>
      <c r="F63" s="270">
        <v>226960.703869026</v>
      </c>
    </row>
    <row r="64" spans="1:6" ht="14.25">
      <c r="A64" s="196">
        <v>57</v>
      </c>
      <c r="B64" s="197" t="s">
        <v>701</v>
      </c>
      <c r="C64" s="197" t="s">
        <v>694</v>
      </c>
      <c r="D64" s="270">
        <v>18</v>
      </c>
      <c r="E64" s="198">
        <v>892.3892270031448</v>
      </c>
      <c r="F64" s="270">
        <v>16063.006086056605</v>
      </c>
    </row>
    <row r="65" spans="1:6" ht="14.25">
      <c r="A65" s="196">
        <v>58</v>
      </c>
      <c r="B65" s="197" t="s">
        <v>703</v>
      </c>
      <c r="C65" s="197" t="s">
        <v>702</v>
      </c>
      <c r="D65" s="270">
        <v>50</v>
      </c>
      <c r="E65" s="198">
        <v>462.63907060246424</v>
      </c>
      <c r="F65" s="270">
        <v>23131.953530123214</v>
      </c>
    </row>
    <row r="66" spans="1:6" ht="14.25">
      <c r="A66" s="196">
        <v>59</v>
      </c>
      <c r="B66" s="197" t="s">
        <v>704</v>
      </c>
      <c r="C66" s="197" t="s">
        <v>702</v>
      </c>
      <c r="D66" s="270">
        <v>100</v>
      </c>
      <c r="E66" s="198">
        <v>267.12705845993924</v>
      </c>
      <c r="F66" s="270">
        <v>26712.705845993925</v>
      </c>
    </row>
    <row r="67" spans="1:6" ht="14.25">
      <c r="A67" s="196">
        <v>60</v>
      </c>
      <c r="B67" s="197" t="s">
        <v>1014</v>
      </c>
      <c r="C67" s="197" t="s">
        <v>702</v>
      </c>
      <c r="D67" s="270">
        <v>7</v>
      </c>
      <c r="E67" s="198">
        <v>800.0000000002049</v>
      </c>
      <c r="F67" s="270">
        <v>5600.000000001434</v>
      </c>
    </row>
    <row r="68" spans="1:6" ht="14.25">
      <c r="A68" s="196">
        <v>61</v>
      </c>
      <c r="B68" s="197" t="s">
        <v>705</v>
      </c>
      <c r="C68" s="197" t="s">
        <v>702</v>
      </c>
      <c r="D68" s="270">
        <v>200</v>
      </c>
      <c r="E68" s="198">
        <v>249.99996685158328</v>
      </c>
      <c r="F68" s="270">
        <v>49999.993370316646</v>
      </c>
    </row>
    <row r="69" spans="1:6" ht="14.25">
      <c r="A69" s="196">
        <v>62</v>
      </c>
      <c r="B69" s="197" t="s">
        <v>706</v>
      </c>
      <c r="C69" s="197" t="s">
        <v>707</v>
      </c>
      <c r="D69" s="270">
        <v>5</v>
      </c>
      <c r="E69" s="198">
        <v>2666.6660000013276</v>
      </c>
      <c r="F69" s="270">
        <v>13333.330000006636</v>
      </c>
    </row>
    <row r="70" spans="1:6" ht="14.25">
      <c r="A70" s="196">
        <v>63</v>
      </c>
      <c r="B70" s="197" t="s">
        <v>708</v>
      </c>
      <c r="C70" s="197" t="s">
        <v>702</v>
      </c>
      <c r="D70" s="270">
        <v>5</v>
      </c>
      <c r="E70" s="198">
        <v>395.834</v>
      </c>
      <c r="F70" s="270">
        <v>1979.17</v>
      </c>
    </row>
    <row r="71" spans="1:6" ht="14.25">
      <c r="A71" s="196">
        <v>64</v>
      </c>
      <c r="B71" s="197" t="s">
        <v>709</v>
      </c>
      <c r="C71" s="197" t="s">
        <v>694</v>
      </c>
      <c r="D71" s="270">
        <v>10</v>
      </c>
      <c r="E71" s="198">
        <v>197.53976190489072</v>
      </c>
      <c r="F71" s="270">
        <v>1975.397619048907</v>
      </c>
    </row>
    <row r="72" spans="1:6" ht="14.25">
      <c r="A72" s="196">
        <v>65</v>
      </c>
      <c r="B72" s="197" t="s">
        <v>1015</v>
      </c>
      <c r="C72" s="197" t="s">
        <v>707</v>
      </c>
      <c r="D72" s="270">
        <v>5</v>
      </c>
      <c r="E72" s="198">
        <v>9441.629999999997</v>
      </c>
      <c r="F72" s="270">
        <v>47208.149999999994</v>
      </c>
    </row>
    <row r="73" spans="1:6" ht="14.25">
      <c r="A73" s="196">
        <v>66</v>
      </c>
      <c r="B73" s="197" t="s">
        <v>1016</v>
      </c>
      <c r="C73" s="197" t="s">
        <v>694</v>
      </c>
      <c r="D73" s="270">
        <v>15000</v>
      </c>
      <c r="E73" s="198">
        <v>1.5519576666666666</v>
      </c>
      <c r="F73" s="270">
        <v>23279.365</v>
      </c>
    </row>
    <row r="74" spans="1:6" ht="14.25">
      <c r="A74" s="196">
        <v>67</v>
      </c>
      <c r="B74" s="197" t="s">
        <v>1017</v>
      </c>
      <c r="C74" s="197" t="s">
        <v>694</v>
      </c>
      <c r="D74" s="270">
        <v>6000</v>
      </c>
      <c r="E74" s="198">
        <v>4.323907500000001</v>
      </c>
      <c r="F74" s="270">
        <v>25943.445</v>
      </c>
    </row>
    <row r="75" spans="1:6" ht="14.25">
      <c r="A75" s="196">
        <v>68</v>
      </c>
      <c r="B75" s="197" t="s">
        <v>710</v>
      </c>
      <c r="C75" s="197" t="s">
        <v>702</v>
      </c>
      <c r="D75" s="270">
        <v>300</v>
      </c>
      <c r="E75" s="198">
        <v>346.9661766917293</v>
      </c>
      <c r="F75" s="270">
        <v>104089.85300751877</v>
      </c>
    </row>
    <row r="76" spans="1:6" ht="14.25">
      <c r="A76" s="196">
        <v>69</v>
      </c>
      <c r="B76" s="197" t="s">
        <v>711</v>
      </c>
      <c r="C76" s="197" t="s">
        <v>707</v>
      </c>
      <c r="D76" s="270">
        <v>51.5</v>
      </c>
      <c r="E76" s="198">
        <v>643.2898729538493</v>
      </c>
      <c r="F76" s="270">
        <v>33129.428457123235</v>
      </c>
    </row>
    <row r="77" spans="1:6" ht="14.25">
      <c r="A77" s="196">
        <v>70</v>
      </c>
      <c r="B77" s="197" t="s">
        <v>712</v>
      </c>
      <c r="C77" s="197" t="s">
        <v>707</v>
      </c>
      <c r="D77" s="270">
        <v>45.25</v>
      </c>
      <c r="E77" s="198">
        <v>466.53200772000696</v>
      </c>
      <c r="F77" s="270">
        <v>21110.573349330312</v>
      </c>
    </row>
    <row r="78" spans="1:6" ht="14.25">
      <c r="A78" s="196">
        <v>71</v>
      </c>
      <c r="B78" s="197" t="s">
        <v>713</v>
      </c>
      <c r="C78" s="197" t="s">
        <v>707</v>
      </c>
      <c r="D78" s="270">
        <v>29.25</v>
      </c>
      <c r="E78" s="198">
        <v>410.6879112095768</v>
      </c>
      <c r="F78" s="270">
        <v>12012.62140288012</v>
      </c>
    </row>
    <row r="79" spans="1:6" ht="14.25">
      <c r="A79" s="196">
        <v>72</v>
      </c>
      <c r="B79" s="197" t="s">
        <v>714</v>
      </c>
      <c r="C79" s="197" t="s">
        <v>707</v>
      </c>
      <c r="D79" s="270">
        <v>19.25</v>
      </c>
      <c r="E79" s="198">
        <v>572.4483312756985</v>
      </c>
      <c r="F79" s="270">
        <v>11019.630377057194</v>
      </c>
    </row>
    <row r="80" spans="1:6" ht="14.25">
      <c r="A80" s="196">
        <v>73</v>
      </c>
      <c r="B80" s="197" t="s">
        <v>715</v>
      </c>
      <c r="C80" s="197" t="s">
        <v>702</v>
      </c>
      <c r="D80" s="270">
        <v>24</v>
      </c>
      <c r="E80" s="198">
        <v>369.7792860377495</v>
      </c>
      <c r="F80" s="270">
        <v>8874.702864905987</v>
      </c>
    </row>
    <row r="81" spans="1:6" ht="14.25">
      <c r="A81" s="196">
        <v>74</v>
      </c>
      <c r="B81" s="197" t="s">
        <v>1018</v>
      </c>
      <c r="C81" s="197" t="s">
        <v>684</v>
      </c>
      <c r="D81" s="270">
        <v>400</v>
      </c>
      <c r="E81" s="198">
        <v>450</v>
      </c>
      <c r="F81" s="270">
        <v>180000</v>
      </c>
    </row>
    <row r="82" spans="1:6" ht="14.25">
      <c r="A82" s="196">
        <v>75</v>
      </c>
      <c r="B82" s="197" t="s">
        <v>1019</v>
      </c>
      <c r="C82" s="197" t="s">
        <v>694</v>
      </c>
      <c r="D82" s="270">
        <v>546</v>
      </c>
      <c r="E82" s="198">
        <v>490.67803452113964</v>
      </c>
      <c r="F82" s="270">
        <v>267910.20684854226</v>
      </c>
    </row>
    <row r="83" spans="1:6" ht="14.25">
      <c r="A83" s="196">
        <v>76</v>
      </c>
      <c r="B83" s="197" t="s">
        <v>1020</v>
      </c>
      <c r="C83" s="197" t="s">
        <v>684</v>
      </c>
      <c r="D83" s="270">
        <v>200</v>
      </c>
      <c r="E83" s="198">
        <v>362</v>
      </c>
      <c r="F83" s="270">
        <v>72400</v>
      </c>
    </row>
    <row r="84" spans="1:6" ht="14.25">
      <c r="A84" s="196">
        <v>77</v>
      </c>
      <c r="B84" s="197" t="s">
        <v>1021</v>
      </c>
      <c r="C84" s="197" t="s">
        <v>684</v>
      </c>
      <c r="D84" s="270">
        <v>200</v>
      </c>
      <c r="E84" s="198">
        <v>492</v>
      </c>
      <c r="F84" s="270">
        <v>98400</v>
      </c>
    </row>
    <row r="85" spans="1:6" ht="14.25">
      <c r="A85" s="196">
        <v>78</v>
      </c>
      <c r="B85" s="197" t="s">
        <v>1022</v>
      </c>
      <c r="C85" s="197" t="s">
        <v>684</v>
      </c>
      <c r="D85" s="270">
        <v>200</v>
      </c>
      <c r="E85" s="198">
        <v>456</v>
      </c>
      <c r="F85" s="270">
        <v>91200</v>
      </c>
    </row>
    <row r="86" spans="1:6" ht="14.25">
      <c r="A86" s="196">
        <v>79</v>
      </c>
      <c r="B86" s="197" t="s">
        <v>716</v>
      </c>
      <c r="C86" s="197" t="s">
        <v>684</v>
      </c>
      <c r="D86" s="270">
        <v>1000</v>
      </c>
      <c r="E86" s="198">
        <v>97.0571882807379</v>
      </c>
      <c r="F86" s="270">
        <v>97057.18828073789</v>
      </c>
    </row>
    <row r="87" spans="1:6" ht="14.25">
      <c r="A87" s="196">
        <v>80</v>
      </c>
      <c r="B87" s="197" t="s">
        <v>1023</v>
      </c>
      <c r="C87" s="197" t="s">
        <v>694</v>
      </c>
      <c r="D87" s="270">
        <v>50</v>
      </c>
      <c r="E87" s="198">
        <v>195.50028344670704</v>
      </c>
      <c r="F87" s="270">
        <v>9775.014172335352</v>
      </c>
    </row>
    <row r="88" spans="1:6" ht="14.25">
      <c r="A88" s="196">
        <v>81</v>
      </c>
      <c r="B88" s="197" t="s">
        <v>1024</v>
      </c>
      <c r="C88" s="197" t="s">
        <v>694</v>
      </c>
      <c r="D88" s="270">
        <v>50</v>
      </c>
      <c r="E88" s="198">
        <v>407.679445567248</v>
      </c>
      <c r="F88" s="270">
        <v>20383.972278362402</v>
      </c>
    </row>
    <row r="89" spans="1:6" ht="14.25">
      <c r="A89" s="196">
        <v>82</v>
      </c>
      <c r="B89" s="197" t="s">
        <v>1025</v>
      </c>
      <c r="C89" s="197" t="s">
        <v>694</v>
      </c>
      <c r="D89" s="270">
        <v>4</v>
      </c>
      <c r="E89" s="198">
        <v>7350</v>
      </c>
      <c r="F89" s="270">
        <v>29400</v>
      </c>
    </row>
    <row r="90" spans="1:6" ht="14.25">
      <c r="A90" s="196">
        <v>83</v>
      </c>
      <c r="B90" s="197" t="s">
        <v>1026</v>
      </c>
      <c r="C90" s="197" t="s">
        <v>694</v>
      </c>
      <c r="D90" s="270">
        <v>200</v>
      </c>
      <c r="E90" s="198">
        <v>833.3313400000002</v>
      </c>
      <c r="F90" s="270">
        <v>166666.268</v>
      </c>
    </row>
    <row r="92" spans="6:8" ht="15">
      <c r="F92" s="271">
        <v>15532095</v>
      </c>
      <c r="H92" s="211"/>
    </row>
    <row r="94" ht="14.25">
      <c r="F94" s="272" t="s">
        <v>655</v>
      </c>
    </row>
    <row r="95" ht="14.25">
      <c r="F95" s="272" t="s">
        <v>717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71"/>
  <sheetViews>
    <sheetView zoomScalePageLayoutView="0" workbookViewId="0" topLeftCell="A139">
      <selection activeCell="H170" sqref="H170:H171"/>
    </sheetView>
  </sheetViews>
  <sheetFormatPr defaultColWidth="9.140625" defaultRowHeight="12.75"/>
  <cols>
    <col min="1" max="1" width="6.57421875" style="0" bestFit="1" customWidth="1"/>
    <col min="2" max="2" width="45.28125" style="0" bestFit="1" customWidth="1"/>
    <col min="3" max="3" width="8.140625" style="0" bestFit="1" customWidth="1"/>
    <col min="4" max="4" width="11.421875" style="0" bestFit="1" customWidth="1"/>
    <col min="5" max="5" width="2.8515625" style="0" customWidth="1"/>
    <col min="6" max="6" width="9.7109375" style="199" bestFit="1" customWidth="1"/>
    <col min="7" max="7" width="2.7109375" style="0" customWidth="1"/>
    <col min="8" max="8" width="15.00390625" style="265" bestFit="1" customWidth="1"/>
  </cols>
  <sheetData>
    <row r="1" ht="15.75">
      <c r="B1" s="192" t="s">
        <v>676</v>
      </c>
    </row>
    <row r="2" ht="15.75">
      <c r="B2" s="192" t="s">
        <v>677</v>
      </c>
    </row>
    <row r="3" ht="15.75">
      <c r="B3" s="192" t="s">
        <v>1027</v>
      </c>
    </row>
    <row r="4" ht="14.25">
      <c r="B4" s="200"/>
    </row>
    <row r="5" ht="14.25">
      <c r="B5" s="200" t="s">
        <v>718</v>
      </c>
    </row>
    <row r="6" spans="1:8" ht="14.25">
      <c r="A6" s="201" t="s">
        <v>719</v>
      </c>
      <c r="B6" s="202" t="s">
        <v>169</v>
      </c>
      <c r="C6" s="202" t="s">
        <v>679</v>
      </c>
      <c r="D6" s="201" t="s">
        <v>666</v>
      </c>
      <c r="E6" s="203"/>
      <c r="F6" s="204" t="s">
        <v>680</v>
      </c>
      <c r="G6" s="205"/>
      <c r="H6" s="266" t="s">
        <v>661</v>
      </c>
    </row>
    <row r="8" spans="1:8" ht="14.25">
      <c r="A8" s="206">
        <v>1</v>
      </c>
      <c r="B8" s="197" t="s">
        <v>720</v>
      </c>
      <c r="C8" s="197" t="s">
        <v>694</v>
      </c>
      <c r="D8" s="207">
        <v>3500</v>
      </c>
      <c r="E8" s="206"/>
      <c r="F8" s="208">
        <v>40</v>
      </c>
      <c r="G8" s="206"/>
      <c r="H8" s="267">
        <v>140000</v>
      </c>
    </row>
    <row r="9" spans="1:8" ht="14.25">
      <c r="A9" s="206">
        <v>2</v>
      </c>
      <c r="B9" s="197" t="s">
        <v>721</v>
      </c>
      <c r="C9" s="197" t="s">
        <v>694</v>
      </c>
      <c r="D9" s="207">
        <v>525</v>
      </c>
      <c r="E9" s="206"/>
      <c r="F9" s="208">
        <v>45.4</v>
      </c>
      <c r="G9" s="206"/>
      <c r="H9" s="267">
        <v>23835</v>
      </c>
    </row>
    <row r="10" spans="1:8" ht="14.25">
      <c r="A10" s="206">
        <v>3</v>
      </c>
      <c r="B10" s="197" t="s">
        <v>722</v>
      </c>
      <c r="C10" s="197" t="s">
        <v>694</v>
      </c>
      <c r="D10" s="207">
        <v>3000</v>
      </c>
      <c r="E10" s="206"/>
      <c r="F10" s="208">
        <v>2.5</v>
      </c>
      <c r="G10" s="206"/>
      <c r="H10" s="267">
        <v>7500</v>
      </c>
    </row>
    <row r="11" spans="1:8" ht="14.25">
      <c r="A11" s="206">
        <v>4</v>
      </c>
      <c r="B11" s="197" t="s">
        <v>723</v>
      </c>
      <c r="C11" s="197" t="s">
        <v>694</v>
      </c>
      <c r="D11" s="207">
        <v>400</v>
      </c>
      <c r="E11" s="206"/>
      <c r="F11" s="208">
        <v>7.5</v>
      </c>
      <c r="G11" s="206"/>
      <c r="H11" s="267">
        <v>3000</v>
      </c>
    </row>
    <row r="12" spans="1:8" ht="14.25">
      <c r="A12" s="206">
        <v>5</v>
      </c>
      <c r="B12" s="197" t="s">
        <v>1028</v>
      </c>
      <c r="C12" s="197" t="s">
        <v>694</v>
      </c>
      <c r="D12" s="207">
        <v>1000</v>
      </c>
      <c r="E12" s="206"/>
      <c r="F12" s="208">
        <v>10</v>
      </c>
      <c r="G12" s="206"/>
      <c r="H12" s="267">
        <v>10000</v>
      </c>
    </row>
    <row r="13" spans="1:8" ht="14.25">
      <c r="A13" s="206">
        <v>6</v>
      </c>
      <c r="B13" s="197" t="s">
        <v>724</v>
      </c>
      <c r="C13" s="197" t="s">
        <v>694</v>
      </c>
      <c r="D13" s="207">
        <v>82</v>
      </c>
      <c r="E13" s="206"/>
      <c r="F13" s="208">
        <v>352</v>
      </c>
      <c r="G13" s="206"/>
      <c r="H13" s="267">
        <v>28864</v>
      </c>
    </row>
    <row r="14" spans="1:8" ht="14.25">
      <c r="A14" s="206">
        <v>7</v>
      </c>
      <c r="B14" s="197" t="s">
        <v>725</v>
      </c>
      <c r="C14" s="197" t="s">
        <v>694</v>
      </c>
      <c r="D14" s="207">
        <v>82</v>
      </c>
      <c r="E14" s="206"/>
      <c r="F14" s="208">
        <v>352</v>
      </c>
      <c r="G14" s="206"/>
      <c r="H14" s="267">
        <v>28864</v>
      </c>
    </row>
    <row r="15" spans="1:8" ht="14.25">
      <c r="A15" s="206">
        <v>8</v>
      </c>
      <c r="B15" s="197" t="s">
        <v>726</v>
      </c>
      <c r="C15" s="197" t="s">
        <v>694</v>
      </c>
      <c r="D15" s="207">
        <v>82</v>
      </c>
      <c r="E15" s="206"/>
      <c r="F15" s="208">
        <v>352</v>
      </c>
      <c r="G15" s="206"/>
      <c r="H15" s="267">
        <v>28864</v>
      </c>
    </row>
    <row r="16" spans="1:8" ht="14.25">
      <c r="A16" s="206">
        <v>9</v>
      </c>
      <c r="B16" s="197" t="s">
        <v>727</v>
      </c>
      <c r="C16" s="197" t="s">
        <v>694</v>
      </c>
      <c r="D16" s="207">
        <v>82</v>
      </c>
      <c r="E16" s="206"/>
      <c r="F16" s="208">
        <v>352</v>
      </c>
      <c r="G16" s="206"/>
      <c r="H16" s="267">
        <v>28864</v>
      </c>
    </row>
    <row r="17" spans="1:8" ht="14.25">
      <c r="A17" s="206">
        <v>10</v>
      </c>
      <c r="B17" s="197" t="s">
        <v>728</v>
      </c>
      <c r="C17" s="197" t="s">
        <v>694</v>
      </c>
      <c r="D17" s="207">
        <v>82</v>
      </c>
      <c r="E17" s="206"/>
      <c r="F17" s="208">
        <v>354.12505427703667</v>
      </c>
      <c r="G17" s="206"/>
      <c r="H17" s="267">
        <v>29038.25445071701</v>
      </c>
    </row>
    <row r="18" spans="1:8" ht="14.25">
      <c r="A18" s="206">
        <v>11</v>
      </c>
      <c r="B18" s="197" t="s">
        <v>729</v>
      </c>
      <c r="C18" s="197" t="s">
        <v>694</v>
      </c>
      <c r="D18" s="207">
        <v>80</v>
      </c>
      <c r="E18" s="206"/>
      <c r="F18" s="208">
        <v>355.2007899934144</v>
      </c>
      <c r="G18" s="206"/>
      <c r="H18" s="267">
        <v>28416.06319947315</v>
      </c>
    </row>
    <row r="19" spans="1:8" ht="14.25">
      <c r="A19" s="206">
        <v>12</v>
      </c>
      <c r="B19" s="197" t="s">
        <v>730</v>
      </c>
      <c r="C19" s="197" t="s">
        <v>694</v>
      </c>
      <c r="D19" s="207">
        <v>81</v>
      </c>
      <c r="E19" s="206"/>
      <c r="F19" s="208">
        <v>354.14746543778494</v>
      </c>
      <c r="G19" s="206"/>
      <c r="H19" s="267">
        <v>28685.944700460575</v>
      </c>
    </row>
    <row r="20" spans="1:8" ht="14.25">
      <c r="A20" s="206">
        <v>13</v>
      </c>
      <c r="B20" s="197" t="s">
        <v>731</v>
      </c>
      <c r="C20" s="197" t="s">
        <v>694</v>
      </c>
      <c r="D20" s="207">
        <v>81</v>
      </c>
      <c r="E20" s="206"/>
      <c r="F20" s="208">
        <v>354.1793313069858</v>
      </c>
      <c r="G20" s="206"/>
      <c r="H20" s="267">
        <v>28688.525835865854</v>
      </c>
    </row>
    <row r="21" spans="1:8" ht="14.25">
      <c r="A21" s="206">
        <v>14</v>
      </c>
      <c r="B21" s="197" t="s">
        <v>732</v>
      </c>
      <c r="C21" s="197" t="s">
        <v>694</v>
      </c>
      <c r="D21" s="207">
        <v>78</v>
      </c>
      <c r="E21" s="206"/>
      <c r="F21" s="208">
        <v>305.0625</v>
      </c>
      <c r="G21" s="206"/>
      <c r="H21" s="267">
        <v>23794.875</v>
      </c>
    </row>
    <row r="22" spans="1:8" ht="14.25">
      <c r="A22" s="206">
        <v>15</v>
      </c>
      <c r="B22" s="197" t="s">
        <v>733</v>
      </c>
      <c r="C22" s="197" t="s">
        <v>694</v>
      </c>
      <c r="D22" s="207">
        <v>78</v>
      </c>
      <c r="E22" s="206"/>
      <c r="F22" s="208">
        <v>305.0625</v>
      </c>
      <c r="G22" s="206"/>
      <c r="H22" s="267">
        <v>23794.875</v>
      </c>
    </row>
    <row r="23" spans="1:8" ht="14.25">
      <c r="A23" s="206">
        <v>16</v>
      </c>
      <c r="B23" s="197" t="s">
        <v>734</v>
      </c>
      <c r="C23" s="197" t="s">
        <v>694</v>
      </c>
      <c r="D23" s="207">
        <v>77</v>
      </c>
      <c r="E23" s="206"/>
      <c r="F23" s="208">
        <v>352.56713211600896</v>
      </c>
      <c r="G23" s="206"/>
      <c r="H23" s="267">
        <v>27147.66917293269</v>
      </c>
    </row>
    <row r="24" spans="1:8" ht="14.25">
      <c r="A24" s="206">
        <v>17</v>
      </c>
      <c r="B24" s="197" t="s">
        <v>735</v>
      </c>
      <c r="C24" s="197" t="s">
        <v>694</v>
      </c>
      <c r="D24" s="207">
        <v>82</v>
      </c>
      <c r="E24" s="206"/>
      <c r="F24" s="208">
        <v>352.0515574650929</v>
      </c>
      <c r="G24" s="206"/>
      <c r="H24" s="267">
        <v>28868.227712137614</v>
      </c>
    </row>
    <row r="25" spans="1:8" ht="14.25">
      <c r="A25" s="206">
        <v>18</v>
      </c>
      <c r="B25" s="197" t="s">
        <v>736</v>
      </c>
      <c r="C25" s="197" t="s">
        <v>694</v>
      </c>
      <c r="D25" s="207">
        <v>90</v>
      </c>
      <c r="E25" s="206"/>
      <c r="F25" s="208">
        <v>354.10311493018094</v>
      </c>
      <c r="G25" s="206"/>
      <c r="H25" s="267">
        <v>31869.280343716287</v>
      </c>
    </row>
    <row r="26" spans="1:8" ht="14.25">
      <c r="A26" s="206">
        <v>19</v>
      </c>
      <c r="B26" s="197" t="s">
        <v>737</v>
      </c>
      <c r="C26" s="197" t="s">
        <v>694</v>
      </c>
      <c r="D26" s="207">
        <v>83</v>
      </c>
      <c r="E26" s="206"/>
      <c r="F26" s="208">
        <v>354.1031149301774</v>
      </c>
      <c r="G26" s="206"/>
      <c r="H26" s="267">
        <v>29390.558539204718</v>
      </c>
    </row>
    <row r="27" spans="1:8" ht="14.25">
      <c r="A27" s="206">
        <v>20</v>
      </c>
      <c r="B27" s="197" t="s">
        <v>738</v>
      </c>
      <c r="C27" s="197" t="s">
        <v>694</v>
      </c>
      <c r="D27" s="207">
        <v>96</v>
      </c>
      <c r="E27" s="206"/>
      <c r="F27" s="208">
        <v>352.04081632653055</v>
      </c>
      <c r="G27" s="206"/>
      <c r="H27" s="267">
        <v>33795.91836734694</v>
      </c>
    </row>
    <row r="28" spans="1:8" ht="14.25">
      <c r="A28" s="206">
        <v>21</v>
      </c>
      <c r="B28" s="197" t="s">
        <v>739</v>
      </c>
      <c r="C28" s="197" t="s">
        <v>694</v>
      </c>
      <c r="D28" s="207">
        <v>83</v>
      </c>
      <c r="E28" s="206"/>
      <c r="F28" s="208">
        <v>354.1031149301774</v>
      </c>
      <c r="G28" s="206"/>
      <c r="H28" s="267">
        <v>29390.558539204718</v>
      </c>
    </row>
    <row r="29" spans="1:8" ht="14.25">
      <c r="A29" s="206">
        <v>22</v>
      </c>
      <c r="B29" s="197" t="s">
        <v>740</v>
      </c>
      <c r="C29" s="197" t="s">
        <v>694</v>
      </c>
      <c r="D29" s="207">
        <v>82</v>
      </c>
      <c r="E29" s="206"/>
      <c r="F29" s="208">
        <v>354.12505427703667</v>
      </c>
      <c r="G29" s="206"/>
      <c r="H29" s="267">
        <v>29038.25445071701</v>
      </c>
    </row>
    <row r="30" spans="1:8" ht="14.25">
      <c r="A30" s="206">
        <v>23</v>
      </c>
      <c r="B30" s="197" t="s">
        <v>741</v>
      </c>
      <c r="C30" s="197" t="s">
        <v>694</v>
      </c>
      <c r="D30" s="207">
        <v>77</v>
      </c>
      <c r="E30" s="206"/>
      <c r="F30" s="208">
        <v>352.56713211600896</v>
      </c>
      <c r="G30" s="206"/>
      <c r="H30" s="267">
        <v>27147.66917293269</v>
      </c>
    </row>
    <row r="31" spans="1:8" ht="14.25">
      <c r="A31" s="206">
        <v>24</v>
      </c>
      <c r="B31" s="197" t="s">
        <v>742</v>
      </c>
      <c r="C31" s="197" t="s">
        <v>694</v>
      </c>
      <c r="D31" s="207">
        <v>77</v>
      </c>
      <c r="E31" s="206"/>
      <c r="F31" s="208">
        <v>352.56713211600896</v>
      </c>
      <c r="G31" s="206"/>
      <c r="H31" s="267">
        <v>27147.66917293269</v>
      </c>
    </row>
    <row r="32" spans="1:8" ht="14.25">
      <c r="A32" s="206">
        <v>25</v>
      </c>
      <c r="B32" s="197" t="s">
        <v>743</v>
      </c>
      <c r="C32" s="197" t="s">
        <v>694</v>
      </c>
      <c r="D32" s="207">
        <v>83</v>
      </c>
      <c r="E32" s="206"/>
      <c r="F32" s="208">
        <v>345.89688506982253</v>
      </c>
      <c r="G32" s="206"/>
      <c r="H32" s="267">
        <v>28709.44146079528</v>
      </c>
    </row>
    <row r="33" spans="1:8" ht="14.25">
      <c r="A33" s="206">
        <v>26</v>
      </c>
      <c r="B33" s="197" t="s">
        <v>744</v>
      </c>
      <c r="C33" s="197" t="s">
        <v>694</v>
      </c>
      <c r="D33" s="207">
        <v>82</v>
      </c>
      <c r="E33" s="206"/>
      <c r="F33" s="208">
        <v>344.86573576798367</v>
      </c>
      <c r="G33" s="206"/>
      <c r="H33" s="267">
        <v>28278.990332974652</v>
      </c>
    </row>
    <row r="34" spans="1:8" ht="14.25">
      <c r="A34" s="206">
        <v>27</v>
      </c>
      <c r="B34" s="197" t="s">
        <v>745</v>
      </c>
      <c r="C34" s="197" t="s">
        <v>694</v>
      </c>
      <c r="D34" s="207">
        <v>82</v>
      </c>
      <c r="E34" s="206"/>
      <c r="F34" s="208">
        <v>345.8968850698231</v>
      </c>
      <c r="G34" s="206"/>
      <c r="H34" s="267">
        <v>28363.5445757255</v>
      </c>
    </row>
    <row r="35" spans="1:8" ht="14.25">
      <c r="A35" s="206">
        <v>28</v>
      </c>
      <c r="B35" s="197" t="s">
        <v>746</v>
      </c>
      <c r="C35" s="197" t="s">
        <v>694</v>
      </c>
      <c r="D35" s="207">
        <v>77</v>
      </c>
      <c r="E35" s="206"/>
      <c r="F35" s="208">
        <v>352.56713211600896</v>
      </c>
      <c r="G35" s="206"/>
      <c r="H35" s="267">
        <v>27147.66917293269</v>
      </c>
    </row>
    <row r="36" spans="1:8" ht="14.25">
      <c r="A36" s="206">
        <v>29</v>
      </c>
      <c r="B36" s="197" t="s">
        <v>747</v>
      </c>
      <c r="C36" s="197" t="s">
        <v>694</v>
      </c>
      <c r="D36" s="207">
        <v>80</v>
      </c>
      <c r="E36" s="206"/>
      <c r="F36" s="208">
        <v>353.0827067669208</v>
      </c>
      <c r="G36" s="206"/>
      <c r="H36" s="267">
        <v>28246.616541353666</v>
      </c>
    </row>
    <row r="37" spans="1:8" ht="14.25">
      <c r="A37" s="206">
        <v>30</v>
      </c>
      <c r="B37" s="197" t="s">
        <v>748</v>
      </c>
      <c r="C37" s="197" t="s">
        <v>694</v>
      </c>
      <c r="D37" s="207">
        <v>77</v>
      </c>
      <c r="E37" s="206"/>
      <c r="F37" s="208">
        <v>352.56713211600896</v>
      </c>
      <c r="G37" s="206"/>
      <c r="H37" s="267">
        <v>27147.66917293269</v>
      </c>
    </row>
    <row r="38" spans="1:8" ht="14.25">
      <c r="A38" s="206">
        <v>31</v>
      </c>
      <c r="B38" s="197" t="s">
        <v>749</v>
      </c>
      <c r="C38" s="197" t="s">
        <v>694</v>
      </c>
      <c r="D38" s="207">
        <v>96</v>
      </c>
      <c r="E38" s="206"/>
      <c r="F38" s="208">
        <v>347.9591836734694</v>
      </c>
      <c r="G38" s="206"/>
      <c r="H38" s="267">
        <v>33404.08163265306</v>
      </c>
    </row>
    <row r="39" spans="1:8" ht="14.25">
      <c r="A39" s="206">
        <v>32</v>
      </c>
      <c r="B39" s="197" t="s">
        <v>750</v>
      </c>
      <c r="C39" s="197" t="s">
        <v>694</v>
      </c>
      <c r="D39" s="207">
        <v>79</v>
      </c>
      <c r="E39" s="206"/>
      <c r="F39" s="208">
        <v>305.03092783505423</v>
      </c>
      <c r="G39" s="206"/>
      <c r="H39" s="267">
        <v>24097.443298969283</v>
      </c>
    </row>
    <row r="40" spans="1:8" ht="14.25">
      <c r="A40" s="206">
        <v>33</v>
      </c>
      <c r="B40" s="197" t="s">
        <v>751</v>
      </c>
      <c r="C40" s="197" t="s">
        <v>694</v>
      </c>
      <c r="D40" s="207">
        <v>483</v>
      </c>
      <c r="E40" s="206"/>
      <c r="F40" s="208">
        <v>208.90556137026232</v>
      </c>
      <c r="G40" s="206"/>
      <c r="H40" s="267">
        <v>100901.38614183669</v>
      </c>
    </row>
    <row r="41" spans="1:8" ht="14.25">
      <c r="A41" s="206">
        <v>34</v>
      </c>
      <c r="B41" s="197" t="s">
        <v>752</v>
      </c>
      <c r="C41" s="197" t="s">
        <v>694</v>
      </c>
      <c r="D41" s="207">
        <v>495</v>
      </c>
      <c r="E41" s="206"/>
      <c r="F41" s="208">
        <v>274.37999090909085</v>
      </c>
      <c r="G41" s="206"/>
      <c r="H41" s="267">
        <v>135818.09549999997</v>
      </c>
    </row>
    <row r="42" spans="1:8" ht="14.25">
      <c r="A42" s="206">
        <v>35</v>
      </c>
      <c r="B42" s="197" t="s">
        <v>753</v>
      </c>
      <c r="C42" s="197" t="s">
        <v>694</v>
      </c>
      <c r="D42" s="207">
        <v>1971</v>
      </c>
      <c r="E42" s="206"/>
      <c r="F42" s="208">
        <v>218.04000158951357</v>
      </c>
      <c r="G42" s="206"/>
      <c r="H42" s="267">
        <v>429756.84313293116</v>
      </c>
    </row>
    <row r="43" spans="1:8" ht="14.25">
      <c r="A43" s="206">
        <v>36</v>
      </c>
      <c r="B43" s="197" t="s">
        <v>754</v>
      </c>
      <c r="C43" s="197" t="s">
        <v>694</v>
      </c>
      <c r="D43" s="207">
        <v>446</v>
      </c>
      <c r="E43" s="206"/>
      <c r="F43" s="208">
        <v>294.043838848069</v>
      </c>
      <c r="G43" s="206"/>
      <c r="H43" s="267">
        <v>131143.55212623876</v>
      </c>
    </row>
    <row r="44" spans="1:8" ht="14.25">
      <c r="A44" s="206">
        <v>37</v>
      </c>
      <c r="B44" s="197" t="s">
        <v>755</v>
      </c>
      <c r="C44" s="197" t="s">
        <v>694</v>
      </c>
      <c r="D44" s="207">
        <v>2994</v>
      </c>
      <c r="E44" s="206"/>
      <c r="F44" s="208">
        <v>143.68788614730119</v>
      </c>
      <c r="G44" s="206"/>
      <c r="H44" s="267">
        <v>430201.53112501977</v>
      </c>
    </row>
    <row r="45" spans="1:8" ht="14.25">
      <c r="A45" s="206">
        <v>38</v>
      </c>
      <c r="B45" s="197" t="s">
        <v>756</v>
      </c>
      <c r="C45" s="197" t="s">
        <v>694</v>
      </c>
      <c r="D45" s="207">
        <v>517</v>
      </c>
      <c r="E45" s="206"/>
      <c r="F45" s="208">
        <v>265.32289949364224</v>
      </c>
      <c r="G45" s="206"/>
      <c r="H45" s="267">
        <v>137171.93903821302</v>
      </c>
    </row>
    <row r="46" spans="1:8" ht="14.25">
      <c r="A46" s="206">
        <v>39</v>
      </c>
      <c r="B46" s="197" t="s">
        <v>757</v>
      </c>
      <c r="C46" s="197" t="s">
        <v>694</v>
      </c>
      <c r="D46" s="207">
        <v>1109</v>
      </c>
      <c r="E46" s="206"/>
      <c r="F46" s="208">
        <v>165.5981074011992</v>
      </c>
      <c r="G46" s="206"/>
      <c r="H46" s="267">
        <v>183648.3011079299</v>
      </c>
    </row>
    <row r="47" spans="1:8" ht="14.25">
      <c r="A47" s="206">
        <v>40</v>
      </c>
      <c r="B47" s="197" t="s">
        <v>758</v>
      </c>
      <c r="C47" s="197" t="s">
        <v>694</v>
      </c>
      <c r="D47" s="207">
        <v>442</v>
      </c>
      <c r="E47" s="206"/>
      <c r="F47" s="208">
        <v>389.098503951886</v>
      </c>
      <c r="G47" s="206"/>
      <c r="H47" s="267">
        <v>171981.5387467336</v>
      </c>
    </row>
    <row r="48" spans="1:8" ht="14.25">
      <c r="A48" s="206">
        <v>41</v>
      </c>
      <c r="B48" s="197" t="s">
        <v>759</v>
      </c>
      <c r="C48" s="197" t="s">
        <v>694</v>
      </c>
      <c r="D48" s="207">
        <v>2608</v>
      </c>
      <c r="E48" s="206"/>
      <c r="F48" s="208">
        <v>151.88999861243857</v>
      </c>
      <c r="G48" s="206"/>
      <c r="H48" s="267">
        <v>396129.1163812397</v>
      </c>
    </row>
    <row r="49" spans="1:8" ht="14.25">
      <c r="A49" s="206">
        <v>42</v>
      </c>
      <c r="B49" s="197" t="s">
        <v>760</v>
      </c>
      <c r="C49" s="197" t="s">
        <v>694</v>
      </c>
      <c r="D49" s="207">
        <v>1443</v>
      </c>
      <c r="E49" s="206"/>
      <c r="F49" s="208">
        <v>99.83645659178454</v>
      </c>
      <c r="G49" s="206"/>
      <c r="H49" s="267">
        <v>144064.0068619451</v>
      </c>
    </row>
    <row r="50" spans="1:8" ht="14.25">
      <c r="A50" s="206">
        <v>43</v>
      </c>
      <c r="B50" s="197" t="s">
        <v>761</v>
      </c>
      <c r="C50" s="197" t="s">
        <v>694</v>
      </c>
      <c r="D50" s="207">
        <v>1934</v>
      </c>
      <c r="E50" s="206"/>
      <c r="F50" s="208">
        <v>112.91999938336026</v>
      </c>
      <c r="G50" s="206"/>
      <c r="H50" s="267">
        <v>218387.2788074187</v>
      </c>
    </row>
    <row r="51" spans="1:8" ht="14.25">
      <c r="A51" s="206">
        <v>44</v>
      </c>
      <c r="B51" s="197" t="s">
        <v>762</v>
      </c>
      <c r="C51" s="197" t="s">
        <v>694</v>
      </c>
      <c r="D51" s="207">
        <v>2281</v>
      </c>
      <c r="E51" s="206"/>
      <c r="F51" s="208">
        <v>110.76000207195929</v>
      </c>
      <c r="G51" s="206"/>
      <c r="H51" s="267">
        <v>252643.56472613916</v>
      </c>
    </row>
    <row r="52" spans="1:8" ht="14.25">
      <c r="A52" s="206">
        <v>45</v>
      </c>
      <c r="B52" s="197" t="s">
        <v>763</v>
      </c>
      <c r="C52" s="197" t="s">
        <v>694</v>
      </c>
      <c r="D52" s="207">
        <v>2040</v>
      </c>
      <c r="E52" s="206"/>
      <c r="F52" s="208">
        <v>153.7899987985184</v>
      </c>
      <c r="G52" s="206"/>
      <c r="H52" s="267">
        <v>313731.59754897753</v>
      </c>
    </row>
    <row r="53" spans="1:8" ht="14.25">
      <c r="A53" s="206">
        <v>46</v>
      </c>
      <c r="B53" s="197" t="s">
        <v>764</v>
      </c>
      <c r="C53" s="197" t="s">
        <v>694</v>
      </c>
      <c r="D53" s="207">
        <v>2361</v>
      </c>
      <c r="E53" s="206"/>
      <c r="F53" s="208">
        <v>167.85000018161983</v>
      </c>
      <c r="G53" s="206"/>
      <c r="H53" s="267">
        <v>396293.85042880446</v>
      </c>
    </row>
    <row r="54" spans="1:8" ht="14.25">
      <c r="A54" s="206">
        <v>47</v>
      </c>
      <c r="B54" s="197" t="s">
        <v>765</v>
      </c>
      <c r="C54" s="197" t="s">
        <v>694</v>
      </c>
      <c r="D54" s="207">
        <v>1044</v>
      </c>
      <c r="E54" s="206"/>
      <c r="F54" s="208">
        <v>84.63059833506784</v>
      </c>
      <c r="G54" s="206"/>
      <c r="H54" s="267">
        <v>88354.34466181081</v>
      </c>
    </row>
    <row r="55" spans="1:8" ht="14.25">
      <c r="A55" s="206">
        <v>48</v>
      </c>
      <c r="B55" s="197" t="s">
        <v>766</v>
      </c>
      <c r="C55" s="197" t="s">
        <v>694</v>
      </c>
      <c r="D55" s="207">
        <v>1811</v>
      </c>
      <c r="E55" s="206"/>
      <c r="F55" s="208">
        <v>164.25000028572688</v>
      </c>
      <c r="G55" s="206"/>
      <c r="H55" s="267">
        <v>297456.7505174514</v>
      </c>
    </row>
    <row r="56" spans="1:8" ht="14.25">
      <c r="A56" s="206">
        <v>49</v>
      </c>
      <c r="B56" s="197" t="s">
        <v>1029</v>
      </c>
      <c r="C56" s="197" t="s">
        <v>694</v>
      </c>
      <c r="D56" s="207">
        <v>840</v>
      </c>
      <c r="E56" s="206"/>
      <c r="F56" s="208">
        <v>596.04</v>
      </c>
      <c r="G56" s="206"/>
      <c r="H56" s="267">
        <v>500673.6</v>
      </c>
    </row>
    <row r="57" spans="1:8" ht="14.25">
      <c r="A57" s="206">
        <v>50</v>
      </c>
      <c r="B57" s="197" t="s">
        <v>1030</v>
      </c>
      <c r="C57" s="197" t="s">
        <v>694</v>
      </c>
      <c r="D57" s="207">
        <v>2049</v>
      </c>
      <c r="E57" s="206"/>
      <c r="F57" s="208">
        <v>502.18</v>
      </c>
      <c r="G57" s="206"/>
      <c r="H57" s="267">
        <v>1028966.82</v>
      </c>
    </row>
    <row r="58" spans="1:8" ht="14.25">
      <c r="A58" s="206">
        <v>51</v>
      </c>
      <c r="B58" s="197" t="s">
        <v>1031</v>
      </c>
      <c r="C58" s="197" t="s">
        <v>694</v>
      </c>
      <c r="D58" s="207">
        <v>907</v>
      </c>
      <c r="E58" s="206"/>
      <c r="F58" s="208">
        <v>1146.5</v>
      </c>
      <c r="G58" s="206"/>
      <c r="H58" s="267">
        <v>1039875.5</v>
      </c>
    </row>
    <row r="59" spans="1:8" ht="14.25">
      <c r="A59" s="206">
        <v>52</v>
      </c>
      <c r="B59" s="197" t="s">
        <v>1032</v>
      </c>
      <c r="C59" s="197" t="s">
        <v>694</v>
      </c>
      <c r="D59" s="207">
        <v>964</v>
      </c>
      <c r="E59" s="206"/>
      <c r="F59" s="208">
        <v>1345.78</v>
      </c>
      <c r="G59" s="206"/>
      <c r="H59" s="267">
        <v>1297331.92</v>
      </c>
    </row>
    <row r="60" spans="1:8" ht="14.25">
      <c r="A60" s="206">
        <v>53</v>
      </c>
      <c r="B60" s="197" t="s">
        <v>767</v>
      </c>
      <c r="C60" s="197" t="s">
        <v>694</v>
      </c>
      <c r="D60" s="207">
        <v>1226</v>
      </c>
      <c r="E60" s="206"/>
      <c r="F60" s="208">
        <v>137.5200021207178</v>
      </c>
      <c r="G60" s="206"/>
      <c r="H60" s="267">
        <v>168599.52260000003</v>
      </c>
    </row>
    <row r="61" spans="1:8" ht="14.25">
      <c r="A61" s="206">
        <v>54</v>
      </c>
      <c r="B61" s="197" t="s">
        <v>768</v>
      </c>
      <c r="C61" s="197" t="s">
        <v>694</v>
      </c>
      <c r="D61" s="207">
        <v>988</v>
      </c>
      <c r="E61" s="206"/>
      <c r="F61" s="208">
        <v>137.54</v>
      </c>
      <c r="G61" s="206"/>
      <c r="H61" s="267">
        <v>135889.52</v>
      </c>
    </row>
    <row r="62" spans="1:8" ht="14.25">
      <c r="A62" s="206">
        <v>55</v>
      </c>
      <c r="B62" s="197" t="s">
        <v>769</v>
      </c>
      <c r="C62" s="197" t="s">
        <v>694</v>
      </c>
      <c r="D62" s="207">
        <v>2459</v>
      </c>
      <c r="E62" s="206"/>
      <c r="F62" s="208">
        <v>213.46000099903648</v>
      </c>
      <c r="G62" s="206"/>
      <c r="H62" s="267">
        <v>524898.1424566307</v>
      </c>
    </row>
    <row r="63" spans="1:8" ht="14.25">
      <c r="A63" s="206">
        <v>56</v>
      </c>
      <c r="B63" s="197" t="s">
        <v>770</v>
      </c>
      <c r="C63" s="197" t="s">
        <v>694</v>
      </c>
      <c r="D63" s="207">
        <v>718</v>
      </c>
      <c r="E63" s="206"/>
      <c r="F63" s="208">
        <v>184.15166500409435</v>
      </c>
      <c r="G63" s="206"/>
      <c r="H63" s="267">
        <v>132220.89547293977</v>
      </c>
    </row>
    <row r="64" spans="1:8" ht="14.25">
      <c r="A64" s="206">
        <v>57</v>
      </c>
      <c r="B64" s="197" t="s">
        <v>771</v>
      </c>
      <c r="C64" s="197" t="s">
        <v>694</v>
      </c>
      <c r="D64" s="207">
        <v>4965</v>
      </c>
      <c r="E64" s="206"/>
      <c r="F64" s="208">
        <v>72.47999985974756</v>
      </c>
      <c r="G64" s="206"/>
      <c r="H64" s="267">
        <v>359863.1993036465</v>
      </c>
    </row>
    <row r="65" spans="1:8" ht="14.25">
      <c r="A65" s="206">
        <v>58</v>
      </c>
      <c r="B65" s="197" t="s">
        <v>772</v>
      </c>
      <c r="C65" s="197" t="s">
        <v>694</v>
      </c>
      <c r="D65" s="207">
        <v>4567</v>
      </c>
      <c r="E65" s="206"/>
      <c r="F65" s="208">
        <v>105.08000008661755</v>
      </c>
      <c r="G65" s="206"/>
      <c r="H65" s="267">
        <v>479900.3603955824</v>
      </c>
    </row>
    <row r="66" spans="1:8" ht="14.25">
      <c r="A66" s="206">
        <v>59</v>
      </c>
      <c r="B66" s="197" t="s">
        <v>773</v>
      </c>
      <c r="C66" s="197" t="s">
        <v>694</v>
      </c>
      <c r="D66" s="207">
        <v>858</v>
      </c>
      <c r="E66" s="206"/>
      <c r="F66" s="208">
        <v>73.38640607940287</v>
      </c>
      <c r="G66" s="206"/>
      <c r="H66" s="267">
        <v>62965.53641612767</v>
      </c>
    </row>
    <row r="67" spans="1:8" ht="14.25">
      <c r="A67" s="206">
        <v>60</v>
      </c>
      <c r="B67" s="197" t="s">
        <v>774</v>
      </c>
      <c r="C67" s="197" t="s">
        <v>694</v>
      </c>
      <c r="D67" s="207">
        <v>510</v>
      </c>
      <c r="E67" s="206"/>
      <c r="F67" s="208">
        <v>146.46000784313728</v>
      </c>
      <c r="G67" s="206"/>
      <c r="H67" s="267">
        <v>74694.604</v>
      </c>
    </row>
    <row r="68" spans="1:8" ht="14.25">
      <c r="A68" s="206">
        <v>61</v>
      </c>
      <c r="B68" s="197" t="s">
        <v>775</v>
      </c>
      <c r="C68" s="197" t="s">
        <v>694</v>
      </c>
      <c r="D68" s="207">
        <v>600</v>
      </c>
      <c r="E68" s="206"/>
      <c r="F68" s="208">
        <v>102.15170222765983</v>
      </c>
      <c r="G68" s="206"/>
      <c r="H68" s="267">
        <v>61291.021336595884</v>
      </c>
    </row>
    <row r="69" spans="1:8" ht="14.25">
      <c r="A69" s="206">
        <v>62</v>
      </c>
      <c r="B69" s="197" t="s">
        <v>776</v>
      </c>
      <c r="C69" s="197" t="s">
        <v>694</v>
      </c>
      <c r="D69" s="207">
        <v>715</v>
      </c>
      <c r="E69" s="206"/>
      <c r="F69" s="208">
        <v>307.730006831875</v>
      </c>
      <c r="G69" s="206"/>
      <c r="H69" s="267">
        <v>220026.95488479067</v>
      </c>
    </row>
    <row r="70" spans="1:8" ht="14.25">
      <c r="A70" s="206">
        <v>63</v>
      </c>
      <c r="B70" s="197" t="s">
        <v>777</v>
      </c>
      <c r="C70" s="197" t="s">
        <v>694</v>
      </c>
      <c r="D70" s="207">
        <v>814</v>
      </c>
      <c r="E70" s="206"/>
      <c r="F70" s="208">
        <v>195.79999395777088</v>
      </c>
      <c r="G70" s="206"/>
      <c r="H70" s="267">
        <v>159381.1950816255</v>
      </c>
    </row>
    <row r="71" spans="1:8" ht="14.25">
      <c r="A71" s="206">
        <v>64</v>
      </c>
      <c r="B71" s="197" t="s">
        <v>778</v>
      </c>
      <c r="C71" s="197" t="s">
        <v>694</v>
      </c>
      <c r="D71" s="207">
        <v>846</v>
      </c>
      <c r="E71" s="206"/>
      <c r="F71" s="208">
        <v>181.09000269411817</v>
      </c>
      <c r="G71" s="206"/>
      <c r="H71" s="267">
        <v>153202.14227922395</v>
      </c>
    </row>
    <row r="72" spans="1:8" ht="14.25">
      <c r="A72" s="206">
        <v>65</v>
      </c>
      <c r="B72" s="197" t="s">
        <v>1033</v>
      </c>
      <c r="C72" s="197" t="s">
        <v>694</v>
      </c>
      <c r="D72" s="207">
        <v>699</v>
      </c>
      <c r="E72" s="206"/>
      <c r="F72" s="208">
        <v>269.1702917024975</v>
      </c>
      <c r="G72" s="206"/>
      <c r="H72" s="267">
        <v>188150.0339000457</v>
      </c>
    </row>
    <row r="73" spans="1:8" ht="14.25">
      <c r="A73" s="206">
        <v>66</v>
      </c>
      <c r="B73" s="197" t="s">
        <v>1034</v>
      </c>
      <c r="C73" s="197" t="s">
        <v>694</v>
      </c>
      <c r="D73" s="207">
        <v>857</v>
      </c>
      <c r="E73" s="206"/>
      <c r="F73" s="208">
        <v>200.22834851168537</v>
      </c>
      <c r="G73" s="206"/>
      <c r="H73" s="267">
        <v>171595.69467451432</v>
      </c>
    </row>
    <row r="74" spans="1:8" ht="14.25">
      <c r="A74" s="206">
        <v>67</v>
      </c>
      <c r="B74" s="197" t="s">
        <v>779</v>
      </c>
      <c r="C74" s="197" t="s">
        <v>694</v>
      </c>
      <c r="D74" s="207">
        <v>1259</v>
      </c>
      <c r="E74" s="206"/>
      <c r="F74" s="208">
        <v>213.31525301680392</v>
      </c>
      <c r="G74" s="206"/>
      <c r="H74" s="267">
        <v>268563.9035481561</v>
      </c>
    </row>
    <row r="75" spans="1:8" ht="14.25">
      <c r="A75" s="206">
        <v>68</v>
      </c>
      <c r="B75" s="197" t="s">
        <v>780</v>
      </c>
      <c r="C75" s="197" t="s">
        <v>694</v>
      </c>
      <c r="D75" s="207">
        <v>1036</v>
      </c>
      <c r="E75" s="206"/>
      <c r="F75" s="208">
        <v>119.47575092858042</v>
      </c>
      <c r="G75" s="206"/>
      <c r="H75" s="267">
        <v>123776.87796200931</v>
      </c>
    </row>
    <row r="76" spans="1:8" ht="14.25">
      <c r="A76" s="206">
        <v>69</v>
      </c>
      <c r="B76" s="197" t="s">
        <v>781</v>
      </c>
      <c r="C76" s="197" t="s">
        <v>694</v>
      </c>
      <c r="D76" s="207">
        <v>730</v>
      </c>
      <c r="E76" s="206"/>
      <c r="F76" s="208">
        <v>234.0331741947515</v>
      </c>
      <c r="G76" s="206"/>
      <c r="H76" s="267">
        <v>170844.21716216856</v>
      </c>
    </row>
    <row r="77" spans="1:8" ht="14.25">
      <c r="A77" s="206">
        <v>70</v>
      </c>
      <c r="B77" s="197" t="s">
        <v>782</v>
      </c>
      <c r="C77" s="197" t="s">
        <v>694</v>
      </c>
      <c r="D77" s="207">
        <v>806</v>
      </c>
      <c r="E77" s="206"/>
      <c r="F77" s="208">
        <v>186.78438756604066</v>
      </c>
      <c r="G77" s="206"/>
      <c r="H77" s="267">
        <v>150548.2163782288</v>
      </c>
    </row>
    <row r="78" spans="1:8" ht="14.25">
      <c r="A78" s="206">
        <v>71</v>
      </c>
      <c r="B78" s="197" t="s">
        <v>783</v>
      </c>
      <c r="C78" s="197" t="s">
        <v>694</v>
      </c>
      <c r="D78" s="207">
        <v>864</v>
      </c>
      <c r="E78" s="206"/>
      <c r="F78" s="208">
        <v>212.6226357593199</v>
      </c>
      <c r="G78" s="206"/>
      <c r="H78" s="267">
        <v>183705.95729605237</v>
      </c>
    </row>
    <row r="79" spans="1:8" ht="14.25">
      <c r="A79" s="206">
        <v>72</v>
      </c>
      <c r="B79" s="197" t="s">
        <v>784</v>
      </c>
      <c r="C79" s="197" t="s">
        <v>694</v>
      </c>
      <c r="D79" s="207">
        <v>977</v>
      </c>
      <c r="E79" s="206"/>
      <c r="F79" s="208">
        <v>311.15846074777176</v>
      </c>
      <c r="G79" s="206"/>
      <c r="H79" s="267">
        <v>304001.81615057297</v>
      </c>
    </row>
    <row r="80" spans="1:8" ht="14.25">
      <c r="A80" s="206">
        <v>73</v>
      </c>
      <c r="B80" s="197" t="s">
        <v>785</v>
      </c>
      <c r="C80" s="197" t="s">
        <v>694</v>
      </c>
      <c r="D80" s="207">
        <v>4470</v>
      </c>
      <c r="E80" s="206"/>
      <c r="F80" s="208">
        <v>161.37999946619212</v>
      </c>
      <c r="G80" s="206"/>
      <c r="H80" s="267">
        <v>721368.5976138789</v>
      </c>
    </row>
    <row r="81" spans="1:8" ht="14.25">
      <c r="A81" s="206">
        <v>74</v>
      </c>
      <c r="B81" s="197" t="s">
        <v>786</v>
      </c>
      <c r="C81" s="197" t="s">
        <v>694</v>
      </c>
      <c r="D81" s="207">
        <v>4754</v>
      </c>
      <c r="E81" s="206"/>
      <c r="F81" s="208">
        <v>75.01999915878022</v>
      </c>
      <c r="G81" s="206"/>
      <c r="H81" s="267">
        <v>356645.07600084116</v>
      </c>
    </row>
    <row r="82" spans="1:8" ht="14.25">
      <c r="A82" s="206">
        <v>75</v>
      </c>
      <c r="B82" s="197" t="s">
        <v>787</v>
      </c>
      <c r="C82" s="197" t="s">
        <v>694</v>
      </c>
      <c r="D82" s="207">
        <v>6440</v>
      </c>
      <c r="E82" s="206"/>
      <c r="F82" s="208">
        <v>75.8599992599445</v>
      </c>
      <c r="G82" s="206"/>
      <c r="H82" s="267">
        <v>488538.39523404255</v>
      </c>
    </row>
    <row r="83" spans="1:8" ht="14.25">
      <c r="A83" s="206">
        <v>76</v>
      </c>
      <c r="B83" s="197" t="s">
        <v>788</v>
      </c>
      <c r="C83" s="197" t="s">
        <v>694</v>
      </c>
      <c r="D83" s="207">
        <v>574</v>
      </c>
      <c r="E83" s="206"/>
      <c r="F83" s="208">
        <v>121.91000418118465</v>
      </c>
      <c r="G83" s="206"/>
      <c r="H83" s="267">
        <v>69976.34239999998</v>
      </c>
    </row>
    <row r="84" spans="1:8" ht="14.25">
      <c r="A84" s="206">
        <v>77</v>
      </c>
      <c r="B84" s="197" t="s">
        <v>789</v>
      </c>
      <c r="C84" s="197" t="s">
        <v>694</v>
      </c>
      <c r="D84" s="207">
        <v>1972</v>
      </c>
      <c r="E84" s="206"/>
      <c r="F84" s="208">
        <v>133.95000035478964</v>
      </c>
      <c r="G84" s="206"/>
      <c r="H84" s="267">
        <v>264149.40069964516</v>
      </c>
    </row>
    <row r="85" spans="1:8" ht="14.25">
      <c r="A85" s="206">
        <v>78</v>
      </c>
      <c r="B85" s="197" t="s">
        <v>790</v>
      </c>
      <c r="C85" s="197" t="s">
        <v>694</v>
      </c>
      <c r="D85" s="207">
        <v>1515</v>
      </c>
      <c r="E85" s="206"/>
      <c r="F85" s="208">
        <v>171.11000099009902</v>
      </c>
      <c r="G85" s="206"/>
      <c r="H85" s="267">
        <v>259231.65150000004</v>
      </c>
    </row>
    <row r="86" spans="1:8" ht="14.25">
      <c r="A86" s="206">
        <v>79</v>
      </c>
      <c r="B86" s="197" t="s">
        <v>791</v>
      </c>
      <c r="C86" s="197" t="s">
        <v>694</v>
      </c>
      <c r="D86" s="207">
        <v>792</v>
      </c>
      <c r="E86" s="206"/>
      <c r="F86" s="208">
        <v>102.74000505050506</v>
      </c>
      <c r="G86" s="206"/>
      <c r="H86" s="267">
        <v>81370.08400000002</v>
      </c>
    </row>
    <row r="87" spans="1:8" ht="14.25">
      <c r="A87" s="206">
        <v>80</v>
      </c>
      <c r="B87" s="197" t="s">
        <v>792</v>
      </c>
      <c r="C87" s="197" t="s">
        <v>694</v>
      </c>
      <c r="D87" s="207">
        <v>176</v>
      </c>
      <c r="E87" s="206"/>
      <c r="F87" s="208">
        <v>159.94</v>
      </c>
      <c r="G87" s="206"/>
      <c r="H87" s="267">
        <v>28149.44</v>
      </c>
    </row>
    <row r="88" spans="1:8" ht="14.25">
      <c r="A88" s="206">
        <v>81</v>
      </c>
      <c r="B88" s="197" t="s">
        <v>793</v>
      </c>
      <c r="C88" s="197" t="s">
        <v>694</v>
      </c>
      <c r="D88" s="207">
        <v>3441</v>
      </c>
      <c r="E88" s="206"/>
      <c r="F88" s="208">
        <v>183.53828682053975</v>
      </c>
      <c r="G88" s="206"/>
      <c r="H88" s="267">
        <v>631555.2449494773</v>
      </c>
    </row>
    <row r="89" spans="1:8" ht="14.25">
      <c r="A89" s="206">
        <v>82</v>
      </c>
      <c r="B89" s="197" t="s">
        <v>794</v>
      </c>
      <c r="C89" s="197" t="s">
        <v>694</v>
      </c>
      <c r="D89" s="207">
        <v>3262</v>
      </c>
      <c r="E89" s="206"/>
      <c r="F89" s="208">
        <v>214.61999866950208</v>
      </c>
      <c r="G89" s="206"/>
      <c r="H89" s="267">
        <v>700090.4356599158</v>
      </c>
    </row>
    <row r="90" spans="1:8" ht="14.25">
      <c r="A90" s="206">
        <v>83</v>
      </c>
      <c r="B90" s="197" t="s">
        <v>795</v>
      </c>
      <c r="C90" s="197" t="s">
        <v>694</v>
      </c>
      <c r="D90" s="207">
        <v>2913</v>
      </c>
      <c r="E90" s="206"/>
      <c r="F90" s="208">
        <v>254.09999999670256</v>
      </c>
      <c r="G90" s="206"/>
      <c r="H90" s="267">
        <v>740193.2999903944</v>
      </c>
    </row>
    <row r="91" spans="1:8" ht="14.25">
      <c r="A91" s="206">
        <v>84</v>
      </c>
      <c r="B91" s="197" t="s">
        <v>796</v>
      </c>
      <c r="C91" s="197" t="s">
        <v>694</v>
      </c>
      <c r="D91" s="207">
        <v>1057</v>
      </c>
      <c r="E91" s="206"/>
      <c r="F91" s="208">
        <v>434.0727373526284</v>
      </c>
      <c r="G91" s="206"/>
      <c r="H91" s="267">
        <v>458814.88338172826</v>
      </c>
    </row>
    <row r="92" spans="1:8" ht="14.25">
      <c r="A92" s="206">
        <v>85</v>
      </c>
      <c r="B92" s="197" t="s">
        <v>797</v>
      </c>
      <c r="C92" s="197" t="s">
        <v>694</v>
      </c>
      <c r="D92" s="207">
        <v>2739</v>
      </c>
      <c r="E92" s="206"/>
      <c r="F92" s="208">
        <v>59.95999919678716</v>
      </c>
      <c r="G92" s="206"/>
      <c r="H92" s="267">
        <v>164230.4378</v>
      </c>
    </row>
    <row r="93" spans="1:8" ht="14.25">
      <c r="A93" s="206">
        <v>86</v>
      </c>
      <c r="B93" s="197" t="s">
        <v>798</v>
      </c>
      <c r="C93" s="197" t="s">
        <v>694</v>
      </c>
      <c r="D93" s="207">
        <v>200</v>
      </c>
      <c r="E93" s="206"/>
      <c r="F93" s="208">
        <v>103.24997619047676</v>
      </c>
      <c r="G93" s="206"/>
      <c r="H93" s="267">
        <v>20649.99523809535</v>
      </c>
    </row>
    <row r="94" spans="1:8" ht="14.25">
      <c r="A94" s="206">
        <v>87</v>
      </c>
      <c r="B94" s="197" t="s">
        <v>799</v>
      </c>
      <c r="C94" s="197" t="s">
        <v>694</v>
      </c>
      <c r="D94" s="207">
        <v>497</v>
      </c>
      <c r="E94" s="206"/>
      <c r="F94" s="208">
        <v>103.86999436619715</v>
      </c>
      <c r="G94" s="206"/>
      <c r="H94" s="267">
        <v>51623.38719999999</v>
      </c>
    </row>
    <row r="95" spans="1:8" ht="14.25">
      <c r="A95" s="206">
        <v>88</v>
      </c>
      <c r="B95" s="197" t="s">
        <v>800</v>
      </c>
      <c r="C95" s="197" t="s">
        <v>694</v>
      </c>
      <c r="D95" s="207">
        <v>40</v>
      </c>
      <c r="E95" s="206"/>
      <c r="F95" s="208">
        <v>153.59</v>
      </c>
      <c r="G95" s="206"/>
      <c r="H95" s="267">
        <v>6143.6</v>
      </c>
    </row>
    <row r="96" spans="1:8" ht="14.25">
      <c r="A96" s="206">
        <v>89</v>
      </c>
      <c r="B96" s="197" t="s">
        <v>801</v>
      </c>
      <c r="C96" s="197" t="s">
        <v>694</v>
      </c>
      <c r="D96" s="207">
        <v>907</v>
      </c>
      <c r="E96" s="206"/>
      <c r="F96" s="208">
        <v>242.26291598367843</v>
      </c>
      <c r="G96" s="206"/>
      <c r="H96" s="267">
        <v>219732.46479719636</v>
      </c>
    </row>
    <row r="97" spans="1:8" ht="14.25">
      <c r="A97" s="206">
        <v>90</v>
      </c>
      <c r="B97" s="197" t="s">
        <v>802</v>
      </c>
      <c r="C97" s="197" t="s">
        <v>694</v>
      </c>
      <c r="D97" s="207">
        <v>1178</v>
      </c>
      <c r="E97" s="206"/>
      <c r="F97" s="208">
        <v>191.9899961164145</v>
      </c>
      <c r="G97" s="206"/>
      <c r="H97" s="267">
        <v>226164.21542513624</v>
      </c>
    </row>
    <row r="98" spans="1:8" ht="14.25">
      <c r="A98" s="206">
        <v>91</v>
      </c>
      <c r="B98" s="197" t="s">
        <v>803</v>
      </c>
      <c r="C98" s="197" t="s">
        <v>694</v>
      </c>
      <c r="D98" s="207">
        <v>654</v>
      </c>
      <c r="E98" s="206"/>
      <c r="F98" s="208">
        <v>79.42999320544713</v>
      </c>
      <c r="G98" s="206"/>
      <c r="H98" s="267">
        <v>51947.21555636242</v>
      </c>
    </row>
    <row r="99" spans="1:8" ht="14.25">
      <c r="A99" s="206">
        <v>92</v>
      </c>
      <c r="B99" s="197" t="s">
        <v>804</v>
      </c>
      <c r="C99" s="197" t="s">
        <v>694</v>
      </c>
      <c r="D99" s="207">
        <v>957</v>
      </c>
      <c r="E99" s="206"/>
      <c r="F99" s="208">
        <v>122.49326524636044</v>
      </c>
      <c r="G99" s="206"/>
      <c r="H99" s="267">
        <v>117226.05484076694</v>
      </c>
    </row>
    <row r="100" spans="1:8" ht="14.25">
      <c r="A100" s="206">
        <v>93</v>
      </c>
      <c r="B100" s="197" t="s">
        <v>805</v>
      </c>
      <c r="C100" s="197" t="s">
        <v>694</v>
      </c>
      <c r="D100" s="207">
        <v>1164</v>
      </c>
      <c r="E100" s="206"/>
      <c r="F100" s="208">
        <v>159.12000331271153</v>
      </c>
      <c r="G100" s="206"/>
      <c r="H100" s="267">
        <v>185215.6838559962</v>
      </c>
    </row>
    <row r="101" spans="1:8" ht="14.25">
      <c r="A101" s="206">
        <v>94</v>
      </c>
      <c r="B101" s="197" t="s">
        <v>806</v>
      </c>
      <c r="C101" s="197" t="s">
        <v>694</v>
      </c>
      <c r="D101" s="207">
        <v>1085</v>
      </c>
      <c r="E101" s="206"/>
      <c r="F101" s="208">
        <v>238.31</v>
      </c>
      <c r="G101" s="206"/>
      <c r="H101" s="267">
        <v>258566.35</v>
      </c>
    </row>
    <row r="102" spans="1:8" ht="14.25">
      <c r="A102" s="206">
        <v>95</v>
      </c>
      <c r="B102" s="197" t="s">
        <v>807</v>
      </c>
      <c r="C102" s="197" t="s">
        <v>694</v>
      </c>
      <c r="D102" s="207">
        <v>1458</v>
      </c>
      <c r="E102" s="206"/>
      <c r="F102" s="208">
        <v>117.50395056412786</v>
      </c>
      <c r="G102" s="206"/>
      <c r="H102" s="267">
        <v>171320.75992249843</v>
      </c>
    </row>
    <row r="103" spans="1:8" ht="14.25">
      <c r="A103" s="206">
        <v>96</v>
      </c>
      <c r="B103" s="197" t="s">
        <v>808</v>
      </c>
      <c r="C103" s="197" t="s">
        <v>694</v>
      </c>
      <c r="D103" s="207">
        <v>2296</v>
      </c>
      <c r="E103" s="206"/>
      <c r="F103" s="208">
        <v>136.44999992635138</v>
      </c>
      <c r="G103" s="206"/>
      <c r="H103" s="267">
        <v>313289.1998309028</v>
      </c>
    </row>
    <row r="104" spans="1:8" ht="14.25">
      <c r="A104" s="206">
        <v>97</v>
      </c>
      <c r="B104" s="197" t="s">
        <v>809</v>
      </c>
      <c r="C104" s="197" t="s">
        <v>694</v>
      </c>
      <c r="D104" s="207">
        <v>2150</v>
      </c>
      <c r="E104" s="206"/>
      <c r="F104" s="208">
        <v>136.07949924071832</v>
      </c>
      <c r="G104" s="206"/>
      <c r="H104" s="267">
        <v>292570.9233675444</v>
      </c>
    </row>
    <row r="105" spans="1:8" ht="14.25">
      <c r="A105" s="206">
        <v>98</v>
      </c>
      <c r="B105" s="197" t="s">
        <v>810</v>
      </c>
      <c r="C105" s="197" t="s">
        <v>694</v>
      </c>
      <c r="D105" s="207">
        <v>1918</v>
      </c>
      <c r="E105" s="206"/>
      <c r="F105" s="208">
        <v>170.00000226273252</v>
      </c>
      <c r="G105" s="206"/>
      <c r="H105" s="267">
        <v>326060.00433992094</v>
      </c>
    </row>
    <row r="106" spans="1:8" ht="14.25">
      <c r="A106" s="206">
        <v>99</v>
      </c>
      <c r="B106" s="197" t="s">
        <v>811</v>
      </c>
      <c r="C106" s="197" t="s">
        <v>694</v>
      </c>
      <c r="D106" s="207">
        <v>60</v>
      </c>
      <c r="E106" s="206"/>
      <c r="F106" s="208">
        <v>950.6347422810363</v>
      </c>
      <c r="G106" s="206"/>
      <c r="H106" s="267">
        <v>57038.08453686218</v>
      </c>
    </row>
    <row r="107" spans="1:8" ht="14.25">
      <c r="A107" s="206">
        <v>100</v>
      </c>
      <c r="B107" s="197" t="s">
        <v>812</v>
      </c>
      <c r="C107" s="197" t="s">
        <v>694</v>
      </c>
      <c r="D107" s="207">
        <v>707</v>
      </c>
      <c r="E107" s="206"/>
      <c r="F107" s="208">
        <v>111.35897042013025</v>
      </c>
      <c r="G107" s="206"/>
      <c r="H107" s="267">
        <v>78730.79208703208</v>
      </c>
    </row>
    <row r="108" spans="1:8" ht="14.25">
      <c r="A108" s="206">
        <v>101</v>
      </c>
      <c r="B108" s="197" t="s">
        <v>813</v>
      </c>
      <c r="C108" s="197" t="s">
        <v>694</v>
      </c>
      <c r="D108" s="207">
        <v>1030</v>
      </c>
      <c r="E108" s="206"/>
      <c r="F108" s="208">
        <v>113.25207549051845</v>
      </c>
      <c r="G108" s="206"/>
      <c r="H108" s="267">
        <v>116649.63775523398</v>
      </c>
    </row>
    <row r="109" spans="1:8" ht="14.25">
      <c r="A109" s="206">
        <v>102</v>
      </c>
      <c r="B109" s="197" t="s">
        <v>814</v>
      </c>
      <c r="C109" s="197" t="s">
        <v>694</v>
      </c>
      <c r="D109" s="207">
        <v>635</v>
      </c>
      <c r="E109" s="206"/>
      <c r="F109" s="208">
        <v>148.47000665354847</v>
      </c>
      <c r="G109" s="206"/>
      <c r="H109" s="267">
        <v>94278.45422500327</v>
      </c>
    </row>
    <row r="110" spans="1:8" ht="14.25">
      <c r="A110" s="206">
        <v>103</v>
      </c>
      <c r="B110" s="197" t="s">
        <v>815</v>
      </c>
      <c r="C110" s="197" t="s">
        <v>694</v>
      </c>
      <c r="D110" s="207">
        <v>348</v>
      </c>
      <c r="E110" s="206"/>
      <c r="F110" s="208">
        <v>146.95000607840717</v>
      </c>
      <c r="G110" s="206"/>
      <c r="H110" s="267">
        <v>51138.60211528569</v>
      </c>
    </row>
    <row r="111" spans="1:8" ht="14.25">
      <c r="A111" s="206">
        <v>104</v>
      </c>
      <c r="B111" s="197" t="s">
        <v>816</v>
      </c>
      <c r="C111" s="197" t="s">
        <v>694</v>
      </c>
      <c r="D111" s="207">
        <v>139</v>
      </c>
      <c r="E111" s="206"/>
      <c r="F111" s="208">
        <v>236.78001877511096</v>
      </c>
      <c r="G111" s="206"/>
      <c r="H111" s="267">
        <v>32912.422609740424</v>
      </c>
    </row>
    <row r="112" spans="1:8" ht="14.25">
      <c r="A112" s="206">
        <v>105</v>
      </c>
      <c r="B112" s="197" t="s">
        <v>817</v>
      </c>
      <c r="C112" s="197" t="s">
        <v>694</v>
      </c>
      <c r="D112" s="207">
        <v>301</v>
      </c>
      <c r="E112" s="206"/>
      <c r="F112" s="208">
        <v>152.58999714776826</v>
      </c>
      <c r="G112" s="206"/>
      <c r="H112" s="267">
        <v>45929.58914147824</v>
      </c>
    </row>
    <row r="113" spans="1:8" ht="14.25">
      <c r="A113" s="206">
        <v>106</v>
      </c>
      <c r="B113" s="197" t="s">
        <v>818</v>
      </c>
      <c r="C113" s="197" t="s">
        <v>694</v>
      </c>
      <c r="D113" s="207">
        <v>1435</v>
      </c>
      <c r="E113" s="206"/>
      <c r="F113" s="208">
        <v>111.80694901973973</v>
      </c>
      <c r="G113" s="206"/>
      <c r="H113" s="267">
        <v>160442.9718433265</v>
      </c>
    </row>
    <row r="114" spans="1:8" ht="14.25">
      <c r="A114" s="206">
        <v>107</v>
      </c>
      <c r="B114" s="197" t="s">
        <v>819</v>
      </c>
      <c r="C114" s="197" t="s">
        <v>694</v>
      </c>
      <c r="D114" s="207">
        <v>1282</v>
      </c>
      <c r="E114" s="206"/>
      <c r="F114" s="208">
        <v>96.13375531236932</v>
      </c>
      <c r="G114" s="206"/>
      <c r="H114" s="267">
        <v>123243.47431045744</v>
      </c>
    </row>
    <row r="115" spans="1:8" ht="14.25">
      <c r="A115" s="206">
        <v>108</v>
      </c>
      <c r="B115" s="197" t="s">
        <v>820</v>
      </c>
      <c r="C115" s="197" t="s">
        <v>694</v>
      </c>
      <c r="D115" s="207">
        <v>1550</v>
      </c>
      <c r="E115" s="206"/>
      <c r="F115" s="208">
        <v>65.14000204890019</v>
      </c>
      <c r="G115" s="206"/>
      <c r="H115" s="267">
        <v>100967.00317579527</v>
      </c>
    </row>
    <row r="116" spans="1:8" ht="14.25">
      <c r="A116" s="206">
        <v>109</v>
      </c>
      <c r="B116" s="197" t="s">
        <v>821</v>
      </c>
      <c r="C116" s="197" t="s">
        <v>694</v>
      </c>
      <c r="D116" s="207">
        <v>4028</v>
      </c>
      <c r="E116" s="206"/>
      <c r="F116" s="208">
        <v>77.35709432456548</v>
      </c>
      <c r="G116" s="206"/>
      <c r="H116" s="267">
        <v>311594.37593934976</v>
      </c>
    </row>
    <row r="117" spans="1:8" ht="14.25">
      <c r="A117" s="206">
        <v>110</v>
      </c>
      <c r="B117" s="197" t="s">
        <v>822</v>
      </c>
      <c r="C117" s="197" t="s">
        <v>694</v>
      </c>
      <c r="D117" s="207">
        <v>2119</v>
      </c>
      <c r="E117" s="206"/>
      <c r="F117" s="208">
        <v>60.049886983717535</v>
      </c>
      <c r="G117" s="206"/>
      <c r="H117" s="267">
        <v>127245.71051849745</v>
      </c>
    </row>
    <row r="118" spans="1:8" ht="14.25">
      <c r="A118" s="206">
        <v>111</v>
      </c>
      <c r="B118" s="197" t="s">
        <v>823</v>
      </c>
      <c r="C118" s="197" t="s">
        <v>694</v>
      </c>
      <c r="D118" s="207">
        <v>3668</v>
      </c>
      <c r="E118" s="206"/>
      <c r="F118" s="208">
        <v>54.57521513024213</v>
      </c>
      <c r="G118" s="206"/>
      <c r="H118" s="267">
        <v>200181.88909772818</v>
      </c>
    </row>
    <row r="119" spans="1:8" ht="14.25">
      <c r="A119" s="206">
        <v>112</v>
      </c>
      <c r="B119" s="197" t="s">
        <v>824</v>
      </c>
      <c r="C119" s="197" t="s">
        <v>694</v>
      </c>
      <c r="D119" s="207">
        <v>1334</v>
      </c>
      <c r="E119" s="206"/>
      <c r="F119" s="208">
        <v>146.37999921888436</v>
      </c>
      <c r="G119" s="206"/>
      <c r="H119" s="267">
        <v>195270.91895799176</v>
      </c>
    </row>
    <row r="120" spans="1:8" ht="14.25">
      <c r="A120" s="206">
        <v>113</v>
      </c>
      <c r="B120" s="197" t="s">
        <v>825</v>
      </c>
      <c r="C120" s="197" t="s">
        <v>694</v>
      </c>
      <c r="D120" s="207">
        <v>2986</v>
      </c>
      <c r="E120" s="206"/>
      <c r="F120" s="208">
        <v>132.71999993170596</v>
      </c>
      <c r="G120" s="206"/>
      <c r="H120" s="267">
        <v>396301.919796074</v>
      </c>
    </row>
    <row r="121" spans="1:8" ht="14.25">
      <c r="A121" s="206">
        <v>114</v>
      </c>
      <c r="B121" s="197" t="s">
        <v>826</v>
      </c>
      <c r="C121" s="197" t="s">
        <v>694</v>
      </c>
      <c r="D121" s="207">
        <v>3098</v>
      </c>
      <c r="E121" s="206"/>
      <c r="F121" s="208">
        <v>100.43427039512757</v>
      </c>
      <c r="G121" s="206"/>
      <c r="H121" s="267">
        <v>311145.3696841052</v>
      </c>
    </row>
    <row r="122" spans="1:8" ht="14.25">
      <c r="A122" s="206">
        <v>115</v>
      </c>
      <c r="B122" s="197" t="s">
        <v>827</v>
      </c>
      <c r="C122" s="197" t="s">
        <v>694</v>
      </c>
      <c r="D122" s="207">
        <v>684</v>
      </c>
      <c r="E122" s="206"/>
      <c r="F122" s="208">
        <v>233.48381365214598</v>
      </c>
      <c r="G122" s="206"/>
      <c r="H122" s="267">
        <v>159702.92853806785</v>
      </c>
    </row>
    <row r="123" spans="1:8" ht="14.25">
      <c r="A123" s="206">
        <v>116</v>
      </c>
      <c r="B123" s="197" t="s">
        <v>828</v>
      </c>
      <c r="C123" s="197" t="s">
        <v>694</v>
      </c>
      <c r="D123" s="207">
        <v>542</v>
      </c>
      <c r="E123" s="206"/>
      <c r="F123" s="208">
        <v>134.12147446798656</v>
      </c>
      <c r="G123" s="206"/>
      <c r="H123" s="267">
        <v>72693.8391616487</v>
      </c>
    </row>
    <row r="124" spans="1:8" ht="14.25">
      <c r="A124" s="206">
        <v>117</v>
      </c>
      <c r="B124" s="197" t="s">
        <v>829</v>
      </c>
      <c r="C124" s="197" t="s">
        <v>694</v>
      </c>
      <c r="D124" s="207">
        <v>3401</v>
      </c>
      <c r="E124" s="206"/>
      <c r="F124" s="208">
        <v>127.47999909712289</v>
      </c>
      <c r="G124" s="206"/>
      <c r="H124" s="267">
        <v>433559.4769293149</v>
      </c>
    </row>
    <row r="125" spans="1:8" ht="14.25">
      <c r="A125" s="206">
        <v>118</v>
      </c>
      <c r="B125" s="197" t="s">
        <v>830</v>
      </c>
      <c r="C125" s="197" t="s">
        <v>694</v>
      </c>
      <c r="D125" s="207">
        <v>748</v>
      </c>
      <c r="E125" s="206"/>
      <c r="F125" s="208">
        <v>176.22000108474018</v>
      </c>
      <c r="G125" s="206"/>
      <c r="H125" s="267">
        <v>131812.56081138563</v>
      </c>
    </row>
    <row r="126" spans="1:8" ht="14.25">
      <c r="A126" s="206">
        <v>119</v>
      </c>
      <c r="B126" s="197" t="s">
        <v>831</v>
      </c>
      <c r="C126" s="197" t="s">
        <v>694</v>
      </c>
      <c r="D126" s="207">
        <v>1880</v>
      </c>
      <c r="E126" s="206"/>
      <c r="F126" s="208">
        <v>220.3399978723404</v>
      </c>
      <c r="G126" s="206"/>
      <c r="H126" s="267">
        <v>414239.19599999994</v>
      </c>
    </row>
    <row r="127" spans="1:8" ht="14.25">
      <c r="A127" s="206">
        <v>120</v>
      </c>
      <c r="B127" s="197" t="s">
        <v>832</v>
      </c>
      <c r="C127" s="197" t="s">
        <v>694</v>
      </c>
      <c r="D127" s="207">
        <v>679</v>
      </c>
      <c r="E127" s="206"/>
      <c r="F127" s="208">
        <v>124.73344842267834</v>
      </c>
      <c r="G127" s="206"/>
      <c r="H127" s="267">
        <v>84694.01147899861</v>
      </c>
    </row>
    <row r="128" spans="1:8" ht="14.25">
      <c r="A128" s="206">
        <v>121</v>
      </c>
      <c r="B128" s="197" t="s">
        <v>833</v>
      </c>
      <c r="C128" s="197" t="s">
        <v>694</v>
      </c>
      <c r="D128" s="207">
        <v>2227</v>
      </c>
      <c r="E128" s="206"/>
      <c r="F128" s="208">
        <v>199.1099979344409</v>
      </c>
      <c r="G128" s="206"/>
      <c r="H128" s="267">
        <v>443417.9653999999</v>
      </c>
    </row>
    <row r="129" spans="1:8" ht="14.25">
      <c r="A129" s="206">
        <v>122</v>
      </c>
      <c r="B129" s="197" t="s">
        <v>834</v>
      </c>
      <c r="C129" s="197" t="s">
        <v>694</v>
      </c>
      <c r="D129" s="207">
        <v>4230</v>
      </c>
      <c r="E129" s="206"/>
      <c r="F129" s="208">
        <v>115.70539529578525</v>
      </c>
      <c r="G129" s="206"/>
      <c r="H129" s="267">
        <v>489433.8221011717</v>
      </c>
    </row>
    <row r="130" spans="1:8" ht="14.25">
      <c r="A130" s="206">
        <v>123</v>
      </c>
      <c r="B130" s="197" t="s">
        <v>835</v>
      </c>
      <c r="C130" s="197" t="s">
        <v>694</v>
      </c>
      <c r="D130" s="207">
        <v>443</v>
      </c>
      <c r="E130" s="206"/>
      <c r="F130" s="208">
        <v>336.5399888592908</v>
      </c>
      <c r="G130" s="206"/>
      <c r="H130" s="267">
        <v>149087.21506466586</v>
      </c>
    </row>
    <row r="131" spans="1:8" ht="14.25">
      <c r="A131" s="206">
        <v>124</v>
      </c>
      <c r="B131" s="197" t="s">
        <v>836</v>
      </c>
      <c r="C131" s="197" t="s">
        <v>694</v>
      </c>
      <c r="D131" s="207">
        <v>310</v>
      </c>
      <c r="E131" s="206"/>
      <c r="F131" s="208">
        <v>99.19796919456063</v>
      </c>
      <c r="G131" s="206"/>
      <c r="H131" s="267">
        <v>30751.370450313796</v>
      </c>
    </row>
    <row r="132" spans="1:8" ht="14.25">
      <c r="A132" s="206">
        <v>125</v>
      </c>
      <c r="B132" s="197" t="s">
        <v>837</v>
      </c>
      <c r="C132" s="197" t="s">
        <v>694</v>
      </c>
      <c r="D132" s="207">
        <v>567</v>
      </c>
      <c r="E132" s="206"/>
      <c r="F132" s="208">
        <v>190.07000198385066</v>
      </c>
      <c r="G132" s="206"/>
      <c r="H132" s="267">
        <v>107769.69112484332</v>
      </c>
    </row>
    <row r="133" spans="1:8" ht="14.25">
      <c r="A133" s="206">
        <v>126</v>
      </c>
      <c r="B133" s="197" t="s">
        <v>838</v>
      </c>
      <c r="C133" s="197" t="s">
        <v>694</v>
      </c>
      <c r="D133" s="207">
        <v>1340</v>
      </c>
      <c r="E133" s="206"/>
      <c r="F133" s="208">
        <v>200.61999866879728</v>
      </c>
      <c r="G133" s="206"/>
      <c r="H133" s="267">
        <v>268830.7982161883</v>
      </c>
    </row>
    <row r="134" spans="1:8" ht="14.25">
      <c r="A134" s="206">
        <v>127</v>
      </c>
      <c r="B134" s="197" t="s">
        <v>839</v>
      </c>
      <c r="C134" s="197" t="s">
        <v>694</v>
      </c>
      <c r="D134" s="207">
        <v>1141</v>
      </c>
      <c r="E134" s="206"/>
      <c r="F134" s="208">
        <v>194.30022050497575</v>
      </c>
      <c r="G134" s="206"/>
      <c r="H134" s="267">
        <v>221696.55159617736</v>
      </c>
    </row>
    <row r="135" spans="1:8" ht="14.25">
      <c r="A135" s="206">
        <v>128</v>
      </c>
      <c r="B135" s="197" t="s">
        <v>840</v>
      </c>
      <c r="C135" s="197" t="s">
        <v>694</v>
      </c>
      <c r="D135" s="207">
        <v>826</v>
      </c>
      <c r="E135" s="206"/>
      <c r="F135" s="208">
        <v>213.15708291921786</v>
      </c>
      <c r="G135" s="206"/>
      <c r="H135" s="267">
        <v>176067.75049127397</v>
      </c>
    </row>
    <row r="136" spans="1:8" ht="14.25">
      <c r="A136" s="206">
        <v>129</v>
      </c>
      <c r="B136" s="197" t="s">
        <v>841</v>
      </c>
      <c r="C136" s="197" t="s">
        <v>694</v>
      </c>
      <c r="D136" s="207">
        <v>906</v>
      </c>
      <c r="E136" s="206"/>
      <c r="F136" s="208">
        <v>383.55611842217627</v>
      </c>
      <c r="G136" s="206"/>
      <c r="H136" s="267">
        <v>347501.8432904917</v>
      </c>
    </row>
    <row r="137" spans="1:8" ht="14.25">
      <c r="A137" s="206">
        <v>130</v>
      </c>
      <c r="B137" s="197" t="s">
        <v>842</v>
      </c>
      <c r="C137" s="197" t="s">
        <v>694</v>
      </c>
      <c r="D137" s="207">
        <v>2907</v>
      </c>
      <c r="E137" s="206"/>
      <c r="F137" s="208">
        <v>241.55000102224776</v>
      </c>
      <c r="G137" s="206"/>
      <c r="H137" s="267">
        <v>702185.8529716742</v>
      </c>
    </row>
    <row r="138" spans="1:8" ht="14.25">
      <c r="A138" s="206">
        <v>131</v>
      </c>
      <c r="B138" s="197" t="s">
        <v>843</v>
      </c>
      <c r="C138" s="197" t="s">
        <v>694</v>
      </c>
      <c r="D138" s="207">
        <v>808</v>
      </c>
      <c r="E138" s="206"/>
      <c r="F138" s="208">
        <v>206.52999545133892</v>
      </c>
      <c r="G138" s="206"/>
      <c r="H138" s="267">
        <v>166876.2363246818</v>
      </c>
    </row>
    <row r="139" spans="1:8" ht="14.25">
      <c r="A139" s="206">
        <v>132</v>
      </c>
      <c r="B139" s="197" t="s">
        <v>844</v>
      </c>
      <c r="C139" s="197" t="s">
        <v>694</v>
      </c>
      <c r="D139" s="207">
        <v>5341</v>
      </c>
      <c r="E139" s="206"/>
      <c r="F139" s="208">
        <v>173.75000039318485</v>
      </c>
      <c r="G139" s="206"/>
      <c r="H139" s="267">
        <v>927998.7521000003</v>
      </c>
    </row>
    <row r="140" spans="1:8" ht="14.25">
      <c r="A140" s="206">
        <v>133</v>
      </c>
      <c r="B140" s="197" t="s">
        <v>845</v>
      </c>
      <c r="C140" s="197" t="s">
        <v>694</v>
      </c>
      <c r="D140" s="207">
        <v>1726</v>
      </c>
      <c r="E140" s="206"/>
      <c r="F140" s="208">
        <v>129.05947304972335</v>
      </c>
      <c r="G140" s="206"/>
      <c r="H140" s="267">
        <v>222756.65048382254</v>
      </c>
    </row>
    <row r="141" spans="1:8" ht="14.25">
      <c r="A141" s="206">
        <v>134</v>
      </c>
      <c r="B141" s="197" t="s">
        <v>846</v>
      </c>
      <c r="C141" s="197" t="s">
        <v>694</v>
      </c>
      <c r="D141" s="207">
        <v>338</v>
      </c>
      <c r="E141" s="206"/>
      <c r="F141" s="208">
        <v>223.7499989919909</v>
      </c>
      <c r="G141" s="206"/>
      <c r="H141" s="267">
        <v>75627.49965929292</v>
      </c>
    </row>
    <row r="142" spans="1:8" ht="14.25">
      <c r="A142" s="206">
        <v>135</v>
      </c>
      <c r="B142" s="197" t="s">
        <v>847</v>
      </c>
      <c r="C142" s="197" t="s">
        <v>694</v>
      </c>
      <c r="D142" s="207">
        <v>552</v>
      </c>
      <c r="E142" s="206"/>
      <c r="F142" s="208">
        <v>154.56774633451204</v>
      </c>
      <c r="G142" s="206"/>
      <c r="H142" s="267">
        <v>85321.39597665066</v>
      </c>
    </row>
    <row r="143" spans="1:8" ht="14.25">
      <c r="A143" s="206">
        <v>136</v>
      </c>
      <c r="B143" s="197" t="s">
        <v>848</v>
      </c>
      <c r="C143" s="197" t="s">
        <v>694</v>
      </c>
      <c r="D143" s="207">
        <v>582</v>
      </c>
      <c r="E143" s="206"/>
      <c r="F143" s="208">
        <v>162.60999336656195</v>
      </c>
      <c r="G143" s="206"/>
      <c r="H143" s="267">
        <v>94639.01613933907</v>
      </c>
    </row>
    <row r="144" spans="1:8" ht="14.25">
      <c r="A144" s="206">
        <v>137</v>
      </c>
      <c r="B144" s="197" t="s">
        <v>849</v>
      </c>
      <c r="C144" s="197" t="s">
        <v>694</v>
      </c>
      <c r="D144" s="207">
        <v>803</v>
      </c>
      <c r="E144" s="206"/>
      <c r="F144" s="208">
        <v>120.2500001673713</v>
      </c>
      <c r="G144" s="206"/>
      <c r="H144" s="267">
        <v>96560.75013439915</v>
      </c>
    </row>
    <row r="145" spans="1:8" ht="14.25">
      <c r="A145" s="206">
        <v>138</v>
      </c>
      <c r="B145" s="197" t="s">
        <v>850</v>
      </c>
      <c r="C145" s="197" t="s">
        <v>694</v>
      </c>
      <c r="D145" s="207">
        <v>581</v>
      </c>
      <c r="E145" s="206"/>
      <c r="F145" s="208">
        <v>307.48999371449503</v>
      </c>
      <c r="G145" s="206"/>
      <c r="H145" s="267">
        <v>178651.68634812164</v>
      </c>
    </row>
    <row r="146" spans="1:8" ht="14.25">
      <c r="A146" s="206">
        <v>139</v>
      </c>
      <c r="B146" s="197" t="s">
        <v>851</v>
      </c>
      <c r="C146" s="197" t="s">
        <v>694</v>
      </c>
      <c r="D146" s="207">
        <v>747</v>
      </c>
      <c r="E146" s="206"/>
      <c r="F146" s="208">
        <v>140.66999942519107</v>
      </c>
      <c r="G146" s="206"/>
      <c r="H146" s="267">
        <v>105080.48957061772</v>
      </c>
    </row>
    <row r="147" spans="1:8" ht="14.25">
      <c r="A147" s="206">
        <v>140</v>
      </c>
      <c r="B147" s="197" t="s">
        <v>852</v>
      </c>
      <c r="C147" s="197" t="s">
        <v>694</v>
      </c>
      <c r="D147" s="207">
        <v>558</v>
      </c>
      <c r="E147" s="206"/>
      <c r="F147" s="208">
        <v>75.63999220178832</v>
      </c>
      <c r="G147" s="206"/>
      <c r="H147" s="267">
        <v>42207.11564859788</v>
      </c>
    </row>
    <row r="148" spans="1:8" ht="14.25">
      <c r="A148" s="206">
        <v>141</v>
      </c>
      <c r="B148" s="197" t="s">
        <v>853</v>
      </c>
      <c r="C148" s="197" t="s">
        <v>694</v>
      </c>
      <c r="D148" s="207">
        <v>876</v>
      </c>
      <c r="E148" s="206"/>
      <c r="F148" s="208">
        <v>75.40088370039092</v>
      </c>
      <c r="G148" s="206"/>
      <c r="H148" s="267">
        <v>66051.17412154246</v>
      </c>
    </row>
    <row r="149" spans="1:8" ht="14.25">
      <c r="A149" s="206">
        <v>142</v>
      </c>
      <c r="B149" s="197" t="s">
        <v>854</v>
      </c>
      <c r="C149" s="197" t="s">
        <v>694</v>
      </c>
      <c r="D149" s="207">
        <v>969</v>
      </c>
      <c r="E149" s="206"/>
      <c r="F149" s="208">
        <v>64.66111222384583</v>
      </c>
      <c r="G149" s="206"/>
      <c r="H149" s="267">
        <v>62656.617744906616</v>
      </c>
    </row>
    <row r="150" spans="1:8" ht="14.25">
      <c r="A150" s="206">
        <v>143</v>
      </c>
      <c r="B150" s="197" t="s">
        <v>855</v>
      </c>
      <c r="C150" s="197" t="s">
        <v>694</v>
      </c>
      <c r="D150" s="207">
        <v>1577</v>
      </c>
      <c r="E150" s="206"/>
      <c r="F150" s="208">
        <v>190.03999967918705</v>
      </c>
      <c r="G150" s="206"/>
      <c r="H150" s="267">
        <v>299693.079494078</v>
      </c>
    </row>
    <row r="151" spans="1:8" ht="14.25">
      <c r="A151" s="206">
        <v>144</v>
      </c>
      <c r="B151" s="197" t="s">
        <v>856</v>
      </c>
      <c r="C151" s="197" t="s">
        <v>694</v>
      </c>
      <c r="D151" s="207">
        <v>1646</v>
      </c>
      <c r="E151" s="206"/>
      <c r="F151" s="208">
        <v>219.2699980044843</v>
      </c>
      <c r="G151" s="206"/>
      <c r="H151" s="267">
        <v>360918.41671538114</v>
      </c>
    </row>
    <row r="152" spans="1:8" ht="14.25">
      <c r="A152" s="206">
        <v>145</v>
      </c>
      <c r="B152" s="197" t="s">
        <v>857</v>
      </c>
      <c r="C152" s="197" t="s">
        <v>694</v>
      </c>
      <c r="D152" s="207">
        <v>1084</v>
      </c>
      <c r="E152" s="206"/>
      <c r="F152" s="208">
        <v>202.85000132237107</v>
      </c>
      <c r="G152" s="206"/>
      <c r="H152" s="267">
        <v>219889.4014334502</v>
      </c>
    </row>
    <row r="153" spans="1:8" ht="14.25">
      <c r="A153" s="206">
        <v>146</v>
      </c>
      <c r="B153" s="197" t="s">
        <v>858</v>
      </c>
      <c r="C153" s="197" t="s">
        <v>694</v>
      </c>
      <c r="D153" s="207">
        <v>2370</v>
      </c>
      <c r="E153" s="206"/>
      <c r="F153" s="208">
        <v>82.38198479794066</v>
      </c>
      <c r="G153" s="206"/>
      <c r="H153" s="267">
        <v>195245.3039711194</v>
      </c>
    </row>
    <row r="154" spans="1:8" ht="14.25">
      <c r="A154" s="206">
        <v>147</v>
      </c>
      <c r="B154" s="197" t="s">
        <v>859</v>
      </c>
      <c r="C154" s="197" t="s">
        <v>694</v>
      </c>
      <c r="D154" s="207">
        <v>602</v>
      </c>
      <c r="E154" s="206"/>
      <c r="F154" s="208">
        <v>388.7163285632862</v>
      </c>
      <c r="G154" s="206"/>
      <c r="H154" s="267">
        <v>234007.22979509833</v>
      </c>
    </row>
    <row r="155" spans="1:8" ht="14.25">
      <c r="A155" s="206">
        <v>148</v>
      </c>
      <c r="B155" s="197" t="s">
        <v>860</v>
      </c>
      <c r="C155" s="197" t="s">
        <v>694</v>
      </c>
      <c r="D155" s="207">
        <v>3687</v>
      </c>
      <c r="E155" s="206"/>
      <c r="F155" s="208">
        <v>196.20999967748207</v>
      </c>
      <c r="G155" s="206"/>
      <c r="H155" s="267">
        <v>723426.2688108764</v>
      </c>
    </row>
    <row r="156" spans="1:8" ht="14.25">
      <c r="A156" s="206">
        <v>149</v>
      </c>
      <c r="B156" s="197" t="s">
        <v>861</v>
      </c>
      <c r="C156" s="197" t="s">
        <v>694</v>
      </c>
      <c r="D156" s="207">
        <v>463</v>
      </c>
      <c r="E156" s="206"/>
      <c r="F156" s="208">
        <v>230.2574763520015</v>
      </c>
      <c r="G156" s="206"/>
      <c r="H156" s="267">
        <v>106609.21155097667</v>
      </c>
    </row>
    <row r="157" spans="1:8" ht="14.25">
      <c r="A157" s="206">
        <v>150</v>
      </c>
      <c r="B157" s="197" t="s">
        <v>862</v>
      </c>
      <c r="C157" s="197" t="s">
        <v>694</v>
      </c>
      <c r="D157" s="207">
        <v>699</v>
      </c>
      <c r="E157" s="206"/>
      <c r="F157" s="208">
        <v>236.8618096430824</v>
      </c>
      <c r="G157" s="206"/>
      <c r="H157" s="267">
        <v>165566.4049405146</v>
      </c>
    </row>
    <row r="158" spans="1:8" ht="14.25">
      <c r="A158" s="206">
        <v>151</v>
      </c>
      <c r="B158" s="197" t="s">
        <v>863</v>
      </c>
      <c r="C158" s="197" t="s">
        <v>694</v>
      </c>
      <c r="D158" s="207">
        <v>561</v>
      </c>
      <c r="E158" s="206"/>
      <c r="F158" s="208">
        <v>168.3511681370414</v>
      </c>
      <c r="G158" s="206"/>
      <c r="H158" s="267">
        <v>94445.00532488021</v>
      </c>
    </row>
    <row r="159" spans="1:8" ht="14.25">
      <c r="A159" s="206">
        <v>152</v>
      </c>
      <c r="B159" s="197" t="s">
        <v>864</v>
      </c>
      <c r="C159" s="197" t="s">
        <v>694</v>
      </c>
      <c r="D159" s="207">
        <v>1009</v>
      </c>
      <c r="E159" s="206"/>
      <c r="F159" s="208">
        <v>350.1238484966332</v>
      </c>
      <c r="G159" s="206"/>
      <c r="H159" s="267">
        <v>353274.9631331028</v>
      </c>
    </row>
    <row r="160" spans="1:8" ht="14.25">
      <c r="A160" s="206">
        <v>153</v>
      </c>
      <c r="B160" s="197" t="s">
        <v>865</v>
      </c>
      <c r="C160" s="197" t="s">
        <v>694</v>
      </c>
      <c r="D160" s="207">
        <v>1240</v>
      </c>
      <c r="E160" s="206"/>
      <c r="F160" s="208">
        <v>88.7086732640474</v>
      </c>
      <c r="G160" s="206"/>
      <c r="H160" s="267">
        <v>109998.75484741878</v>
      </c>
    </row>
    <row r="161" spans="1:8" ht="14.25">
      <c r="A161" s="206">
        <v>154</v>
      </c>
      <c r="B161" s="197" t="s">
        <v>866</v>
      </c>
      <c r="C161" s="197" t="s">
        <v>694</v>
      </c>
      <c r="D161" s="207">
        <v>1903</v>
      </c>
      <c r="E161" s="206"/>
      <c r="F161" s="208">
        <v>58.01769583184054</v>
      </c>
      <c r="G161" s="206"/>
      <c r="H161" s="267">
        <v>110407.67516799252</v>
      </c>
    </row>
    <row r="162" spans="1:8" ht="14.25">
      <c r="A162" s="206">
        <v>155</v>
      </c>
      <c r="B162" s="197" t="s">
        <v>867</v>
      </c>
      <c r="C162" s="197" t="s">
        <v>694</v>
      </c>
      <c r="D162" s="207">
        <v>1725</v>
      </c>
      <c r="E162" s="206"/>
      <c r="F162" s="208">
        <v>139.850000315718</v>
      </c>
      <c r="G162" s="206"/>
      <c r="H162" s="267">
        <v>241241.25054461352</v>
      </c>
    </row>
    <row r="163" spans="1:8" ht="14.25">
      <c r="A163" s="206">
        <v>156</v>
      </c>
      <c r="B163" s="197" t="s">
        <v>868</v>
      </c>
      <c r="C163" s="197" t="s">
        <v>694</v>
      </c>
      <c r="D163" s="207">
        <v>651</v>
      </c>
      <c r="E163" s="206"/>
      <c r="F163" s="208">
        <v>420.7544875549004</v>
      </c>
      <c r="G163" s="206"/>
      <c r="H163" s="267">
        <v>273911.1713982402</v>
      </c>
    </row>
    <row r="164" spans="1:8" ht="14.25">
      <c r="A164" s="206">
        <v>157</v>
      </c>
      <c r="B164" s="197" t="s">
        <v>869</v>
      </c>
      <c r="C164" s="197" t="s">
        <v>694</v>
      </c>
      <c r="D164" s="207">
        <v>484</v>
      </c>
      <c r="E164" s="206"/>
      <c r="F164" s="208">
        <v>215.64157675543308</v>
      </c>
      <c r="G164" s="206"/>
      <c r="H164" s="267">
        <v>104370.5231496296</v>
      </c>
    </row>
    <row r="165" spans="1:8" ht="14.25">
      <c r="A165" s="206">
        <v>158</v>
      </c>
      <c r="B165" s="197" t="s">
        <v>870</v>
      </c>
      <c r="C165" s="197" t="s">
        <v>694</v>
      </c>
      <c r="D165" s="207">
        <v>476</v>
      </c>
      <c r="E165" s="206"/>
      <c r="F165" s="208">
        <v>230.5073515722888</v>
      </c>
      <c r="G165" s="206"/>
      <c r="H165" s="267">
        <v>109721.49934840943</v>
      </c>
    </row>
    <row r="167" spans="4:10" ht="15">
      <c r="D167" s="209"/>
      <c r="E167" s="209"/>
      <c r="G167" s="209"/>
      <c r="H167" s="264">
        <v>32408493</v>
      </c>
      <c r="J167" s="210"/>
    </row>
    <row r="170" ht="14.25">
      <c r="H170" s="265" t="s">
        <v>655</v>
      </c>
    </row>
    <row r="171" ht="14.25">
      <c r="H171" s="265" t="s">
        <v>717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L12"/>
  <sheetViews>
    <sheetView showGridLines="0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4.57421875" style="250" customWidth="1"/>
    <col min="2" max="2" width="26.7109375" style="250" customWidth="1"/>
    <col min="3" max="3" width="6.140625" style="250" customWidth="1"/>
    <col min="4" max="4" width="17.57421875" style="250" customWidth="1"/>
    <col min="5" max="5" width="5.28125" style="250" customWidth="1"/>
    <col min="6" max="6" width="11.7109375" style="250" customWidth="1"/>
    <col min="7" max="7" width="5.57421875" style="263" customWidth="1"/>
    <col min="8" max="8" width="12.140625" style="250" customWidth="1"/>
    <col min="9" max="9" width="3.57421875" style="263" customWidth="1"/>
    <col min="10" max="10" width="14.57421875" style="250" customWidth="1"/>
    <col min="11" max="11" width="4.140625" style="263" customWidth="1"/>
    <col min="12" max="12" width="16.57421875" style="250" customWidth="1"/>
    <col min="13" max="16384" width="9.140625" style="250" customWidth="1"/>
  </cols>
  <sheetData>
    <row r="2" spans="2:12" ht="13.5" thickBot="1">
      <c r="B2" s="244"/>
      <c r="C2" s="244"/>
      <c r="D2" s="245" t="s">
        <v>953</v>
      </c>
      <c r="E2" s="246"/>
      <c r="F2" s="245" t="s">
        <v>515</v>
      </c>
      <c r="G2" s="246"/>
      <c r="H2" s="245" t="s">
        <v>342</v>
      </c>
      <c r="I2" s="246"/>
      <c r="J2" s="247" t="s">
        <v>203</v>
      </c>
      <c r="K2" s="248"/>
      <c r="L2" s="249" t="s">
        <v>42</v>
      </c>
    </row>
    <row r="3" spans="2:12" ht="21" customHeight="1" thickTop="1">
      <c r="B3" s="251" t="s">
        <v>77</v>
      </c>
      <c r="C3" s="251"/>
      <c r="D3" s="252"/>
      <c r="E3" s="251"/>
      <c r="F3" s="252"/>
      <c r="G3" s="253"/>
      <c r="H3" s="254"/>
      <c r="I3" s="254"/>
      <c r="J3" s="254"/>
      <c r="K3" s="251"/>
      <c r="L3" s="255"/>
    </row>
    <row r="4" spans="2:12" ht="15.75" customHeight="1">
      <c r="B4" s="256" t="s">
        <v>78</v>
      </c>
      <c r="C4" s="256"/>
      <c r="D4" s="253">
        <v>140.2</v>
      </c>
      <c r="E4" s="256"/>
      <c r="F4" s="253">
        <v>139.59</v>
      </c>
      <c r="G4" s="256"/>
      <c r="H4" s="253">
        <v>138.93</v>
      </c>
      <c r="I4" s="253"/>
      <c r="J4" s="253">
        <v>138.77</v>
      </c>
      <c r="K4" s="253"/>
      <c r="L4" s="257">
        <v>137.96</v>
      </c>
    </row>
    <row r="5" spans="2:12" ht="15.75" customHeight="1">
      <c r="B5" s="256" t="s">
        <v>79</v>
      </c>
      <c r="C5" s="256"/>
      <c r="D5" s="253">
        <v>101.86</v>
      </c>
      <c r="E5" s="256"/>
      <c r="F5" s="253">
        <v>105.85</v>
      </c>
      <c r="G5" s="256"/>
      <c r="H5" s="253">
        <v>107.54</v>
      </c>
      <c r="I5" s="253"/>
      <c r="J5" s="253">
        <v>104</v>
      </c>
      <c r="K5" s="253"/>
      <c r="L5" s="257">
        <v>95.81</v>
      </c>
    </row>
    <row r="6" spans="2:12" ht="15.75" customHeight="1">
      <c r="B6" s="258" t="s">
        <v>89</v>
      </c>
      <c r="C6" s="258"/>
      <c r="D6" s="253">
        <v>168.39</v>
      </c>
      <c r="E6" s="258"/>
      <c r="F6" s="253">
        <v>171.18</v>
      </c>
      <c r="G6" s="258"/>
      <c r="H6" s="259">
        <v>165.92</v>
      </c>
      <c r="I6" s="258"/>
      <c r="J6" s="253">
        <v>161.46</v>
      </c>
      <c r="K6" s="253"/>
      <c r="L6" s="260">
        <v>154.64</v>
      </c>
    </row>
    <row r="7" spans="4:12" ht="13.5">
      <c r="D7" s="252"/>
      <c r="E7" s="252"/>
      <c r="F7" s="38"/>
      <c r="G7" s="253"/>
      <c r="H7" s="252"/>
      <c r="I7" s="253"/>
      <c r="J7" s="252"/>
      <c r="K7" s="253"/>
      <c r="L7" s="252"/>
    </row>
    <row r="8" spans="4:12" ht="12.75">
      <c r="D8" s="252"/>
      <c r="E8" s="252"/>
      <c r="F8" s="252"/>
      <c r="G8" s="253"/>
      <c r="H8" s="252"/>
      <c r="I8" s="253"/>
      <c r="J8" s="252"/>
      <c r="K8" s="253"/>
      <c r="L8" s="252"/>
    </row>
    <row r="9" spans="2:12" ht="13.5" thickBot="1">
      <c r="B9" s="244"/>
      <c r="C9" s="244"/>
      <c r="D9" s="245" t="s">
        <v>953</v>
      </c>
      <c r="E9" s="246"/>
      <c r="F9" s="245" t="s">
        <v>515</v>
      </c>
      <c r="G9" s="246"/>
      <c r="H9" s="245" t="s">
        <v>342</v>
      </c>
      <c r="I9" s="253"/>
      <c r="J9" s="245" t="s">
        <v>203</v>
      </c>
      <c r="K9" s="253"/>
      <c r="L9" s="245" t="s">
        <v>42</v>
      </c>
    </row>
    <row r="10" spans="2:12" ht="13.5" thickTop="1">
      <c r="B10" s="256"/>
      <c r="C10" s="256"/>
      <c r="D10" s="256"/>
      <c r="E10" s="256"/>
      <c r="F10" s="256"/>
      <c r="G10" s="256"/>
      <c r="H10" s="253"/>
      <c r="I10" s="253"/>
      <c r="J10" s="253"/>
      <c r="K10" s="253"/>
      <c r="L10" s="253"/>
    </row>
    <row r="11" spans="2:12" ht="12.75">
      <c r="B11" s="256" t="s">
        <v>538</v>
      </c>
      <c r="C11" s="256"/>
      <c r="D11" s="261">
        <v>0.1</v>
      </c>
      <c r="E11" s="256"/>
      <c r="F11" s="261">
        <v>0.1</v>
      </c>
      <c r="G11" s="256"/>
      <c r="H11" s="262">
        <v>0.1</v>
      </c>
      <c r="I11" s="253"/>
      <c r="J11" s="262">
        <v>0.1</v>
      </c>
      <c r="K11" s="253"/>
      <c r="L11" s="262">
        <v>0.1</v>
      </c>
    </row>
    <row r="12" spans="2:12" ht="12.75">
      <c r="B12" s="258"/>
      <c r="C12" s="258"/>
      <c r="D12" s="258"/>
      <c r="E12" s="258"/>
      <c r="F12" s="258"/>
      <c r="G12" s="258"/>
      <c r="H12" s="259"/>
      <c r="I12" s="253"/>
      <c r="J12" s="252"/>
      <c r="K12" s="253"/>
      <c r="L12" s="25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F20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3.421875" style="35" customWidth="1"/>
    <col min="2" max="2" width="30.28125" style="35" customWidth="1"/>
    <col min="3" max="3" width="14.57421875" style="35" customWidth="1"/>
    <col min="4" max="4" width="8.00390625" style="35" customWidth="1"/>
    <col min="5" max="5" width="9.7109375" style="35" customWidth="1"/>
    <col min="6" max="6" width="11.57421875" style="35" customWidth="1"/>
    <col min="7" max="16384" width="9.140625" style="35" customWidth="1"/>
  </cols>
  <sheetData>
    <row r="2" spans="2:6" ht="15.75" customHeight="1" thickBot="1">
      <c r="B2" s="39" t="s">
        <v>80</v>
      </c>
      <c r="C2" s="914" t="s">
        <v>81</v>
      </c>
      <c r="D2" s="914"/>
      <c r="E2" s="914" t="s">
        <v>82</v>
      </c>
      <c r="F2" s="914"/>
    </row>
    <row r="3" ht="14.25" thickTop="1">
      <c r="B3" s="37"/>
    </row>
    <row r="4" spans="2:5" ht="15.75" customHeight="1">
      <c r="B4" s="40" t="s">
        <v>84</v>
      </c>
      <c r="C4" s="41">
        <v>0.2</v>
      </c>
      <c r="D4" s="42"/>
      <c r="E4" s="40" t="s">
        <v>85</v>
      </c>
    </row>
    <row r="5" spans="2:5" ht="15.75" customHeight="1">
      <c r="B5" s="40" t="s">
        <v>161</v>
      </c>
      <c r="C5" s="41">
        <v>0.2</v>
      </c>
      <c r="D5" s="42"/>
      <c r="E5" s="40" t="s">
        <v>85</v>
      </c>
    </row>
    <row r="6" spans="2:5" ht="15.75" customHeight="1">
      <c r="B6" s="40" t="s">
        <v>86</v>
      </c>
      <c r="C6" s="41">
        <v>0.2</v>
      </c>
      <c r="D6" s="42"/>
      <c r="E6" s="40" t="s">
        <v>85</v>
      </c>
    </row>
    <row r="7" spans="2:5" ht="15.75" customHeight="1">
      <c r="B7" s="40" t="s">
        <v>168</v>
      </c>
      <c r="C7" s="41">
        <v>0.2</v>
      </c>
      <c r="D7" s="42"/>
      <c r="E7" s="40" t="s">
        <v>85</v>
      </c>
    </row>
    <row r="8" spans="2:5" ht="15.75" customHeight="1">
      <c r="B8" s="40" t="s">
        <v>87</v>
      </c>
      <c r="C8" s="41">
        <v>0.25</v>
      </c>
      <c r="D8" s="42"/>
      <c r="E8" s="40" t="s">
        <v>85</v>
      </c>
    </row>
    <row r="9" spans="3:4" ht="13.5">
      <c r="C9" s="43"/>
      <c r="D9" s="44"/>
    </row>
    <row r="20" spans="2:5" ht="15.75" customHeight="1">
      <c r="B20" s="36" t="s">
        <v>116</v>
      </c>
      <c r="C20" s="41">
        <v>0.05</v>
      </c>
      <c r="D20" s="42"/>
      <c r="E20" s="40" t="s">
        <v>83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D233"/>
  <sheetViews>
    <sheetView zoomScalePageLayoutView="0" workbookViewId="0" topLeftCell="A1">
      <selection activeCell="D232" sqref="D232:D233"/>
    </sheetView>
  </sheetViews>
  <sheetFormatPr defaultColWidth="9.140625" defaultRowHeight="12.75"/>
  <cols>
    <col min="1" max="1" width="4.421875" style="0" bestFit="1" customWidth="1"/>
    <col min="2" max="2" width="36.28125" style="0" bestFit="1" customWidth="1"/>
    <col min="3" max="3" width="5.00390625" style="0" bestFit="1" customWidth="1"/>
    <col min="4" max="4" width="17.8515625" style="0" bestFit="1" customWidth="1"/>
  </cols>
  <sheetData>
    <row r="2" ht="15.75">
      <c r="B2" s="192" t="s">
        <v>1041</v>
      </c>
    </row>
    <row r="4" spans="1:4" ht="12.75">
      <c r="A4" s="200" t="s">
        <v>663</v>
      </c>
      <c r="B4" s="200" t="s">
        <v>888</v>
      </c>
      <c r="C4" s="200"/>
      <c r="D4" s="200" t="s">
        <v>661</v>
      </c>
    </row>
    <row r="5" spans="1:4" ht="14.25">
      <c r="A5" s="197">
        <v>1</v>
      </c>
      <c r="B5" s="197" t="s">
        <v>228</v>
      </c>
      <c r="C5" s="220" t="s">
        <v>224</v>
      </c>
      <c r="D5" s="221">
        <v>15660010.12</v>
      </c>
    </row>
    <row r="6" spans="1:4" ht="14.25">
      <c r="A6" s="197">
        <v>2</v>
      </c>
      <c r="B6" s="197" t="s">
        <v>1042</v>
      </c>
      <c r="C6" s="220" t="s">
        <v>224</v>
      </c>
      <c r="D6" s="221">
        <v>1368900</v>
      </c>
    </row>
    <row r="7" spans="1:4" ht="14.25">
      <c r="A7" s="197">
        <v>3</v>
      </c>
      <c r="B7" s="197" t="s">
        <v>367</v>
      </c>
      <c r="C7" s="220" t="s">
        <v>224</v>
      </c>
      <c r="D7" s="221">
        <v>624169</v>
      </c>
    </row>
    <row r="8" spans="1:4" ht="14.25">
      <c r="A8" s="197">
        <v>4</v>
      </c>
      <c r="B8" s="197" t="s">
        <v>390</v>
      </c>
      <c r="C8" s="220" t="s">
        <v>224</v>
      </c>
      <c r="D8" s="221">
        <v>720735.6</v>
      </c>
    </row>
    <row r="9" spans="1:4" ht="14.25">
      <c r="A9" s="197">
        <v>5</v>
      </c>
      <c r="B9" s="197" t="s">
        <v>391</v>
      </c>
      <c r="C9" s="220" t="s">
        <v>224</v>
      </c>
      <c r="D9" s="221">
        <v>204000</v>
      </c>
    </row>
    <row r="10" spans="1:4" ht="14.25">
      <c r="A10" s="197">
        <v>6</v>
      </c>
      <c r="B10" s="197" t="s">
        <v>393</v>
      </c>
      <c r="C10" s="220" t="s">
        <v>224</v>
      </c>
      <c r="D10" s="221">
        <v>174365</v>
      </c>
    </row>
    <row r="11" spans="1:4" ht="14.25">
      <c r="A11" s="197">
        <v>7</v>
      </c>
      <c r="B11" s="197" t="s">
        <v>394</v>
      </c>
      <c r="C11" s="220" t="s">
        <v>224</v>
      </c>
      <c r="D11" s="221">
        <v>470500</v>
      </c>
    </row>
    <row r="12" spans="1:4" ht="14.25">
      <c r="A12" s="197">
        <v>8</v>
      </c>
      <c r="B12" s="197" t="s">
        <v>907</v>
      </c>
      <c r="C12" s="220" t="s">
        <v>224</v>
      </c>
      <c r="D12" s="221">
        <v>67680</v>
      </c>
    </row>
    <row r="13" spans="1:4" ht="14.25">
      <c r="A13" s="197">
        <v>9</v>
      </c>
      <c r="B13" s="197" t="s">
        <v>368</v>
      </c>
      <c r="C13" s="220" t="s">
        <v>224</v>
      </c>
      <c r="D13" s="221">
        <v>46980.04</v>
      </c>
    </row>
    <row r="14" spans="1:4" ht="14.25">
      <c r="A14" s="197">
        <v>10</v>
      </c>
      <c r="B14" s="197" t="s">
        <v>395</v>
      </c>
      <c r="C14" s="220" t="s">
        <v>224</v>
      </c>
      <c r="D14" s="221">
        <v>64800</v>
      </c>
    </row>
    <row r="15" spans="1:4" ht="14.25">
      <c r="A15" s="197">
        <v>11</v>
      </c>
      <c r="B15" s="197" t="s">
        <v>327</v>
      </c>
      <c r="C15" s="220" t="s">
        <v>224</v>
      </c>
      <c r="D15" s="221">
        <v>798753</v>
      </c>
    </row>
    <row r="16" spans="1:4" ht="14.25">
      <c r="A16" s="197">
        <v>12</v>
      </c>
      <c r="B16" s="197" t="s">
        <v>396</v>
      </c>
      <c r="C16" s="220" t="s">
        <v>224</v>
      </c>
      <c r="D16" s="221">
        <v>-626400.2</v>
      </c>
    </row>
    <row r="17" spans="1:4" ht="14.25">
      <c r="A17" s="197">
        <v>13</v>
      </c>
      <c r="B17" s="197" t="s">
        <v>397</v>
      </c>
      <c r="C17" s="220" t="s">
        <v>224</v>
      </c>
      <c r="D17" s="221">
        <v>88776</v>
      </c>
    </row>
    <row r="18" spans="1:4" ht="14.25">
      <c r="A18" s="197">
        <v>14</v>
      </c>
      <c r="B18" s="197" t="s">
        <v>1043</v>
      </c>
      <c r="C18" s="220" t="s">
        <v>224</v>
      </c>
      <c r="D18" s="221">
        <v>2791037</v>
      </c>
    </row>
    <row r="19" spans="1:4" ht="14.25">
      <c r="A19" s="197">
        <v>15</v>
      </c>
      <c r="B19" s="197" t="s">
        <v>398</v>
      </c>
      <c r="C19" s="220" t="s">
        <v>224</v>
      </c>
      <c r="D19" s="221">
        <v>4807809</v>
      </c>
    </row>
    <row r="20" spans="1:4" ht="14.25">
      <c r="A20" s="197">
        <v>16</v>
      </c>
      <c r="B20" s="197" t="s">
        <v>399</v>
      </c>
      <c r="C20" s="220" t="s">
        <v>224</v>
      </c>
      <c r="D20" s="221">
        <v>98400</v>
      </c>
    </row>
    <row r="21" spans="1:4" ht="14.25">
      <c r="A21" s="197">
        <v>17</v>
      </c>
      <c r="B21" s="197" t="s">
        <v>400</v>
      </c>
      <c r="C21" s="220" t="s">
        <v>224</v>
      </c>
      <c r="D21" s="221">
        <v>16162407</v>
      </c>
    </row>
    <row r="22" spans="1:4" ht="14.25">
      <c r="A22" s="197">
        <v>18</v>
      </c>
      <c r="B22" s="197" t="s">
        <v>401</v>
      </c>
      <c r="C22" s="220" t="s">
        <v>224</v>
      </c>
      <c r="D22" s="221">
        <v>156000</v>
      </c>
    </row>
    <row r="23" spans="1:4" ht="14.25">
      <c r="A23" s="197">
        <v>19</v>
      </c>
      <c r="B23" s="197" t="s">
        <v>402</v>
      </c>
      <c r="C23" s="220" t="s">
        <v>224</v>
      </c>
      <c r="D23" s="221">
        <v>1800000</v>
      </c>
    </row>
    <row r="24" spans="1:4" ht="14.25">
      <c r="A24" s="197">
        <v>20</v>
      </c>
      <c r="B24" s="197" t="s">
        <v>403</v>
      </c>
      <c r="C24" s="220" t="s">
        <v>224</v>
      </c>
      <c r="D24" s="221">
        <v>455936</v>
      </c>
    </row>
    <row r="25" spans="1:4" ht="14.25">
      <c r="A25" s="197">
        <v>21</v>
      </c>
      <c r="B25" s="197" t="s">
        <v>404</v>
      </c>
      <c r="C25" s="220" t="s">
        <v>224</v>
      </c>
      <c r="D25" s="221">
        <v>3577125.6</v>
      </c>
    </row>
    <row r="26" spans="1:4" ht="14.25">
      <c r="A26" s="197">
        <v>22</v>
      </c>
      <c r="B26" s="197" t="s">
        <v>405</v>
      </c>
      <c r="C26" s="220" t="s">
        <v>224</v>
      </c>
      <c r="D26" s="221">
        <v>681567</v>
      </c>
    </row>
    <row r="27" spans="1:4" ht="14.25">
      <c r="A27" s="197">
        <v>23</v>
      </c>
      <c r="B27" s="197" t="s">
        <v>328</v>
      </c>
      <c r="C27" s="220" t="s">
        <v>224</v>
      </c>
      <c r="D27" s="221">
        <v>406789</v>
      </c>
    </row>
    <row r="28" spans="1:4" ht="14.25">
      <c r="A28" s="197">
        <v>24</v>
      </c>
      <c r="B28" s="197" t="s">
        <v>1044</v>
      </c>
      <c r="C28" s="220" t="s">
        <v>224</v>
      </c>
      <c r="D28" s="221">
        <v>114971</v>
      </c>
    </row>
    <row r="29" spans="1:4" ht="14.25">
      <c r="A29" s="197">
        <v>25</v>
      </c>
      <c r="B29" s="197" t="s">
        <v>406</v>
      </c>
      <c r="C29" s="220" t="s">
        <v>224</v>
      </c>
      <c r="D29" s="221">
        <v>4125060</v>
      </c>
    </row>
    <row r="30" spans="1:4" ht="14.25">
      <c r="A30" s="197">
        <v>26</v>
      </c>
      <c r="B30" s="197" t="s">
        <v>325</v>
      </c>
      <c r="C30" s="220" t="s">
        <v>224</v>
      </c>
      <c r="D30" s="221">
        <v>26400</v>
      </c>
    </row>
    <row r="31" spans="1:4" ht="14.25">
      <c r="A31" s="197">
        <v>27</v>
      </c>
      <c r="B31" s="197" t="s">
        <v>343</v>
      </c>
      <c r="C31" s="220" t="s">
        <v>224</v>
      </c>
      <c r="D31" s="221">
        <v>744000</v>
      </c>
    </row>
    <row r="32" spans="1:4" ht="14.25">
      <c r="A32" s="197">
        <v>28</v>
      </c>
      <c r="B32" s="197" t="s">
        <v>326</v>
      </c>
      <c r="C32" s="220" t="s">
        <v>224</v>
      </c>
      <c r="D32" s="221">
        <v>11120</v>
      </c>
    </row>
    <row r="33" spans="1:4" ht="14.25">
      <c r="A33" s="197">
        <v>29</v>
      </c>
      <c r="B33" s="197" t="s">
        <v>408</v>
      </c>
      <c r="C33" s="220" t="s">
        <v>224</v>
      </c>
      <c r="D33" s="221">
        <v>387000</v>
      </c>
    </row>
    <row r="34" spans="1:4" ht="14.25">
      <c r="A34" s="197">
        <v>30</v>
      </c>
      <c r="B34" s="197" t="s">
        <v>319</v>
      </c>
      <c r="C34" s="220" t="s">
        <v>224</v>
      </c>
      <c r="D34" s="221">
        <v>33600</v>
      </c>
    </row>
    <row r="35" spans="1:4" ht="14.25">
      <c r="A35" s="197">
        <v>31</v>
      </c>
      <c r="B35" s="197" t="s">
        <v>322</v>
      </c>
      <c r="C35" s="220" t="s">
        <v>224</v>
      </c>
      <c r="D35" s="221">
        <v>242400</v>
      </c>
    </row>
    <row r="36" spans="1:4" ht="14.25">
      <c r="A36" s="197">
        <v>32</v>
      </c>
      <c r="B36" s="197" t="s">
        <v>409</v>
      </c>
      <c r="C36" s="220" t="s">
        <v>224</v>
      </c>
      <c r="D36" s="221">
        <v>51240</v>
      </c>
    </row>
    <row r="37" spans="1:4" ht="14.25">
      <c r="A37" s="197">
        <v>33</v>
      </c>
      <c r="B37" s="197" t="s">
        <v>1045</v>
      </c>
      <c r="C37" s="220" t="s">
        <v>224</v>
      </c>
      <c r="D37" s="221">
        <v>60000</v>
      </c>
    </row>
    <row r="38" spans="1:4" ht="14.25">
      <c r="A38" s="197">
        <v>34</v>
      </c>
      <c r="B38" s="197" t="s">
        <v>908</v>
      </c>
      <c r="C38" s="220" t="s">
        <v>224</v>
      </c>
      <c r="D38" s="221">
        <v>128796</v>
      </c>
    </row>
    <row r="39" spans="1:4" ht="14.25">
      <c r="A39" s="197">
        <v>35</v>
      </c>
      <c r="B39" s="197" t="s">
        <v>1046</v>
      </c>
      <c r="C39" s="220" t="s">
        <v>224</v>
      </c>
      <c r="D39" s="221">
        <v>38400</v>
      </c>
    </row>
    <row r="40" spans="1:4" ht="14.25">
      <c r="A40" s="197">
        <v>36</v>
      </c>
      <c r="B40" s="197" t="s">
        <v>410</v>
      </c>
      <c r="C40" s="220" t="s">
        <v>224</v>
      </c>
      <c r="D40" s="221">
        <v>609612.2</v>
      </c>
    </row>
    <row r="41" spans="1:4" ht="14.25">
      <c r="A41" s="197">
        <v>37</v>
      </c>
      <c r="B41" s="197" t="s">
        <v>411</v>
      </c>
      <c r="C41" s="220" t="s">
        <v>224</v>
      </c>
      <c r="D41" s="221">
        <v>343981.14</v>
      </c>
    </row>
    <row r="42" spans="1:4" ht="14.25">
      <c r="A42" s="197">
        <v>38</v>
      </c>
      <c r="B42" s="197" t="s">
        <v>412</v>
      </c>
      <c r="C42" s="220" t="s">
        <v>224</v>
      </c>
      <c r="D42" s="221">
        <v>90000</v>
      </c>
    </row>
    <row r="43" spans="1:4" ht="14.25">
      <c r="A43" s="197">
        <v>39</v>
      </c>
      <c r="B43" s="197" t="s">
        <v>504</v>
      </c>
      <c r="C43" s="220" t="s">
        <v>224</v>
      </c>
      <c r="D43" s="221">
        <v>151334</v>
      </c>
    </row>
    <row r="44" spans="1:4" ht="14.25">
      <c r="A44" s="197">
        <v>40</v>
      </c>
      <c r="B44" s="197" t="s">
        <v>505</v>
      </c>
      <c r="C44" s="220" t="s">
        <v>224</v>
      </c>
      <c r="D44" s="221">
        <v>390000</v>
      </c>
    </row>
    <row r="45" spans="1:4" ht="14.25">
      <c r="A45" s="197">
        <v>41</v>
      </c>
      <c r="B45" s="197" t="s">
        <v>506</v>
      </c>
      <c r="C45" s="220" t="s">
        <v>224</v>
      </c>
      <c r="D45" s="221">
        <v>16800</v>
      </c>
    </row>
    <row r="46" spans="1:4" ht="14.25">
      <c r="A46" s="197">
        <v>42</v>
      </c>
      <c r="B46" s="197" t="s">
        <v>507</v>
      </c>
      <c r="C46" s="220" t="s">
        <v>224</v>
      </c>
      <c r="D46" s="221">
        <v>26400</v>
      </c>
    </row>
    <row r="47" spans="1:4" ht="14.25">
      <c r="A47" s="197">
        <v>43</v>
      </c>
      <c r="B47" s="197" t="s">
        <v>508</v>
      </c>
      <c r="C47" s="220" t="s">
        <v>224</v>
      </c>
      <c r="D47" s="221">
        <v>45600</v>
      </c>
    </row>
    <row r="48" spans="1:4" ht="14.25">
      <c r="A48" s="197">
        <v>44</v>
      </c>
      <c r="B48" s="197" t="s">
        <v>509</v>
      </c>
      <c r="C48" s="220" t="s">
        <v>224</v>
      </c>
      <c r="D48" s="221">
        <v>1461096</v>
      </c>
    </row>
    <row r="49" spans="1:4" ht="14.25">
      <c r="A49" s="197">
        <v>45</v>
      </c>
      <c r="B49" s="197" t="s">
        <v>510</v>
      </c>
      <c r="C49" s="220" t="s">
        <v>224</v>
      </c>
      <c r="D49" s="221">
        <v>180241</v>
      </c>
    </row>
    <row r="50" spans="1:4" ht="14.25">
      <c r="A50" s="197">
        <v>46</v>
      </c>
      <c r="B50" s="197" t="s">
        <v>1047</v>
      </c>
      <c r="C50" s="220" t="s">
        <v>224</v>
      </c>
      <c r="D50" s="221">
        <v>10972930</v>
      </c>
    </row>
    <row r="51" spans="1:4" ht="14.25">
      <c r="A51" s="197">
        <v>47</v>
      </c>
      <c r="B51" s="197" t="s">
        <v>511</v>
      </c>
      <c r="C51" s="220" t="s">
        <v>224</v>
      </c>
      <c r="D51" s="221">
        <v>5107240</v>
      </c>
    </row>
    <row r="52" spans="1:4" ht="14.25">
      <c r="A52" s="197">
        <v>48</v>
      </c>
      <c r="B52" s="197" t="s">
        <v>512</v>
      </c>
      <c r="C52" s="220" t="s">
        <v>224</v>
      </c>
      <c r="D52" s="221">
        <v>18000</v>
      </c>
    </row>
    <row r="53" spans="1:4" ht="14.25">
      <c r="A53" s="197">
        <v>49</v>
      </c>
      <c r="B53" s="197" t="s">
        <v>939</v>
      </c>
      <c r="C53" s="220" t="s">
        <v>224</v>
      </c>
      <c r="D53" s="221">
        <v>46000</v>
      </c>
    </row>
    <row r="54" spans="1:4" ht="14.25">
      <c r="A54" s="197">
        <v>50</v>
      </c>
      <c r="B54" s="197" t="s">
        <v>940</v>
      </c>
      <c r="C54" s="220" t="s">
        <v>224</v>
      </c>
      <c r="D54" s="221">
        <v>34999.60000000015</v>
      </c>
    </row>
    <row r="55" spans="1:4" ht="14.25">
      <c r="A55" s="197">
        <v>51</v>
      </c>
      <c r="B55" s="197" t="s">
        <v>904</v>
      </c>
      <c r="C55" s="220" t="s">
        <v>224</v>
      </c>
      <c r="D55" s="221">
        <v>1293303.1</v>
      </c>
    </row>
    <row r="56" spans="1:4" ht="14.25">
      <c r="A56" s="197">
        <v>52</v>
      </c>
      <c r="B56" s="197" t="s">
        <v>941</v>
      </c>
      <c r="C56" s="220" t="s">
        <v>224</v>
      </c>
      <c r="D56" s="221">
        <v>372960</v>
      </c>
    </row>
    <row r="57" spans="1:4" ht="14.25">
      <c r="A57" s="197">
        <v>53</v>
      </c>
      <c r="B57" s="197" t="s">
        <v>942</v>
      </c>
      <c r="C57" s="220" t="s">
        <v>224</v>
      </c>
      <c r="D57" s="221">
        <v>68000</v>
      </c>
    </row>
    <row r="58" spans="1:4" ht="14.25">
      <c r="A58" s="197">
        <v>54</v>
      </c>
      <c r="B58" s="197" t="s">
        <v>943</v>
      </c>
      <c r="C58" s="220" t="s">
        <v>224</v>
      </c>
      <c r="D58" s="221">
        <v>40000</v>
      </c>
    </row>
    <row r="59" spans="1:4" ht="14.25">
      <c r="A59" s="197">
        <v>55</v>
      </c>
      <c r="B59" s="197" t="s">
        <v>944</v>
      </c>
      <c r="C59" s="220" t="s">
        <v>224</v>
      </c>
      <c r="D59" s="221">
        <v>21600</v>
      </c>
    </row>
    <row r="60" spans="1:4" ht="14.25">
      <c r="A60" s="197">
        <v>56</v>
      </c>
      <c r="B60" s="197" t="s">
        <v>945</v>
      </c>
      <c r="C60" s="220" t="s">
        <v>224</v>
      </c>
      <c r="D60" s="221">
        <v>8626860</v>
      </c>
    </row>
    <row r="61" spans="1:4" ht="14.25">
      <c r="A61" s="197">
        <v>57</v>
      </c>
      <c r="B61" s="197" t="s">
        <v>946</v>
      </c>
      <c r="C61" s="220" t="s">
        <v>224</v>
      </c>
      <c r="D61" s="221">
        <v>102000</v>
      </c>
    </row>
    <row r="62" spans="1:4" ht="14.25">
      <c r="A62" s="197">
        <v>58</v>
      </c>
      <c r="B62" s="197" t="s">
        <v>947</v>
      </c>
      <c r="C62" s="220" t="s">
        <v>224</v>
      </c>
      <c r="D62" s="221">
        <v>28800</v>
      </c>
    </row>
    <row r="63" spans="1:4" ht="14.25">
      <c r="A63" s="197">
        <v>59</v>
      </c>
      <c r="B63" s="197" t="s">
        <v>407</v>
      </c>
      <c r="C63" s="220" t="s">
        <v>224</v>
      </c>
      <c r="D63" s="221">
        <v>29809</v>
      </c>
    </row>
    <row r="64" spans="1:4" ht="14.25">
      <c r="A64" s="197">
        <v>60</v>
      </c>
      <c r="B64" s="197" t="s">
        <v>413</v>
      </c>
      <c r="C64" s="220" t="s">
        <v>224</v>
      </c>
      <c r="D64" s="221">
        <v>28223</v>
      </c>
    </row>
    <row r="65" spans="1:4" ht="14.25">
      <c r="A65" s="197">
        <v>61</v>
      </c>
      <c r="B65" s="197" t="s">
        <v>414</v>
      </c>
      <c r="C65" s="220" t="s">
        <v>224</v>
      </c>
      <c r="D65" s="221">
        <v>-9365</v>
      </c>
    </row>
    <row r="66" spans="1:4" ht="14.25">
      <c r="A66" s="197">
        <v>62</v>
      </c>
      <c r="B66" s="197" t="s">
        <v>415</v>
      </c>
      <c r="C66" s="220" t="s">
        <v>224</v>
      </c>
      <c r="D66" s="221">
        <v>13625</v>
      </c>
    </row>
    <row r="67" spans="1:4" ht="14.25">
      <c r="A67" s="197">
        <v>63</v>
      </c>
      <c r="B67" s="197" t="s">
        <v>416</v>
      </c>
      <c r="C67" s="220" t="s">
        <v>224</v>
      </c>
      <c r="D67" s="221">
        <v>172042</v>
      </c>
    </row>
    <row r="68" spans="1:4" ht="14.25">
      <c r="A68" s="197">
        <v>64</v>
      </c>
      <c r="B68" s="197" t="s">
        <v>417</v>
      </c>
      <c r="C68" s="220" t="s">
        <v>224</v>
      </c>
      <c r="D68" s="221">
        <v>44080</v>
      </c>
    </row>
    <row r="69" spans="1:4" ht="14.25">
      <c r="A69" s="197">
        <v>65</v>
      </c>
      <c r="B69" s="197" t="s">
        <v>418</v>
      </c>
      <c r="C69" s="220" t="s">
        <v>224</v>
      </c>
      <c r="D69" s="221">
        <v>1950</v>
      </c>
    </row>
    <row r="70" spans="1:4" ht="14.25">
      <c r="A70" s="197">
        <v>66</v>
      </c>
      <c r="B70" s="197" t="s">
        <v>419</v>
      </c>
      <c r="C70" s="220" t="s">
        <v>224</v>
      </c>
      <c r="D70" s="221">
        <v>37935</v>
      </c>
    </row>
    <row r="71" spans="1:4" ht="14.25">
      <c r="A71" s="197">
        <v>67</v>
      </c>
      <c r="B71" s="197" t="s">
        <v>420</v>
      </c>
      <c r="C71" s="220" t="s">
        <v>224</v>
      </c>
      <c r="D71" s="221">
        <v>29639</v>
      </c>
    </row>
    <row r="72" spans="1:4" ht="14.25">
      <c r="A72" s="197">
        <v>68</v>
      </c>
      <c r="B72" s="197" t="s">
        <v>421</v>
      </c>
      <c r="C72" s="220" t="s">
        <v>224</v>
      </c>
      <c r="D72" s="221">
        <v>-3304</v>
      </c>
    </row>
    <row r="73" spans="1:4" ht="14.25">
      <c r="A73" s="197">
        <v>69</v>
      </c>
      <c r="B73" s="197" t="s">
        <v>422</v>
      </c>
      <c r="C73" s="220" t="s">
        <v>224</v>
      </c>
      <c r="D73" s="221">
        <v>120537</v>
      </c>
    </row>
    <row r="74" spans="1:4" ht="14.25">
      <c r="A74" s="197">
        <v>70</v>
      </c>
      <c r="B74" s="197" t="s">
        <v>423</v>
      </c>
      <c r="C74" s="220" t="s">
        <v>224</v>
      </c>
      <c r="D74" s="221">
        <v>198028</v>
      </c>
    </row>
    <row r="75" spans="1:4" ht="14.25">
      <c r="A75" s="197">
        <v>71</v>
      </c>
      <c r="B75" s="197" t="s">
        <v>424</v>
      </c>
      <c r="C75" s="220" t="s">
        <v>224</v>
      </c>
      <c r="D75" s="221">
        <v>24790</v>
      </c>
    </row>
    <row r="76" spans="1:4" ht="14.25">
      <c r="A76" s="197">
        <v>72</v>
      </c>
      <c r="B76" s="197" t="s">
        <v>425</v>
      </c>
      <c r="C76" s="220" t="s">
        <v>224</v>
      </c>
      <c r="D76" s="221">
        <v>-9671</v>
      </c>
    </row>
    <row r="77" spans="1:4" ht="14.25">
      <c r="A77" s="197">
        <v>73</v>
      </c>
      <c r="B77" s="197" t="s">
        <v>426</v>
      </c>
      <c r="C77" s="220" t="s">
        <v>224</v>
      </c>
      <c r="D77" s="221">
        <v>17539</v>
      </c>
    </row>
    <row r="78" spans="1:4" ht="14.25">
      <c r="A78" s="197">
        <v>74</v>
      </c>
      <c r="B78" s="197" t="s">
        <v>427</v>
      </c>
      <c r="C78" s="220" t="s">
        <v>224</v>
      </c>
      <c r="D78" s="221">
        <v>104823</v>
      </c>
    </row>
    <row r="79" spans="1:4" ht="14.25">
      <c r="A79" s="197">
        <v>75</v>
      </c>
      <c r="B79" s="197" t="s">
        <v>428</v>
      </c>
      <c r="C79" s="220" t="s">
        <v>224</v>
      </c>
      <c r="D79" s="221">
        <v>-9206</v>
      </c>
    </row>
    <row r="80" spans="1:4" ht="14.25">
      <c r="A80" s="197">
        <v>76</v>
      </c>
      <c r="B80" s="197" t="s">
        <v>429</v>
      </c>
      <c r="C80" s="220" t="s">
        <v>224</v>
      </c>
      <c r="D80" s="221">
        <v>46979</v>
      </c>
    </row>
    <row r="81" spans="1:4" ht="14.25">
      <c r="A81" s="197">
        <v>77</v>
      </c>
      <c r="B81" s="197" t="s">
        <v>430</v>
      </c>
      <c r="C81" s="220" t="s">
        <v>224</v>
      </c>
      <c r="D81" s="221">
        <v>137318</v>
      </c>
    </row>
    <row r="82" spans="1:4" ht="14.25">
      <c r="A82" s="197">
        <v>78</v>
      </c>
      <c r="B82" s="197" t="s">
        <v>431</v>
      </c>
      <c r="C82" s="220" t="s">
        <v>224</v>
      </c>
      <c r="D82" s="221">
        <v>65786</v>
      </c>
    </row>
    <row r="83" spans="1:4" ht="14.25">
      <c r="A83" s="197">
        <v>79</v>
      </c>
      <c r="B83" s="197" t="s">
        <v>432</v>
      </c>
      <c r="C83" s="220" t="s">
        <v>224</v>
      </c>
      <c r="D83" s="221">
        <v>198051</v>
      </c>
    </row>
    <row r="84" spans="1:4" ht="14.25">
      <c r="A84" s="197">
        <v>80</v>
      </c>
      <c r="B84" s="197" t="s">
        <v>433</v>
      </c>
      <c r="C84" s="220" t="s">
        <v>224</v>
      </c>
      <c r="D84" s="221">
        <v>2013</v>
      </c>
    </row>
    <row r="85" spans="1:4" ht="14.25">
      <c r="A85" s="197">
        <v>81</v>
      </c>
      <c r="B85" s="197" t="s">
        <v>434</v>
      </c>
      <c r="C85" s="220" t="s">
        <v>224</v>
      </c>
      <c r="D85" s="221">
        <v>23690</v>
      </c>
    </row>
    <row r="86" spans="1:4" ht="14.25">
      <c r="A86" s="197">
        <v>82</v>
      </c>
      <c r="B86" s="197" t="s">
        <v>435</v>
      </c>
      <c r="C86" s="220" t="s">
        <v>224</v>
      </c>
      <c r="D86" s="221">
        <v>34949</v>
      </c>
    </row>
    <row r="87" spans="1:4" ht="14.25">
      <c r="A87" s="197">
        <v>83</v>
      </c>
      <c r="B87" s="197" t="s">
        <v>436</v>
      </c>
      <c r="C87" s="220" t="s">
        <v>224</v>
      </c>
      <c r="D87" s="221">
        <v>3965</v>
      </c>
    </row>
    <row r="88" spans="1:4" ht="14.25">
      <c r="A88" s="197">
        <v>84</v>
      </c>
      <c r="B88" s="197" t="s">
        <v>437</v>
      </c>
      <c r="C88" s="220" t="s">
        <v>224</v>
      </c>
      <c r="D88" s="221">
        <v>25315.2</v>
      </c>
    </row>
    <row r="89" spans="1:4" ht="14.25">
      <c r="A89" s="197">
        <v>85</v>
      </c>
      <c r="B89" s="197" t="s">
        <v>438</v>
      </c>
      <c r="C89" s="220" t="s">
        <v>224</v>
      </c>
      <c r="D89" s="221">
        <v>15288.76</v>
      </c>
    </row>
    <row r="90" spans="1:4" ht="14.25">
      <c r="A90" s="197">
        <v>86</v>
      </c>
      <c r="B90" s="197" t="s">
        <v>309</v>
      </c>
      <c r="C90" s="220" t="s">
        <v>224</v>
      </c>
      <c r="D90" s="221">
        <v>74032.72</v>
      </c>
    </row>
    <row r="91" spans="1:4" ht="14.25">
      <c r="A91" s="197">
        <v>87</v>
      </c>
      <c r="B91" s="197" t="s">
        <v>344</v>
      </c>
      <c r="C91" s="220" t="s">
        <v>224</v>
      </c>
      <c r="D91" s="221">
        <v>118392.96</v>
      </c>
    </row>
    <row r="92" spans="1:4" ht="14.25">
      <c r="A92" s="197">
        <v>88</v>
      </c>
      <c r="B92" s="197" t="s">
        <v>439</v>
      </c>
      <c r="C92" s="220" t="s">
        <v>224</v>
      </c>
      <c r="D92" s="221">
        <v>32002.839999999997</v>
      </c>
    </row>
    <row r="93" spans="1:4" ht="14.25">
      <c r="A93" s="197">
        <v>89</v>
      </c>
      <c r="B93" s="197" t="s">
        <v>312</v>
      </c>
      <c r="C93" s="220" t="s">
        <v>224</v>
      </c>
      <c r="D93" s="221">
        <v>22506.8</v>
      </c>
    </row>
    <row r="94" spans="1:4" ht="14.25">
      <c r="A94" s="197">
        <v>90</v>
      </c>
      <c r="B94" s="197" t="s">
        <v>230</v>
      </c>
      <c r="C94" s="220" t="s">
        <v>224</v>
      </c>
      <c r="D94" s="221">
        <v>5856</v>
      </c>
    </row>
    <row r="95" spans="1:4" ht="14.25">
      <c r="A95" s="197">
        <v>91</v>
      </c>
      <c r="B95" s="197" t="s">
        <v>440</v>
      </c>
      <c r="C95" s="220" t="s">
        <v>224</v>
      </c>
      <c r="D95" s="221">
        <v>28806.9</v>
      </c>
    </row>
    <row r="96" spans="1:4" ht="14.25">
      <c r="A96" s="197">
        <v>92</v>
      </c>
      <c r="B96" s="197" t="s">
        <v>909</v>
      </c>
      <c r="C96" s="220" t="s">
        <v>224</v>
      </c>
      <c r="D96" s="221">
        <v>9193.56</v>
      </c>
    </row>
    <row r="97" spans="1:4" ht="14.25">
      <c r="A97" s="197">
        <v>93</v>
      </c>
      <c r="B97" s="197" t="s">
        <v>441</v>
      </c>
      <c r="C97" s="220" t="s">
        <v>224</v>
      </c>
      <c r="D97" s="221">
        <v>45459.96</v>
      </c>
    </row>
    <row r="98" spans="1:4" ht="14.25">
      <c r="A98" s="197">
        <v>94</v>
      </c>
      <c r="B98" s="197" t="s">
        <v>442</v>
      </c>
      <c r="C98" s="220" t="s">
        <v>224</v>
      </c>
      <c r="D98" s="221">
        <v>5925</v>
      </c>
    </row>
    <row r="99" spans="1:4" ht="14.25">
      <c r="A99" s="197">
        <v>95</v>
      </c>
      <c r="B99" s="197" t="s">
        <v>443</v>
      </c>
      <c r="C99" s="220" t="s">
        <v>224</v>
      </c>
      <c r="D99" s="221">
        <v>65848</v>
      </c>
    </row>
    <row r="100" spans="1:4" ht="14.25">
      <c r="A100" s="197">
        <v>96</v>
      </c>
      <c r="B100" s="197" t="s">
        <v>444</v>
      </c>
      <c r="C100" s="220" t="s">
        <v>224</v>
      </c>
      <c r="D100" s="221">
        <v>14241.6</v>
      </c>
    </row>
    <row r="101" spans="1:4" ht="14.25">
      <c r="A101" s="197">
        <v>97</v>
      </c>
      <c r="B101" s="197" t="s">
        <v>445</v>
      </c>
      <c r="C101" s="220" t="s">
        <v>224</v>
      </c>
      <c r="D101" s="221">
        <v>23903</v>
      </c>
    </row>
    <row r="102" spans="1:4" ht="14.25">
      <c r="A102" s="197">
        <v>98</v>
      </c>
      <c r="B102" s="197" t="s">
        <v>320</v>
      </c>
      <c r="C102" s="220" t="s">
        <v>224</v>
      </c>
      <c r="D102" s="221">
        <v>1182167.5</v>
      </c>
    </row>
    <row r="103" spans="1:4" ht="14.25">
      <c r="A103" s="197">
        <v>99</v>
      </c>
      <c r="B103" s="197" t="s">
        <v>1048</v>
      </c>
      <c r="C103" s="220" t="s">
        <v>224</v>
      </c>
      <c r="D103" s="221">
        <v>67840.4</v>
      </c>
    </row>
    <row r="104" spans="1:4" ht="14.25">
      <c r="A104" s="197">
        <v>100</v>
      </c>
      <c r="B104" s="197" t="s">
        <v>316</v>
      </c>
      <c r="C104" s="220" t="s">
        <v>224</v>
      </c>
      <c r="D104" s="221">
        <v>731322</v>
      </c>
    </row>
    <row r="105" spans="1:4" ht="14.25">
      <c r="A105" s="197">
        <v>101</v>
      </c>
      <c r="B105" s="197" t="s">
        <v>446</v>
      </c>
      <c r="C105" s="220" t="s">
        <v>224</v>
      </c>
      <c r="D105" s="221">
        <v>10371</v>
      </c>
    </row>
    <row r="106" spans="1:4" ht="14.25">
      <c r="A106" s="197">
        <v>102</v>
      </c>
      <c r="B106" s="197" t="s">
        <v>447</v>
      </c>
      <c r="C106" s="220" t="s">
        <v>224</v>
      </c>
      <c r="D106" s="221">
        <v>8539.39999999985</v>
      </c>
    </row>
    <row r="107" spans="1:4" ht="14.25">
      <c r="A107" s="197">
        <v>103</v>
      </c>
      <c r="B107" s="197" t="s">
        <v>448</v>
      </c>
      <c r="C107" s="220" t="s">
        <v>224</v>
      </c>
      <c r="D107" s="221">
        <v>2718</v>
      </c>
    </row>
    <row r="108" spans="1:4" ht="14.25">
      <c r="A108" s="197">
        <v>104</v>
      </c>
      <c r="B108" s="197" t="s">
        <v>449</v>
      </c>
      <c r="C108" s="220" t="s">
        <v>224</v>
      </c>
      <c r="D108" s="221">
        <v>10372.92</v>
      </c>
    </row>
    <row r="109" spans="1:4" ht="14.25">
      <c r="A109" s="197">
        <v>105</v>
      </c>
      <c r="B109" s="197" t="s">
        <v>910</v>
      </c>
      <c r="C109" s="220" t="s">
        <v>224</v>
      </c>
      <c r="D109" s="221">
        <v>142059.12</v>
      </c>
    </row>
    <row r="110" spans="1:4" ht="14.25">
      <c r="A110" s="197">
        <v>106</v>
      </c>
      <c r="B110" s="197" t="s">
        <v>450</v>
      </c>
      <c r="C110" s="220" t="s">
        <v>224</v>
      </c>
      <c r="D110" s="221">
        <v>107786.1</v>
      </c>
    </row>
    <row r="111" spans="1:4" ht="14.25">
      <c r="A111" s="197">
        <v>107</v>
      </c>
      <c r="B111" s="197" t="s">
        <v>451</v>
      </c>
      <c r="C111" s="220" t="s">
        <v>224</v>
      </c>
      <c r="D111" s="221">
        <v>-98573.80000000008</v>
      </c>
    </row>
    <row r="112" spans="1:4" ht="14.25">
      <c r="A112" s="197">
        <v>108</v>
      </c>
      <c r="B112" s="197" t="s">
        <v>1049</v>
      </c>
      <c r="C112" s="220" t="s">
        <v>224</v>
      </c>
      <c r="D112" s="221">
        <v>-62986.64</v>
      </c>
    </row>
    <row r="113" spans="1:4" ht="14.25">
      <c r="A113" s="197">
        <v>109</v>
      </c>
      <c r="B113" s="197" t="s">
        <v>452</v>
      </c>
      <c r="C113" s="220" t="s">
        <v>224</v>
      </c>
      <c r="D113" s="221">
        <v>75588</v>
      </c>
    </row>
    <row r="114" spans="1:4" ht="14.25">
      <c r="A114" s="197">
        <v>110</v>
      </c>
      <c r="B114" s="197" t="s">
        <v>323</v>
      </c>
      <c r="C114" s="220" t="s">
        <v>224</v>
      </c>
      <c r="D114" s="221">
        <v>235609</v>
      </c>
    </row>
    <row r="115" spans="1:4" ht="14.25">
      <c r="A115" s="197">
        <v>111</v>
      </c>
      <c r="B115" s="197" t="s">
        <v>1050</v>
      </c>
      <c r="C115" s="220" t="s">
        <v>224</v>
      </c>
      <c r="D115" s="221">
        <v>315664.59999999986</v>
      </c>
    </row>
    <row r="116" spans="1:4" ht="14.25">
      <c r="A116" s="197">
        <v>112</v>
      </c>
      <c r="B116" s="197" t="s">
        <v>453</v>
      </c>
      <c r="C116" s="220" t="s">
        <v>224</v>
      </c>
      <c r="D116" s="221">
        <v>245619.7</v>
      </c>
    </row>
    <row r="117" spans="1:4" ht="14.25">
      <c r="A117" s="197">
        <v>113</v>
      </c>
      <c r="B117" s="197" t="s">
        <v>1051</v>
      </c>
      <c r="C117" s="220" t="s">
        <v>224</v>
      </c>
      <c r="D117" s="221">
        <v>741538.4</v>
      </c>
    </row>
    <row r="118" spans="1:4" ht="14.25">
      <c r="A118" s="197">
        <v>114</v>
      </c>
      <c r="B118" s="197" t="s">
        <v>454</v>
      </c>
      <c r="C118" s="220" t="s">
        <v>224</v>
      </c>
      <c r="D118" s="221">
        <v>2605</v>
      </c>
    </row>
    <row r="119" spans="1:4" ht="14.25">
      <c r="A119" s="197">
        <v>115</v>
      </c>
      <c r="B119" s="197" t="s">
        <v>455</v>
      </c>
      <c r="C119" s="220" t="s">
        <v>224</v>
      </c>
      <c r="D119" s="221">
        <v>261400.08</v>
      </c>
    </row>
    <row r="120" spans="1:4" ht="14.25">
      <c r="A120" s="197">
        <v>116</v>
      </c>
      <c r="B120" s="197" t="s">
        <v>456</v>
      </c>
      <c r="C120" s="220" t="s">
        <v>224</v>
      </c>
      <c r="D120" s="221">
        <v>28652.24</v>
      </c>
    </row>
    <row r="121" spans="1:4" ht="14.25">
      <c r="A121" s="197">
        <v>117</v>
      </c>
      <c r="B121" s="197" t="s">
        <v>457</v>
      </c>
      <c r="C121" s="220" t="s">
        <v>224</v>
      </c>
      <c r="D121" s="221">
        <v>182817.8</v>
      </c>
    </row>
    <row r="122" spans="1:4" ht="14.25">
      <c r="A122" s="197">
        <v>118</v>
      </c>
      <c r="B122" s="197" t="s">
        <v>458</v>
      </c>
      <c r="C122" s="220" t="s">
        <v>224</v>
      </c>
      <c r="D122" s="221">
        <v>70896.56</v>
      </c>
    </row>
    <row r="123" spans="1:4" ht="14.25">
      <c r="A123" s="197">
        <v>119</v>
      </c>
      <c r="B123" s="197" t="s">
        <v>459</v>
      </c>
      <c r="C123" s="220" t="s">
        <v>224</v>
      </c>
      <c r="D123" s="221">
        <v>223152.9</v>
      </c>
    </row>
    <row r="124" spans="1:4" ht="14.25">
      <c r="A124" s="197">
        <v>120</v>
      </c>
      <c r="B124" s="197" t="s">
        <v>308</v>
      </c>
      <c r="C124" s="220" t="s">
        <v>224</v>
      </c>
      <c r="D124" s="221">
        <v>-21595</v>
      </c>
    </row>
    <row r="125" spans="1:4" ht="14.25">
      <c r="A125" s="197">
        <v>121</v>
      </c>
      <c r="B125" s="197" t="s">
        <v>314</v>
      </c>
      <c r="C125" s="220" t="s">
        <v>224</v>
      </c>
      <c r="D125" s="221">
        <v>13750.84</v>
      </c>
    </row>
    <row r="126" spans="1:4" ht="14.25">
      <c r="A126" s="197">
        <v>122</v>
      </c>
      <c r="B126" s="197" t="s">
        <v>1052</v>
      </c>
      <c r="C126" s="220" t="s">
        <v>224</v>
      </c>
      <c r="D126" s="221">
        <v>631761.8999999999</v>
      </c>
    </row>
    <row r="127" spans="1:4" ht="14.25">
      <c r="A127" s="197">
        <v>123</v>
      </c>
      <c r="B127" s="197" t="s">
        <v>460</v>
      </c>
      <c r="C127" s="220" t="s">
        <v>224</v>
      </c>
      <c r="D127" s="221">
        <v>316167</v>
      </c>
    </row>
    <row r="128" spans="1:4" ht="14.25">
      <c r="A128" s="197">
        <v>124</v>
      </c>
      <c r="B128" s="197" t="s">
        <v>911</v>
      </c>
      <c r="C128" s="220" t="s">
        <v>224</v>
      </c>
      <c r="D128" s="221">
        <v>8835.4</v>
      </c>
    </row>
    <row r="129" spans="1:4" ht="14.25">
      <c r="A129" s="197">
        <v>125</v>
      </c>
      <c r="B129" s="197" t="s">
        <v>311</v>
      </c>
      <c r="C129" s="220" t="s">
        <v>224</v>
      </c>
      <c r="D129" s="221">
        <v>218744</v>
      </c>
    </row>
    <row r="130" spans="1:4" ht="14.25">
      <c r="A130" s="197">
        <v>126</v>
      </c>
      <c r="B130" s="197" t="s">
        <v>306</v>
      </c>
      <c r="C130" s="220" t="s">
        <v>224</v>
      </c>
      <c r="D130" s="221">
        <v>160844</v>
      </c>
    </row>
    <row r="131" spans="1:4" ht="14.25">
      <c r="A131" s="197">
        <v>127</v>
      </c>
      <c r="B131" s="197" t="s">
        <v>1053</v>
      </c>
      <c r="C131" s="220" t="s">
        <v>224</v>
      </c>
      <c r="D131" s="221">
        <v>542707</v>
      </c>
    </row>
    <row r="132" spans="1:4" ht="14.25">
      <c r="A132" s="197">
        <v>128</v>
      </c>
      <c r="B132" s="197" t="s">
        <v>229</v>
      </c>
      <c r="C132" s="220" t="s">
        <v>224</v>
      </c>
      <c r="D132" s="221">
        <v>464081.2</v>
      </c>
    </row>
    <row r="133" spans="1:4" ht="14.25">
      <c r="A133" s="197">
        <v>129</v>
      </c>
      <c r="B133" s="197" t="s">
        <v>321</v>
      </c>
      <c r="C133" s="220" t="s">
        <v>224</v>
      </c>
      <c r="D133" s="221">
        <v>-677968.4</v>
      </c>
    </row>
    <row r="134" spans="1:4" ht="14.25">
      <c r="A134" s="197">
        <v>130</v>
      </c>
      <c r="B134" s="197" t="s">
        <v>461</v>
      </c>
      <c r="C134" s="220" t="s">
        <v>224</v>
      </c>
      <c r="D134" s="221">
        <v>11988.9</v>
      </c>
    </row>
    <row r="135" spans="1:4" ht="14.25">
      <c r="A135" s="197">
        <v>131</v>
      </c>
      <c r="B135" s="197" t="s">
        <v>462</v>
      </c>
      <c r="C135" s="220" t="s">
        <v>224</v>
      </c>
      <c r="D135" s="221">
        <v>188618.2</v>
      </c>
    </row>
    <row r="136" spans="1:4" ht="14.25">
      <c r="A136" s="197">
        <v>132</v>
      </c>
      <c r="B136" s="197" t="s">
        <v>307</v>
      </c>
      <c r="C136" s="220" t="s">
        <v>224</v>
      </c>
      <c r="D136" s="221">
        <v>115412.6</v>
      </c>
    </row>
    <row r="137" spans="1:4" ht="14.25">
      <c r="A137" s="197">
        <v>133</v>
      </c>
      <c r="B137" s="197" t="s">
        <v>1054</v>
      </c>
      <c r="C137" s="220" t="s">
        <v>224</v>
      </c>
      <c r="D137" s="221">
        <v>32137.16</v>
      </c>
    </row>
    <row r="138" spans="1:4" ht="14.25">
      <c r="A138" s="197">
        <v>134</v>
      </c>
      <c r="B138" s="197" t="s">
        <v>1055</v>
      </c>
      <c r="C138" s="220" t="s">
        <v>224</v>
      </c>
      <c r="D138" s="221">
        <v>39253</v>
      </c>
    </row>
    <row r="139" spans="1:4" ht="14.25">
      <c r="A139" s="197">
        <v>135</v>
      </c>
      <c r="B139" s="197" t="s">
        <v>912</v>
      </c>
      <c r="C139" s="220" t="s">
        <v>224</v>
      </c>
      <c r="D139" s="221">
        <v>18663</v>
      </c>
    </row>
    <row r="140" spans="1:4" ht="14.25">
      <c r="A140" s="197">
        <v>136</v>
      </c>
      <c r="B140" s="197" t="s">
        <v>1056</v>
      </c>
      <c r="C140" s="220" t="s">
        <v>224</v>
      </c>
      <c r="D140" s="221">
        <v>98364.2</v>
      </c>
    </row>
    <row r="141" spans="1:4" ht="14.25">
      <c r="A141" s="197">
        <v>137</v>
      </c>
      <c r="B141" s="197" t="s">
        <v>1057</v>
      </c>
      <c r="C141" s="220" t="s">
        <v>224</v>
      </c>
      <c r="D141" s="221">
        <v>163797</v>
      </c>
    </row>
    <row r="142" spans="1:4" ht="14.25">
      <c r="A142" s="197">
        <v>138</v>
      </c>
      <c r="B142" s="197" t="s">
        <v>463</v>
      </c>
      <c r="C142" s="220" t="s">
        <v>224</v>
      </c>
      <c r="D142" s="221">
        <v>710220</v>
      </c>
    </row>
    <row r="143" spans="1:4" ht="14.25">
      <c r="A143" s="197">
        <v>139</v>
      </c>
      <c r="B143" s="197" t="s">
        <v>1058</v>
      </c>
      <c r="C143" s="220" t="s">
        <v>224</v>
      </c>
      <c r="D143" s="221">
        <v>102218.8</v>
      </c>
    </row>
    <row r="144" spans="1:4" ht="14.25">
      <c r="A144" s="197">
        <v>140</v>
      </c>
      <c r="B144" s="197" t="s">
        <v>464</v>
      </c>
      <c r="C144" s="220" t="s">
        <v>224</v>
      </c>
      <c r="D144" s="221">
        <v>19384</v>
      </c>
    </row>
    <row r="145" spans="1:4" ht="14.25">
      <c r="A145" s="197">
        <v>141</v>
      </c>
      <c r="B145" s="197" t="s">
        <v>465</v>
      </c>
      <c r="C145" s="220" t="s">
        <v>224</v>
      </c>
      <c r="D145" s="221">
        <v>161313.6</v>
      </c>
    </row>
    <row r="146" spans="1:4" ht="14.25">
      <c r="A146" s="197">
        <v>142</v>
      </c>
      <c r="B146" s="197" t="s">
        <v>1059</v>
      </c>
      <c r="C146" s="220" t="s">
        <v>224</v>
      </c>
      <c r="D146" s="221">
        <v>-102751.5</v>
      </c>
    </row>
    <row r="147" spans="1:4" ht="14.25">
      <c r="A147" s="197">
        <v>143</v>
      </c>
      <c r="B147" s="197" t="s">
        <v>466</v>
      </c>
      <c r="C147" s="220" t="s">
        <v>224</v>
      </c>
      <c r="D147" s="221">
        <v>257685.5</v>
      </c>
    </row>
    <row r="148" spans="1:4" ht="14.25">
      <c r="A148" s="197">
        <v>144</v>
      </c>
      <c r="B148" s="197" t="s">
        <v>1060</v>
      </c>
      <c r="C148" s="220" t="s">
        <v>224</v>
      </c>
      <c r="D148" s="221">
        <v>484932.5</v>
      </c>
    </row>
    <row r="149" spans="1:4" ht="14.25">
      <c r="A149" s="197">
        <v>145</v>
      </c>
      <c r="B149" s="197" t="s">
        <v>467</v>
      </c>
      <c r="C149" s="220" t="s">
        <v>224</v>
      </c>
      <c r="D149" s="221">
        <v>296447.4</v>
      </c>
    </row>
    <row r="150" spans="1:4" ht="14.25">
      <c r="A150" s="197">
        <v>146</v>
      </c>
      <c r="B150" s="197" t="s">
        <v>468</v>
      </c>
      <c r="C150" s="220" t="s">
        <v>224</v>
      </c>
      <c r="D150" s="221">
        <v>89813.4</v>
      </c>
    </row>
    <row r="151" spans="1:4" ht="14.25">
      <c r="A151" s="197">
        <v>147</v>
      </c>
      <c r="B151" s="197" t="s">
        <v>469</v>
      </c>
      <c r="C151" s="220" t="s">
        <v>224</v>
      </c>
      <c r="D151" s="221">
        <v>5366</v>
      </c>
    </row>
    <row r="152" spans="1:4" ht="14.25">
      <c r="A152" s="197">
        <v>148</v>
      </c>
      <c r="B152" s="197" t="s">
        <v>470</v>
      </c>
      <c r="C152" s="220" t="s">
        <v>224</v>
      </c>
      <c r="D152" s="221">
        <v>-1687267.5</v>
      </c>
    </row>
    <row r="153" spans="1:4" ht="14.25">
      <c r="A153" s="197">
        <v>149</v>
      </c>
      <c r="B153" s="197" t="s">
        <v>1061</v>
      </c>
      <c r="C153" s="220" t="s">
        <v>224</v>
      </c>
      <c r="D153" s="221">
        <v>-200578.28</v>
      </c>
    </row>
    <row r="154" spans="1:4" ht="14.25">
      <c r="A154" s="197">
        <v>150</v>
      </c>
      <c r="B154" s="197" t="s">
        <v>471</v>
      </c>
      <c r="C154" s="220" t="s">
        <v>224</v>
      </c>
      <c r="D154" s="221">
        <v>266912.7</v>
      </c>
    </row>
    <row r="155" spans="1:4" ht="14.25">
      <c r="A155" s="197">
        <v>151</v>
      </c>
      <c r="B155" s="197" t="s">
        <v>310</v>
      </c>
      <c r="C155" s="220" t="s">
        <v>224</v>
      </c>
      <c r="D155" s="221">
        <v>205070.79999999993</v>
      </c>
    </row>
    <row r="156" spans="1:4" ht="14.25">
      <c r="A156" s="197">
        <v>152</v>
      </c>
      <c r="B156" s="197" t="s">
        <v>1062</v>
      </c>
      <c r="C156" s="220" t="s">
        <v>224</v>
      </c>
      <c r="D156" s="221">
        <v>1496495</v>
      </c>
    </row>
    <row r="157" spans="1:4" ht="14.25">
      <c r="A157" s="197">
        <v>153</v>
      </c>
      <c r="B157" s="197" t="s">
        <v>1063</v>
      </c>
      <c r="C157" s="220" t="s">
        <v>224</v>
      </c>
      <c r="D157" s="221">
        <v>361971.3</v>
      </c>
    </row>
    <row r="158" spans="1:4" ht="14.25">
      <c r="A158" s="197">
        <v>154</v>
      </c>
      <c r="B158" s="197" t="s">
        <v>472</v>
      </c>
      <c r="C158" s="220" t="s">
        <v>224</v>
      </c>
      <c r="D158" s="221">
        <v>-619544.7000000003</v>
      </c>
    </row>
    <row r="159" spans="1:4" ht="14.25">
      <c r="A159" s="197">
        <v>155</v>
      </c>
      <c r="B159" s="197" t="s">
        <v>473</v>
      </c>
      <c r="C159" s="220" t="s">
        <v>224</v>
      </c>
      <c r="D159" s="221">
        <v>98029.6</v>
      </c>
    </row>
    <row r="160" spans="1:4" ht="14.25">
      <c r="A160" s="197">
        <v>156</v>
      </c>
      <c r="B160" s="197" t="s">
        <v>1064</v>
      </c>
      <c r="C160" s="220" t="s">
        <v>224</v>
      </c>
      <c r="D160" s="221">
        <v>41828</v>
      </c>
    </row>
    <row r="161" spans="1:4" ht="14.25">
      <c r="A161" s="197">
        <v>157</v>
      </c>
      <c r="B161" s="197" t="s">
        <v>315</v>
      </c>
      <c r="C161" s="220" t="s">
        <v>224</v>
      </c>
      <c r="D161" s="221">
        <v>480993.4</v>
      </c>
    </row>
    <row r="162" spans="1:4" ht="14.25">
      <c r="A162" s="197">
        <v>158</v>
      </c>
      <c r="B162" s="197" t="s">
        <v>474</v>
      </c>
      <c r="C162" s="220" t="s">
        <v>224</v>
      </c>
      <c r="D162" s="221">
        <v>308969.5</v>
      </c>
    </row>
    <row r="163" spans="1:4" ht="14.25">
      <c r="A163" s="197">
        <v>159</v>
      </c>
      <c r="B163" s="197" t="s">
        <v>475</v>
      </c>
      <c r="C163" s="220" t="s">
        <v>224</v>
      </c>
      <c r="D163" s="221">
        <v>508495.48</v>
      </c>
    </row>
    <row r="164" spans="1:4" ht="14.25">
      <c r="A164" s="197">
        <v>160</v>
      </c>
      <c r="B164" s="197" t="s">
        <v>1065</v>
      </c>
      <c r="C164" s="220" t="s">
        <v>224</v>
      </c>
      <c r="D164" s="221">
        <v>685915.37</v>
      </c>
    </row>
    <row r="165" spans="1:4" ht="14.25">
      <c r="A165" s="197">
        <v>161</v>
      </c>
      <c r="B165" s="197" t="s">
        <v>476</v>
      </c>
      <c r="C165" s="220" t="s">
        <v>224</v>
      </c>
      <c r="D165" s="221">
        <v>24339</v>
      </c>
    </row>
    <row r="166" spans="1:4" ht="14.25">
      <c r="A166" s="197">
        <v>162</v>
      </c>
      <c r="B166" s="197" t="s">
        <v>477</v>
      </c>
      <c r="C166" s="220" t="s">
        <v>224</v>
      </c>
      <c r="D166" s="221">
        <v>106512.4</v>
      </c>
    </row>
    <row r="167" spans="1:4" ht="14.25">
      <c r="A167" s="197">
        <v>163</v>
      </c>
      <c r="B167" s="197" t="s">
        <v>478</v>
      </c>
      <c r="C167" s="220" t="s">
        <v>224</v>
      </c>
      <c r="D167" s="221">
        <v>-321268.5</v>
      </c>
    </row>
    <row r="168" spans="1:4" ht="14.25">
      <c r="A168" s="197">
        <v>164</v>
      </c>
      <c r="B168" s="197" t="s">
        <v>1066</v>
      </c>
      <c r="C168" s="220" t="s">
        <v>224</v>
      </c>
      <c r="D168" s="221">
        <v>-1153.7</v>
      </c>
    </row>
    <row r="169" spans="1:4" ht="14.25">
      <c r="A169" s="197">
        <v>165</v>
      </c>
      <c r="B169" s="197" t="s">
        <v>479</v>
      </c>
      <c r="C169" s="220" t="s">
        <v>224</v>
      </c>
      <c r="D169" s="221">
        <v>-428019.4400000003</v>
      </c>
    </row>
    <row r="170" spans="1:4" ht="14.25">
      <c r="A170" s="197">
        <v>166</v>
      </c>
      <c r="B170" s="197" t="s">
        <v>324</v>
      </c>
      <c r="C170" s="220" t="s">
        <v>224</v>
      </c>
      <c r="D170" s="221">
        <v>5943</v>
      </c>
    </row>
    <row r="171" spans="1:4" ht="14.25">
      <c r="A171" s="197">
        <v>167</v>
      </c>
      <c r="B171" s="197" t="s">
        <v>913</v>
      </c>
      <c r="C171" s="220" t="s">
        <v>224</v>
      </c>
      <c r="D171" s="221">
        <v>172407.44</v>
      </c>
    </row>
    <row r="172" spans="1:4" ht="14.25">
      <c r="A172" s="197">
        <v>168</v>
      </c>
      <c r="B172" s="197" t="s">
        <v>480</v>
      </c>
      <c r="C172" s="220" t="s">
        <v>224</v>
      </c>
      <c r="D172" s="221">
        <v>83624.6</v>
      </c>
    </row>
    <row r="173" spans="1:4" ht="14.25">
      <c r="A173" s="197">
        <v>169</v>
      </c>
      <c r="B173" s="197" t="s">
        <v>313</v>
      </c>
      <c r="C173" s="220" t="s">
        <v>224</v>
      </c>
      <c r="D173" s="221">
        <v>38808</v>
      </c>
    </row>
    <row r="174" spans="1:4" ht="14.25">
      <c r="A174" s="197">
        <v>170</v>
      </c>
      <c r="B174" s="197" t="s">
        <v>914</v>
      </c>
      <c r="C174" s="220" t="s">
        <v>224</v>
      </c>
      <c r="D174" s="221">
        <v>714855.68</v>
      </c>
    </row>
    <row r="175" spans="1:4" ht="14.25">
      <c r="A175" s="197">
        <v>171</v>
      </c>
      <c r="B175" s="197" t="s">
        <v>481</v>
      </c>
      <c r="C175" s="220" t="s">
        <v>224</v>
      </c>
      <c r="D175" s="221">
        <v>267013</v>
      </c>
    </row>
    <row r="176" spans="1:4" ht="14.25">
      <c r="A176" s="197">
        <v>172</v>
      </c>
      <c r="B176" s="197" t="s">
        <v>482</v>
      </c>
      <c r="C176" s="220" t="s">
        <v>224</v>
      </c>
      <c r="D176" s="221">
        <v>170304.5</v>
      </c>
    </row>
    <row r="177" spans="1:4" ht="14.25">
      <c r="A177" s="197">
        <v>173</v>
      </c>
      <c r="B177" s="197" t="s">
        <v>1067</v>
      </c>
      <c r="C177" s="220" t="s">
        <v>224</v>
      </c>
      <c r="D177" s="221">
        <v>52522.67999999993</v>
      </c>
    </row>
    <row r="178" spans="1:4" ht="14.25">
      <c r="A178" s="197">
        <v>174</v>
      </c>
      <c r="B178" s="197" t="s">
        <v>483</v>
      </c>
      <c r="C178" s="220" t="s">
        <v>224</v>
      </c>
      <c r="D178" s="221">
        <v>6300</v>
      </c>
    </row>
    <row r="179" spans="1:4" ht="14.25">
      <c r="A179" s="197">
        <v>175</v>
      </c>
      <c r="B179" s="197" t="s">
        <v>1068</v>
      </c>
      <c r="C179" s="220" t="s">
        <v>224</v>
      </c>
      <c r="D179" s="221">
        <v>1188117.31</v>
      </c>
    </row>
    <row r="180" spans="1:4" ht="14.25">
      <c r="A180" s="197">
        <v>176</v>
      </c>
      <c r="B180" s="197" t="s">
        <v>915</v>
      </c>
      <c r="C180" s="220" t="s">
        <v>224</v>
      </c>
      <c r="D180" s="221">
        <v>148174.31999999992</v>
      </c>
    </row>
    <row r="181" spans="1:4" ht="14.25">
      <c r="A181" s="197">
        <v>177</v>
      </c>
      <c r="B181" s="197" t="s">
        <v>484</v>
      </c>
      <c r="C181" s="220" t="s">
        <v>224</v>
      </c>
      <c r="D181" s="221">
        <v>6030</v>
      </c>
    </row>
    <row r="182" spans="1:4" ht="14.25">
      <c r="A182" s="197">
        <v>178</v>
      </c>
      <c r="B182" s="197" t="s">
        <v>485</v>
      </c>
      <c r="C182" s="220" t="s">
        <v>224</v>
      </c>
      <c r="D182" s="221">
        <v>50286</v>
      </c>
    </row>
    <row r="183" spans="1:4" ht="14.25">
      <c r="A183" s="197">
        <v>179</v>
      </c>
      <c r="B183" s="197" t="s">
        <v>486</v>
      </c>
      <c r="C183" s="220" t="s">
        <v>224</v>
      </c>
      <c r="D183" s="221">
        <v>403886</v>
      </c>
    </row>
    <row r="184" spans="1:4" ht="14.25">
      <c r="A184" s="197">
        <v>180</v>
      </c>
      <c r="B184" s="197" t="s">
        <v>318</v>
      </c>
      <c r="C184" s="220" t="s">
        <v>224</v>
      </c>
      <c r="D184" s="221">
        <v>6987</v>
      </c>
    </row>
    <row r="185" spans="1:4" ht="14.25">
      <c r="A185" s="197">
        <v>181</v>
      </c>
      <c r="B185" s="197" t="s">
        <v>487</v>
      </c>
      <c r="C185" s="220" t="s">
        <v>224</v>
      </c>
      <c r="D185" s="221">
        <v>694078</v>
      </c>
    </row>
    <row r="186" spans="1:4" ht="14.25">
      <c r="A186" s="197">
        <v>182</v>
      </c>
      <c r="B186" s="197" t="s">
        <v>488</v>
      </c>
      <c r="C186" s="220" t="s">
        <v>224</v>
      </c>
      <c r="D186" s="221">
        <v>27125</v>
      </c>
    </row>
    <row r="187" spans="1:4" ht="14.25">
      <c r="A187" s="197">
        <v>183</v>
      </c>
      <c r="B187" s="197" t="s">
        <v>489</v>
      </c>
      <c r="C187" s="220" t="s">
        <v>224</v>
      </c>
      <c r="D187" s="221">
        <v>3000</v>
      </c>
    </row>
    <row r="188" spans="1:4" ht="14.25">
      <c r="A188" s="197">
        <v>184</v>
      </c>
      <c r="B188" s="197" t="s">
        <v>490</v>
      </c>
      <c r="C188" s="220" t="s">
        <v>224</v>
      </c>
      <c r="D188" s="221">
        <v>39600</v>
      </c>
    </row>
    <row r="189" spans="1:4" ht="14.25">
      <c r="A189" s="197">
        <v>185</v>
      </c>
      <c r="B189" s="197" t="s">
        <v>317</v>
      </c>
      <c r="C189" s="220" t="s">
        <v>224</v>
      </c>
      <c r="D189" s="221">
        <v>426307</v>
      </c>
    </row>
    <row r="190" spans="1:4" ht="14.25">
      <c r="A190" s="197">
        <v>186</v>
      </c>
      <c r="B190" s="197" t="s">
        <v>1069</v>
      </c>
      <c r="C190" s="220" t="s">
        <v>224</v>
      </c>
      <c r="D190" s="221">
        <v>140027</v>
      </c>
    </row>
    <row r="191" spans="1:4" ht="14.25">
      <c r="A191" s="197">
        <v>187</v>
      </c>
      <c r="B191" s="197" t="s">
        <v>491</v>
      </c>
      <c r="C191" s="220" t="s">
        <v>224</v>
      </c>
      <c r="D191" s="221">
        <v>-350283.1</v>
      </c>
    </row>
    <row r="192" spans="1:4" ht="14.25">
      <c r="A192" s="197">
        <v>188</v>
      </c>
      <c r="B192" s="197" t="s">
        <v>492</v>
      </c>
      <c r="C192" s="220" t="s">
        <v>224</v>
      </c>
      <c r="D192" s="221">
        <v>569039</v>
      </c>
    </row>
    <row r="193" spans="1:4" ht="14.25">
      <c r="A193" s="197">
        <v>189</v>
      </c>
      <c r="B193" s="197" t="s">
        <v>493</v>
      </c>
      <c r="C193" s="220" t="s">
        <v>224</v>
      </c>
      <c r="D193" s="221">
        <v>82842.9</v>
      </c>
    </row>
    <row r="194" spans="1:4" ht="14.25">
      <c r="A194" s="197">
        <v>190</v>
      </c>
      <c r="B194" s="197" t="s">
        <v>494</v>
      </c>
      <c r="C194" s="220" t="s">
        <v>224</v>
      </c>
      <c r="D194" s="221">
        <v>1378092.9</v>
      </c>
    </row>
    <row r="195" spans="1:4" ht="14.25">
      <c r="A195" s="197">
        <v>191</v>
      </c>
      <c r="B195" s="197" t="s">
        <v>495</v>
      </c>
      <c r="C195" s="220" t="s">
        <v>224</v>
      </c>
      <c r="D195" s="221">
        <v>150214</v>
      </c>
    </row>
    <row r="196" spans="1:4" ht="14.25">
      <c r="A196" s="197">
        <v>192</v>
      </c>
      <c r="B196" s="197" t="s">
        <v>496</v>
      </c>
      <c r="C196" s="220" t="s">
        <v>224</v>
      </c>
      <c r="D196" s="221">
        <v>98580.8</v>
      </c>
    </row>
    <row r="197" spans="1:4" ht="14.25">
      <c r="A197" s="197">
        <v>193</v>
      </c>
      <c r="B197" s="197" t="s">
        <v>497</v>
      </c>
      <c r="C197" s="220" t="s">
        <v>224</v>
      </c>
      <c r="D197" s="221">
        <v>23628.1</v>
      </c>
    </row>
    <row r="198" spans="1:4" ht="14.25">
      <c r="A198" s="197">
        <v>194</v>
      </c>
      <c r="B198" s="197" t="s">
        <v>498</v>
      </c>
      <c r="C198" s="220" t="s">
        <v>224</v>
      </c>
      <c r="D198" s="221">
        <v>47811.9</v>
      </c>
    </row>
    <row r="199" spans="1:4" ht="14.25">
      <c r="A199" s="197">
        <v>195</v>
      </c>
      <c r="B199" s="197" t="s">
        <v>916</v>
      </c>
      <c r="C199" s="220" t="s">
        <v>224</v>
      </c>
      <c r="D199" s="221">
        <v>37388.8</v>
      </c>
    </row>
    <row r="200" spans="1:4" ht="14.25">
      <c r="A200" s="197">
        <v>196</v>
      </c>
      <c r="B200" s="197" t="s">
        <v>499</v>
      </c>
      <c r="C200" s="220" t="s">
        <v>224</v>
      </c>
      <c r="D200" s="221">
        <v>57168.8</v>
      </c>
    </row>
    <row r="201" spans="1:4" ht="14.25">
      <c r="A201" s="197">
        <v>197</v>
      </c>
      <c r="B201" s="197" t="s">
        <v>500</v>
      </c>
      <c r="C201" s="220" t="s">
        <v>224</v>
      </c>
      <c r="D201" s="221">
        <v>39547.12</v>
      </c>
    </row>
    <row r="202" spans="1:4" ht="14.25">
      <c r="A202" s="197">
        <v>198</v>
      </c>
      <c r="B202" s="197" t="s">
        <v>501</v>
      </c>
      <c r="C202" s="220" t="s">
        <v>224</v>
      </c>
      <c r="D202" s="221">
        <v>16830.72</v>
      </c>
    </row>
    <row r="203" spans="1:4" ht="14.25">
      <c r="A203" s="197">
        <v>199</v>
      </c>
      <c r="B203" s="197" t="s">
        <v>917</v>
      </c>
      <c r="C203" s="220" t="s">
        <v>224</v>
      </c>
      <c r="D203" s="221">
        <v>31832.44</v>
      </c>
    </row>
    <row r="204" spans="1:4" ht="14.25">
      <c r="A204" s="197">
        <v>200</v>
      </c>
      <c r="B204" s="197" t="s">
        <v>918</v>
      </c>
      <c r="C204" s="220" t="s">
        <v>224</v>
      </c>
      <c r="D204" s="221">
        <v>6628.5</v>
      </c>
    </row>
    <row r="205" spans="1:4" ht="14.25">
      <c r="A205" s="197">
        <v>201</v>
      </c>
      <c r="B205" s="197" t="s">
        <v>502</v>
      </c>
      <c r="C205" s="220" t="s">
        <v>224</v>
      </c>
      <c r="D205" s="221">
        <v>34253.1</v>
      </c>
    </row>
    <row r="206" spans="1:4" ht="14.25">
      <c r="A206" s="197">
        <v>202</v>
      </c>
      <c r="B206" s="197" t="s">
        <v>503</v>
      </c>
      <c r="C206" s="220" t="s">
        <v>224</v>
      </c>
      <c r="D206" s="221">
        <v>2410.4</v>
      </c>
    </row>
    <row r="207" spans="1:4" ht="14.25">
      <c r="A207" s="197">
        <v>203</v>
      </c>
      <c r="B207" s="197" t="s">
        <v>919</v>
      </c>
      <c r="C207" s="220" t="s">
        <v>224</v>
      </c>
      <c r="D207" s="221">
        <v>19611.64</v>
      </c>
    </row>
    <row r="208" spans="1:4" ht="14.25">
      <c r="A208" s="197">
        <v>204</v>
      </c>
      <c r="B208" s="197" t="s">
        <v>920</v>
      </c>
      <c r="C208" s="220" t="s">
        <v>224</v>
      </c>
      <c r="D208" s="221">
        <v>2539.2</v>
      </c>
    </row>
    <row r="209" spans="1:4" ht="14.25">
      <c r="A209" s="197">
        <v>205</v>
      </c>
      <c r="B209" s="197" t="s">
        <v>921</v>
      </c>
      <c r="C209" s="220" t="s">
        <v>224</v>
      </c>
      <c r="D209" s="221">
        <v>189555.6</v>
      </c>
    </row>
    <row r="210" spans="1:4" ht="14.25">
      <c r="A210" s="197">
        <v>206</v>
      </c>
      <c r="B210" s="197" t="s">
        <v>922</v>
      </c>
      <c r="C210" s="220" t="s">
        <v>224</v>
      </c>
      <c r="D210" s="221">
        <v>-135241</v>
      </c>
    </row>
    <row r="211" spans="1:4" ht="14.25">
      <c r="A211" s="197">
        <v>207</v>
      </c>
      <c r="B211" s="197" t="s">
        <v>923</v>
      </c>
      <c r="C211" s="220" t="s">
        <v>224</v>
      </c>
      <c r="D211" s="221">
        <v>48799.99999999993</v>
      </c>
    </row>
    <row r="212" spans="1:4" ht="14.25">
      <c r="A212" s="197">
        <v>208</v>
      </c>
      <c r="B212" s="197" t="s">
        <v>924</v>
      </c>
      <c r="C212" s="220" t="s">
        <v>224</v>
      </c>
      <c r="D212" s="221">
        <v>155611.44</v>
      </c>
    </row>
    <row r="213" spans="1:4" ht="14.25">
      <c r="A213" s="197">
        <v>209</v>
      </c>
      <c r="B213" s="197" t="s">
        <v>1070</v>
      </c>
      <c r="C213" s="220" t="s">
        <v>224</v>
      </c>
      <c r="D213" s="221">
        <v>251916.6</v>
      </c>
    </row>
    <row r="214" spans="1:4" ht="14.25">
      <c r="A214" s="197">
        <v>210</v>
      </c>
      <c r="B214" s="197" t="s">
        <v>1071</v>
      </c>
      <c r="C214" s="220" t="s">
        <v>224</v>
      </c>
      <c r="D214" s="221">
        <v>37157.04</v>
      </c>
    </row>
    <row r="215" spans="1:4" ht="14.25">
      <c r="A215" s="197">
        <v>211</v>
      </c>
      <c r="B215" s="197" t="s">
        <v>925</v>
      </c>
      <c r="C215" s="220" t="s">
        <v>224</v>
      </c>
      <c r="D215" s="221">
        <v>-12359.16</v>
      </c>
    </row>
    <row r="216" spans="1:4" ht="14.25">
      <c r="A216" s="197">
        <v>212</v>
      </c>
      <c r="B216" s="197" t="s">
        <v>926</v>
      </c>
      <c r="C216" s="220" t="s">
        <v>224</v>
      </c>
      <c r="D216" s="221">
        <v>-650229.2</v>
      </c>
    </row>
    <row r="217" spans="1:4" ht="14.25">
      <c r="A217" s="197">
        <v>213</v>
      </c>
      <c r="B217" s="197" t="s">
        <v>927</v>
      </c>
      <c r="C217" s="220" t="s">
        <v>224</v>
      </c>
      <c r="D217" s="221">
        <v>58406.8</v>
      </c>
    </row>
    <row r="218" spans="1:4" ht="14.25">
      <c r="A218" s="197">
        <v>214</v>
      </c>
      <c r="B218" s="197" t="s">
        <v>928</v>
      </c>
      <c r="C218" s="220" t="s">
        <v>224</v>
      </c>
      <c r="D218" s="221">
        <v>195983.2</v>
      </c>
    </row>
    <row r="219" spans="1:4" ht="14.25">
      <c r="A219" s="197">
        <v>215</v>
      </c>
      <c r="B219" s="197" t="s">
        <v>929</v>
      </c>
      <c r="C219" s="220" t="s">
        <v>224</v>
      </c>
      <c r="D219" s="221">
        <v>7899</v>
      </c>
    </row>
    <row r="220" spans="1:4" ht="14.25">
      <c r="A220" s="197">
        <v>216</v>
      </c>
      <c r="B220" s="197" t="s">
        <v>930</v>
      </c>
      <c r="C220" s="220" t="s">
        <v>224</v>
      </c>
      <c r="D220" s="221">
        <v>64238.92</v>
      </c>
    </row>
    <row r="221" spans="1:4" ht="14.25">
      <c r="A221" s="197">
        <v>217</v>
      </c>
      <c r="B221" s="197" t="s">
        <v>931</v>
      </c>
      <c r="C221" s="220" t="s">
        <v>224</v>
      </c>
      <c r="D221" s="221">
        <v>75012.71999999996</v>
      </c>
    </row>
    <row r="222" spans="1:4" ht="14.25">
      <c r="A222" s="197">
        <v>218</v>
      </c>
      <c r="B222" s="197" t="s">
        <v>932</v>
      </c>
      <c r="C222" s="220" t="s">
        <v>224</v>
      </c>
      <c r="D222" s="221">
        <v>4997.44</v>
      </c>
    </row>
    <row r="223" spans="1:4" ht="14.25">
      <c r="A223" s="197">
        <v>219</v>
      </c>
      <c r="B223" s="197" t="s">
        <v>933</v>
      </c>
      <c r="C223" s="220" t="s">
        <v>224</v>
      </c>
      <c r="D223" s="221">
        <v>32563.4</v>
      </c>
    </row>
    <row r="224" spans="1:4" ht="14.25">
      <c r="A224" s="197">
        <v>220</v>
      </c>
      <c r="B224" s="197" t="s">
        <v>934</v>
      </c>
      <c r="C224" s="220" t="s">
        <v>224</v>
      </c>
      <c r="D224" s="221">
        <v>-27477.36</v>
      </c>
    </row>
    <row r="225" spans="1:4" ht="14.25">
      <c r="A225" s="197">
        <v>221</v>
      </c>
      <c r="B225" s="197" t="s">
        <v>935</v>
      </c>
      <c r="C225" s="220" t="s">
        <v>224</v>
      </c>
      <c r="D225" s="221">
        <v>38062.24</v>
      </c>
    </row>
    <row r="226" spans="1:4" ht="14.25">
      <c r="A226" s="197">
        <v>222</v>
      </c>
      <c r="B226" s="197" t="s">
        <v>936</v>
      </c>
      <c r="C226" s="220" t="s">
        <v>224</v>
      </c>
      <c r="D226" s="221">
        <v>27630</v>
      </c>
    </row>
    <row r="227" spans="1:4" ht="14.25">
      <c r="A227" s="197">
        <v>223</v>
      </c>
      <c r="B227" s="197" t="s">
        <v>937</v>
      </c>
      <c r="C227" s="220" t="s">
        <v>224</v>
      </c>
      <c r="D227" s="221">
        <v>18000</v>
      </c>
    </row>
    <row r="228" spans="1:4" ht="14.25">
      <c r="A228" s="197">
        <v>224</v>
      </c>
      <c r="B228" s="197" t="s">
        <v>938</v>
      </c>
      <c r="C228" s="220" t="s">
        <v>224</v>
      </c>
      <c r="D228" s="221">
        <v>-27850</v>
      </c>
    </row>
    <row r="230" ht="15.75">
      <c r="D230" s="223">
        <v>105811865</v>
      </c>
    </row>
    <row r="232" ht="14.25">
      <c r="D232" s="265" t="s">
        <v>655</v>
      </c>
    </row>
    <row r="233" ht="14.25">
      <c r="D233" s="265" t="s">
        <v>717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D4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.28125" style="218" bestFit="1" customWidth="1"/>
    <col min="2" max="2" width="32.28125" style="218" bestFit="1" customWidth="1"/>
    <col min="3" max="3" width="5.00390625" style="218" bestFit="1" customWidth="1"/>
    <col min="4" max="4" width="12.7109375" style="218" bestFit="1" customWidth="1"/>
    <col min="5" max="16384" width="9.140625" style="218" customWidth="1"/>
  </cols>
  <sheetData>
    <row r="2" ht="15">
      <c r="B2" s="219" t="s">
        <v>1040</v>
      </c>
    </row>
    <row r="4" spans="1:4" ht="15">
      <c r="A4" s="219" t="s">
        <v>663</v>
      </c>
      <c r="B4" s="219" t="s">
        <v>887</v>
      </c>
      <c r="C4" s="219"/>
      <c r="D4" s="219" t="s">
        <v>661</v>
      </c>
    </row>
    <row r="5" spans="1:4" ht="14.25">
      <c r="A5" s="197">
        <v>1</v>
      </c>
      <c r="B5" s="197" t="s">
        <v>388</v>
      </c>
      <c r="C5" s="220" t="s">
        <v>224</v>
      </c>
      <c r="D5" s="221">
        <v>5148608</v>
      </c>
    </row>
    <row r="6" spans="1:4" ht="14.25">
      <c r="A6" s="197">
        <v>2</v>
      </c>
      <c r="B6" s="197" t="s">
        <v>1036</v>
      </c>
      <c r="C6" s="220" t="s">
        <v>224</v>
      </c>
      <c r="D6" s="221">
        <v>79200</v>
      </c>
    </row>
    <row r="7" spans="1:4" ht="14.25">
      <c r="A7" s="197">
        <v>3</v>
      </c>
      <c r="B7" s="197" t="s">
        <v>390</v>
      </c>
      <c r="C7" s="220" t="s">
        <v>224</v>
      </c>
      <c r="D7" s="221">
        <v>900000</v>
      </c>
    </row>
    <row r="8" spans="1:4" ht="14.25">
      <c r="A8" s="197">
        <v>4</v>
      </c>
      <c r="B8" s="197" t="s">
        <v>391</v>
      </c>
      <c r="C8" s="220" t="s">
        <v>224</v>
      </c>
      <c r="D8" s="221">
        <v>3861000</v>
      </c>
    </row>
    <row r="9" spans="1:4" ht="14.25">
      <c r="A9" s="197">
        <v>5</v>
      </c>
      <c r="B9" s="197" t="s">
        <v>392</v>
      </c>
      <c r="C9" s="220" t="s">
        <v>224</v>
      </c>
      <c r="D9" s="221">
        <v>541466</v>
      </c>
    </row>
    <row r="10" spans="1:4" ht="14.25">
      <c r="A10" s="197">
        <v>6</v>
      </c>
      <c r="B10" s="197" t="s">
        <v>368</v>
      </c>
      <c r="C10" s="220" t="s">
        <v>224</v>
      </c>
      <c r="D10" s="221">
        <v>7403747.93</v>
      </c>
    </row>
    <row r="11" spans="1:4" ht="14.25">
      <c r="A11" s="197">
        <v>7</v>
      </c>
      <c r="B11" s="197" t="s">
        <v>369</v>
      </c>
      <c r="C11" s="220" t="s">
        <v>224</v>
      </c>
      <c r="D11" s="221">
        <v>5064.9160000002385</v>
      </c>
    </row>
    <row r="12" spans="1:4" ht="14.25">
      <c r="A12" s="197">
        <v>8</v>
      </c>
      <c r="B12" s="197" t="s">
        <v>305</v>
      </c>
      <c r="C12" s="220" t="s">
        <v>224</v>
      </c>
      <c r="D12" s="221">
        <v>808777</v>
      </c>
    </row>
    <row r="13" spans="1:4" ht="14.25">
      <c r="A13" s="197">
        <v>9</v>
      </c>
      <c r="B13" s="197" t="s">
        <v>370</v>
      </c>
      <c r="C13" s="220" t="s">
        <v>224</v>
      </c>
      <c r="D13" s="221">
        <v>233550</v>
      </c>
    </row>
    <row r="14" spans="1:4" ht="14.25">
      <c r="A14" s="197">
        <v>10</v>
      </c>
      <c r="B14" s="197" t="s">
        <v>371</v>
      </c>
      <c r="C14" s="220" t="s">
        <v>224</v>
      </c>
      <c r="D14" s="221">
        <v>931203</v>
      </c>
    </row>
    <row r="15" spans="1:4" ht="14.25">
      <c r="A15" s="197">
        <v>11</v>
      </c>
      <c r="B15" s="197" t="s">
        <v>372</v>
      </c>
      <c r="C15" s="220" t="s">
        <v>224</v>
      </c>
      <c r="D15" s="221">
        <v>4407803.81</v>
      </c>
    </row>
    <row r="16" spans="1:4" ht="14.25">
      <c r="A16" s="197">
        <v>12</v>
      </c>
      <c r="B16" s="197" t="s">
        <v>1037</v>
      </c>
      <c r="C16" s="220" t="s">
        <v>224</v>
      </c>
      <c r="D16" s="221">
        <v>279669.49</v>
      </c>
    </row>
    <row r="17" spans="1:4" ht="14.25">
      <c r="A17" s="197">
        <v>13</v>
      </c>
      <c r="B17" s="197" t="s">
        <v>373</v>
      </c>
      <c r="C17" s="220" t="s">
        <v>224</v>
      </c>
      <c r="D17" s="221">
        <v>7480875.1</v>
      </c>
    </row>
    <row r="18" spans="1:4" ht="14.25">
      <c r="A18" s="197">
        <v>14</v>
      </c>
      <c r="B18" s="197" t="s">
        <v>374</v>
      </c>
      <c r="C18" s="220" t="s">
        <v>224</v>
      </c>
      <c r="D18" s="221">
        <v>36400.08</v>
      </c>
    </row>
    <row r="19" spans="1:4" ht="14.25">
      <c r="A19" s="197">
        <v>15</v>
      </c>
      <c r="B19" s="197" t="s">
        <v>375</v>
      </c>
      <c r="C19" s="220" t="s">
        <v>224</v>
      </c>
      <c r="D19" s="221">
        <v>35279.9</v>
      </c>
    </row>
    <row r="20" spans="1:4" ht="14.25">
      <c r="A20" s="197">
        <v>16</v>
      </c>
      <c r="B20" s="197" t="s">
        <v>903</v>
      </c>
      <c r="C20" s="220" t="s">
        <v>224</v>
      </c>
      <c r="D20" s="221">
        <v>105086.04</v>
      </c>
    </row>
    <row r="21" spans="1:4" ht="14.25">
      <c r="A21" s="197">
        <v>17</v>
      </c>
      <c r="B21" s="197" t="s">
        <v>1038</v>
      </c>
      <c r="C21" s="220" t="s">
        <v>224</v>
      </c>
      <c r="D21" s="221">
        <v>-535381</v>
      </c>
    </row>
    <row r="22" spans="1:4" ht="14.25">
      <c r="A22" s="197">
        <v>18</v>
      </c>
      <c r="B22" s="197" t="s">
        <v>376</v>
      </c>
      <c r="C22" s="220" t="s">
        <v>224</v>
      </c>
      <c r="D22" s="221">
        <v>52000</v>
      </c>
    </row>
    <row r="23" spans="1:4" ht="14.25">
      <c r="A23" s="197">
        <v>19</v>
      </c>
      <c r="B23" s="197" t="s">
        <v>377</v>
      </c>
      <c r="C23" s="220" t="s">
        <v>224</v>
      </c>
      <c r="D23" s="221">
        <v>59636</v>
      </c>
    </row>
    <row r="24" spans="1:4" ht="14.25">
      <c r="A24" s="197">
        <v>20</v>
      </c>
      <c r="B24" s="197" t="s">
        <v>304</v>
      </c>
      <c r="C24" s="220" t="s">
        <v>224</v>
      </c>
      <c r="D24" s="221">
        <v>-29130</v>
      </c>
    </row>
    <row r="25" spans="1:4" ht="14.25">
      <c r="A25" s="197">
        <v>21</v>
      </c>
      <c r="B25" s="197" t="s">
        <v>378</v>
      </c>
      <c r="C25" s="220" t="s">
        <v>224</v>
      </c>
      <c r="D25" s="221">
        <v>102000</v>
      </c>
    </row>
    <row r="26" spans="1:4" ht="14.25">
      <c r="A26" s="197">
        <v>22</v>
      </c>
      <c r="B26" s="197" t="s">
        <v>379</v>
      </c>
      <c r="C26" s="220" t="s">
        <v>224</v>
      </c>
      <c r="D26" s="221">
        <v>3675600</v>
      </c>
    </row>
    <row r="27" spans="1:4" ht="14.25">
      <c r="A27" s="197">
        <v>23</v>
      </c>
      <c r="B27" s="197" t="s">
        <v>380</v>
      </c>
      <c r="C27" s="220" t="s">
        <v>224</v>
      </c>
      <c r="D27" s="221">
        <v>594000</v>
      </c>
    </row>
    <row r="28" spans="1:4" ht="14.25">
      <c r="A28" s="197">
        <v>24</v>
      </c>
      <c r="B28" s="197" t="s">
        <v>381</v>
      </c>
      <c r="C28" s="220" t="s">
        <v>224</v>
      </c>
      <c r="D28" s="221">
        <v>873384</v>
      </c>
    </row>
    <row r="29" spans="1:4" ht="14.25">
      <c r="A29" s="197">
        <v>25</v>
      </c>
      <c r="B29" s="197" t="s">
        <v>227</v>
      </c>
      <c r="C29" s="220" t="s">
        <v>224</v>
      </c>
      <c r="D29" s="221">
        <v>400000</v>
      </c>
    </row>
    <row r="30" spans="1:4" ht="14.25">
      <c r="A30" s="197">
        <v>26</v>
      </c>
      <c r="B30" s="197" t="s">
        <v>302</v>
      </c>
      <c r="C30" s="220" t="s">
        <v>224</v>
      </c>
      <c r="D30" s="221">
        <v>1367700</v>
      </c>
    </row>
    <row r="31" spans="1:4" ht="14.25">
      <c r="A31" s="197">
        <v>27</v>
      </c>
      <c r="B31" s="197" t="s">
        <v>382</v>
      </c>
      <c r="C31" s="220" t="s">
        <v>224</v>
      </c>
      <c r="D31" s="221">
        <v>1636996</v>
      </c>
    </row>
    <row r="32" spans="1:4" ht="14.25">
      <c r="A32" s="197">
        <v>28</v>
      </c>
      <c r="B32" s="197" t="s">
        <v>303</v>
      </c>
      <c r="C32" s="220" t="s">
        <v>224</v>
      </c>
      <c r="D32" s="221">
        <v>-114110</v>
      </c>
    </row>
    <row r="33" spans="1:4" ht="14.25">
      <c r="A33" s="197">
        <v>29</v>
      </c>
      <c r="B33" s="197" t="s">
        <v>226</v>
      </c>
      <c r="C33" s="220" t="s">
        <v>224</v>
      </c>
      <c r="D33" s="221">
        <v>2086348</v>
      </c>
    </row>
    <row r="34" spans="1:4" ht="14.25">
      <c r="A34" s="197">
        <v>30</v>
      </c>
      <c r="B34" s="197" t="s">
        <v>225</v>
      </c>
      <c r="C34" s="220" t="s">
        <v>224</v>
      </c>
      <c r="D34" s="221">
        <v>1733200</v>
      </c>
    </row>
    <row r="35" spans="1:4" ht="14.25">
      <c r="A35" s="197">
        <v>31</v>
      </c>
      <c r="B35" s="197" t="s">
        <v>383</v>
      </c>
      <c r="C35" s="220" t="s">
        <v>224</v>
      </c>
      <c r="D35" s="221">
        <v>-726358.7191999998</v>
      </c>
    </row>
    <row r="36" spans="1:4" ht="14.25">
      <c r="A36" s="197">
        <v>32</v>
      </c>
      <c r="B36" s="197" t="s">
        <v>384</v>
      </c>
      <c r="C36" s="220" t="s">
        <v>224</v>
      </c>
      <c r="D36" s="221">
        <v>295020.08</v>
      </c>
    </row>
    <row r="37" spans="1:4" ht="14.25">
      <c r="A37" s="197">
        <v>33</v>
      </c>
      <c r="B37" s="197" t="s">
        <v>385</v>
      </c>
      <c r="C37" s="220" t="s">
        <v>224</v>
      </c>
      <c r="D37" s="221">
        <v>81240</v>
      </c>
    </row>
    <row r="38" spans="1:4" ht="14.25">
      <c r="A38" s="197">
        <v>34</v>
      </c>
      <c r="B38" s="197" t="s">
        <v>386</v>
      </c>
      <c r="C38" s="220" t="s">
        <v>224</v>
      </c>
      <c r="D38" s="221">
        <v>87954.6</v>
      </c>
    </row>
    <row r="39" spans="1:4" ht="14.25">
      <c r="A39" s="197">
        <v>35</v>
      </c>
      <c r="B39" s="197" t="s">
        <v>387</v>
      </c>
      <c r="C39" s="220" t="s">
        <v>224</v>
      </c>
      <c r="D39" s="221">
        <v>20000</v>
      </c>
    </row>
    <row r="40" spans="1:4" ht="14.25">
      <c r="A40" s="197">
        <v>36</v>
      </c>
      <c r="B40" s="197" t="s">
        <v>389</v>
      </c>
      <c r="C40" s="220" t="s">
        <v>224</v>
      </c>
      <c r="D40" s="221">
        <v>342079</v>
      </c>
    </row>
    <row r="41" spans="1:4" ht="14.25">
      <c r="A41" s="197">
        <v>37</v>
      </c>
      <c r="B41" s="197" t="s">
        <v>904</v>
      </c>
      <c r="C41" s="220" t="s">
        <v>224</v>
      </c>
      <c r="D41" s="221">
        <v>2511348</v>
      </c>
    </row>
    <row r="42" spans="1:4" ht="14.25">
      <c r="A42" s="197">
        <v>38</v>
      </c>
      <c r="B42" s="197" t="s">
        <v>1039</v>
      </c>
      <c r="C42" s="220" t="s">
        <v>224</v>
      </c>
      <c r="D42" s="221">
        <v>5495000</v>
      </c>
    </row>
    <row r="43" spans="1:4" ht="14.25">
      <c r="A43" s="197">
        <v>39</v>
      </c>
      <c r="B43" s="197" t="s">
        <v>905</v>
      </c>
      <c r="C43" s="220" t="s">
        <v>224</v>
      </c>
      <c r="D43" s="221">
        <v>901824</v>
      </c>
    </row>
    <row r="44" spans="1:4" ht="14.25">
      <c r="A44" s="197">
        <v>40</v>
      </c>
      <c r="B44" s="197" t="s">
        <v>906</v>
      </c>
      <c r="C44" s="220" t="s">
        <v>224</v>
      </c>
      <c r="D44" s="221">
        <v>329432.95</v>
      </c>
    </row>
    <row r="46" ht="15">
      <c r="D46" s="222">
        <v>53497510</v>
      </c>
    </row>
    <row r="48" ht="14.25">
      <c r="D48" s="265" t="s">
        <v>655</v>
      </c>
    </row>
    <row r="49" ht="14.25">
      <c r="D49" s="265" t="s">
        <v>717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44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6384" width="9.140625" style="229" customWidth="1"/>
  </cols>
  <sheetData>
    <row r="1" spans="1:10" ht="12.75">
      <c r="A1" s="737"/>
      <c r="B1" s="737"/>
      <c r="C1" s="737"/>
      <c r="D1" s="737"/>
      <c r="E1" s="737"/>
      <c r="F1" s="737"/>
      <c r="G1" s="737"/>
      <c r="H1" s="737"/>
      <c r="I1" s="737"/>
      <c r="J1" s="737"/>
    </row>
    <row r="2" spans="1:10" ht="15.75">
      <c r="A2" s="738"/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.75">
      <c r="A3" s="849" t="s">
        <v>891</v>
      </c>
      <c r="B3" s="849"/>
      <c r="C3" s="849"/>
      <c r="D3" s="849"/>
      <c r="E3" s="849"/>
      <c r="F3" s="849"/>
      <c r="G3" s="849"/>
      <c r="H3" s="850" t="s">
        <v>1035</v>
      </c>
      <c r="I3" s="850"/>
      <c r="J3" s="850"/>
    </row>
    <row r="4" spans="1:10" ht="12" customHeight="1">
      <c r="A4" s="739"/>
      <c r="B4" s="739"/>
      <c r="C4" s="739"/>
      <c r="D4" s="739"/>
      <c r="E4" s="739"/>
      <c r="F4" s="739"/>
      <c r="G4" s="739"/>
      <c r="H4" s="740"/>
      <c r="I4" s="740"/>
      <c r="J4" s="740"/>
    </row>
    <row r="5" spans="1:10" ht="15.75">
      <c r="A5" s="851" t="s">
        <v>892</v>
      </c>
      <c r="B5" s="851"/>
      <c r="C5" s="851"/>
      <c r="D5" s="851"/>
      <c r="E5" s="851"/>
      <c r="F5" s="851"/>
      <c r="G5" s="851"/>
      <c r="H5" s="737"/>
      <c r="I5" s="737"/>
      <c r="J5" s="737"/>
    </row>
    <row r="6" spans="1:10" ht="15.75">
      <c r="A6" s="741"/>
      <c r="B6" s="737"/>
      <c r="C6" s="737"/>
      <c r="D6" s="737"/>
      <c r="E6" s="737"/>
      <c r="F6" s="737"/>
      <c r="G6" s="737"/>
      <c r="H6" s="737"/>
      <c r="I6" s="737"/>
      <c r="J6" s="737"/>
    </row>
    <row r="7" spans="1:10" ht="15.75">
      <c r="A7" s="741"/>
      <c r="B7" s="737"/>
      <c r="C7" s="737"/>
      <c r="D7" s="737"/>
      <c r="E7" s="737"/>
      <c r="F7" s="737"/>
      <c r="G7" s="737"/>
      <c r="H7" s="737"/>
      <c r="I7" s="737"/>
      <c r="J7" s="737"/>
    </row>
    <row r="8" spans="1:10" ht="22.5" customHeight="1">
      <c r="A8" s="847" t="s">
        <v>893</v>
      </c>
      <c r="B8" s="847"/>
      <c r="C8" s="847"/>
      <c r="D8" s="847"/>
      <c r="E8" s="847"/>
      <c r="F8" s="847"/>
      <c r="G8" s="847"/>
      <c r="H8" s="847"/>
      <c r="I8" s="847"/>
      <c r="J8" s="847"/>
    </row>
    <row r="9" spans="1:10" ht="15.75">
      <c r="A9" s="742"/>
      <c r="B9" s="737"/>
      <c r="C9" s="737"/>
      <c r="D9" s="737"/>
      <c r="E9" s="737"/>
      <c r="F9" s="737"/>
      <c r="G9" s="737"/>
      <c r="H9" s="737"/>
      <c r="I9" s="737"/>
      <c r="J9" s="737"/>
    </row>
    <row r="10" spans="1:10" ht="19.5" customHeight="1">
      <c r="A10" s="851" t="s">
        <v>894</v>
      </c>
      <c r="B10" s="851"/>
      <c r="C10" s="851"/>
      <c r="D10" s="851"/>
      <c r="E10" s="851"/>
      <c r="F10" s="851"/>
      <c r="G10" s="851"/>
      <c r="H10" s="851"/>
      <c r="I10" s="851"/>
      <c r="J10" s="851"/>
    </row>
    <row r="11" spans="1:10" ht="19.5" customHeight="1">
      <c r="A11" s="741" t="s">
        <v>895</v>
      </c>
      <c r="B11" s="737"/>
      <c r="C11" s="737"/>
      <c r="D11" s="737"/>
      <c r="E11" s="737"/>
      <c r="F11" s="737"/>
      <c r="G11" s="737"/>
      <c r="H11" s="737"/>
      <c r="I11" s="737"/>
      <c r="J11" s="737"/>
    </row>
    <row r="12" spans="1:10" ht="19.5" customHeight="1">
      <c r="A12" s="846" t="s">
        <v>896</v>
      </c>
      <c r="B12" s="846"/>
      <c r="C12" s="846"/>
      <c r="D12" s="846"/>
      <c r="E12" s="846"/>
      <c r="F12" s="846"/>
      <c r="G12" s="846"/>
      <c r="H12" s="846"/>
      <c r="I12" s="846"/>
      <c r="J12" s="846"/>
    </row>
    <row r="13" spans="1:10" ht="19.5" customHeight="1">
      <c r="A13" s="846" t="s">
        <v>897</v>
      </c>
      <c r="B13" s="846"/>
      <c r="C13" s="846"/>
      <c r="D13" s="846"/>
      <c r="E13" s="846"/>
      <c r="F13" s="846"/>
      <c r="G13" s="846"/>
      <c r="H13" s="846"/>
      <c r="I13" s="846"/>
      <c r="J13" s="846"/>
    </row>
    <row r="14" spans="1:10" ht="19.5" customHeight="1">
      <c r="A14" s="737"/>
      <c r="B14" s="737"/>
      <c r="C14" s="737"/>
      <c r="D14" s="737"/>
      <c r="E14" s="737"/>
      <c r="F14" s="737"/>
      <c r="G14" s="737"/>
      <c r="H14" s="737"/>
      <c r="I14" s="737"/>
      <c r="J14" s="737"/>
    </row>
    <row r="15" spans="1:10" ht="19.5" customHeight="1">
      <c r="A15" s="737"/>
      <c r="B15" s="737"/>
      <c r="C15" s="737"/>
      <c r="D15" s="737"/>
      <c r="E15" s="737"/>
      <c r="F15" s="737"/>
      <c r="G15" s="737"/>
      <c r="H15" s="737"/>
      <c r="I15" s="737"/>
      <c r="J15" s="737"/>
    </row>
    <row r="16" spans="1:10" ht="21.75" customHeight="1">
      <c r="A16" s="741" t="s">
        <v>901</v>
      </c>
      <c r="B16" s="737"/>
      <c r="C16" s="737"/>
      <c r="D16" s="737"/>
      <c r="E16" s="737"/>
      <c r="F16" s="737"/>
      <c r="G16" s="737"/>
      <c r="H16" s="737"/>
      <c r="I16" s="737"/>
      <c r="J16" s="737"/>
    </row>
    <row r="17" spans="1:10" ht="21.75" customHeight="1">
      <c r="A17" s="741" t="s">
        <v>902</v>
      </c>
      <c r="B17" s="737"/>
      <c r="C17" s="737"/>
      <c r="D17" s="737"/>
      <c r="E17" s="737"/>
      <c r="F17" s="737"/>
      <c r="G17" s="737"/>
      <c r="H17" s="737"/>
      <c r="I17" s="737"/>
      <c r="J17" s="737"/>
    </row>
    <row r="18" spans="1:10" ht="21.75" customHeight="1">
      <c r="A18" s="741" t="s">
        <v>898</v>
      </c>
      <c r="B18" s="737"/>
      <c r="C18" s="737"/>
      <c r="D18" s="737"/>
      <c r="E18" s="737"/>
      <c r="F18" s="737"/>
      <c r="G18" s="737"/>
      <c r="H18" s="737"/>
      <c r="I18" s="737"/>
      <c r="J18" s="737"/>
    </row>
    <row r="19" spans="1:10" ht="21.75" customHeight="1">
      <c r="A19" s="741" t="s">
        <v>899</v>
      </c>
      <c r="B19" s="737"/>
      <c r="C19" s="737"/>
      <c r="D19" s="737"/>
      <c r="E19" s="737"/>
      <c r="F19" s="737"/>
      <c r="G19" s="737"/>
      <c r="H19" s="737"/>
      <c r="I19" s="737"/>
      <c r="J19" s="737"/>
    </row>
    <row r="20" spans="1:10" ht="19.5" customHeight="1">
      <c r="A20" s="743"/>
      <c r="B20" s="737"/>
      <c r="C20" s="737"/>
      <c r="D20" s="737"/>
      <c r="E20" s="737"/>
      <c r="F20" s="737"/>
      <c r="G20" s="737"/>
      <c r="H20" s="737"/>
      <c r="I20" s="737"/>
      <c r="J20" s="737"/>
    </row>
    <row r="21" spans="1:10" ht="19.5" customHeight="1">
      <c r="A21" s="737"/>
      <c r="B21" s="737"/>
      <c r="C21" s="737"/>
      <c r="D21" s="737"/>
      <c r="E21" s="737"/>
      <c r="F21" s="737"/>
      <c r="G21" s="737"/>
      <c r="H21" s="737"/>
      <c r="I21" s="737"/>
      <c r="J21" s="737"/>
    </row>
    <row r="22" spans="1:10" ht="19.5" customHeight="1">
      <c r="A22" s="737"/>
      <c r="B22" s="737"/>
      <c r="C22" s="737"/>
      <c r="D22" s="737"/>
      <c r="E22" s="737"/>
      <c r="F22" s="737"/>
      <c r="G22" s="847" t="s">
        <v>900</v>
      </c>
      <c r="H22" s="847"/>
      <c r="I22" s="847"/>
      <c r="J22" s="737"/>
    </row>
    <row r="23" spans="1:10" ht="19.5" customHeight="1">
      <c r="A23" s="737"/>
      <c r="B23" s="737"/>
      <c r="C23" s="737"/>
      <c r="D23" s="737"/>
      <c r="E23" s="737"/>
      <c r="F23" s="737"/>
      <c r="G23" s="848" t="s">
        <v>717</v>
      </c>
      <c r="H23" s="848"/>
      <c r="I23" s="848"/>
      <c r="J23" s="737"/>
    </row>
    <row r="24" spans="1:10" ht="12.75">
      <c r="A24" s="737"/>
      <c r="B24" s="737"/>
      <c r="C24" s="737"/>
      <c r="D24" s="737"/>
      <c r="E24" s="737"/>
      <c r="F24" s="737"/>
      <c r="G24" s="737"/>
      <c r="H24" s="737"/>
      <c r="I24" s="737"/>
      <c r="J24" s="737"/>
    </row>
    <row r="25" spans="1:10" ht="15.75">
      <c r="A25" s="738"/>
      <c r="B25" s="737"/>
      <c r="C25" s="737"/>
      <c r="D25" s="737"/>
      <c r="E25" s="737"/>
      <c r="F25" s="737"/>
      <c r="G25" s="737"/>
      <c r="H25" s="738"/>
      <c r="I25" s="737"/>
      <c r="J25" s="737"/>
    </row>
    <row r="26" spans="1:10" ht="12.75">
      <c r="A26" s="737"/>
      <c r="B26" s="737"/>
      <c r="C26" s="737"/>
      <c r="D26" s="737"/>
      <c r="E26" s="737"/>
      <c r="F26" s="737"/>
      <c r="G26" s="737"/>
      <c r="H26" s="737"/>
      <c r="I26" s="737"/>
      <c r="J26" s="737"/>
    </row>
    <row r="27" spans="1:10" ht="12.75">
      <c r="A27" s="737"/>
      <c r="B27" s="737"/>
      <c r="C27" s="737"/>
      <c r="D27" s="737"/>
      <c r="E27" s="737"/>
      <c r="F27" s="737"/>
      <c r="G27" s="737"/>
      <c r="H27" s="737"/>
      <c r="I27" s="737"/>
      <c r="J27" s="737"/>
    </row>
    <row r="28" spans="1:10" ht="12.75">
      <c r="A28" s="737"/>
      <c r="B28" s="737"/>
      <c r="C28" s="737"/>
      <c r="D28" s="737"/>
      <c r="E28" s="737"/>
      <c r="F28" s="737"/>
      <c r="G28" s="737"/>
      <c r="H28" s="737"/>
      <c r="I28" s="737"/>
      <c r="J28" s="737"/>
    </row>
    <row r="29" spans="1:10" ht="12.75">
      <c r="A29" s="737"/>
      <c r="B29" s="737"/>
      <c r="C29" s="737"/>
      <c r="D29" s="737"/>
      <c r="E29" s="737"/>
      <c r="F29" s="737"/>
      <c r="G29" s="737"/>
      <c r="H29" s="737"/>
      <c r="I29" s="737"/>
      <c r="J29" s="737"/>
    </row>
    <row r="30" spans="1:10" ht="12.75">
      <c r="A30" s="737"/>
      <c r="B30" s="737"/>
      <c r="C30" s="737"/>
      <c r="D30" s="737"/>
      <c r="E30" s="737"/>
      <c r="F30" s="737"/>
      <c r="G30" s="737"/>
      <c r="H30" s="737"/>
      <c r="I30" s="737"/>
      <c r="J30" s="737"/>
    </row>
    <row r="31" spans="1:10" ht="12.75">
      <c r="A31" s="737"/>
      <c r="B31" s="737"/>
      <c r="C31" s="737"/>
      <c r="D31" s="737"/>
      <c r="E31" s="737"/>
      <c r="F31" s="737"/>
      <c r="G31" s="737"/>
      <c r="H31" s="737"/>
      <c r="I31" s="737"/>
      <c r="J31" s="737"/>
    </row>
    <row r="32" spans="1:10" ht="12.75">
      <c r="A32" s="737"/>
      <c r="B32" s="737"/>
      <c r="C32" s="737"/>
      <c r="D32" s="737"/>
      <c r="E32" s="737"/>
      <c r="F32" s="737"/>
      <c r="G32" s="737"/>
      <c r="H32" s="737"/>
      <c r="I32" s="737"/>
      <c r="J32" s="737"/>
    </row>
    <row r="33" spans="1:10" ht="12.75">
      <c r="A33" s="737"/>
      <c r="B33" s="737"/>
      <c r="C33" s="737"/>
      <c r="D33" s="737"/>
      <c r="E33" s="737"/>
      <c r="F33" s="737"/>
      <c r="G33" s="737"/>
      <c r="H33" s="737"/>
      <c r="I33" s="737"/>
      <c r="J33" s="737"/>
    </row>
    <row r="34" spans="1:10" ht="12.75">
      <c r="A34" s="737"/>
      <c r="B34" s="737"/>
      <c r="C34" s="737"/>
      <c r="D34" s="737"/>
      <c r="E34" s="737"/>
      <c r="F34" s="737"/>
      <c r="G34" s="737"/>
      <c r="H34" s="737"/>
      <c r="I34" s="737"/>
      <c r="J34" s="737"/>
    </row>
    <row r="35" spans="1:10" ht="12.75">
      <c r="A35" s="737"/>
      <c r="B35" s="737"/>
      <c r="C35" s="737"/>
      <c r="D35" s="737"/>
      <c r="E35" s="737"/>
      <c r="F35" s="737"/>
      <c r="G35" s="737"/>
      <c r="H35" s="737"/>
      <c r="I35" s="737"/>
      <c r="J35" s="737"/>
    </row>
    <row r="36" spans="1:10" ht="12.75">
      <c r="A36" s="737"/>
      <c r="B36" s="737"/>
      <c r="C36" s="737"/>
      <c r="D36" s="737"/>
      <c r="E36" s="737"/>
      <c r="F36" s="737"/>
      <c r="G36" s="737"/>
      <c r="H36" s="737"/>
      <c r="I36" s="737"/>
      <c r="J36" s="737"/>
    </row>
    <row r="37" spans="1:10" ht="12.75">
      <c r="A37" s="737"/>
      <c r="B37" s="737"/>
      <c r="C37" s="737"/>
      <c r="D37" s="737"/>
      <c r="E37" s="737"/>
      <c r="F37" s="737"/>
      <c r="G37" s="737"/>
      <c r="H37" s="737"/>
      <c r="I37" s="737"/>
      <c r="J37" s="737"/>
    </row>
    <row r="38" spans="1:10" ht="12.75">
      <c r="A38" s="737"/>
      <c r="B38" s="737"/>
      <c r="C38" s="737"/>
      <c r="D38" s="737"/>
      <c r="E38" s="737"/>
      <c r="F38" s="737"/>
      <c r="G38" s="737"/>
      <c r="H38" s="737"/>
      <c r="I38" s="737"/>
      <c r="J38" s="737"/>
    </row>
    <row r="39" spans="1:10" ht="12.75">
      <c r="A39" s="737"/>
      <c r="B39" s="737"/>
      <c r="C39" s="737"/>
      <c r="D39" s="737"/>
      <c r="E39" s="737"/>
      <c r="F39" s="737"/>
      <c r="G39" s="737"/>
      <c r="H39" s="737"/>
      <c r="I39" s="737"/>
      <c r="J39" s="737"/>
    </row>
    <row r="40" spans="1:10" ht="12.75">
      <c r="A40" s="737"/>
      <c r="B40" s="737"/>
      <c r="C40" s="737"/>
      <c r="D40" s="737"/>
      <c r="E40" s="737"/>
      <c r="F40" s="737"/>
      <c r="G40" s="737"/>
      <c r="H40" s="737"/>
      <c r="I40" s="737"/>
      <c r="J40" s="737"/>
    </row>
    <row r="41" spans="1:10" ht="12.75">
      <c r="A41" s="737"/>
      <c r="B41" s="737"/>
      <c r="C41" s="737"/>
      <c r="D41" s="737"/>
      <c r="E41" s="737"/>
      <c r="F41" s="737"/>
      <c r="G41" s="737"/>
      <c r="H41" s="737"/>
      <c r="I41" s="737"/>
      <c r="J41" s="737"/>
    </row>
    <row r="42" spans="1:10" ht="12.75">
      <c r="A42" s="737"/>
      <c r="B42" s="737"/>
      <c r="C42" s="737"/>
      <c r="D42" s="737"/>
      <c r="E42" s="737"/>
      <c r="F42" s="737"/>
      <c r="G42" s="737"/>
      <c r="H42" s="737"/>
      <c r="I42" s="737"/>
      <c r="J42" s="737"/>
    </row>
    <row r="43" spans="1:10" ht="12.75">
      <c r="A43" s="737"/>
      <c r="B43" s="737"/>
      <c r="C43" s="737"/>
      <c r="D43" s="737"/>
      <c r="E43" s="737"/>
      <c r="F43" s="737"/>
      <c r="G43" s="737"/>
      <c r="H43" s="737"/>
      <c r="I43" s="737"/>
      <c r="J43" s="737"/>
    </row>
    <row r="44" spans="1:10" ht="12.75">
      <c r="A44" s="737"/>
      <c r="B44" s="737"/>
      <c r="C44" s="737"/>
      <c r="D44" s="737"/>
      <c r="E44" s="737"/>
      <c r="F44" s="737"/>
      <c r="G44" s="737"/>
      <c r="H44" s="737"/>
      <c r="I44" s="737"/>
      <c r="J44" s="737"/>
    </row>
  </sheetData>
  <sheetProtection/>
  <mergeCells count="9">
    <mergeCell ref="A13:J13"/>
    <mergeCell ref="G22:I22"/>
    <mergeCell ref="G23:I23"/>
    <mergeCell ref="A3:G3"/>
    <mergeCell ref="H3:J3"/>
    <mergeCell ref="A5:G5"/>
    <mergeCell ref="A8:J8"/>
    <mergeCell ref="A10:J10"/>
    <mergeCell ref="A12:J1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AA103"/>
  <sheetViews>
    <sheetView zoomScaleSheetLayoutView="100" zoomScalePageLayoutView="0" workbookViewId="0" topLeftCell="A44">
      <selection activeCell="E58" sqref="E58:I97"/>
    </sheetView>
  </sheetViews>
  <sheetFormatPr defaultColWidth="9.140625" defaultRowHeight="12.75"/>
  <cols>
    <col min="1" max="1" width="2.140625" style="286" customWidth="1"/>
    <col min="2" max="2" width="3.140625" style="283" bestFit="1" customWidth="1"/>
    <col min="3" max="3" width="46.421875" style="283" bestFit="1" customWidth="1"/>
    <col min="4" max="4" width="9.421875" style="293" customWidth="1"/>
    <col min="5" max="5" width="15.28125" style="293" bestFit="1" customWidth="1"/>
    <col min="6" max="6" width="4.7109375" style="293" customWidth="1"/>
    <col min="7" max="7" width="15.140625" style="293" bestFit="1" customWidth="1"/>
    <col min="8" max="8" width="6.28125" style="293" customWidth="1"/>
    <col min="9" max="9" width="15.00390625" style="293" bestFit="1" customWidth="1"/>
    <col min="10" max="10" width="10.28125" style="293" customWidth="1"/>
    <col min="11" max="11" width="10.28125" style="299" customWidth="1"/>
    <col min="12" max="12" width="17.7109375" style="299" customWidth="1"/>
    <col min="13" max="13" width="10.28125" style="299" customWidth="1"/>
    <col min="14" max="14" width="15.8515625" style="299" customWidth="1"/>
    <col min="15" max="15" width="12.8515625" style="299" customWidth="1"/>
    <col min="16" max="25" width="10.28125" style="299" customWidth="1"/>
    <col min="26" max="26" width="2.7109375" style="299" customWidth="1"/>
    <col min="27" max="16384" width="9.140625" style="286" customWidth="1"/>
  </cols>
  <sheetData>
    <row r="1" spans="2:26" ht="15.75" customHeight="1">
      <c r="B1" s="282"/>
      <c r="D1" s="284"/>
      <c r="E1" s="284"/>
      <c r="F1" s="284"/>
      <c r="G1" s="284"/>
      <c r="H1" s="284"/>
      <c r="I1" s="284"/>
      <c r="J1" s="284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</row>
    <row r="2" spans="2:26" ht="15.75" customHeight="1">
      <c r="B2" s="282"/>
      <c r="C2" s="282" t="s">
        <v>21</v>
      </c>
      <c r="D2" s="287" t="s">
        <v>1077</v>
      </c>
      <c r="E2" s="288" t="s">
        <v>948</v>
      </c>
      <c r="F2" s="289"/>
      <c r="G2" s="288" t="s">
        <v>514</v>
      </c>
      <c r="H2" s="284"/>
      <c r="I2" s="288" t="s">
        <v>341</v>
      </c>
      <c r="J2" s="284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</row>
    <row r="3" spans="2:26" ht="13.5" customHeight="1">
      <c r="B3" s="291" t="s">
        <v>175</v>
      </c>
      <c r="C3" s="292" t="s">
        <v>22</v>
      </c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</row>
    <row r="4" spans="2:26" ht="13.5" customHeight="1">
      <c r="B4" s="294">
        <v>1</v>
      </c>
      <c r="C4" s="295" t="s">
        <v>23</v>
      </c>
      <c r="D4" s="293">
        <v>3</v>
      </c>
      <c r="E4" s="296">
        <v>3100092.9612</v>
      </c>
      <c r="F4" s="296"/>
      <c r="G4" s="296">
        <v>7944705.143900013</v>
      </c>
      <c r="I4" s="296">
        <v>29886214.709700022</v>
      </c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2:26" ht="13.5" customHeight="1">
      <c r="B5" s="294">
        <v>2</v>
      </c>
      <c r="C5" s="295" t="s">
        <v>90</v>
      </c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2:15" ht="13.5" customHeight="1">
      <c r="B6" s="298" t="s">
        <v>153</v>
      </c>
      <c r="C6" s="283" t="s">
        <v>91</v>
      </c>
      <c r="O6" s="297"/>
    </row>
    <row r="7" spans="2:15" ht="13.5" customHeight="1">
      <c r="B7" s="298" t="s">
        <v>154</v>
      </c>
      <c r="C7" s="283" t="s">
        <v>92</v>
      </c>
      <c r="E7" s="300"/>
      <c r="G7" s="300"/>
      <c r="I7" s="300"/>
      <c r="O7" s="297"/>
    </row>
    <row r="8" spans="2:15" ht="13.5" customHeight="1">
      <c r="B8" s="298"/>
      <c r="C8" s="294" t="s">
        <v>93</v>
      </c>
      <c r="E8" s="281">
        <v>3100092.9612</v>
      </c>
      <c r="F8" s="281"/>
      <c r="G8" s="281">
        <v>7944705.143900013</v>
      </c>
      <c r="I8" s="281">
        <v>29886214.709700022</v>
      </c>
      <c r="O8" s="297"/>
    </row>
    <row r="9" spans="2:26" ht="13.5" customHeight="1">
      <c r="B9" s="294">
        <v>3</v>
      </c>
      <c r="C9" s="295" t="s">
        <v>94</v>
      </c>
      <c r="K9" s="281"/>
      <c r="L9" s="297"/>
      <c r="M9" s="281"/>
      <c r="N9" s="281"/>
      <c r="O9" s="297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2:17" ht="13.5" customHeight="1">
      <c r="B10" s="298" t="s">
        <v>153</v>
      </c>
      <c r="C10" s="283" t="s">
        <v>95</v>
      </c>
      <c r="D10" s="837">
        <v>4</v>
      </c>
      <c r="E10" s="296">
        <v>105811865.40800002</v>
      </c>
      <c r="F10" s="296"/>
      <c r="G10" s="296">
        <v>82637229.77</v>
      </c>
      <c r="I10" s="296">
        <v>98112172.25219999</v>
      </c>
      <c r="J10" s="296"/>
      <c r="L10" s="297"/>
      <c r="N10" s="297"/>
      <c r="O10" s="297"/>
      <c r="P10" s="301"/>
      <c r="Q10" s="301"/>
    </row>
    <row r="11" spans="2:16" ht="13.5" customHeight="1">
      <c r="B11" s="298" t="s">
        <v>154</v>
      </c>
      <c r="C11" s="283" t="s">
        <v>96</v>
      </c>
      <c r="D11" s="837"/>
      <c r="E11" s="296">
        <v>2984657</v>
      </c>
      <c r="F11" s="296"/>
      <c r="G11" s="296">
        <v>7743626.1565499995</v>
      </c>
      <c r="I11" s="296">
        <v>22068310.864629995</v>
      </c>
      <c r="J11" s="296"/>
      <c r="L11" s="297"/>
      <c r="N11" s="297"/>
      <c r="O11" s="302"/>
      <c r="P11" s="303"/>
    </row>
    <row r="12" spans="2:15" ht="13.5" customHeight="1">
      <c r="B12" s="298" t="s">
        <v>155</v>
      </c>
      <c r="C12" s="283" t="s">
        <v>97</v>
      </c>
      <c r="D12" s="837"/>
      <c r="O12" s="297"/>
    </row>
    <row r="13" spans="2:15" ht="13.5" customHeight="1">
      <c r="B13" s="298" t="s">
        <v>178</v>
      </c>
      <c r="C13" s="283" t="s">
        <v>98</v>
      </c>
      <c r="E13" s="300"/>
      <c r="G13" s="300"/>
      <c r="I13" s="300"/>
      <c r="O13" s="297"/>
    </row>
    <row r="14" spans="2:15" ht="13.5" customHeight="1">
      <c r="B14" s="298"/>
      <c r="C14" s="294" t="s">
        <v>93</v>
      </c>
      <c r="E14" s="281">
        <v>108796522.40800002</v>
      </c>
      <c r="F14" s="281"/>
      <c r="G14" s="281">
        <v>90380855.92655</v>
      </c>
      <c r="I14" s="281">
        <v>120180483.11682999</v>
      </c>
      <c r="O14" s="297"/>
    </row>
    <row r="15" spans="2:26" ht="13.5" customHeight="1">
      <c r="B15" s="294">
        <v>4</v>
      </c>
      <c r="C15" s="295" t="s">
        <v>99</v>
      </c>
      <c r="K15" s="281"/>
      <c r="L15" s="281"/>
      <c r="M15" s="281"/>
      <c r="N15" s="297"/>
      <c r="O15" s="297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</row>
    <row r="16" spans="2:15" ht="13.5" customHeight="1">
      <c r="B16" s="298" t="s">
        <v>153</v>
      </c>
      <c r="C16" s="283" t="s">
        <v>100</v>
      </c>
      <c r="D16" s="837">
        <v>5</v>
      </c>
      <c r="E16" s="296">
        <v>15532094.912126949</v>
      </c>
      <c r="F16" s="296"/>
      <c r="G16" s="296">
        <v>23873605.39639999</v>
      </c>
      <c r="I16" s="296">
        <v>27110074.361999996</v>
      </c>
      <c r="J16" s="296"/>
      <c r="N16" s="297"/>
      <c r="O16" s="297"/>
    </row>
    <row r="17" spans="2:15" ht="13.5" customHeight="1">
      <c r="B17" s="298" t="s">
        <v>154</v>
      </c>
      <c r="C17" s="283" t="s">
        <v>101</v>
      </c>
      <c r="D17" s="837"/>
      <c r="E17" s="296">
        <v>0</v>
      </c>
      <c r="F17" s="296"/>
      <c r="G17" s="296">
        <v>0</v>
      </c>
      <c r="I17" s="296">
        <v>0.2002999633550644</v>
      </c>
      <c r="J17" s="296"/>
      <c r="N17" s="297"/>
      <c r="O17" s="297"/>
    </row>
    <row r="18" spans="2:15" ht="13.5" customHeight="1">
      <c r="B18" s="298" t="s">
        <v>155</v>
      </c>
      <c r="C18" s="283" t="s">
        <v>102</v>
      </c>
      <c r="D18" s="837"/>
      <c r="E18" s="296">
        <v>32408492.745423153</v>
      </c>
      <c r="F18" s="296"/>
      <c r="G18" s="296">
        <v>42771783.261400074</v>
      </c>
      <c r="I18" s="296">
        <v>32031348.487500016</v>
      </c>
      <c r="J18" s="296"/>
      <c r="N18" s="297"/>
      <c r="O18" s="297"/>
    </row>
    <row r="19" spans="2:15" ht="13.5" customHeight="1">
      <c r="B19" s="298" t="s">
        <v>178</v>
      </c>
      <c r="C19" s="283" t="s">
        <v>180</v>
      </c>
      <c r="D19" s="837"/>
      <c r="E19" s="296">
        <v>0</v>
      </c>
      <c r="F19" s="296"/>
      <c r="G19" s="296">
        <v>0</v>
      </c>
      <c r="I19" s="296"/>
      <c r="J19" s="296"/>
      <c r="N19" s="297"/>
      <c r="O19" s="297"/>
    </row>
    <row r="20" spans="2:15" ht="13.5" customHeight="1">
      <c r="B20" s="298" t="s">
        <v>181</v>
      </c>
      <c r="C20" s="283" t="s">
        <v>103</v>
      </c>
      <c r="D20" s="837"/>
      <c r="I20" s="296">
        <v>0</v>
      </c>
      <c r="N20" s="297"/>
      <c r="O20" s="297"/>
    </row>
    <row r="21" spans="2:15" ht="13.5" customHeight="1">
      <c r="B21" s="298"/>
      <c r="C21" s="294" t="s">
        <v>93</v>
      </c>
      <c r="E21" s="304">
        <v>47940587.657550104</v>
      </c>
      <c r="F21" s="281"/>
      <c r="G21" s="304">
        <v>66645388.65780006</v>
      </c>
      <c r="I21" s="304">
        <v>59141423.04979998</v>
      </c>
      <c r="N21" s="297"/>
      <c r="O21" s="297"/>
    </row>
    <row r="22" spans="2:26" ht="13.5" customHeight="1">
      <c r="B22" s="298">
        <v>5</v>
      </c>
      <c r="C22" s="295" t="s">
        <v>104</v>
      </c>
      <c r="K22" s="281"/>
      <c r="L22" s="281"/>
      <c r="M22" s="281"/>
      <c r="N22" s="297"/>
      <c r="O22" s="297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spans="2:26" ht="13.5" customHeight="1">
      <c r="B23" s="298">
        <v>6</v>
      </c>
      <c r="C23" s="295" t="s">
        <v>105</v>
      </c>
      <c r="K23" s="281"/>
      <c r="L23" s="281"/>
      <c r="M23" s="281"/>
      <c r="N23" s="297"/>
      <c r="O23" s="297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</row>
    <row r="24" spans="2:26" ht="13.5" customHeight="1">
      <c r="B24" s="298">
        <v>7</v>
      </c>
      <c r="C24" s="295" t="s">
        <v>106</v>
      </c>
      <c r="K24" s="281"/>
      <c r="L24" s="281"/>
      <c r="M24" s="281"/>
      <c r="N24" s="297"/>
      <c r="O24" s="297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</row>
    <row r="25" spans="2:26" ht="13.5" customHeight="1">
      <c r="B25" s="295"/>
      <c r="C25" s="294" t="s">
        <v>107</v>
      </c>
      <c r="E25" s="279">
        <v>159837203.02675012</v>
      </c>
      <c r="F25" s="281"/>
      <c r="G25" s="279">
        <v>164970949.72825006</v>
      </c>
      <c r="I25" s="279">
        <v>209208120.87633</v>
      </c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</row>
    <row r="26" spans="2:26" ht="13.5" customHeight="1">
      <c r="B26" s="295"/>
      <c r="C26" s="295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</row>
    <row r="27" spans="2:26" ht="13.5" customHeight="1">
      <c r="B27" s="291" t="s">
        <v>183</v>
      </c>
      <c r="C27" s="305" t="s">
        <v>108</v>
      </c>
      <c r="K27" s="281"/>
      <c r="L27" s="281"/>
      <c r="M27" s="281"/>
      <c r="N27" s="297"/>
      <c r="O27" s="297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</row>
    <row r="28" spans="2:26" ht="13.5" customHeight="1">
      <c r="B28" s="295">
        <v>1</v>
      </c>
      <c r="C28" s="295" t="s">
        <v>109</v>
      </c>
      <c r="K28" s="281"/>
      <c r="L28" s="281"/>
      <c r="M28" s="281"/>
      <c r="N28" s="297"/>
      <c r="O28" s="297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</row>
    <row r="29" spans="2:15" ht="13.5" customHeight="1">
      <c r="B29" s="298" t="s">
        <v>153</v>
      </c>
      <c r="C29" s="283" t="s">
        <v>110</v>
      </c>
      <c r="E29" s="293">
        <v>0</v>
      </c>
      <c r="G29" s="293">
        <v>0</v>
      </c>
      <c r="I29" s="293">
        <v>0</v>
      </c>
      <c r="N29" s="297"/>
      <c r="O29" s="297"/>
    </row>
    <row r="30" spans="2:15" ht="13.5" customHeight="1">
      <c r="B30" s="298" t="s">
        <v>154</v>
      </c>
      <c r="C30" s="283" t="s">
        <v>111</v>
      </c>
      <c r="E30" s="293">
        <v>0</v>
      </c>
      <c r="G30" s="293">
        <v>0</v>
      </c>
      <c r="I30" s="293">
        <v>0</v>
      </c>
      <c r="N30" s="297"/>
      <c r="O30" s="297"/>
    </row>
    <row r="31" spans="2:15" ht="13.5" customHeight="1">
      <c r="B31" s="298" t="s">
        <v>155</v>
      </c>
      <c r="C31" s="283" t="s">
        <v>112</v>
      </c>
      <c r="E31" s="293">
        <v>0</v>
      </c>
      <c r="G31" s="293">
        <v>0</v>
      </c>
      <c r="I31" s="293">
        <v>0</v>
      </c>
      <c r="N31" s="297"/>
      <c r="O31" s="297"/>
    </row>
    <row r="32" spans="2:15" ht="13.5" customHeight="1">
      <c r="B32" s="298" t="s">
        <v>179</v>
      </c>
      <c r="C32" s="283" t="s">
        <v>113</v>
      </c>
      <c r="E32" s="300">
        <v>0</v>
      </c>
      <c r="G32" s="300">
        <v>0</v>
      </c>
      <c r="I32" s="300">
        <v>0</v>
      </c>
      <c r="N32" s="297"/>
      <c r="O32" s="297"/>
    </row>
    <row r="33" spans="2:26" ht="13.5" customHeight="1">
      <c r="B33" s="294"/>
      <c r="C33" s="294" t="s">
        <v>93</v>
      </c>
      <c r="E33" s="293">
        <v>0</v>
      </c>
      <c r="G33" s="293">
        <v>0</v>
      </c>
      <c r="I33" s="299">
        <v>0</v>
      </c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</row>
    <row r="34" spans="2:26" ht="13.5" customHeight="1">
      <c r="B34" s="298">
        <v>2</v>
      </c>
      <c r="C34" s="295" t="s">
        <v>114</v>
      </c>
      <c r="K34" s="281"/>
      <c r="L34" s="281"/>
      <c r="M34" s="281"/>
      <c r="N34" s="297"/>
      <c r="O34" s="297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</row>
    <row r="35" spans="2:15" ht="13.5" customHeight="1">
      <c r="B35" s="298" t="s">
        <v>153</v>
      </c>
      <c r="C35" s="283" t="s">
        <v>115</v>
      </c>
      <c r="N35" s="297"/>
      <c r="O35" s="297"/>
    </row>
    <row r="36" spans="2:15" ht="13.5" customHeight="1">
      <c r="B36" s="298" t="s">
        <v>154</v>
      </c>
      <c r="C36" s="283" t="s">
        <v>3</v>
      </c>
      <c r="I36" s="296"/>
      <c r="J36" s="296"/>
      <c r="N36" s="297"/>
      <c r="O36" s="297"/>
    </row>
    <row r="37" spans="2:15" ht="13.5" customHeight="1">
      <c r="B37" s="298" t="s">
        <v>155</v>
      </c>
      <c r="C37" s="283" t="s">
        <v>117</v>
      </c>
      <c r="D37" s="838">
        <v>6</v>
      </c>
      <c r="E37" s="296">
        <v>86581085.5</v>
      </c>
      <c r="F37" s="296"/>
      <c r="G37" s="296">
        <v>101502976.5</v>
      </c>
      <c r="I37" s="296">
        <v>114308987.74000001</v>
      </c>
      <c r="J37" s="296"/>
      <c r="N37" s="297"/>
      <c r="O37" s="297"/>
    </row>
    <row r="38" spans="2:15" ht="13.5" customHeight="1">
      <c r="B38" s="298" t="s">
        <v>179</v>
      </c>
      <c r="C38" s="283" t="s">
        <v>118</v>
      </c>
      <c r="D38" s="838"/>
      <c r="E38" s="296">
        <v>2922736.34</v>
      </c>
      <c r="F38" s="296"/>
      <c r="G38" s="306">
        <v>3775263.67</v>
      </c>
      <c r="I38" s="306">
        <v>4736322.84</v>
      </c>
      <c r="J38" s="296"/>
      <c r="N38" s="297"/>
      <c r="O38" s="297"/>
    </row>
    <row r="39" spans="2:26" ht="13.5" customHeight="1">
      <c r="B39" s="294"/>
      <c r="C39" s="294" t="s">
        <v>93</v>
      </c>
      <c r="E39" s="304">
        <v>89503821.84</v>
      </c>
      <c r="F39" s="281"/>
      <c r="G39" s="281">
        <v>105278240.17</v>
      </c>
      <c r="I39" s="281">
        <v>119045310.58000001</v>
      </c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</row>
    <row r="40" spans="2:26" ht="13.5" customHeight="1">
      <c r="B40" s="294">
        <v>3</v>
      </c>
      <c r="C40" s="295" t="s">
        <v>119</v>
      </c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</row>
    <row r="41" spans="2:26" ht="13.5" customHeight="1">
      <c r="B41" s="294">
        <v>4</v>
      </c>
      <c r="C41" s="295" t="s">
        <v>120</v>
      </c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</row>
    <row r="42" spans="2:26" ht="13.5" customHeight="1">
      <c r="B42" s="298" t="s">
        <v>153</v>
      </c>
      <c r="C42" s="283" t="s">
        <v>121</v>
      </c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</row>
    <row r="43" spans="2:26" ht="13.5" customHeight="1">
      <c r="B43" s="298" t="s">
        <v>154</v>
      </c>
      <c r="C43" s="283" t="s">
        <v>122</v>
      </c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</row>
    <row r="44" spans="2:26" ht="13.5" customHeight="1">
      <c r="B44" s="298" t="s">
        <v>155</v>
      </c>
      <c r="C44" s="283" t="s">
        <v>123</v>
      </c>
      <c r="E44" s="300"/>
      <c r="G44" s="300"/>
      <c r="I44" s="300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</row>
    <row r="45" spans="2:26" ht="13.5" customHeight="1">
      <c r="B45" s="298"/>
      <c r="C45" s="294" t="s">
        <v>93</v>
      </c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</row>
    <row r="46" spans="2:26" ht="13.5" customHeight="1">
      <c r="B46" s="298">
        <v>5</v>
      </c>
      <c r="C46" s="307" t="s">
        <v>124</v>
      </c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</row>
    <row r="47" spans="2:26" ht="13.5" customHeight="1">
      <c r="B47" s="294">
        <v>6</v>
      </c>
      <c r="C47" s="295" t="s">
        <v>125</v>
      </c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</row>
    <row r="48" spans="2:26" ht="13.5" customHeight="1">
      <c r="B48" s="295"/>
      <c r="C48" s="294" t="s">
        <v>126</v>
      </c>
      <c r="E48" s="279">
        <v>89503821.84</v>
      </c>
      <c r="F48" s="281"/>
      <c r="G48" s="279">
        <v>105278240.17</v>
      </c>
      <c r="I48" s="279">
        <v>119045310.58000001</v>
      </c>
      <c r="K48" s="281"/>
      <c r="L48" s="281"/>
      <c r="M48" s="281"/>
      <c r="N48" s="297"/>
      <c r="O48" s="297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</row>
    <row r="49" spans="11:26" ht="13.5" customHeight="1"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</row>
    <row r="50" spans="2:26" ht="13.5" customHeight="1" thickBot="1">
      <c r="B50" s="295"/>
      <c r="C50" s="308" t="s">
        <v>4</v>
      </c>
      <c r="D50" s="309"/>
      <c r="E50" s="310">
        <v>249341024.86675012</v>
      </c>
      <c r="F50" s="281"/>
      <c r="G50" s="310">
        <v>270249189.89825004</v>
      </c>
      <c r="H50" s="309"/>
      <c r="I50" s="310">
        <v>328253431.45633</v>
      </c>
      <c r="J50" s="309"/>
      <c r="K50" s="281"/>
      <c r="L50" s="281"/>
      <c r="M50" s="281"/>
      <c r="N50" s="297"/>
      <c r="O50" s="297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</row>
    <row r="51" spans="14:15" ht="13.5" customHeight="1" thickTop="1">
      <c r="N51" s="297"/>
      <c r="O51" s="297"/>
    </row>
    <row r="52" spans="14:15" ht="13.5" customHeight="1">
      <c r="N52" s="297"/>
      <c r="O52" s="297"/>
    </row>
    <row r="53" spans="2:26" ht="31.5" customHeight="1">
      <c r="B53" s="282"/>
      <c r="C53" s="311"/>
      <c r="D53" s="284"/>
      <c r="E53" s="284"/>
      <c r="F53" s="284"/>
      <c r="G53" s="284"/>
      <c r="H53" s="284"/>
      <c r="I53" s="284"/>
      <c r="J53" s="284"/>
      <c r="K53" s="285"/>
      <c r="L53" s="285"/>
      <c r="M53" s="285"/>
      <c r="N53" s="297"/>
      <c r="O53" s="297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</row>
    <row r="54" spans="2:26" ht="13.5" customHeight="1">
      <c r="B54" s="282"/>
      <c r="C54" s="282" t="s">
        <v>174</v>
      </c>
      <c r="D54" s="284"/>
      <c r="E54" s="288" t="s">
        <v>948</v>
      </c>
      <c r="F54" s="289"/>
      <c r="G54" s="288" t="s">
        <v>514</v>
      </c>
      <c r="H54" s="284"/>
      <c r="I54" s="288" t="s">
        <v>341</v>
      </c>
      <c r="J54" s="284"/>
      <c r="K54" s="838"/>
      <c r="L54" s="838"/>
      <c r="M54" s="838"/>
      <c r="N54" s="297"/>
      <c r="O54" s="297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</row>
    <row r="55" spans="2:26" ht="13.5" customHeight="1">
      <c r="B55" s="291" t="s">
        <v>175</v>
      </c>
      <c r="C55" s="292" t="s">
        <v>176</v>
      </c>
      <c r="K55" s="837"/>
      <c r="L55" s="837"/>
      <c r="M55" s="837"/>
      <c r="N55" s="297"/>
      <c r="O55" s="297"/>
      <c r="P55" s="837"/>
      <c r="Q55" s="837"/>
      <c r="R55" s="837"/>
      <c r="S55" s="837"/>
      <c r="T55" s="837"/>
      <c r="U55" s="837"/>
      <c r="V55" s="837"/>
      <c r="W55" s="837"/>
      <c r="X55" s="837"/>
      <c r="Y55" s="837"/>
      <c r="Z55" s="837"/>
    </row>
    <row r="56" spans="2:26" ht="13.5" customHeight="1">
      <c r="B56" s="295">
        <v>1</v>
      </c>
      <c r="C56" s="295" t="s">
        <v>127</v>
      </c>
      <c r="K56" s="281"/>
      <c r="L56" s="281"/>
      <c r="M56" s="281"/>
      <c r="N56" s="297"/>
      <c r="O56" s="297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</row>
    <row r="57" spans="2:26" ht="13.5" customHeight="1">
      <c r="B57" s="295">
        <v>2</v>
      </c>
      <c r="C57" s="295" t="s">
        <v>128</v>
      </c>
      <c r="K57" s="281"/>
      <c r="L57" s="281"/>
      <c r="M57" s="281"/>
      <c r="N57" s="297"/>
      <c r="O57" s="297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</row>
    <row r="58" spans="2:15" ht="13.5" customHeight="1">
      <c r="B58" s="298" t="s">
        <v>153</v>
      </c>
      <c r="C58" s="283" t="s">
        <v>129</v>
      </c>
      <c r="D58" s="293">
        <v>7</v>
      </c>
      <c r="E58" s="296">
        <v>22776519.03999999</v>
      </c>
      <c r="F58" s="296"/>
      <c r="G58" s="296">
        <v>18547257.139999986</v>
      </c>
      <c r="I58" s="296">
        <v>27915733</v>
      </c>
      <c r="N58" s="297"/>
      <c r="O58" s="297"/>
    </row>
    <row r="59" spans="2:15" ht="13.5" customHeight="1">
      <c r="B59" s="298" t="s">
        <v>154</v>
      </c>
      <c r="C59" s="283" t="s">
        <v>130</v>
      </c>
      <c r="N59" s="297"/>
      <c r="O59" s="297"/>
    </row>
    <row r="60" spans="2:27" ht="13.5" customHeight="1">
      <c r="B60" s="298" t="s">
        <v>155</v>
      </c>
      <c r="C60" s="283" t="s">
        <v>131</v>
      </c>
      <c r="E60" s="300"/>
      <c r="G60" s="300"/>
      <c r="I60" s="300"/>
      <c r="N60" s="297"/>
      <c r="O60" s="297"/>
      <c r="AA60" s="299"/>
    </row>
    <row r="61" spans="2:26" ht="13.5" customHeight="1">
      <c r="B61" s="298"/>
      <c r="C61" s="294" t="s">
        <v>93</v>
      </c>
      <c r="E61" s="281">
        <v>22776519.03999999</v>
      </c>
      <c r="F61" s="281"/>
      <c r="G61" s="281">
        <v>18547257.139999986</v>
      </c>
      <c r="I61" s="281">
        <v>27915733</v>
      </c>
      <c r="K61" s="281"/>
      <c r="L61" s="281"/>
      <c r="M61" s="281"/>
      <c r="N61" s="297"/>
      <c r="O61" s="297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</row>
    <row r="62" spans="2:15" ht="13.5" customHeight="1">
      <c r="B62" s="294">
        <v>3</v>
      </c>
      <c r="C62" s="295" t="s">
        <v>132</v>
      </c>
      <c r="N62" s="297"/>
      <c r="O62" s="297"/>
    </row>
    <row r="63" spans="2:15" ht="13.5" customHeight="1">
      <c r="B63" s="298" t="s">
        <v>153</v>
      </c>
      <c r="C63" s="283" t="s">
        <v>133</v>
      </c>
      <c r="D63" s="837">
        <v>8</v>
      </c>
      <c r="E63" s="296">
        <v>53497509.9057</v>
      </c>
      <c r="F63" s="296"/>
      <c r="G63" s="296">
        <v>61493429.1378</v>
      </c>
      <c r="I63" s="296">
        <v>99463258.10560003</v>
      </c>
      <c r="J63" s="296"/>
      <c r="N63" s="297"/>
      <c r="O63" s="297"/>
    </row>
    <row r="64" spans="2:15" ht="13.5" customHeight="1">
      <c r="B64" s="298" t="s">
        <v>154</v>
      </c>
      <c r="C64" s="283" t="s">
        <v>134</v>
      </c>
      <c r="D64" s="837"/>
      <c r="E64" s="296">
        <v>0</v>
      </c>
      <c r="F64" s="296"/>
      <c r="G64" s="296">
        <v>205000</v>
      </c>
      <c r="I64" s="296"/>
      <c r="J64" s="296"/>
      <c r="N64" s="297"/>
      <c r="O64" s="297"/>
    </row>
    <row r="65" spans="2:15" ht="13.5" customHeight="1">
      <c r="B65" s="298" t="s">
        <v>155</v>
      </c>
      <c r="C65" s="283" t="s">
        <v>135</v>
      </c>
      <c r="D65" s="837"/>
      <c r="E65" s="296">
        <v>5610247.5314</v>
      </c>
      <c r="F65" s="296"/>
      <c r="G65" s="296">
        <v>5543764.2</v>
      </c>
      <c r="I65" s="296">
        <v>3847797.0242000045</v>
      </c>
      <c r="J65" s="296"/>
      <c r="N65" s="297"/>
      <c r="O65" s="297"/>
    </row>
    <row r="66" spans="2:15" ht="13.5" customHeight="1">
      <c r="B66" s="298" t="s">
        <v>179</v>
      </c>
      <c r="C66" s="283" t="s">
        <v>136</v>
      </c>
      <c r="D66" s="837"/>
      <c r="E66" s="296">
        <v>4206000</v>
      </c>
      <c r="F66" s="296"/>
      <c r="G66" s="296">
        <v>16524290</v>
      </c>
      <c r="I66" s="296">
        <v>20603490</v>
      </c>
      <c r="J66" s="296"/>
      <c r="N66" s="297"/>
      <c r="O66" s="297"/>
    </row>
    <row r="67" spans="2:15" ht="13.5" customHeight="1">
      <c r="B67" s="298" t="s">
        <v>178</v>
      </c>
      <c r="C67" s="283" t="s">
        <v>137</v>
      </c>
      <c r="D67" s="837"/>
      <c r="E67" s="296">
        <v>0</v>
      </c>
      <c r="F67" s="296"/>
      <c r="G67" s="306">
        <v>0</v>
      </c>
      <c r="I67" s="300"/>
      <c r="N67" s="297"/>
      <c r="O67" s="297"/>
    </row>
    <row r="68" spans="2:15" ht="13.5" customHeight="1">
      <c r="B68" s="298"/>
      <c r="C68" s="294" t="s">
        <v>93</v>
      </c>
      <c r="E68" s="304">
        <v>63313757.4371</v>
      </c>
      <c r="F68" s="281"/>
      <c r="G68" s="281">
        <v>83766483.3378</v>
      </c>
      <c r="I68" s="281">
        <v>123914545.12980004</v>
      </c>
      <c r="N68" s="297"/>
      <c r="O68" s="297"/>
    </row>
    <row r="69" spans="2:15" ht="13.5" customHeight="1">
      <c r="B69" s="294">
        <v>4</v>
      </c>
      <c r="C69" s="295" t="s">
        <v>138</v>
      </c>
      <c r="N69" s="297"/>
      <c r="O69" s="297"/>
    </row>
    <row r="70" spans="2:15" ht="13.5" customHeight="1">
      <c r="B70" s="294">
        <v>5</v>
      </c>
      <c r="C70" s="295" t="s">
        <v>139</v>
      </c>
      <c r="N70" s="297"/>
      <c r="O70" s="297"/>
    </row>
    <row r="71" spans="2:15" ht="13.5" customHeight="1">
      <c r="B71" s="298"/>
      <c r="N71" s="297"/>
      <c r="O71" s="297"/>
    </row>
    <row r="72" spans="2:26" ht="13.5" customHeight="1">
      <c r="B72" s="298"/>
      <c r="C72" s="294" t="s">
        <v>182</v>
      </c>
      <c r="E72" s="304">
        <v>86090276.47709998</v>
      </c>
      <c r="F72" s="281"/>
      <c r="G72" s="304">
        <v>102313740.47779998</v>
      </c>
      <c r="I72" s="304">
        <v>151830278.12980002</v>
      </c>
      <c r="K72" s="312"/>
      <c r="L72" s="312"/>
      <c r="M72" s="312"/>
      <c r="N72" s="297"/>
      <c r="O72" s="297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</row>
    <row r="73" spans="2:15" ht="13.5" customHeight="1">
      <c r="B73" s="295"/>
      <c r="C73" s="313"/>
      <c r="N73" s="297"/>
      <c r="O73" s="297"/>
    </row>
    <row r="74" spans="2:15" ht="13.5" customHeight="1">
      <c r="B74" s="291" t="s">
        <v>183</v>
      </c>
      <c r="C74" s="305" t="s">
        <v>184</v>
      </c>
      <c r="N74" s="297"/>
      <c r="O74" s="297"/>
    </row>
    <row r="75" spans="14:15" ht="13.5" customHeight="1">
      <c r="N75" s="297"/>
      <c r="O75" s="297"/>
    </row>
    <row r="76" spans="2:26" ht="13.5" customHeight="1">
      <c r="B76" s="295">
        <v>1</v>
      </c>
      <c r="C76" s="295" t="s">
        <v>140</v>
      </c>
      <c r="K76" s="281"/>
      <c r="L76" s="281"/>
      <c r="M76" s="281"/>
      <c r="N76" s="297"/>
      <c r="O76" s="297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</row>
    <row r="77" spans="2:15" ht="13.5" customHeight="1">
      <c r="B77" s="298" t="s">
        <v>153</v>
      </c>
      <c r="C77" s="283" t="s">
        <v>141</v>
      </c>
      <c r="N77" s="297"/>
      <c r="O77" s="297"/>
    </row>
    <row r="78" spans="2:15" ht="13.5" customHeight="1">
      <c r="B78" s="298" t="s">
        <v>154</v>
      </c>
      <c r="C78" s="283" t="s">
        <v>142</v>
      </c>
      <c r="E78" s="300"/>
      <c r="G78" s="300"/>
      <c r="I78" s="300"/>
      <c r="N78" s="297"/>
      <c r="O78" s="297"/>
    </row>
    <row r="79" spans="3:15" ht="13.5" customHeight="1">
      <c r="C79" s="294" t="s">
        <v>93</v>
      </c>
      <c r="I79" s="314">
        <v>0</v>
      </c>
      <c r="N79" s="297"/>
      <c r="O79" s="297"/>
    </row>
    <row r="80" spans="2:15" ht="13.5" customHeight="1">
      <c r="B80" s="295">
        <v>2</v>
      </c>
      <c r="C80" s="295" t="s">
        <v>143</v>
      </c>
      <c r="D80" s="293">
        <v>9</v>
      </c>
      <c r="E80" s="296">
        <v>11604600.0971</v>
      </c>
      <c r="F80" s="296"/>
      <c r="G80" s="296">
        <v>22080082.5961</v>
      </c>
      <c r="I80" s="296">
        <v>38983334.923</v>
      </c>
      <c r="N80" s="297"/>
      <c r="O80" s="297"/>
    </row>
    <row r="81" spans="2:15" ht="13.5" customHeight="1">
      <c r="B81" s="295">
        <v>3</v>
      </c>
      <c r="C81" s="295" t="s">
        <v>144</v>
      </c>
      <c r="E81" s="296">
        <v>0</v>
      </c>
      <c r="F81" s="296"/>
      <c r="G81" s="296">
        <v>0</v>
      </c>
      <c r="I81" s="296">
        <v>0</v>
      </c>
      <c r="N81" s="297"/>
      <c r="O81" s="297"/>
    </row>
    <row r="82" spans="2:15" ht="13.5" customHeight="1">
      <c r="B82" s="295">
        <v>4</v>
      </c>
      <c r="C82" s="295" t="s">
        <v>145</v>
      </c>
      <c r="N82" s="297"/>
      <c r="O82" s="297"/>
    </row>
    <row r="83" spans="3:26" ht="13.5" customHeight="1">
      <c r="C83" s="294" t="s">
        <v>0</v>
      </c>
      <c r="E83" s="304">
        <v>11604600.0971</v>
      </c>
      <c r="F83" s="281"/>
      <c r="G83" s="304">
        <v>22080082.5961</v>
      </c>
      <c r="I83" s="304">
        <v>38983334.923</v>
      </c>
      <c r="K83" s="312"/>
      <c r="L83" s="312"/>
      <c r="M83" s="312"/>
      <c r="N83" s="297"/>
      <c r="O83" s="297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</row>
    <row r="84" spans="14:15" ht="13.5" customHeight="1">
      <c r="N84" s="297"/>
      <c r="O84" s="297"/>
    </row>
    <row r="85" spans="2:26" ht="13.5" customHeight="1" thickBot="1">
      <c r="B85" s="295"/>
      <c r="C85" s="295" t="s">
        <v>1</v>
      </c>
      <c r="E85" s="310">
        <v>97694876.57419999</v>
      </c>
      <c r="F85" s="281"/>
      <c r="G85" s="310">
        <v>124393823.07389998</v>
      </c>
      <c r="I85" s="310">
        <v>190813613.05280003</v>
      </c>
      <c r="K85" s="312"/>
      <c r="L85" s="312"/>
      <c r="M85" s="312"/>
      <c r="N85" s="297"/>
      <c r="O85" s="297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</row>
    <row r="86" spans="14:15" ht="13.5" customHeight="1" thickTop="1">
      <c r="N86" s="297"/>
      <c r="O86" s="297"/>
    </row>
    <row r="87" spans="2:15" ht="13.5" customHeight="1">
      <c r="B87" s="291" t="s">
        <v>2</v>
      </c>
      <c r="C87" s="305" t="s">
        <v>146</v>
      </c>
      <c r="N87" s="297"/>
      <c r="O87" s="297"/>
    </row>
    <row r="88" spans="14:15" ht="13.5" customHeight="1">
      <c r="N88" s="297"/>
      <c r="O88" s="297"/>
    </row>
    <row r="89" spans="2:15" ht="13.5" customHeight="1">
      <c r="B89" s="295">
        <v>1</v>
      </c>
      <c r="C89" s="295" t="s">
        <v>147</v>
      </c>
      <c r="D89" s="837">
        <v>10</v>
      </c>
      <c r="E89" s="296">
        <v>116000000</v>
      </c>
      <c r="F89" s="296"/>
      <c r="G89" s="296">
        <v>116000000</v>
      </c>
      <c r="I89" s="296">
        <v>24000000</v>
      </c>
      <c r="N89" s="297"/>
      <c r="O89" s="297"/>
    </row>
    <row r="90" spans="2:15" ht="13.5" customHeight="1">
      <c r="B90" s="295">
        <v>2</v>
      </c>
      <c r="C90" s="295" t="s">
        <v>160</v>
      </c>
      <c r="D90" s="837"/>
      <c r="I90" s="296"/>
      <c r="N90" s="297"/>
      <c r="O90" s="297"/>
    </row>
    <row r="91" spans="2:15" ht="13.5" customHeight="1">
      <c r="B91" s="295">
        <v>3</v>
      </c>
      <c r="C91" s="295" t="s">
        <v>148</v>
      </c>
      <c r="D91" s="837"/>
      <c r="E91" s="296">
        <v>4955367</v>
      </c>
      <c r="F91" s="296"/>
      <c r="G91" s="296">
        <v>4460671</v>
      </c>
      <c r="I91" s="296">
        <v>3567031</v>
      </c>
      <c r="N91" s="297"/>
      <c r="O91" s="297"/>
    </row>
    <row r="92" spans="2:15" ht="13.5" customHeight="1">
      <c r="B92" s="283">
        <v>4</v>
      </c>
      <c r="C92" s="295" t="s">
        <v>149</v>
      </c>
      <c r="D92" s="837"/>
      <c r="I92" s="296"/>
      <c r="N92" s="297"/>
      <c r="O92" s="297"/>
    </row>
    <row r="93" spans="2:15" ht="13.5" customHeight="1">
      <c r="B93" s="295">
        <v>5</v>
      </c>
      <c r="C93" s="295" t="s">
        <v>150</v>
      </c>
      <c r="D93" s="837"/>
      <c r="E93" s="296">
        <v>24900000</v>
      </c>
      <c r="F93" s="296"/>
      <c r="G93" s="296">
        <v>16979148</v>
      </c>
      <c r="I93" s="296">
        <v>92000000</v>
      </c>
      <c r="N93" s="297"/>
      <c r="O93" s="297"/>
    </row>
    <row r="94" spans="2:15" ht="13.5" customHeight="1">
      <c r="B94" s="283">
        <v>6</v>
      </c>
      <c r="C94" s="295" t="s">
        <v>151</v>
      </c>
      <c r="E94" s="296">
        <v>5790782</v>
      </c>
      <c r="F94" s="296"/>
      <c r="G94" s="296">
        <v>8415547.818050105</v>
      </c>
      <c r="I94" s="296">
        <v>17872787.91463</v>
      </c>
      <c r="N94" s="297"/>
      <c r="O94" s="297"/>
    </row>
    <row r="95" spans="2:15" ht="13.5" customHeight="1">
      <c r="B95" s="295"/>
      <c r="C95" s="294" t="s">
        <v>152</v>
      </c>
      <c r="E95" s="304">
        <v>151646149</v>
      </c>
      <c r="F95" s="281"/>
      <c r="G95" s="304">
        <v>145855366.81805012</v>
      </c>
      <c r="I95" s="304">
        <v>137439818.91463</v>
      </c>
      <c r="N95" s="297"/>
      <c r="O95" s="297"/>
    </row>
    <row r="96" spans="14:15" ht="13.5" customHeight="1">
      <c r="N96" s="297"/>
      <c r="O96" s="297"/>
    </row>
    <row r="97" spans="3:26" ht="13.5" customHeight="1" thickBot="1">
      <c r="C97" s="308" t="s">
        <v>5</v>
      </c>
      <c r="D97" s="309"/>
      <c r="E97" s="310">
        <v>249341025.57419997</v>
      </c>
      <c r="F97" s="281"/>
      <c r="G97" s="310">
        <v>270249189.89195013</v>
      </c>
      <c r="H97" s="309"/>
      <c r="I97" s="310">
        <v>328253431.96743</v>
      </c>
      <c r="J97" s="309"/>
      <c r="K97" s="281"/>
      <c r="L97" s="281"/>
      <c r="M97" s="281"/>
      <c r="N97" s="297"/>
      <c r="O97" s="297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</row>
    <row r="98" spans="14:15" ht="15.75" thickTop="1">
      <c r="N98" s="297"/>
      <c r="O98" s="297"/>
    </row>
    <row r="99" spans="14:15" ht="15">
      <c r="N99" s="297"/>
      <c r="O99" s="297"/>
    </row>
    <row r="100" spans="14:15" ht="15">
      <c r="N100" s="297"/>
      <c r="O100" s="297"/>
    </row>
    <row r="101" spans="14:15" ht="15">
      <c r="N101" s="297"/>
      <c r="O101" s="297"/>
    </row>
    <row r="102" spans="14:15" ht="15">
      <c r="N102" s="297"/>
      <c r="O102" s="297"/>
    </row>
    <row r="103" ht="15">
      <c r="O103" s="297"/>
    </row>
  </sheetData>
  <sheetProtection/>
  <printOptions/>
  <pageMargins left="0.5" right="0.5" top="1" bottom="0.75" header="0.75" footer="0.25"/>
  <pageSetup horizontalDpi="360" verticalDpi="360" orientation="portrait" paperSize="9" scale="84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560"/>
  <sheetViews>
    <sheetView zoomScaleSheetLayoutView="100" zoomScalePageLayoutView="0" workbookViewId="0" topLeftCell="A1">
      <selection activeCell="I43" sqref="I43"/>
    </sheetView>
  </sheetViews>
  <sheetFormatPr defaultColWidth="9.140625" defaultRowHeight="12.75"/>
  <cols>
    <col min="1" max="1" width="2.140625" style="315" customWidth="1"/>
    <col min="2" max="2" width="4.8515625" style="316" customWidth="1"/>
    <col min="3" max="3" width="46.8515625" style="318" customWidth="1"/>
    <col min="4" max="4" width="9.8515625" style="318" customWidth="1"/>
    <col min="5" max="5" width="13.421875" style="318" customWidth="1"/>
    <col min="6" max="6" width="4.00390625" style="318" customWidth="1"/>
    <col min="7" max="7" width="15.00390625" style="318" customWidth="1"/>
    <col min="8" max="8" width="3.28125" style="280" customWidth="1"/>
    <col min="9" max="9" width="16.7109375" style="318" customWidth="1"/>
    <col min="10" max="10" width="6.00390625" style="280" customWidth="1"/>
    <col min="11" max="12" width="14.140625" style="319" customWidth="1"/>
    <col min="13" max="13" width="14.140625" style="320" customWidth="1"/>
    <col min="14" max="19" width="14.140625" style="319" customWidth="1"/>
    <col min="20" max="20" width="14.00390625" style="319" customWidth="1"/>
    <col min="21" max="21" width="5.140625" style="321" customWidth="1"/>
    <col min="22" max="22" width="2.28125" style="326" customWidth="1"/>
    <col min="23" max="23" width="9.140625" style="326" customWidth="1"/>
    <col min="24" max="24" width="10.28125" style="326" bestFit="1" customWidth="1"/>
    <col min="25" max="16384" width="9.140625" style="326" customWidth="1"/>
  </cols>
  <sheetData>
    <row r="1" spans="2:21" s="315" customFormat="1" ht="15">
      <c r="B1" s="316"/>
      <c r="C1" s="317"/>
      <c r="D1" s="318"/>
      <c r="E1" s="318"/>
      <c r="F1" s="318"/>
      <c r="G1" s="318"/>
      <c r="H1" s="280"/>
      <c r="I1" s="318"/>
      <c r="J1" s="280"/>
      <c r="K1" s="319"/>
      <c r="L1" s="319"/>
      <c r="M1" s="320"/>
      <c r="N1" s="319"/>
      <c r="O1" s="319"/>
      <c r="P1" s="319"/>
      <c r="Q1" s="319"/>
      <c r="R1" s="319"/>
      <c r="S1" s="319"/>
      <c r="T1" s="319"/>
      <c r="U1" s="321"/>
    </row>
    <row r="2" spans="2:21" ht="12.75" customHeight="1">
      <c r="B2" s="322"/>
      <c r="C2" s="322"/>
      <c r="D2" s="287"/>
      <c r="E2" s="287"/>
      <c r="F2" s="287"/>
      <c r="G2" s="287"/>
      <c r="H2" s="287"/>
      <c r="I2" s="287"/>
      <c r="J2" s="287"/>
      <c r="K2" s="323"/>
      <c r="L2" s="323"/>
      <c r="M2" s="324"/>
      <c r="N2" s="323"/>
      <c r="O2" s="323"/>
      <c r="P2" s="323"/>
      <c r="Q2" s="323"/>
      <c r="R2" s="323"/>
      <c r="S2" s="323"/>
      <c r="T2" s="323"/>
      <c r="U2" s="325"/>
    </row>
    <row r="3" spans="2:21" ht="15">
      <c r="B3" s="322"/>
      <c r="C3" s="327"/>
      <c r="D3" s="287" t="s">
        <v>1077</v>
      </c>
      <c r="E3" s="288" t="s">
        <v>948</v>
      </c>
      <c r="F3" s="328"/>
      <c r="G3" s="288" t="s">
        <v>514</v>
      </c>
      <c r="H3" s="287"/>
      <c r="I3" s="288" t="s">
        <v>341</v>
      </c>
      <c r="J3" s="287"/>
      <c r="K3" s="290"/>
      <c r="L3" s="290"/>
      <c r="M3" s="329"/>
      <c r="N3" s="290"/>
      <c r="O3" s="290"/>
      <c r="P3" s="290"/>
      <c r="Q3" s="290"/>
      <c r="R3" s="290"/>
      <c r="S3" s="290"/>
      <c r="T3" s="290"/>
      <c r="U3" s="330"/>
    </row>
    <row r="4" spans="2:21" ht="18" customHeight="1">
      <c r="B4" s="287"/>
      <c r="D4" s="287"/>
      <c r="E4" s="287"/>
      <c r="F4" s="287"/>
      <c r="G4" s="287"/>
      <c r="H4" s="287"/>
      <c r="I4" s="287"/>
      <c r="J4" s="287"/>
      <c r="K4" s="331"/>
      <c r="L4" s="331"/>
      <c r="M4" s="332"/>
      <c r="N4" s="331"/>
      <c r="O4" s="331"/>
      <c r="P4" s="331"/>
      <c r="Q4" s="331"/>
      <c r="R4" s="331"/>
      <c r="S4" s="331"/>
      <c r="T4" s="331"/>
      <c r="U4" s="333"/>
    </row>
    <row r="5" spans="2:21" ht="15">
      <c r="B5" s="334">
        <v>1</v>
      </c>
      <c r="C5" s="280" t="s">
        <v>6</v>
      </c>
      <c r="D5" s="335">
        <v>11</v>
      </c>
      <c r="E5" s="336">
        <v>219322528.47</v>
      </c>
      <c r="F5" s="335"/>
      <c r="G5" s="336">
        <v>268699066.09</v>
      </c>
      <c r="H5" s="289"/>
      <c r="I5" s="336">
        <v>303580282.496</v>
      </c>
      <c r="J5" s="335"/>
      <c r="K5" s="337"/>
      <c r="L5" s="337"/>
      <c r="M5" s="338"/>
      <c r="N5" s="337"/>
      <c r="O5" s="337"/>
      <c r="P5" s="337"/>
      <c r="Q5" s="337"/>
      <c r="R5" s="337"/>
      <c r="S5" s="337"/>
      <c r="T5" s="337"/>
      <c r="U5" s="339"/>
    </row>
    <row r="6" spans="2:21" ht="18" customHeight="1">
      <c r="B6" s="334">
        <v>2</v>
      </c>
      <c r="C6" s="340" t="s">
        <v>7</v>
      </c>
      <c r="D6" s="335"/>
      <c r="E6" s="289">
        <v>0</v>
      </c>
      <c r="F6" s="335"/>
      <c r="G6" s="289">
        <v>0</v>
      </c>
      <c r="H6" s="289"/>
      <c r="I6" s="336">
        <v>0</v>
      </c>
      <c r="J6" s="335"/>
      <c r="K6" s="337"/>
      <c r="L6" s="337"/>
      <c r="M6" s="338"/>
      <c r="N6" s="337"/>
      <c r="O6" s="337"/>
      <c r="P6" s="337"/>
      <c r="Q6" s="337"/>
      <c r="R6" s="337"/>
      <c r="S6" s="337"/>
      <c r="T6" s="337"/>
      <c r="U6" s="339"/>
    </row>
    <row r="7" spans="2:21" ht="15">
      <c r="B7" s="334">
        <v>3</v>
      </c>
      <c r="C7" s="340" t="s">
        <v>190</v>
      </c>
      <c r="D7" s="335"/>
      <c r="E7" s="289">
        <v>0</v>
      </c>
      <c r="F7" s="335"/>
      <c r="G7" s="289">
        <v>0</v>
      </c>
      <c r="H7" s="289"/>
      <c r="I7" s="289"/>
      <c r="J7" s="335"/>
      <c r="K7" s="341"/>
      <c r="L7" s="341"/>
      <c r="M7" s="338"/>
      <c r="N7" s="341"/>
      <c r="O7" s="341"/>
      <c r="P7" s="341"/>
      <c r="Q7" s="341"/>
      <c r="R7" s="341"/>
      <c r="S7" s="341"/>
      <c r="T7" s="341"/>
      <c r="U7" s="342"/>
    </row>
    <row r="8" spans="2:21" ht="15">
      <c r="B8" s="334">
        <v>4</v>
      </c>
      <c r="C8" s="340" t="s">
        <v>8</v>
      </c>
      <c r="D8" s="335">
        <v>12</v>
      </c>
      <c r="E8" s="336">
        <v>-104805164.62415004</v>
      </c>
      <c r="F8" s="335"/>
      <c r="G8" s="336">
        <v>-129153894.31819995</v>
      </c>
      <c r="H8" s="289"/>
      <c r="I8" s="336">
        <v>-152001853.64470002</v>
      </c>
      <c r="J8" s="335"/>
      <c r="K8" s="341"/>
      <c r="L8" s="341"/>
      <c r="M8" s="338"/>
      <c r="N8" s="341"/>
      <c r="O8" s="341"/>
      <c r="P8" s="341"/>
      <c r="Q8" s="341"/>
      <c r="R8" s="341"/>
      <c r="S8" s="341"/>
      <c r="T8" s="341"/>
      <c r="U8" s="342"/>
    </row>
    <row r="9" spans="2:21" ht="15">
      <c r="B9" s="334">
        <v>5</v>
      </c>
      <c r="C9" s="340" t="s">
        <v>191</v>
      </c>
      <c r="D9" s="335">
        <v>13</v>
      </c>
      <c r="E9" s="336">
        <v>-56911369.59399999</v>
      </c>
      <c r="F9" s="335"/>
      <c r="G9" s="336">
        <v>-78030808.8868</v>
      </c>
      <c r="H9" s="289"/>
      <c r="I9" s="336">
        <v>-63766667.5849</v>
      </c>
      <c r="J9" s="335"/>
      <c r="K9" s="341"/>
      <c r="L9" s="341"/>
      <c r="M9" s="338"/>
      <c r="N9" s="341"/>
      <c r="O9" s="341"/>
      <c r="P9" s="341"/>
      <c r="Q9" s="341"/>
      <c r="R9" s="341"/>
      <c r="S9" s="341"/>
      <c r="T9" s="341"/>
      <c r="U9" s="342"/>
    </row>
    <row r="10" spans="2:21" ht="15">
      <c r="B10" s="334">
        <v>6</v>
      </c>
      <c r="C10" s="280" t="s">
        <v>9</v>
      </c>
      <c r="D10" s="335"/>
      <c r="E10" s="289"/>
      <c r="F10" s="335"/>
      <c r="G10" s="289"/>
      <c r="H10" s="289"/>
      <c r="I10" s="289"/>
      <c r="J10" s="335"/>
      <c r="K10" s="337"/>
      <c r="L10" s="337"/>
      <c r="M10" s="338"/>
      <c r="N10" s="337"/>
      <c r="O10" s="337"/>
      <c r="P10" s="337"/>
      <c r="Q10" s="337"/>
      <c r="R10" s="337"/>
      <c r="S10" s="337"/>
      <c r="T10" s="337"/>
      <c r="U10" s="339"/>
    </row>
    <row r="11" spans="1:21" s="350" customFormat="1" ht="15">
      <c r="A11" s="343"/>
      <c r="B11" s="344" t="s">
        <v>153</v>
      </c>
      <c r="C11" s="345" t="s">
        <v>530</v>
      </c>
      <c r="D11" s="346">
        <v>14</v>
      </c>
      <c r="E11" s="336">
        <v>-21131608</v>
      </c>
      <c r="F11" s="346"/>
      <c r="G11" s="336">
        <v>-26275564</v>
      </c>
      <c r="H11" s="347"/>
      <c r="I11" s="336">
        <v>-26920528</v>
      </c>
      <c r="J11" s="346"/>
      <c r="K11" s="348"/>
      <c r="L11" s="348"/>
      <c r="M11" s="338"/>
      <c r="N11" s="348"/>
      <c r="O11" s="348"/>
      <c r="P11" s="348"/>
      <c r="Q11" s="348"/>
      <c r="R11" s="348"/>
      <c r="S11" s="348"/>
      <c r="T11" s="348"/>
      <c r="U11" s="349"/>
    </row>
    <row r="12" spans="1:21" s="350" customFormat="1" ht="15">
      <c r="A12" s="343"/>
      <c r="B12" s="344" t="s">
        <v>154</v>
      </c>
      <c r="C12" s="345" t="s">
        <v>531</v>
      </c>
      <c r="D12" s="346"/>
      <c r="E12" s="336">
        <v>-2623012</v>
      </c>
      <c r="F12" s="346"/>
      <c r="G12" s="336">
        <v>-2706613</v>
      </c>
      <c r="H12" s="347"/>
      <c r="I12" s="336">
        <v>-2739535</v>
      </c>
      <c r="J12" s="346"/>
      <c r="K12" s="351"/>
      <c r="L12" s="351"/>
      <c r="M12" s="338"/>
      <c r="N12" s="351"/>
      <c r="O12" s="351"/>
      <c r="P12" s="351"/>
      <c r="Q12" s="351"/>
      <c r="R12" s="351"/>
      <c r="S12" s="351"/>
      <c r="T12" s="351"/>
      <c r="U12" s="352"/>
    </row>
    <row r="13" spans="1:21" s="350" customFormat="1" ht="15">
      <c r="A13" s="343"/>
      <c r="B13" s="344" t="s">
        <v>155</v>
      </c>
      <c r="C13" s="353" t="s">
        <v>532</v>
      </c>
      <c r="D13" s="346"/>
      <c r="E13" s="336">
        <v>0</v>
      </c>
      <c r="F13" s="346"/>
      <c r="G13" s="336">
        <v>0</v>
      </c>
      <c r="H13" s="347"/>
      <c r="I13" s="336">
        <v>-102400</v>
      </c>
      <c r="J13" s="346"/>
      <c r="K13" s="348"/>
      <c r="L13" s="348"/>
      <c r="M13" s="338"/>
      <c r="N13" s="348"/>
      <c r="O13" s="348"/>
      <c r="P13" s="348"/>
      <c r="Q13" s="348"/>
      <c r="R13" s="348"/>
      <c r="S13" s="348"/>
      <c r="T13" s="348"/>
      <c r="U13" s="349"/>
    </row>
    <row r="14" spans="2:21" ht="15">
      <c r="B14" s="334">
        <v>7</v>
      </c>
      <c r="C14" s="340" t="s">
        <v>10</v>
      </c>
      <c r="D14" s="354" t="s">
        <v>280</v>
      </c>
      <c r="E14" s="336">
        <v>-16082295</v>
      </c>
      <c r="F14" s="354"/>
      <c r="G14" s="336">
        <v>-15255192</v>
      </c>
      <c r="H14" s="289"/>
      <c r="I14" s="336">
        <v>-28561449</v>
      </c>
      <c r="J14" s="354"/>
      <c r="K14" s="341"/>
      <c r="L14" s="341"/>
      <c r="M14" s="338"/>
      <c r="N14" s="355"/>
      <c r="O14" s="341"/>
      <c r="P14" s="341"/>
      <c r="Q14" s="341"/>
      <c r="R14" s="341"/>
      <c r="S14" s="341"/>
      <c r="T14" s="341"/>
      <c r="U14" s="342"/>
    </row>
    <row r="15" spans="2:21" ht="10.5" customHeight="1">
      <c r="B15" s="334"/>
      <c r="C15" s="340"/>
      <c r="D15" s="335"/>
      <c r="E15" s="288"/>
      <c r="F15" s="335"/>
      <c r="G15" s="288"/>
      <c r="H15" s="289"/>
      <c r="I15" s="288"/>
      <c r="J15" s="335"/>
      <c r="K15" s="341"/>
      <c r="L15" s="341"/>
      <c r="M15" s="338"/>
      <c r="N15" s="341"/>
      <c r="O15" s="341"/>
      <c r="P15" s="341"/>
      <c r="Q15" s="341"/>
      <c r="R15" s="341"/>
      <c r="S15" s="341"/>
      <c r="T15" s="341"/>
      <c r="U15" s="342"/>
    </row>
    <row r="16" spans="2:21" ht="15">
      <c r="B16" s="334">
        <v>8</v>
      </c>
      <c r="C16" s="340" t="s">
        <v>11</v>
      </c>
      <c r="D16" s="335"/>
      <c r="E16" s="337">
        <v>17769079.25184997</v>
      </c>
      <c r="F16" s="335"/>
      <c r="G16" s="337">
        <v>17276993.885000035</v>
      </c>
      <c r="H16" s="289"/>
      <c r="I16" s="337">
        <v>29487849.26639998</v>
      </c>
      <c r="J16" s="335"/>
      <c r="K16" s="341"/>
      <c r="L16" s="341"/>
      <c r="M16" s="338"/>
      <c r="N16" s="341"/>
      <c r="O16" s="341"/>
      <c r="P16" s="341"/>
      <c r="Q16" s="341"/>
      <c r="R16" s="341"/>
      <c r="S16" s="341"/>
      <c r="T16" s="341"/>
      <c r="U16" s="342"/>
    </row>
    <row r="17" spans="2:21" ht="11.25" customHeight="1">
      <c r="B17" s="334"/>
      <c r="C17" s="340"/>
      <c r="D17" s="335"/>
      <c r="E17" s="289"/>
      <c r="F17" s="335"/>
      <c r="G17" s="289"/>
      <c r="H17" s="289"/>
      <c r="I17" s="289"/>
      <c r="J17" s="335"/>
      <c r="K17" s="341"/>
      <c r="L17" s="341"/>
      <c r="M17" s="338"/>
      <c r="N17" s="341"/>
      <c r="O17" s="341"/>
      <c r="P17" s="341"/>
      <c r="Q17" s="341"/>
      <c r="R17" s="341"/>
      <c r="S17" s="341"/>
      <c r="T17" s="341"/>
      <c r="U17" s="342"/>
    </row>
    <row r="18" spans="1:21" s="357" customFormat="1" ht="27" customHeight="1">
      <c r="A18" s="318"/>
      <c r="B18" s="334">
        <v>9</v>
      </c>
      <c r="C18" s="356" t="s">
        <v>192</v>
      </c>
      <c r="D18" s="335"/>
      <c r="E18" s="289">
        <v>0</v>
      </c>
      <c r="F18" s="335"/>
      <c r="G18" s="289">
        <v>0</v>
      </c>
      <c r="H18" s="289"/>
      <c r="I18" s="289"/>
      <c r="J18" s="335"/>
      <c r="K18" s="337"/>
      <c r="L18" s="337"/>
      <c r="M18" s="338"/>
      <c r="N18" s="337"/>
      <c r="O18" s="337"/>
      <c r="P18" s="337"/>
      <c r="Q18" s="337"/>
      <c r="R18" s="337"/>
      <c r="S18" s="337"/>
      <c r="T18" s="337"/>
      <c r="U18" s="339"/>
    </row>
    <row r="19" spans="1:21" s="357" customFormat="1" ht="15">
      <c r="A19" s="318"/>
      <c r="B19" s="334">
        <v>10</v>
      </c>
      <c r="C19" s="340" t="s">
        <v>193</v>
      </c>
      <c r="D19" s="335"/>
      <c r="E19" s="289">
        <v>0</v>
      </c>
      <c r="F19" s="335"/>
      <c r="G19" s="289">
        <v>0</v>
      </c>
      <c r="H19" s="289"/>
      <c r="I19" s="358">
        <v>0</v>
      </c>
      <c r="J19" s="335"/>
      <c r="K19" s="337"/>
      <c r="L19" s="337"/>
      <c r="M19" s="338"/>
      <c r="N19" s="337"/>
      <c r="O19" s="337"/>
      <c r="P19" s="337"/>
      <c r="Q19" s="337"/>
      <c r="R19" s="337"/>
      <c r="S19" s="337"/>
      <c r="T19" s="337"/>
      <c r="U19" s="339"/>
    </row>
    <row r="20" spans="2:21" ht="15">
      <c r="B20" s="334">
        <v>11</v>
      </c>
      <c r="C20" s="340" t="s">
        <v>12</v>
      </c>
      <c r="D20" s="335">
        <v>16</v>
      </c>
      <c r="E20" s="359">
        <v>-10899895.929899998</v>
      </c>
      <c r="F20" s="335"/>
      <c r="G20" s="359">
        <v>-7306064.5567000015</v>
      </c>
      <c r="H20" s="289"/>
      <c r="I20" s="359">
        <v>-8802071.8014</v>
      </c>
      <c r="J20" s="335"/>
      <c r="K20" s="341"/>
      <c r="L20" s="341"/>
      <c r="M20" s="338"/>
      <c r="N20" s="341"/>
      <c r="O20" s="341"/>
      <c r="P20" s="341"/>
      <c r="Q20" s="341"/>
      <c r="R20" s="341"/>
      <c r="S20" s="341"/>
      <c r="T20" s="341"/>
      <c r="U20" s="342"/>
    </row>
    <row r="21" spans="1:21" s="350" customFormat="1" ht="15">
      <c r="A21" s="343"/>
      <c r="B21" s="344" t="s">
        <v>1073</v>
      </c>
      <c r="C21" s="353" t="s">
        <v>194</v>
      </c>
      <c r="D21" s="346"/>
      <c r="E21" s="347"/>
      <c r="F21" s="346"/>
      <c r="G21" s="347"/>
      <c r="H21" s="347"/>
      <c r="I21" s="347"/>
      <c r="J21" s="346"/>
      <c r="K21" s="348"/>
      <c r="L21" s="348"/>
      <c r="M21" s="338"/>
      <c r="N21" s="348"/>
      <c r="O21" s="348"/>
      <c r="P21" s="348"/>
      <c r="Q21" s="348"/>
      <c r="R21" s="348"/>
      <c r="S21" s="348"/>
      <c r="T21" s="348"/>
      <c r="U21" s="349"/>
    </row>
    <row r="22" spans="1:21" s="350" customFormat="1" ht="15">
      <c r="A22" s="343"/>
      <c r="B22" s="344" t="s">
        <v>1074</v>
      </c>
      <c r="C22" s="353" t="s">
        <v>13</v>
      </c>
      <c r="D22" s="346"/>
      <c r="E22" s="336">
        <v>-4904146.9114999985</v>
      </c>
      <c r="F22" s="346"/>
      <c r="G22" s="336">
        <v>-7235997.016700001</v>
      </c>
      <c r="H22" s="347"/>
      <c r="I22" s="336">
        <v>-7693184.9114</v>
      </c>
      <c r="J22" s="336" t="e">
        <f>-SUMIF(#REF!,PL!D22,#REF!)</f>
        <v>#REF!</v>
      </c>
      <c r="K22" s="348"/>
      <c r="L22" s="348"/>
      <c r="M22" s="338"/>
      <c r="N22" s="348"/>
      <c r="O22" s="348"/>
      <c r="P22" s="348"/>
      <c r="Q22" s="348"/>
      <c r="R22" s="348"/>
      <c r="S22" s="348"/>
      <c r="T22" s="348"/>
      <c r="U22" s="349"/>
    </row>
    <row r="23" spans="1:21" s="350" customFormat="1" ht="15">
      <c r="A23" s="343"/>
      <c r="B23" s="344" t="s">
        <v>1075</v>
      </c>
      <c r="C23" s="353" t="s">
        <v>14</v>
      </c>
      <c r="D23" s="346"/>
      <c r="E23" s="336">
        <v>-25134.418400000002</v>
      </c>
      <c r="F23" s="346"/>
      <c r="G23" s="336">
        <v>-745306.9199999999</v>
      </c>
      <c r="H23" s="347"/>
      <c r="I23" s="336">
        <v>-1108886.89</v>
      </c>
      <c r="J23" s="346"/>
      <c r="K23" s="348"/>
      <c r="L23" s="348"/>
      <c r="M23" s="338"/>
      <c r="N23" s="348"/>
      <c r="O23" s="348"/>
      <c r="P23" s="348"/>
      <c r="Q23" s="348"/>
      <c r="R23" s="348"/>
      <c r="S23" s="348"/>
      <c r="T23" s="348"/>
      <c r="U23" s="349"/>
    </row>
    <row r="24" spans="1:21" s="350" customFormat="1" ht="15">
      <c r="A24" s="343"/>
      <c r="B24" s="344" t="s">
        <v>1076</v>
      </c>
      <c r="C24" s="353" t="s">
        <v>67</v>
      </c>
      <c r="D24" s="346"/>
      <c r="E24" s="336">
        <v>-5970614.6</v>
      </c>
      <c r="F24" s="346"/>
      <c r="G24" s="360">
        <v>675239.38</v>
      </c>
      <c r="H24" s="347"/>
      <c r="I24" s="361"/>
      <c r="J24" s="346"/>
      <c r="K24" s="348"/>
      <c r="L24" s="348"/>
      <c r="M24" s="338"/>
      <c r="N24" s="348"/>
      <c r="O24" s="348"/>
      <c r="P24" s="348"/>
      <c r="Q24" s="348"/>
      <c r="R24" s="348"/>
      <c r="S24" s="348"/>
      <c r="T24" s="348"/>
      <c r="U24" s="349"/>
    </row>
    <row r="25" spans="2:21" ht="15">
      <c r="B25" s="334">
        <v>12</v>
      </c>
      <c r="C25" s="340" t="s">
        <v>15</v>
      </c>
      <c r="D25" s="335"/>
      <c r="E25" s="362">
        <v>-10899895.929899998</v>
      </c>
      <c r="F25" s="335"/>
      <c r="G25" s="337">
        <v>-7306064.5567000015</v>
      </c>
      <c r="H25" s="289"/>
      <c r="I25" s="337">
        <v>-8802071.8014</v>
      </c>
      <c r="J25" s="335"/>
      <c r="K25" s="341"/>
      <c r="L25" s="341"/>
      <c r="M25" s="338"/>
      <c r="N25" s="341"/>
      <c r="O25" s="341"/>
      <c r="P25" s="341"/>
      <c r="Q25" s="341"/>
      <c r="R25" s="341"/>
      <c r="S25" s="341"/>
      <c r="T25" s="341"/>
      <c r="U25" s="342"/>
    </row>
    <row r="26" spans="2:21" ht="15">
      <c r="B26" s="334"/>
      <c r="C26" s="363"/>
      <c r="D26" s="335"/>
      <c r="E26" s="289"/>
      <c r="F26" s="335"/>
      <c r="G26" s="289"/>
      <c r="H26" s="289"/>
      <c r="I26" s="288"/>
      <c r="J26" s="335"/>
      <c r="K26" s="341"/>
      <c r="L26" s="341"/>
      <c r="M26" s="338"/>
      <c r="N26" s="341"/>
      <c r="O26" s="341"/>
      <c r="P26" s="341"/>
      <c r="Q26" s="341"/>
      <c r="R26" s="341"/>
      <c r="S26" s="341"/>
      <c r="T26" s="341"/>
      <c r="U26" s="342"/>
    </row>
    <row r="27" spans="2:21" ht="15">
      <c r="B27" s="334">
        <v>13</v>
      </c>
      <c r="C27" s="340" t="s">
        <v>16</v>
      </c>
      <c r="D27" s="335">
        <v>17</v>
      </c>
      <c r="E27" s="362">
        <v>6869183.321949974</v>
      </c>
      <c r="F27" s="335"/>
      <c r="G27" s="362">
        <v>9970929.328300033</v>
      </c>
      <c r="H27" s="289"/>
      <c r="I27" s="337">
        <v>20685777.46499998</v>
      </c>
      <c r="J27" s="335"/>
      <c r="K27" s="341"/>
      <c r="L27" s="341"/>
      <c r="M27" s="338"/>
      <c r="N27" s="341"/>
      <c r="O27" s="341"/>
      <c r="P27" s="341"/>
      <c r="Q27" s="341"/>
      <c r="R27" s="341"/>
      <c r="S27" s="341"/>
      <c r="T27" s="341"/>
      <c r="U27" s="342"/>
    </row>
    <row r="28" spans="2:21" ht="15">
      <c r="B28" s="334"/>
      <c r="C28" s="340"/>
      <c r="D28" s="335"/>
      <c r="E28" s="289"/>
      <c r="F28" s="335"/>
      <c r="G28" s="289"/>
      <c r="H28" s="289"/>
      <c r="I28" s="289"/>
      <c r="J28" s="335"/>
      <c r="K28" s="341"/>
      <c r="L28" s="341"/>
      <c r="M28" s="338"/>
      <c r="N28" s="341"/>
      <c r="O28" s="341"/>
      <c r="P28" s="341"/>
      <c r="Q28" s="341"/>
      <c r="R28" s="341"/>
      <c r="S28" s="341"/>
      <c r="T28" s="341"/>
      <c r="U28" s="342"/>
    </row>
    <row r="29" spans="2:21" ht="15">
      <c r="B29" s="334">
        <v>14</v>
      </c>
      <c r="C29" s="340" t="s">
        <v>156</v>
      </c>
      <c r="D29" s="364"/>
      <c r="E29" s="336">
        <v>-1078402</v>
      </c>
      <c r="F29" s="364"/>
      <c r="G29" s="336">
        <v>-1555381.1434500034</v>
      </c>
      <c r="H29" s="289"/>
      <c r="I29" s="336">
        <v>-2812989.0853700005</v>
      </c>
      <c r="J29" s="335"/>
      <c r="K29" s="341"/>
      <c r="L29" s="341"/>
      <c r="M29" s="338"/>
      <c r="N29" s="341"/>
      <c r="O29" s="341"/>
      <c r="P29" s="341"/>
      <c r="Q29" s="341"/>
      <c r="R29" s="341"/>
      <c r="S29" s="341"/>
      <c r="T29" s="341"/>
      <c r="U29" s="342"/>
    </row>
    <row r="30" spans="2:21" ht="15">
      <c r="B30" s="334"/>
      <c r="C30" s="340"/>
      <c r="D30" s="335"/>
      <c r="E30" s="289"/>
      <c r="F30" s="335"/>
      <c r="G30" s="289"/>
      <c r="H30" s="289"/>
      <c r="I30" s="289"/>
      <c r="J30" s="335"/>
      <c r="K30" s="341"/>
      <c r="L30" s="341"/>
      <c r="M30" s="338"/>
      <c r="N30" s="341"/>
      <c r="O30" s="341"/>
      <c r="P30" s="341"/>
      <c r="Q30" s="341"/>
      <c r="R30" s="341"/>
      <c r="S30" s="341"/>
      <c r="T30" s="341"/>
      <c r="U30" s="342"/>
    </row>
    <row r="31" spans="2:21" ht="15.75" thickBot="1">
      <c r="B31" s="334">
        <v>15</v>
      </c>
      <c r="C31" s="340" t="s">
        <v>17</v>
      </c>
      <c r="D31" s="335"/>
      <c r="E31" s="365">
        <v>5790781.321949974</v>
      </c>
      <c r="F31" s="335"/>
      <c r="G31" s="365">
        <v>8415548.18485003</v>
      </c>
      <c r="H31" s="289"/>
      <c r="I31" s="365">
        <v>17872788.37962998</v>
      </c>
      <c r="J31" s="335"/>
      <c r="K31" s="341"/>
      <c r="L31" s="341"/>
      <c r="M31" s="338"/>
      <c r="N31" s="341"/>
      <c r="O31" s="341"/>
      <c r="P31" s="341"/>
      <c r="Q31" s="341"/>
      <c r="R31" s="341"/>
      <c r="S31" s="341"/>
      <c r="T31" s="341"/>
      <c r="U31" s="342"/>
    </row>
    <row r="32" spans="1:21" s="373" customFormat="1" ht="15.75" thickTop="1">
      <c r="A32" s="366"/>
      <c r="B32" s="367"/>
      <c r="C32" s="368"/>
      <c r="D32" s="369"/>
      <c r="E32" s="370"/>
      <c r="F32" s="369"/>
      <c r="G32" s="370"/>
      <c r="H32" s="370"/>
      <c r="I32" s="370"/>
      <c r="J32" s="369"/>
      <c r="K32" s="371"/>
      <c r="L32" s="371"/>
      <c r="M32" s="338"/>
      <c r="N32" s="371"/>
      <c r="O32" s="371"/>
      <c r="P32" s="371"/>
      <c r="Q32" s="371"/>
      <c r="R32" s="371"/>
      <c r="S32" s="371"/>
      <c r="T32" s="371"/>
      <c r="U32" s="372"/>
    </row>
    <row r="33" spans="1:21" s="373" customFormat="1" ht="15">
      <c r="A33" s="366"/>
      <c r="B33" s="367"/>
      <c r="C33" s="368"/>
      <c r="D33" s="369"/>
      <c r="E33" s="370"/>
      <c r="F33" s="369"/>
      <c r="G33" s="370"/>
      <c r="H33" s="370"/>
      <c r="I33" s="370"/>
      <c r="J33" s="369"/>
      <c r="K33" s="371"/>
      <c r="L33" s="371"/>
      <c r="M33" s="338"/>
      <c r="N33" s="371"/>
      <c r="O33" s="371"/>
      <c r="P33" s="371"/>
      <c r="Q33" s="371"/>
      <c r="R33" s="371"/>
      <c r="S33" s="371"/>
      <c r="T33" s="371"/>
      <c r="U33" s="372"/>
    </row>
    <row r="551" spans="10:14" ht="15">
      <c r="J551" s="280" t="s">
        <v>523</v>
      </c>
      <c r="N551" s="374"/>
    </row>
    <row r="553" ht="15">
      <c r="J553" s="280" t="s">
        <v>524</v>
      </c>
    </row>
    <row r="554" ht="15">
      <c r="J554" s="280" t="s">
        <v>525</v>
      </c>
    </row>
    <row r="556" spans="10:14" ht="15">
      <c r="J556" s="375" t="s">
        <v>526</v>
      </c>
      <c r="K556" s="376"/>
      <c r="L556" s="376"/>
      <c r="M556" s="377"/>
      <c r="N556" s="376"/>
    </row>
    <row r="558" ht="15">
      <c r="J558" s="280" t="s">
        <v>527</v>
      </c>
    </row>
    <row r="560" spans="10:14" ht="15">
      <c r="J560" s="275" t="s">
        <v>528</v>
      </c>
      <c r="K560" s="276"/>
      <c r="L560" s="276"/>
      <c r="M560" s="277"/>
      <c r="N560" s="276"/>
    </row>
  </sheetData>
  <sheetProtection/>
  <printOptions/>
  <pageMargins left="0.5" right="0.5" top="1" bottom="0.75" header="1" footer="0.25"/>
  <pageSetup horizontalDpi="360" verticalDpi="360" orientation="portrait" paperSize="9" scale="80" r:id="rId2"/>
  <ignoredErrors>
    <ignoredError sqref="D1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L26"/>
  <sheetViews>
    <sheetView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2.00390625" style="435" customWidth="1"/>
    <col min="2" max="2" width="34.421875" style="435" customWidth="1"/>
    <col min="3" max="3" width="11.8515625" style="435" customWidth="1"/>
    <col min="4" max="4" width="11.00390625" style="435" customWidth="1"/>
    <col min="5" max="5" width="8.57421875" style="435" customWidth="1"/>
    <col min="6" max="6" width="13.00390625" style="435" customWidth="1"/>
    <col min="7" max="7" width="13.421875" style="435" customWidth="1"/>
    <col min="8" max="8" width="15.140625" style="436" customWidth="1"/>
    <col min="9" max="9" width="7.57421875" style="435" customWidth="1"/>
    <col min="10" max="10" width="17.57421875" style="437" customWidth="1"/>
    <col min="11" max="11" width="2.57421875" style="435" customWidth="1"/>
    <col min="12" max="12" width="14.00390625" style="446" customWidth="1"/>
    <col min="13" max="13" width="0.9921875" style="435" customWidth="1"/>
    <col min="14" max="14" width="14.00390625" style="435" customWidth="1"/>
    <col min="15" max="15" width="2.57421875" style="435" customWidth="1"/>
    <col min="16" max="16" width="13.421875" style="435" bestFit="1" customWidth="1"/>
    <col min="17" max="17" width="2.57421875" style="435" customWidth="1"/>
    <col min="18" max="18" width="12.421875" style="435" bestFit="1" customWidth="1"/>
    <col min="19" max="19" width="1.421875" style="435" customWidth="1"/>
    <col min="20" max="21" width="16.28125" style="435" customWidth="1"/>
    <col min="22" max="22" width="0.9921875" style="435" customWidth="1"/>
    <col min="23" max="23" width="25.8515625" style="435" bestFit="1" customWidth="1"/>
    <col min="24" max="24" width="10.7109375" style="435" bestFit="1" customWidth="1"/>
    <col min="25" max="25" width="1.7109375" style="435" customWidth="1"/>
    <col min="26" max="26" width="9.140625" style="435" customWidth="1"/>
    <col min="27" max="27" width="1.1484375" style="435" customWidth="1"/>
    <col min="28" max="28" width="9.140625" style="435" customWidth="1"/>
    <col min="29" max="29" width="1.1484375" style="435" customWidth="1"/>
    <col min="30" max="30" width="9.140625" style="435" customWidth="1"/>
    <col min="31" max="31" width="1.57421875" style="435" customWidth="1"/>
    <col min="32" max="32" width="9.140625" style="435" customWidth="1"/>
    <col min="33" max="33" width="1.421875" style="435" customWidth="1"/>
    <col min="34" max="16384" width="9.140625" style="435" customWidth="1"/>
  </cols>
  <sheetData>
    <row r="1" spans="8:12" s="422" customFormat="1" ht="15">
      <c r="H1" s="423"/>
      <c r="J1" s="447"/>
      <c r="L1" s="438"/>
    </row>
    <row r="2" spans="2:12" s="422" customFormat="1" ht="15">
      <c r="B2" s="424"/>
      <c r="C2" s="425"/>
      <c r="H2" s="423"/>
      <c r="J2" s="447"/>
      <c r="L2" s="438"/>
    </row>
    <row r="3" spans="2:12" s="422" customFormat="1" ht="15" customHeight="1">
      <c r="B3" s="424"/>
      <c r="C3" s="852"/>
      <c r="D3" s="852"/>
      <c r="E3" s="852"/>
      <c r="F3" s="852"/>
      <c r="G3" s="852"/>
      <c r="H3" s="852"/>
      <c r="J3" s="447"/>
      <c r="L3" s="438"/>
    </row>
    <row r="4" spans="2:12" s="422" customFormat="1" ht="15" customHeight="1">
      <c r="B4" s="424"/>
      <c r="C4" s="426"/>
      <c r="D4" s="427"/>
      <c r="E4" s="427"/>
      <c r="F4" s="427"/>
      <c r="G4" s="427"/>
      <c r="H4" s="428" t="s">
        <v>542</v>
      </c>
      <c r="J4" s="447"/>
      <c r="L4" s="438"/>
    </row>
    <row r="5" spans="2:12" s="423" customFormat="1" ht="45">
      <c r="B5" s="429" t="s">
        <v>185</v>
      </c>
      <c r="C5" s="430" t="s">
        <v>147</v>
      </c>
      <c r="D5" s="430" t="s">
        <v>148</v>
      </c>
      <c r="E5" s="430" t="s">
        <v>149</v>
      </c>
      <c r="F5" s="430" t="s">
        <v>150</v>
      </c>
      <c r="G5" s="430" t="s">
        <v>151</v>
      </c>
      <c r="H5" s="430" t="s">
        <v>93</v>
      </c>
      <c r="J5" s="448"/>
      <c r="L5" s="439"/>
    </row>
    <row r="6" spans="2:12" s="422" customFormat="1" ht="15">
      <c r="B6" s="440" t="s">
        <v>346</v>
      </c>
      <c r="C6" s="441">
        <v>24000000</v>
      </c>
      <c r="D6" s="442">
        <v>3567031</v>
      </c>
      <c r="E6" s="441"/>
      <c r="F6" s="441">
        <v>92000000</v>
      </c>
      <c r="G6" s="441">
        <v>17872787.91463</v>
      </c>
      <c r="H6" s="443">
        <v>137439818.91463</v>
      </c>
      <c r="J6" s="447"/>
      <c r="L6" s="438"/>
    </row>
    <row r="7" spans="2:12" s="422" customFormat="1" ht="30.75" customHeight="1">
      <c r="B7" s="431" t="s">
        <v>201</v>
      </c>
      <c r="C7" s="432"/>
      <c r="D7" s="299"/>
      <c r="E7" s="432"/>
      <c r="F7" s="432"/>
      <c r="G7" s="432"/>
      <c r="H7" s="433"/>
      <c r="J7" s="447"/>
      <c r="L7" s="438"/>
    </row>
    <row r="8" spans="2:12" s="422" customFormat="1" ht="22.5" customHeight="1">
      <c r="B8" s="440" t="s">
        <v>202</v>
      </c>
      <c r="C8" s="441">
        <v>24000000</v>
      </c>
      <c r="D8" s="441">
        <v>3567031</v>
      </c>
      <c r="E8" s="441">
        <v>0</v>
      </c>
      <c r="F8" s="441">
        <v>92000000</v>
      </c>
      <c r="G8" s="441">
        <v>17872787.91463</v>
      </c>
      <c r="H8" s="443">
        <v>137439818.91463</v>
      </c>
      <c r="J8" s="447"/>
      <c r="L8" s="438"/>
    </row>
    <row r="9" spans="2:12" s="422" customFormat="1" ht="15">
      <c r="B9" s="431"/>
      <c r="C9" s="432"/>
      <c r="D9" s="299"/>
      <c r="E9" s="432"/>
      <c r="F9" s="432"/>
      <c r="G9" s="432"/>
      <c r="H9" s="433">
        <v>0</v>
      </c>
      <c r="J9" s="447"/>
      <c r="L9" s="438"/>
    </row>
    <row r="10" spans="2:12" s="422" customFormat="1" ht="15">
      <c r="B10" s="431" t="s">
        <v>539</v>
      </c>
      <c r="C10" s="432"/>
      <c r="D10" s="299">
        <v>893640</v>
      </c>
      <c r="E10" s="432"/>
      <c r="F10" s="432">
        <v>16979147.91463</v>
      </c>
      <c r="G10" s="432">
        <v>-17872787.91463</v>
      </c>
      <c r="H10" s="433">
        <v>0</v>
      </c>
      <c r="J10" s="447"/>
      <c r="L10" s="438"/>
    </row>
    <row r="11" spans="2:12" s="422" customFormat="1" ht="15">
      <c r="B11" s="431"/>
      <c r="C11" s="432"/>
      <c r="D11" s="299"/>
      <c r="E11" s="432"/>
      <c r="F11" s="432"/>
      <c r="G11" s="432"/>
      <c r="H11" s="433"/>
      <c r="J11" s="447"/>
      <c r="L11" s="438"/>
    </row>
    <row r="12" spans="2:12" s="422" customFormat="1" ht="15">
      <c r="B12" s="440" t="s">
        <v>346</v>
      </c>
      <c r="C12" s="441">
        <v>24000000</v>
      </c>
      <c r="D12" s="441">
        <v>4460671</v>
      </c>
      <c r="E12" s="441">
        <v>0</v>
      </c>
      <c r="F12" s="441">
        <v>108979147.91463</v>
      </c>
      <c r="G12" s="441">
        <v>0</v>
      </c>
      <c r="H12" s="443">
        <v>137439818.91463</v>
      </c>
      <c r="J12" s="447"/>
      <c r="L12" s="438"/>
    </row>
    <row r="13" spans="2:12" s="422" customFormat="1" ht="30">
      <c r="B13" s="431" t="s">
        <v>540</v>
      </c>
      <c r="C13" s="432"/>
      <c r="D13" s="299"/>
      <c r="E13" s="432"/>
      <c r="F13" s="432"/>
      <c r="G13" s="432">
        <v>8415547.818050105</v>
      </c>
      <c r="H13" s="433">
        <v>8415547.818050105</v>
      </c>
      <c r="J13" s="447"/>
      <c r="L13" s="438"/>
    </row>
    <row r="14" spans="2:12" s="422" customFormat="1" ht="15">
      <c r="B14" s="431"/>
      <c r="C14" s="432"/>
      <c r="D14" s="299"/>
      <c r="E14" s="432"/>
      <c r="F14" s="432"/>
      <c r="G14" s="432"/>
      <c r="H14" s="433"/>
      <c r="J14" s="447"/>
      <c r="L14" s="438"/>
    </row>
    <row r="15" spans="2:12" s="422" customFormat="1" ht="15">
      <c r="B15" s="431" t="s">
        <v>541</v>
      </c>
      <c r="C15" s="432">
        <v>92000000</v>
      </c>
      <c r="D15" s="299"/>
      <c r="E15" s="432"/>
      <c r="F15" s="432">
        <v>-92000000</v>
      </c>
      <c r="G15" s="432"/>
      <c r="H15" s="433">
        <v>0</v>
      </c>
      <c r="J15" s="447"/>
      <c r="L15" s="438"/>
    </row>
    <row r="16" spans="2:12" s="422" customFormat="1" ht="15">
      <c r="B16" s="434"/>
      <c r="C16" s="432"/>
      <c r="D16" s="299"/>
      <c r="E16" s="432"/>
      <c r="F16" s="432"/>
      <c r="G16" s="432"/>
      <c r="H16" s="443"/>
      <c r="J16" s="447"/>
      <c r="L16" s="438"/>
    </row>
    <row r="17" spans="2:12" s="422" customFormat="1" ht="15">
      <c r="B17" s="440" t="s">
        <v>950</v>
      </c>
      <c r="C17" s="444">
        <v>116000000</v>
      </c>
      <c r="D17" s="444">
        <v>4460671</v>
      </c>
      <c r="E17" s="444">
        <v>0</v>
      </c>
      <c r="F17" s="444">
        <v>16979147.914629996</v>
      </c>
      <c r="G17" s="444">
        <v>8415547.818050105</v>
      </c>
      <c r="H17" s="443">
        <v>145855366.7326801</v>
      </c>
      <c r="J17" s="449"/>
      <c r="L17" s="445"/>
    </row>
    <row r="18" spans="2:12" s="422" customFormat="1" ht="15">
      <c r="B18" s="435"/>
      <c r="C18" s="435"/>
      <c r="D18" s="435"/>
      <c r="E18" s="435"/>
      <c r="F18" s="435"/>
      <c r="G18" s="435"/>
      <c r="H18" s="436"/>
      <c r="J18" s="447"/>
      <c r="L18" s="445"/>
    </row>
    <row r="19" spans="2:12" s="422" customFormat="1" ht="15">
      <c r="B19" s="431" t="s">
        <v>951</v>
      </c>
      <c r="C19" s="432"/>
      <c r="D19" s="299">
        <v>494696</v>
      </c>
      <c r="E19" s="432"/>
      <c r="F19" s="432">
        <v>7920852</v>
      </c>
      <c r="G19" s="432">
        <v>-8415547.818050105</v>
      </c>
      <c r="H19" s="433">
        <v>0.181949894875288</v>
      </c>
      <c r="J19" s="447"/>
      <c r="L19" s="445"/>
    </row>
    <row r="20" spans="2:12" s="422" customFormat="1" ht="15">
      <c r="B20" s="431"/>
      <c r="C20" s="432"/>
      <c r="D20" s="299"/>
      <c r="E20" s="432"/>
      <c r="F20" s="432"/>
      <c r="G20" s="432"/>
      <c r="H20" s="443"/>
      <c r="J20" s="447"/>
      <c r="L20" s="445"/>
    </row>
    <row r="21" spans="2:12" s="422" customFormat="1" ht="15">
      <c r="B21" s="440" t="s">
        <v>950</v>
      </c>
      <c r="C21" s="444">
        <v>116000000</v>
      </c>
      <c r="D21" s="444">
        <v>4955367</v>
      </c>
      <c r="E21" s="444">
        <v>0</v>
      </c>
      <c r="F21" s="444">
        <v>24899999.914629996</v>
      </c>
      <c r="G21" s="444">
        <v>0</v>
      </c>
      <c r="H21" s="443">
        <v>145855366.91463</v>
      </c>
      <c r="J21" s="449"/>
      <c r="L21" s="445"/>
    </row>
    <row r="22" spans="2:12" s="422" customFormat="1" ht="15">
      <c r="B22" s="431"/>
      <c r="C22" s="432"/>
      <c r="D22" s="299"/>
      <c r="E22" s="432"/>
      <c r="F22" s="432"/>
      <c r="G22" s="432"/>
      <c r="H22" s="433"/>
      <c r="J22" s="447"/>
      <c r="L22" s="445"/>
    </row>
    <row r="23" spans="2:12" s="422" customFormat="1" ht="30">
      <c r="B23" s="431" t="s">
        <v>952</v>
      </c>
      <c r="C23" s="432"/>
      <c r="D23" s="299"/>
      <c r="E23" s="432"/>
      <c r="F23" s="432"/>
      <c r="G23" s="432">
        <v>5790782</v>
      </c>
      <c r="H23" s="433">
        <v>5790782</v>
      </c>
      <c r="J23" s="447"/>
      <c r="L23" s="445"/>
    </row>
    <row r="24" spans="2:12" s="422" customFormat="1" ht="15">
      <c r="B24" s="435"/>
      <c r="C24" s="435"/>
      <c r="D24" s="435"/>
      <c r="E24" s="435"/>
      <c r="F24" s="435"/>
      <c r="G24" s="435"/>
      <c r="H24" s="436"/>
      <c r="J24" s="447"/>
      <c r="L24" s="445"/>
    </row>
    <row r="25" spans="2:12" s="422" customFormat="1" ht="15">
      <c r="B25" s="440" t="s">
        <v>949</v>
      </c>
      <c r="C25" s="441">
        <v>116000000</v>
      </c>
      <c r="D25" s="441">
        <v>4955367</v>
      </c>
      <c r="E25" s="441">
        <v>0</v>
      </c>
      <c r="F25" s="441">
        <v>24899999.914629996</v>
      </c>
      <c r="G25" s="441">
        <v>5790782</v>
      </c>
      <c r="H25" s="443">
        <v>151646148.91463</v>
      </c>
      <c r="J25" s="449"/>
      <c r="L25" s="445"/>
    </row>
    <row r="26" spans="2:12" s="422" customFormat="1" ht="15">
      <c r="B26" s="435"/>
      <c r="C26" s="435"/>
      <c r="D26" s="435"/>
      <c r="E26" s="435"/>
      <c r="F26" s="435"/>
      <c r="G26" s="435"/>
      <c r="H26" s="436"/>
      <c r="J26" s="447"/>
      <c r="L26" s="445"/>
    </row>
  </sheetData>
  <sheetProtection/>
  <mergeCells count="1">
    <mergeCell ref="C3:H3"/>
  </mergeCells>
  <printOptions/>
  <pageMargins left="0.5" right="0.5" top="1" bottom="0.75" header="1" footer="0.25"/>
  <pageSetup horizontalDpi="360" verticalDpi="36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R41"/>
  <sheetViews>
    <sheetView zoomScaleSheetLayoutView="100" zoomScalePageLayoutView="0" workbookViewId="0" topLeftCell="A1">
      <selection activeCell="S22" sqref="S22"/>
    </sheetView>
  </sheetViews>
  <sheetFormatPr defaultColWidth="9.140625" defaultRowHeight="12.75"/>
  <cols>
    <col min="1" max="1" width="3.8515625" style="419" customWidth="1"/>
    <col min="2" max="2" width="51.28125" style="419" customWidth="1"/>
    <col min="3" max="3" width="2.8515625" style="420" customWidth="1"/>
    <col min="4" max="4" width="15.00390625" style="420" customWidth="1"/>
    <col min="5" max="5" width="2.8515625" style="420" customWidth="1"/>
    <col min="6" max="6" width="15.28125" style="383" customWidth="1"/>
    <col min="7" max="7" width="2.57421875" style="299" customWidth="1"/>
    <col min="8" max="8" width="18.00390625" style="383" customWidth="1"/>
    <col min="9" max="9" width="5.140625" style="420" customWidth="1"/>
    <col min="10" max="11" width="2.140625" style="421" customWidth="1"/>
    <col min="12" max="18" width="6.140625" style="421" customWidth="1"/>
    <col min="19" max="16384" width="9.140625" style="419" customWidth="1"/>
  </cols>
  <sheetData>
    <row r="1" spans="2:18" s="378" customFormat="1" ht="15">
      <c r="B1" s="379"/>
      <c r="C1" s="379"/>
      <c r="D1" s="379"/>
      <c r="E1" s="379"/>
      <c r="F1" s="380"/>
      <c r="G1" s="380"/>
      <c r="H1" s="380"/>
      <c r="I1" s="379"/>
      <c r="J1" s="323"/>
      <c r="K1" s="323"/>
      <c r="L1" s="323"/>
      <c r="M1" s="323"/>
      <c r="N1" s="323"/>
      <c r="O1" s="323"/>
      <c r="P1" s="323"/>
      <c r="Q1" s="323"/>
      <c r="R1" s="323"/>
    </row>
    <row r="2" spans="2:18" s="378" customFormat="1" ht="15.75" thickBot="1">
      <c r="B2" s="280"/>
      <c r="C2" s="280"/>
      <c r="D2" s="381" t="s">
        <v>948</v>
      </c>
      <c r="E2" s="280"/>
      <c r="F2" s="381" t="s">
        <v>514</v>
      </c>
      <c r="G2" s="281"/>
      <c r="H2" s="381" t="s">
        <v>341</v>
      </c>
      <c r="I2" s="382"/>
      <c r="J2" s="290"/>
      <c r="K2" s="290"/>
      <c r="L2" s="290"/>
      <c r="M2" s="290"/>
      <c r="N2" s="290"/>
      <c r="O2" s="290"/>
      <c r="P2" s="290"/>
      <c r="Q2" s="290"/>
      <c r="R2" s="290"/>
    </row>
    <row r="3" spans="2:18" s="315" customFormat="1" ht="15.75" thickTop="1">
      <c r="B3" s="378"/>
      <c r="C3" s="378"/>
      <c r="D3" s="299"/>
      <c r="E3" s="378"/>
      <c r="F3" s="299"/>
      <c r="G3" s="299"/>
      <c r="H3" s="383"/>
      <c r="I3" s="378"/>
      <c r="J3" s="384"/>
      <c r="K3" s="384"/>
      <c r="L3" s="384"/>
      <c r="M3" s="384"/>
      <c r="N3" s="384"/>
      <c r="O3" s="384"/>
      <c r="P3" s="384"/>
      <c r="Q3" s="384"/>
      <c r="R3" s="384"/>
    </row>
    <row r="4" spans="2:18" s="318" customFormat="1" ht="15">
      <c r="B4" s="385" t="s">
        <v>24</v>
      </c>
      <c r="C4" s="280"/>
      <c r="D4" s="279">
        <v>5938746.840049915</v>
      </c>
      <c r="E4" s="280"/>
      <c r="F4" s="279">
        <v>-3550135.8848701045</v>
      </c>
      <c r="G4" s="281"/>
      <c r="H4" s="279">
        <v>36776468.85255999</v>
      </c>
      <c r="I4" s="386"/>
      <c r="J4" s="387"/>
      <c r="K4" s="387"/>
      <c r="L4" s="387"/>
      <c r="M4" s="387"/>
      <c r="N4" s="387"/>
      <c r="O4" s="387"/>
      <c r="P4" s="387"/>
      <c r="Q4" s="387"/>
      <c r="R4" s="387"/>
    </row>
    <row r="5" spans="2:18" s="318" customFormat="1" ht="15">
      <c r="B5" s="318" t="s">
        <v>25</v>
      </c>
      <c r="C5" s="280"/>
      <c r="D5" s="388">
        <v>6869183.321949974</v>
      </c>
      <c r="E5" s="280"/>
      <c r="F5" s="388">
        <v>9970929.328300033</v>
      </c>
      <c r="G5" s="281"/>
      <c r="H5" s="389">
        <v>20685777.46499998</v>
      </c>
      <c r="I5" s="386"/>
      <c r="J5" s="387"/>
      <c r="K5" s="387"/>
      <c r="L5" s="387"/>
      <c r="M5" s="387"/>
      <c r="N5" s="387"/>
      <c r="O5" s="387"/>
      <c r="P5" s="387"/>
      <c r="Q5" s="387"/>
      <c r="R5" s="387"/>
    </row>
    <row r="6" spans="2:18" s="315" customFormat="1" ht="15">
      <c r="B6" s="318" t="s">
        <v>26</v>
      </c>
      <c r="C6" s="280"/>
      <c r="D6" s="388"/>
      <c r="E6" s="280"/>
      <c r="F6" s="388"/>
      <c r="G6" s="281"/>
      <c r="H6" s="390"/>
      <c r="I6" s="391"/>
      <c r="J6" s="384"/>
      <c r="K6" s="384"/>
      <c r="L6" s="384"/>
      <c r="M6" s="384"/>
      <c r="N6" s="384"/>
      <c r="O6" s="384"/>
      <c r="P6" s="384"/>
      <c r="Q6" s="384"/>
      <c r="R6" s="384"/>
    </row>
    <row r="7" spans="2:18" s="343" customFormat="1" ht="15">
      <c r="B7" s="392" t="s">
        <v>189</v>
      </c>
      <c r="C7" s="393"/>
      <c r="D7" s="394">
        <v>16082295</v>
      </c>
      <c r="E7" s="393"/>
      <c r="F7" s="394">
        <v>15255192</v>
      </c>
      <c r="G7" s="395"/>
      <c r="H7" s="390">
        <v>28561449</v>
      </c>
      <c r="I7" s="391"/>
      <c r="J7" s="396"/>
      <c r="K7" s="396"/>
      <c r="L7" s="396"/>
      <c r="M7" s="396"/>
      <c r="N7" s="396"/>
      <c r="O7" s="396"/>
      <c r="P7" s="396"/>
      <c r="Q7" s="396"/>
      <c r="R7" s="396"/>
    </row>
    <row r="8" spans="2:18" s="343" customFormat="1" ht="15">
      <c r="B8" s="392" t="s">
        <v>195</v>
      </c>
      <c r="C8" s="393"/>
      <c r="D8" s="394">
        <v>-1078402</v>
      </c>
      <c r="E8" s="393"/>
      <c r="F8" s="394">
        <v>-1555381.1434500034</v>
      </c>
      <c r="G8" s="395"/>
      <c r="H8" s="397">
        <v>-2812989.0853700005</v>
      </c>
      <c r="I8" s="398"/>
      <c r="J8" s="396"/>
      <c r="K8" s="396"/>
      <c r="L8" s="396"/>
      <c r="M8" s="396"/>
      <c r="N8" s="396"/>
      <c r="O8" s="396"/>
      <c r="P8" s="396"/>
      <c r="Q8" s="396"/>
      <c r="R8" s="396"/>
    </row>
    <row r="9" spans="2:18" s="343" customFormat="1" ht="15">
      <c r="B9" s="399" t="s">
        <v>196</v>
      </c>
      <c r="C9" s="400"/>
      <c r="D9" s="401">
        <v>0</v>
      </c>
      <c r="E9" s="400"/>
      <c r="F9" s="401">
        <v>0</v>
      </c>
      <c r="G9" s="402"/>
      <c r="H9" s="403"/>
      <c r="I9" s="404"/>
      <c r="J9" s="396"/>
      <c r="K9" s="396"/>
      <c r="L9" s="396"/>
      <c r="M9" s="396"/>
      <c r="N9" s="396"/>
      <c r="O9" s="396"/>
      <c r="P9" s="396"/>
      <c r="Q9" s="396"/>
      <c r="R9" s="396"/>
    </row>
    <row r="10" spans="2:18" s="318" customFormat="1" ht="30.75" customHeight="1">
      <c r="B10" s="405" t="s">
        <v>18</v>
      </c>
      <c r="C10" s="406"/>
      <c r="D10" s="407">
        <v>-18415666.48145002</v>
      </c>
      <c r="E10" s="406"/>
      <c r="F10" s="407">
        <v>29799627.19027999</v>
      </c>
      <c r="G10" s="408"/>
      <c r="H10" s="409">
        <v>-60618747.59137002</v>
      </c>
      <c r="I10" s="410"/>
      <c r="J10" s="387"/>
      <c r="K10" s="387"/>
      <c r="L10" s="387"/>
      <c r="M10" s="387"/>
      <c r="N10" s="387"/>
      <c r="O10" s="387"/>
      <c r="P10" s="387"/>
      <c r="Q10" s="387"/>
      <c r="R10" s="387"/>
    </row>
    <row r="11" spans="2:18" s="315" customFormat="1" ht="15">
      <c r="B11" s="315" t="s">
        <v>28</v>
      </c>
      <c r="C11" s="378"/>
      <c r="D11" s="383">
        <v>18704801.00024996</v>
      </c>
      <c r="E11" s="378"/>
      <c r="F11" s="383">
        <v>-7503965.608000085</v>
      </c>
      <c r="G11" s="299"/>
      <c r="H11" s="411">
        <v>-16829502.672799982</v>
      </c>
      <c r="I11" s="412"/>
      <c r="J11" s="384"/>
      <c r="K11" s="384"/>
      <c r="L11" s="384"/>
      <c r="M11" s="384"/>
      <c r="N11" s="384"/>
      <c r="O11" s="384"/>
      <c r="P11" s="384"/>
      <c r="Q11" s="384"/>
      <c r="R11" s="384"/>
    </row>
    <row r="12" spans="2:18" s="315" customFormat="1" ht="15.75" customHeight="1">
      <c r="B12" s="315" t="s">
        <v>29</v>
      </c>
      <c r="C12" s="378"/>
      <c r="D12" s="383">
        <v>-16223464.000699997</v>
      </c>
      <c r="E12" s="378"/>
      <c r="F12" s="383">
        <v>-49516537.65200004</v>
      </c>
      <c r="G12" s="299"/>
      <c r="H12" s="409">
        <v>67790481.7371</v>
      </c>
      <c r="I12" s="410"/>
      <c r="J12" s="384"/>
      <c r="K12" s="384"/>
      <c r="L12" s="384"/>
      <c r="M12" s="384"/>
      <c r="N12" s="384"/>
      <c r="O12" s="384"/>
      <c r="P12" s="384"/>
      <c r="Q12" s="384"/>
      <c r="R12" s="384"/>
    </row>
    <row r="13" spans="2:18" s="315" customFormat="1" ht="15">
      <c r="B13" s="315" t="s">
        <v>30</v>
      </c>
      <c r="C13" s="378"/>
      <c r="D13" s="383">
        <v>0</v>
      </c>
      <c r="E13" s="378"/>
      <c r="F13" s="383">
        <v>0</v>
      </c>
      <c r="G13" s="299"/>
      <c r="H13" s="411"/>
      <c r="I13" s="412"/>
      <c r="J13" s="384"/>
      <c r="K13" s="384"/>
      <c r="L13" s="384"/>
      <c r="M13" s="384"/>
      <c r="N13" s="384"/>
      <c r="O13" s="384"/>
      <c r="P13" s="384"/>
      <c r="Q13" s="384"/>
      <c r="R13" s="384"/>
    </row>
    <row r="14" spans="2:18" s="315" customFormat="1" ht="15">
      <c r="B14" s="315" t="s">
        <v>197</v>
      </c>
      <c r="C14" s="378"/>
      <c r="D14" s="383">
        <v>0</v>
      </c>
      <c r="E14" s="378"/>
      <c r="F14" s="383">
        <v>0</v>
      </c>
      <c r="G14" s="299"/>
      <c r="H14" s="411"/>
      <c r="I14" s="412"/>
      <c r="J14" s="384"/>
      <c r="K14" s="384"/>
      <c r="L14" s="384"/>
      <c r="M14" s="384"/>
      <c r="N14" s="384"/>
      <c r="O14" s="384"/>
      <c r="P14" s="384"/>
      <c r="Q14" s="384"/>
      <c r="R14" s="384"/>
    </row>
    <row r="15" spans="2:18" s="315" customFormat="1" ht="15">
      <c r="B15" s="315" t="s">
        <v>31</v>
      </c>
      <c r="C15" s="378"/>
      <c r="D15" s="383">
        <v>0</v>
      </c>
      <c r="E15" s="378"/>
      <c r="F15" s="383">
        <v>0</v>
      </c>
      <c r="G15" s="299"/>
      <c r="H15" s="413"/>
      <c r="I15" s="414"/>
      <c r="J15" s="384"/>
      <c r="K15" s="384"/>
      <c r="L15" s="384"/>
      <c r="M15" s="384"/>
      <c r="N15" s="384"/>
      <c r="O15" s="384"/>
      <c r="P15" s="384"/>
      <c r="Q15" s="384"/>
      <c r="R15" s="384"/>
    </row>
    <row r="16" spans="2:18" s="315" customFormat="1" ht="15">
      <c r="B16" s="315" t="str">
        <f>'[1]Fluksi '!C52</f>
        <v>Rritje/renie ne parapagime te ardhura te shtyra</v>
      </c>
      <c r="C16" s="378"/>
      <c r="D16" s="383">
        <v>0</v>
      </c>
      <c r="E16" s="378"/>
      <c r="F16" s="383">
        <v>0</v>
      </c>
      <c r="G16" s="299"/>
      <c r="H16" s="411"/>
      <c r="I16" s="412"/>
      <c r="J16" s="384"/>
      <c r="K16" s="384"/>
      <c r="L16" s="384"/>
      <c r="M16" s="384"/>
      <c r="N16" s="384"/>
      <c r="O16" s="384"/>
      <c r="P16" s="384"/>
      <c r="Q16" s="384"/>
      <c r="R16" s="384"/>
    </row>
    <row r="17" spans="2:18" s="315" customFormat="1" ht="15">
      <c r="B17" s="315" t="str">
        <f>'[1]Fluksi '!C53</f>
        <v>Rritje/renie ne shpenzimet e shtyra</v>
      </c>
      <c r="C17" s="378"/>
      <c r="D17" s="383">
        <v>0</v>
      </c>
      <c r="E17" s="378"/>
      <c r="F17" s="383">
        <v>0</v>
      </c>
      <c r="G17" s="299"/>
      <c r="H17" s="415"/>
      <c r="I17" s="412"/>
      <c r="J17" s="384"/>
      <c r="K17" s="384"/>
      <c r="L17" s="384"/>
      <c r="M17" s="384"/>
      <c r="N17" s="384"/>
      <c r="O17" s="384"/>
      <c r="P17" s="384"/>
      <c r="Q17" s="384"/>
      <c r="R17" s="384"/>
    </row>
    <row r="18" spans="2:18" s="315" customFormat="1" ht="15">
      <c r="B18" s="318" t="s">
        <v>198</v>
      </c>
      <c r="C18" s="378"/>
      <c r="D18" s="279">
        <v>5938746.840049915</v>
      </c>
      <c r="E18" s="378"/>
      <c r="F18" s="279">
        <v>-3550135.8848701045</v>
      </c>
      <c r="G18" s="299"/>
      <c r="H18" s="279">
        <v>36776468.85255999</v>
      </c>
      <c r="I18" s="378"/>
      <c r="J18" s="384"/>
      <c r="K18" s="384"/>
      <c r="L18" s="384"/>
      <c r="M18" s="384"/>
      <c r="N18" s="384"/>
      <c r="O18" s="384"/>
      <c r="P18" s="384"/>
      <c r="Q18" s="384"/>
      <c r="R18" s="384"/>
    </row>
    <row r="19" spans="3:18" s="315" customFormat="1" ht="15">
      <c r="C19" s="378"/>
      <c r="D19" s="383"/>
      <c r="E19" s="378"/>
      <c r="F19" s="383"/>
      <c r="G19" s="299"/>
      <c r="H19" s="383"/>
      <c r="I19" s="378"/>
      <c r="J19" s="384"/>
      <c r="K19" s="384"/>
      <c r="L19" s="384"/>
      <c r="M19" s="384"/>
      <c r="N19" s="384"/>
      <c r="O19" s="384"/>
      <c r="P19" s="384"/>
      <c r="Q19" s="384"/>
      <c r="R19" s="384"/>
    </row>
    <row r="20" spans="2:18" s="315" customFormat="1" ht="15">
      <c r="B20" s="385" t="s">
        <v>32</v>
      </c>
      <c r="C20" s="280"/>
      <c r="D20" s="279">
        <v>-307876.6700000018</v>
      </c>
      <c r="E20" s="280"/>
      <c r="F20" s="279">
        <v>-1488121.5899999887</v>
      </c>
      <c r="G20" s="281"/>
      <c r="H20" s="279">
        <v>-15983389.020999998</v>
      </c>
      <c r="I20" s="378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3:18" s="315" customFormat="1" ht="15">
      <c r="C21" s="378"/>
      <c r="D21" s="383"/>
      <c r="E21" s="378"/>
      <c r="F21" s="383"/>
      <c r="G21" s="299"/>
      <c r="H21" s="383"/>
      <c r="I21" s="378"/>
      <c r="J21" s="384"/>
      <c r="K21" s="384"/>
      <c r="L21" s="384"/>
      <c r="M21" s="384"/>
      <c r="N21" s="384"/>
      <c r="O21" s="384"/>
      <c r="P21" s="384"/>
      <c r="Q21" s="384"/>
      <c r="R21" s="384"/>
    </row>
    <row r="22" spans="2:18" s="315" customFormat="1" ht="15">
      <c r="B22" s="315" t="s">
        <v>33</v>
      </c>
      <c r="C22" s="378"/>
      <c r="D22" s="383">
        <v>-307876.6700000018</v>
      </c>
      <c r="E22" s="378"/>
      <c r="F22" s="383">
        <v>-1488121.5899999887</v>
      </c>
      <c r="G22" s="299"/>
      <c r="H22" s="411">
        <v>-15983389.020999998</v>
      </c>
      <c r="I22" s="412"/>
      <c r="J22" s="384"/>
      <c r="K22" s="384"/>
      <c r="L22" s="384"/>
      <c r="M22" s="384"/>
      <c r="N22" s="384"/>
      <c r="O22" s="384"/>
      <c r="P22" s="384"/>
      <c r="Q22" s="384"/>
      <c r="R22" s="384"/>
    </row>
    <row r="23" spans="2:18" s="315" customFormat="1" ht="15">
      <c r="B23" s="315" t="s">
        <v>34</v>
      </c>
      <c r="C23" s="378"/>
      <c r="D23" s="383">
        <v>0</v>
      </c>
      <c r="E23" s="378"/>
      <c r="F23" s="383">
        <v>0</v>
      </c>
      <c r="G23" s="299"/>
      <c r="H23" s="411"/>
      <c r="I23" s="412"/>
      <c r="J23" s="384"/>
      <c r="K23" s="384"/>
      <c r="L23" s="384"/>
      <c r="M23" s="384"/>
      <c r="N23" s="384"/>
      <c r="O23" s="384"/>
      <c r="P23" s="384"/>
      <c r="Q23" s="384"/>
      <c r="R23" s="384"/>
    </row>
    <row r="24" spans="2:18" s="315" customFormat="1" ht="15">
      <c r="B24" s="315" t="s">
        <v>35</v>
      </c>
      <c r="C24" s="378"/>
      <c r="D24" s="383">
        <v>0</v>
      </c>
      <c r="E24" s="378"/>
      <c r="F24" s="383">
        <v>0</v>
      </c>
      <c r="G24" s="299"/>
      <c r="H24" s="411"/>
      <c r="I24" s="412"/>
      <c r="J24" s="384"/>
      <c r="K24" s="384"/>
      <c r="L24" s="384"/>
      <c r="M24" s="384"/>
      <c r="N24" s="384"/>
      <c r="O24" s="384"/>
      <c r="P24" s="384"/>
      <c r="Q24" s="384"/>
      <c r="R24" s="384"/>
    </row>
    <row r="25" spans="2:18" s="315" customFormat="1" ht="15">
      <c r="B25" s="315" t="s">
        <v>36</v>
      </c>
      <c r="C25" s="378"/>
      <c r="D25" s="383">
        <v>0</v>
      </c>
      <c r="E25" s="378"/>
      <c r="F25" s="383">
        <v>0</v>
      </c>
      <c r="G25" s="299"/>
      <c r="H25" s="413"/>
      <c r="I25" s="414"/>
      <c r="J25" s="384"/>
      <c r="K25" s="384"/>
      <c r="L25" s="384"/>
      <c r="M25" s="384"/>
      <c r="N25" s="384"/>
      <c r="O25" s="384"/>
      <c r="P25" s="384"/>
      <c r="Q25" s="384"/>
      <c r="R25" s="384"/>
    </row>
    <row r="26" spans="2:18" s="315" customFormat="1" ht="15">
      <c r="B26" s="416" t="s">
        <v>199</v>
      </c>
      <c r="C26" s="345"/>
      <c r="D26" s="279">
        <v>-307876.6700000018</v>
      </c>
      <c r="E26" s="345"/>
      <c r="F26" s="279">
        <v>-1488121.5899999887</v>
      </c>
      <c r="G26" s="297"/>
      <c r="H26" s="279">
        <v>-15983389.020999998</v>
      </c>
      <c r="I26" s="382"/>
      <c r="J26" s="384"/>
      <c r="K26" s="384"/>
      <c r="L26" s="384"/>
      <c r="M26" s="384"/>
      <c r="N26" s="384"/>
      <c r="O26" s="384"/>
      <c r="P26" s="384"/>
      <c r="Q26" s="384"/>
      <c r="R26" s="384"/>
    </row>
    <row r="27" spans="3:18" s="315" customFormat="1" ht="15">
      <c r="C27" s="378"/>
      <c r="D27" s="383"/>
      <c r="E27" s="378"/>
      <c r="F27" s="383"/>
      <c r="G27" s="299"/>
      <c r="H27" s="383"/>
      <c r="I27" s="378"/>
      <c r="J27" s="384"/>
      <c r="K27" s="384"/>
      <c r="L27" s="384"/>
      <c r="M27" s="384"/>
      <c r="N27" s="384"/>
      <c r="O27" s="384"/>
      <c r="P27" s="384"/>
      <c r="Q27" s="384"/>
      <c r="R27" s="384"/>
    </row>
    <row r="28" spans="2:18" s="315" customFormat="1" ht="15">
      <c r="B28" s="385" t="s">
        <v>37</v>
      </c>
      <c r="C28" s="280"/>
      <c r="D28" s="279">
        <v>-10475482.498999998</v>
      </c>
      <c r="E28" s="280"/>
      <c r="F28" s="279">
        <v>-16903252.3269</v>
      </c>
      <c r="G28" s="281"/>
      <c r="H28" s="279">
        <v>6141101.496800005</v>
      </c>
      <c r="I28" s="382"/>
      <c r="J28" s="387"/>
      <c r="K28" s="387"/>
      <c r="L28" s="387"/>
      <c r="M28" s="387"/>
      <c r="N28" s="387"/>
      <c r="O28" s="387"/>
      <c r="P28" s="387"/>
      <c r="Q28" s="387"/>
      <c r="R28" s="387"/>
    </row>
    <row r="29" spans="2:18" s="315" customFormat="1" ht="15">
      <c r="B29" s="315" t="s">
        <v>19</v>
      </c>
      <c r="C29" s="378"/>
      <c r="D29" s="383"/>
      <c r="E29" s="378"/>
      <c r="F29" s="383"/>
      <c r="G29" s="299"/>
      <c r="H29" s="383"/>
      <c r="I29" s="378"/>
      <c r="J29" s="384"/>
      <c r="K29" s="384"/>
      <c r="L29" s="384"/>
      <c r="M29" s="384"/>
      <c r="N29" s="384"/>
      <c r="O29" s="384"/>
      <c r="P29" s="384"/>
      <c r="Q29" s="384"/>
      <c r="R29" s="384"/>
    </row>
    <row r="30" spans="2:18" s="315" customFormat="1" ht="15">
      <c r="B30" s="315" t="s">
        <v>1078</v>
      </c>
      <c r="C30" s="378"/>
      <c r="D30" s="383">
        <v>-10475482.498999998</v>
      </c>
      <c r="E30" s="378"/>
      <c r="F30" s="383">
        <v>-16903252.3269</v>
      </c>
      <c r="G30" s="299"/>
      <c r="H30" s="413">
        <v>6141101.496800005</v>
      </c>
      <c r="I30" s="414"/>
      <c r="J30" s="384"/>
      <c r="K30" s="384"/>
      <c r="L30" s="384"/>
      <c r="M30" s="384"/>
      <c r="N30" s="384"/>
      <c r="O30" s="384"/>
      <c r="P30" s="384"/>
      <c r="Q30" s="384"/>
      <c r="R30" s="384"/>
    </row>
    <row r="31" spans="2:18" s="315" customFormat="1" ht="15">
      <c r="B31" s="315" t="s">
        <v>38</v>
      </c>
      <c r="C31" s="378"/>
      <c r="D31" s="383">
        <v>0</v>
      </c>
      <c r="E31" s="378"/>
      <c r="F31" s="383">
        <v>0</v>
      </c>
      <c r="G31" s="299"/>
      <c r="H31" s="413"/>
      <c r="I31" s="41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2:18" s="315" customFormat="1" ht="15">
      <c r="B32" s="315" t="s">
        <v>39</v>
      </c>
      <c r="C32" s="378"/>
      <c r="D32" s="383">
        <v>0</v>
      </c>
      <c r="E32" s="378"/>
      <c r="F32" s="383">
        <v>0</v>
      </c>
      <c r="G32" s="299"/>
      <c r="H32" s="383"/>
      <c r="I32" s="378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2:18" s="315" customFormat="1" ht="15">
      <c r="B33" s="416" t="s">
        <v>200</v>
      </c>
      <c r="C33" s="345"/>
      <c r="D33" s="279">
        <v>-10475482.498999998</v>
      </c>
      <c r="E33" s="345"/>
      <c r="F33" s="279">
        <v>-16903252.3269</v>
      </c>
      <c r="G33" s="297"/>
      <c r="H33" s="279">
        <v>6141101.496800005</v>
      </c>
      <c r="I33" s="382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3:18" s="315" customFormat="1" ht="15">
      <c r="C34" s="378"/>
      <c r="D34" s="383"/>
      <c r="E34" s="378"/>
      <c r="F34" s="383"/>
      <c r="G34" s="299"/>
      <c r="H34" s="383"/>
      <c r="I34" s="378"/>
      <c r="J34" s="384"/>
      <c r="K34" s="384"/>
      <c r="L34" s="384"/>
      <c r="M34" s="384"/>
      <c r="N34" s="384"/>
      <c r="O34" s="384"/>
      <c r="P34" s="384"/>
      <c r="Q34" s="384"/>
      <c r="R34" s="384"/>
    </row>
    <row r="35" spans="2:18" s="315" customFormat="1" ht="15">
      <c r="B35" s="318" t="s">
        <v>20</v>
      </c>
      <c r="C35" s="280"/>
      <c r="D35" s="388">
        <v>-4844612.328950085</v>
      </c>
      <c r="E35" s="280"/>
      <c r="F35" s="388">
        <v>-21941509.801770095</v>
      </c>
      <c r="G35" s="281"/>
      <c r="H35" s="388">
        <v>26934181.32836</v>
      </c>
      <c r="I35" s="417"/>
      <c r="J35" s="384"/>
      <c r="K35" s="384"/>
      <c r="L35" s="384"/>
      <c r="M35" s="384"/>
      <c r="N35" s="384"/>
      <c r="O35" s="384"/>
      <c r="P35" s="384"/>
      <c r="Q35" s="384"/>
      <c r="R35" s="384"/>
    </row>
    <row r="36" spans="2:18" s="315" customFormat="1" ht="15">
      <c r="B36" s="318" t="s">
        <v>40</v>
      </c>
      <c r="C36" s="280"/>
      <c r="D36" s="388">
        <v>7944705.143900013</v>
      </c>
      <c r="E36" s="280"/>
      <c r="F36" s="388">
        <v>29886214.709700022</v>
      </c>
      <c r="G36" s="281"/>
      <c r="H36" s="418">
        <v>2952034.0935000223</v>
      </c>
      <c r="I36" s="382"/>
      <c r="J36" s="384"/>
      <c r="K36" s="384"/>
      <c r="L36" s="384"/>
      <c r="M36" s="384"/>
      <c r="N36" s="384"/>
      <c r="O36" s="384"/>
      <c r="P36" s="384"/>
      <c r="Q36" s="384"/>
      <c r="R36" s="384"/>
    </row>
    <row r="37" spans="3:18" s="315" customFormat="1" ht="15">
      <c r="C37" s="378"/>
      <c r="D37" s="383"/>
      <c r="E37" s="378"/>
      <c r="F37" s="383"/>
      <c r="G37" s="299"/>
      <c r="H37" s="383"/>
      <c r="I37" s="378"/>
      <c r="J37" s="384"/>
      <c r="K37" s="384"/>
      <c r="L37" s="384"/>
      <c r="M37" s="384"/>
      <c r="N37" s="384"/>
      <c r="O37" s="384"/>
      <c r="P37" s="384"/>
      <c r="Q37" s="384"/>
      <c r="R37" s="384"/>
    </row>
    <row r="38" spans="2:18" s="315" customFormat="1" ht="15.75" thickBot="1">
      <c r="B38" s="385" t="s">
        <v>41</v>
      </c>
      <c r="C38" s="280"/>
      <c r="D38" s="310">
        <v>3100092.814949928</v>
      </c>
      <c r="E38" s="280"/>
      <c r="F38" s="310">
        <v>7944704.907929927</v>
      </c>
      <c r="G38" s="281"/>
      <c r="H38" s="310">
        <v>29886215.42186002</v>
      </c>
      <c r="I38" s="382"/>
      <c r="J38" s="384"/>
      <c r="K38" s="384"/>
      <c r="L38" s="384"/>
      <c r="M38" s="384"/>
      <c r="N38" s="384"/>
      <c r="O38" s="384"/>
      <c r="P38" s="384"/>
      <c r="Q38" s="384"/>
      <c r="R38" s="384"/>
    </row>
    <row r="39" spans="3:18" s="315" customFormat="1" ht="15.75" thickTop="1">
      <c r="C39" s="378"/>
      <c r="D39" s="383"/>
      <c r="E39" s="378"/>
      <c r="F39" s="383"/>
      <c r="G39" s="299"/>
      <c r="H39" s="383"/>
      <c r="I39" s="378"/>
      <c r="J39" s="384"/>
      <c r="K39" s="384"/>
      <c r="L39" s="384"/>
      <c r="M39" s="384"/>
      <c r="N39" s="384"/>
      <c r="O39" s="384"/>
      <c r="P39" s="384"/>
      <c r="Q39" s="384"/>
      <c r="R39" s="384"/>
    </row>
    <row r="40" spans="3:18" s="315" customFormat="1" ht="15">
      <c r="C40" s="378"/>
      <c r="D40" s="383">
        <f>'BS'!E3</f>
        <v>0</v>
      </c>
      <c r="E40" s="378"/>
      <c r="F40" s="383">
        <f>'BS'!G3</f>
        <v>0</v>
      </c>
      <c r="G40" s="299"/>
      <c r="H40" s="383"/>
      <c r="I40" s="378"/>
      <c r="J40" s="384"/>
      <c r="K40" s="384"/>
      <c r="L40" s="384"/>
      <c r="M40" s="384"/>
      <c r="N40" s="384"/>
      <c r="O40" s="384"/>
      <c r="P40" s="384"/>
      <c r="Q40" s="384"/>
      <c r="R40" s="384"/>
    </row>
    <row r="41" spans="3:18" s="315" customFormat="1" ht="15">
      <c r="C41" s="378"/>
      <c r="D41" s="378"/>
      <c r="E41" s="378"/>
      <c r="F41" s="383"/>
      <c r="G41" s="299"/>
      <c r="H41" s="383"/>
      <c r="I41" s="378"/>
      <c r="J41" s="384"/>
      <c r="K41" s="384"/>
      <c r="L41" s="384"/>
      <c r="M41" s="384"/>
      <c r="N41" s="384"/>
      <c r="O41" s="384"/>
      <c r="P41" s="384"/>
      <c r="Q41" s="384"/>
      <c r="R41" s="384"/>
    </row>
  </sheetData>
  <sheetProtection/>
  <printOptions/>
  <pageMargins left="0.5" right="0.5" top="1" bottom="0.75" header="0.75" footer="0.25"/>
  <pageSetup horizontalDpi="360" verticalDpi="360" orientation="portrait" paperSize="9" scale="89" r:id="rId2"/>
  <colBreaks count="1" manualBreakCount="1">
    <brk id="7" max="4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Q93"/>
  <sheetViews>
    <sheetView zoomScaleSheetLayoutView="100" zoomScalePageLayoutView="0" workbookViewId="0" topLeftCell="A71">
      <selection activeCell="E90" sqref="E90"/>
    </sheetView>
  </sheetViews>
  <sheetFormatPr defaultColWidth="9.140625" defaultRowHeight="12.75"/>
  <cols>
    <col min="1" max="1" width="3.57421875" style="459" customWidth="1"/>
    <col min="2" max="2" width="39.00390625" style="459" customWidth="1"/>
    <col min="3" max="3" width="9.140625" style="466" customWidth="1"/>
    <col min="4" max="4" width="3.28125" style="459" customWidth="1"/>
    <col min="5" max="5" width="18.140625" style="535" customWidth="1"/>
    <col min="6" max="6" width="3.28125" style="535" customWidth="1"/>
    <col min="7" max="7" width="16.00390625" style="535" customWidth="1"/>
    <col min="8" max="8" width="5.7109375" style="459" customWidth="1"/>
    <col min="9" max="9" width="19.8515625" style="459" customWidth="1"/>
    <col min="10" max="15" width="5.7109375" style="459" customWidth="1"/>
    <col min="16" max="16" width="14.421875" style="613" customWidth="1"/>
    <col min="17" max="17" width="12.57421875" style="613" customWidth="1"/>
    <col min="18" max="18" width="13.421875" style="459" bestFit="1" customWidth="1"/>
    <col min="19" max="16384" width="9.140625" style="459" customWidth="1"/>
  </cols>
  <sheetData>
    <row r="1" spans="2:9" ht="15">
      <c r="B1" s="458"/>
      <c r="C1" s="464"/>
      <c r="G1" s="706"/>
      <c r="I1" s="458"/>
    </row>
    <row r="2" spans="2:10" ht="15.75" thickBot="1">
      <c r="B2" s="479"/>
      <c r="C2" s="724"/>
      <c r="D2" s="480"/>
      <c r="E2" s="707" t="s">
        <v>948</v>
      </c>
      <c r="F2" s="708"/>
      <c r="G2" s="707" t="s">
        <v>514</v>
      </c>
      <c r="H2" s="480"/>
      <c r="I2" s="676" t="s">
        <v>341</v>
      </c>
      <c r="J2" s="480"/>
    </row>
    <row r="3" spans="2:10" ht="15.75" thickTop="1">
      <c r="B3" s="619" t="s">
        <v>62</v>
      </c>
      <c r="C3" s="620" t="s">
        <v>159</v>
      </c>
      <c r="D3" s="472"/>
      <c r="E3" s="539" t="s">
        <v>49</v>
      </c>
      <c r="F3" s="709"/>
      <c r="G3" s="539" t="s">
        <v>49</v>
      </c>
      <c r="H3" s="472"/>
      <c r="I3" s="530" t="s">
        <v>49</v>
      </c>
      <c r="J3" s="472"/>
    </row>
    <row r="4" spans="2:10" ht="15">
      <c r="B4" s="458" t="s">
        <v>63</v>
      </c>
      <c r="C4" s="464" t="s">
        <v>47</v>
      </c>
      <c r="D4" s="466"/>
      <c r="E4" s="710">
        <v>219322528.47</v>
      </c>
      <c r="G4" s="710">
        <v>268699066.09</v>
      </c>
      <c r="H4" s="466"/>
      <c r="I4" s="467">
        <v>303580282.496</v>
      </c>
      <c r="J4" s="466"/>
    </row>
    <row r="5" spans="2:10" ht="15" customHeight="1">
      <c r="B5" s="727" t="s">
        <v>64</v>
      </c>
      <c r="C5" s="464" t="s">
        <v>47</v>
      </c>
      <c r="D5" s="466"/>
      <c r="E5" s="710">
        <v>0</v>
      </c>
      <c r="G5" s="710">
        <v>0</v>
      </c>
      <c r="H5" s="466"/>
      <c r="I5" s="467">
        <v>0</v>
      </c>
      <c r="J5" s="466"/>
    </row>
    <row r="6" spans="2:10" ht="15">
      <c r="B6" s="458"/>
      <c r="C6" s="464"/>
      <c r="D6" s="466"/>
      <c r="E6" s="706"/>
      <c r="G6" s="706"/>
      <c r="H6" s="466"/>
      <c r="I6" s="464"/>
      <c r="J6" s="466"/>
    </row>
    <row r="7" spans="2:10" ht="15.75" thickBot="1">
      <c r="B7" s="529" t="s">
        <v>93</v>
      </c>
      <c r="C7" s="529"/>
      <c r="D7" s="530"/>
      <c r="E7" s="533">
        <v>219322528.47</v>
      </c>
      <c r="F7" s="539"/>
      <c r="G7" s="533">
        <v>268699066.09</v>
      </c>
      <c r="H7" s="530"/>
      <c r="I7" s="473">
        <v>303580282.496</v>
      </c>
      <c r="J7" s="530"/>
    </row>
    <row r="8" spans="2:9" ht="15.75" thickTop="1">
      <c r="B8" s="458"/>
      <c r="C8" s="464"/>
      <c r="E8" s="706"/>
      <c r="G8" s="706"/>
      <c r="I8" s="458"/>
    </row>
    <row r="9" spans="2:9" ht="15">
      <c r="B9" s="458"/>
      <c r="C9" s="464"/>
      <c r="E9" s="706"/>
      <c r="G9" s="706"/>
      <c r="I9" s="458"/>
    </row>
    <row r="10" spans="2:9" ht="15">
      <c r="B10" s="677"/>
      <c r="C10" s="464"/>
      <c r="E10" s="915">
        <v>0</v>
      </c>
      <c r="G10" s="915">
        <v>0</v>
      </c>
      <c r="I10" s="458"/>
    </row>
    <row r="11" spans="2:9" ht="15">
      <c r="B11" s="677"/>
      <c r="C11" s="464"/>
      <c r="E11" s="706"/>
      <c r="G11" s="706"/>
      <c r="I11" s="458"/>
    </row>
    <row r="12" spans="2:10" ht="15.75" thickBot="1">
      <c r="B12" s="479"/>
      <c r="C12" s="724"/>
      <c r="D12" s="480"/>
      <c r="E12" s="707" t="s">
        <v>948</v>
      </c>
      <c r="F12" s="708"/>
      <c r="G12" s="707" t="s">
        <v>514</v>
      </c>
      <c r="H12" s="480"/>
      <c r="I12" s="676" t="s">
        <v>341</v>
      </c>
      <c r="J12" s="480"/>
    </row>
    <row r="13" spans="2:10" ht="30.75" thickTop="1">
      <c r="B13" s="678" t="s">
        <v>66</v>
      </c>
      <c r="C13" s="620" t="s">
        <v>159</v>
      </c>
      <c r="D13" s="472"/>
      <c r="E13" s="539" t="s">
        <v>49</v>
      </c>
      <c r="F13" s="709"/>
      <c r="G13" s="539" t="s">
        <v>49</v>
      </c>
      <c r="H13" s="472"/>
      <c r="I13" s="530" t="s">
        <v>49</v>
      </c>
      <c r="J13" s="472"/>
    </row>
    <row r="14" spans="2:10" ht="15">
      <c r="B14" s="458" t="s">
        <v>13</v>
      </c>
      <c r="C14" s="464" t="s">
        <v>47</v>
      </c>
      <c r="D14" s="466"/>
      <c r="E14" s="710">
        <v>-4904146.9114999985</v>
      </c>
      <c r="G14" s="710">
        <v>-7235997.016700001</v>
      </c>
      <c r="H14" s="466"/>
      <c r="I14" s="467">
        <v>-7693184.9114</v>
      </c>
      <c r="J14" s="466"/>
    </row>
    <row r="15" spans="2:10" ht="15">
      <c r="B15" s="458" t="s">
        <v>14</v>
      </c>
      <c r="C15" s="464" t="s">
        <v>47</v>
      </c>
      <c r="D15" s="466"/>
      <c r="E15" s="710">
        <v>-25134.418400000002</v>
      </c>
      <c r="G15" s="710">
        <v>-745306.9199999999</v>
      </c>
      <c r="H15" s="466"/>
      <c r="I15" s="467">
        <v>-1108886.89</v>
      </c>
      <c r="J15" s="466"/>
    </row>
    <row r="16" spans="2:10" ht="15">
      <c r="B16" s="458" t="s">
        <v>67</v>
      </c>
      <c r="C16" s="464" t="s">
        <v>47</v>
      </c>
      <c r="D16" s="466"/>
      <c r="E16" s="710">
        <v>-5970614.6</v>
      </c>
      <c r="G16" s="710">
        <v>675239.38</v>
      </c>
      <c r="H16" s="466"/>
      <c r="I16" s="467">
        <v>0</v>
      </c>
      <c r="J16" s="466"/>
    </row>
    <row r="17" spans="2:10" ht="15">
      <c r="B17" s="458"/>
      <c r="C17" s="464"/>
      <c r="D17" s="466"/>
      <c r="E17" s="706"/>
      <c r="G17" s="706"/>
      <c r="H17" s="466"/>
      <c r="I17" s="464"/>
      <c r="J17" s="466"/>
    </row>
    <row r="18" spans="2:10" ht="15.75" thickBot="1">
      <c r="B18" s="529" t="s">
        <v>93</v>
      </c>
      <c r="C18" s="529"/>
      <c r="D18" s="530"/>
      <c r="E18" s="533">
        <v>-10899895.929899998</v>
      </c>
      <c r="F18" s="539"/>
      <c r="G18" s="533">
        <v>-7306064.5567000015</v>
      </c>
      <c r="H18" s="530"/>
      <c r="I18" s="473">
        <v>-8802071.8014</v>
      </c>
      <c r="J18" s="530"/>
    </row>
    <row r="19" spans="2:9" ht="15.75" thickTop="1">
      <c r="B19" s="458"/>
      <c r="C19" s="464"/>
      <c r="E19" s="706"/>
      <c r="G19" s="706"/>
      <c r="I19" s="458"/>
    </row>
    <row r="20" spans="2:9" ht="15">
      <c r="B20" s="458"/>
      <c r="C20" s="464"/>
      <c r="E20" s="706"/>
      <c r="G20" s="706"/>
      <c r="I20" s="478">
        <v>0</v>
      </c>
    </row>
    <row r="21" spans="2:10" ht="15.75" thickBot="1">
      <c r="B21" s="479"/>
      <c r="C21" s="724"/>
      <c r="D21" s="480"/>
      <c r="E21" s="707" t="s">
        <v>948</v>
      </c>
      <c r="F21" s="708"/>
      <c r="G21" s="707" t="s">
        <v>514</v>
      </c>
      <c r="H21" s="480"/>
      <c r="I21" s="676" t="s">
        <v>341</v>
      </c>
      <c r="J21" s="480"/>
    </row>
    <row r="22" spans="2:10" ht="15.75" thickTop="1">
      <c r="B22" s="679" t="s">
        <v>68</v>
      </c>
      <c r="C22" s="680" t="s">
        <v>159</v>
      </c>
      <c r="D22" s="681"/>
      <c r="E22" s="539" t="s">
        <v>49</v>
      </c>
      <c r="F22" s="711"/>
      <c r="G22" s="539" t="s">
        <v>49</v>
      </c>
      <c r="H22" s="472"/>
      <c r="I22" s="530" t="s">
        <v>49</v>
      </c>
      <c r="J22" s="681"/>
    </row>
    <row r="23" spans="2:10" ht="15">
      <c r="B23" s="682" t="s">
        <v>69</v>
      </c>
      <c r="C23" s="683" t="s">
        <v>47</v>
      </c>
      <c r="D23" s="684"/>
      <c r="E23" s="710">
        <v>75328.5388</v>
      </c>
      <c r="F23" s="712"/>
      <c r="G23" s="713">
        <v>407274.56</v>
      </c>
      <c r="H23" s="684"/>
      <c r="I23" s="467">
        <v>118664.97</v>
      </c>
      <c r="J23" s="684"/>
    </row>
    <row r="24" spans="2:10" ht="15">
      <c r="B24" s="682" t="s">
        <v>70</v>
      </c>
      <c r="C24" s="683" t="s">
        <v>47</v>
      </c>
      <c r="D24" s="684"/>
      <c r="E24" s="710">
        <v>-100462.9572</v>
      </c>
      <c r="F24" s="712"/>
      <c r="G24" s="713">
        <v>-1152581.48</v>
      </c>
      <c r="H24" s="684"/>
      <c r="I24" s="467">
        <v>-1227551.8599999999</v>
      </c>
      <c r="J24" s="684"/>
    </row>
    <row r="25" spans="2:10" ht="15">
      <c r="B25" s="682"/>
      <c r="C25" s="683"/>
      <c r="D25" s="684"/>
      <c r="E25" s="713"/>
      <c r="F25" s="712"/>
      <c r="G25" s="713"/>
      <c r="H25" s="684"/>
      <c r="I25" s="683"/>
      <c r="J25" s="684"/>
    </row>
    <row r="26" spans="2:10" ht="15.75" thickBot="1">
      <c r="B26" s="685" t="s">
        <v>93</v>
      </c>
      <c r="C26" s="685"/>
      <c r="D26" s="686"/>
      <c r="E26" s="714">
        <v>-25134.41840000001</v>
      </c>
      <c r="F26" s="715"/>
      <c r="G26" s="714">
        <v>-745306.9199999999</v>
      </c>
      <c r="H26" s="686"/>
      <c r="I26" s="687">
        <v>-1108886.89</v>
      </c>
      <c r="J26" s="686"/>
    </row>
    <row r="27" spans="2:9" ht="15.75" thickTop="1">
      <c r="B27" s="458"/>
      <c r="C27" s="464"/>
      <c r="E27" s="706"/>
      <c r="G27" s="706"/>
      <c r="I27" s="458"/>
    </row>
    <row r="28" spans="2:9" ht="15.75" thickBot="1">
      <c r="B28" s="458"/>
      <c r="C28" s="464"/>
      <c r="E28" s="706"/>
      <c r="G28" s="706"/>
      <c r="I28" s="458"/>
    </row>
    <row r="29" spans="2:10" ht="15.75" thickBot="1">
      <c r="B29" s="688" t="s">
        <v>365</v>
      </c>
      <c r="C29" s="725"/>
      <c r="E29" s="716">
        <v>208422632.5401</v>
      </c>
      <c r="G29" s="716">
        <v>261393001.53329998</v>
      </c>
      <c r="I29" s="690">
        <v>294778210.6946</v>
      </c>
      <c r="J29" s="689"/>
    </row>
    <row r="30" ht="15"/>
    <row r="31" ht="15"/>
    <row r="32" ht="15"/>
    <row r="33" spans="2:15" ht="15.75" thickBot="1">
      <c r="B33" s="479"/>
      <c r="C33" s="724"/>
      <c r="D33" s="480"/>
      <c r="E33" s="707" t="s">
        <v>948</v>
      </c>
      <c r="F33" s="708"/>
      <c r="G33" s="707" t="s">
        <v>514</v>
      </c>
      <c r="H33" s="480"/>
      <c r="I33" s="676" t="s">
        <v>341</v>
      </c>
      <c r="J33" s="480"/>
      <c r="K33" s="460"/>
      <c r="L33" s="460"/>
      <c r="M33" s="460"/>
      <c r="N33" s="460"/>
      <c r="O33" s="460"/>
    </row>
    <row r="34" spans="2:15" ht="23.25" customHeight="1" thickTop="1">
      <c r="B34" s="530" t="s">
        <v>1082</v>
      </c>
      <c r="C34" s="472" t="s">
        <v>159</v>
      </c>
      <c r="D34" s="472"/>
      <c r="E34" s="539" t="s">
        <v>49</v>
      </c>
      <c r="F34" s="709"/>
      <c r="G34" s="539" t="s">
        <v>49</v>
      </c>
      <c r="H34" s="472"/>
      <c r="I34" s="530" t="s">
        <v>49</v>
      </c>
      <c r="J34" s="472"/>
      <c r="K34" s="530"/>
      <c r="L34" s="530"/>
      <c r="M34" s="530"/>
      <c r="N34" s="530"/>
      <c r="O34" s="530"/>
    </row>
    <row r="35" spans="2:15" ht="15">
      <c r="B35" s="459" t="s">
        <v>71</v>
      </c>
      <c r="C35" s="466" t="s">
        <v>47</v>
      </c>
      <c r="D35" s="466"/>
      <c r="E35" s="710">
        <v>21131608</v>
      </c>
      <c r="G35" s="717">
        <v>26275564</v>
      </c>
      <c r="H35" s="466"/>
      <c r="I35" s="336">
        <v>26920528</v>
      </c>
      <c r="J35" s="466"/>
      <c r="K35" s="691"/>
      <c r="L35" s="691"/>
      <c r="M35" s="691"/>
      <c r="N35" s="691"/>
      <c r="O35" s="691"/>
    </row>
    <row r="36" spans="2:15" ht="15">
      <c r="B36" s="459" t="s">
        <v>72</v>
      </c>
      <c r="C36" s="466" t="s">
        <v>47</v>
      </c>
      <c r="D36" s="466"/>
      <c r="E36" s="710">
        <v>2623012</v>
      </c>
      <c r="G36" s="717">
        <v>2706613</v>
      </c>
      <c r="H36" s="466"/>
      <c r="I36" s="336">
        <v>2739535</v>
      </c>
      <c r="J36" s="466"/>
      <c r="K36" s="691"/>
      <c r="L36" s="691"/>
      <c r="M36" s="691"/>
      <c r="N36" s="691"/>
      <c r="O36" s="691"/>
    </row>
    <row r="37" spans="2:15" ht="15">
      <c r="B37" s="459" t="s">
        <v>244</v>
      </c>
      <c r="C37" s="466" t="s">
        <v>47</v>
      </c>
      <c r="D37" s="466"/>
      <c r="E37" s="710">
        <v>0</v>
      </c>
      <c r="G37" s="535">
        <v>0</v>
      </c>
      <c r="H37" s="466"/>
      <c r="I37" s="336">
        <v>102400</v>
      </c>
      <c r="J37" s="466"/>
      <c r="K37" s="691"/>
      <c r="L37" s="691"/>
      <c r="M37" s="691"/>
      <c r="N37" s="691"/>
      <c r="O37" s="691"/>
    </row>
    <row r="38" spans="4:15" ht="15">
      <c r="D38" s="466"/>
      <c r="H38" s="466"/>
      <c r="I38" s="466"/>
      <c r="J38" s="466"/>
      <c r="K38" s="691"/>
      <c r="L38" s="691"/>
      <c r="M38" s="691"/>
      <c r="N38" s="691"/>
      <c r="O38" s="691"/>
    </row>
    <row r="39" spans="2:15" ht="19.5" customHeight="1" thickBot="1">
      <c r="B39" s="529" t="s">
        <v>93</v>
      </c>
      <c r="C39" s="529"/>
      <c r="D39" s="530"/>
      <c r="E39" s="531">
        <v>23754620</v>
      </c>
      <c r="F39" s="539"/>
      <c r="G39" s="531">
        <v>28982177</v>
      </c>
      <c r="H39" s="530"/>
      <c r="I39" s="473">
        <v>29762463</v>
      </c>
      <c r="J39" s="530"/>
      <c r="K39" s="692"/>
      <c r="L39" s="692"/>
      <c r="M39" s="692"/>
      <c r="N39" s="692"/>
      <c r="O39" s="692"/>
    </row>
    <row r="40" ht="15.75" thickTop="1"/>
    <row r="41" spans="3:17" s="615" customFormat="1" ht="15">
      <c r="C41" s="726" t="s">
        <v>345</v>
      </c>
      <c r="E41" s="718"/>
      <c r="F41" s="718"/>
      <c r="G41" s="718"/>
      <c r="I41" s="616">
        <v>0</v>
      </c>
      <c r="P41" s="693"/>
      <c r="Q41" s="693"/>
    </row>
    <row r="42" ht="15"/>
    <row r="43" spans="2:15" ht="15.75" thickBot="1">
      <c r="B43" s="479"/>
      <c r="C43" s="724"/>
      <c r="D43" s="480"/>
      <c r="E43" s="707" t="s">
        <v>948</v>
      </c>
      <c r="F43" s="708"/>
      <c r="G43" s="707" t="s">
        <v>514</v>
      </c>
      <c r="H43" s="480"/>
      <c r="I43" s="676" t="s">
        <v>341</v>
      </c>
      <c r="J43" s="480"/>
      <c r="K43" s="460"/>
      <c r="L43" s="460"/>
      <c r="M43" s="460"/>
      <c r="N43" s="460"/>
      <c r="O43" s="460"/>
    </row>
    <row r="44" spans="2:15" ht="23.25" customHeight="1" thickTop="1">
      <c r="B44" s="530" t="s">
        <v>56</v>
      </c>
      <c r="C44" s="472" t="s">
        <v>159</v>
      </c>
      <c r="D44" s="472"/>
      <c r="E44" s="539" t="s">
        <v>49</v>
      </c>
      <c r="F44" s="709"/>
      <c r="G44" s="539" t="s">
        <v>49</v>
      </c>
      <c r="H44" s="472"/>
      <c r="I44" s="530" t="s">
        <v>49</v>
      </c>
      <c r="J44" s="472"/>
      <c r="K44" s="530"/>
      <c r="L44" s="530"/>
      <c r="M44" s="530"/>
      <c r="N44" s="530"/>
      <c r="O44" s="530"/>
    </row>
    <row r="45" spans="2:15" ht="15">
      <c r="B45" s="694" t="s">
        <v>10</v>
      </c>
      <c r="C45" s="466" t="s">
        <v>47</v>
      </c>
      <c r="D45" s="466"/>
      <c r="E45" s="710">
        <v>16082295</v>
      </c>
      <c r="G45" s="594">
        <v>15255192</v>
      </c>
      <c r="H45" s="466"/>
      <c r="I45" s="336">
        <v>28561449</v>
      </c>
      <c r="J45" s="466"/>
      <c r="K45" s="691"/>
      <c r="L45" s="691"/>
      <c r="M45" s="691"/>
      <c r="N45" s="691"/>
      <c r="O45" s="691"/>
    </row>
    <row r="46" spans="4:15" ht="15">
      <c r="D46" s="466"/>
      <c r="H46" s="466"/>
      <c r="I46" s="466"/>
      <c r="J46" s="466"/>
      <c r="K46" s="691"/>
      <c r="L46" s="691"/>
      <c r="M46" s="691"/>
      <c r="N46" s="691"/>
      <c r="O46" s="691"/>
    </row>
    <row r="47" spans="2:15" ht="19.5" customHeight="1" thickBot="1">
      <c r="B47" s="529" t="s">
        <v>93</v>
      </c>
      <c r="C47" s="529"/>
      <c r="D47" s="530"/>
      <c r="E47" s="533">
        <v>16082295</v>
      </c>
      <c r="F47" s="719"/>
      <c r="G47" s="533">
        <v>15255192</v>
      </c>
      <c r="H47" s="530"/>
      <c r="I47" s="473">
        <v>28561449</v>
      </c>
      <c r="J47" s="530"/>
      <c r="K47" s="692"/>
      <c r="L47" s="692"/>
      <c r="M47" s="692"/>
      <c r="N47" s="692"/>
      <c r="O47" s="692"/>
    </row>
    <row r="48" ht="15.75" thickTop="1"/>
    <row r="49" spans="3:17" s="615" customFormat="1" ht="15">
      <c r="C49" s="726" t="s">
        <v>345</v>
      </c>
      <c r="E49" s="718"/>
      <c r="F49" s="718"/>
      <c r="G49" s="718"/>
      <c r="I49" s="616">
        <v>0</v>
      </c>
      <c r="P49" s="693"/>
      <c r="Q49" s="693"/>
    </row>
    <row r="50" ht="15"/>
    <row r="51" spans="2:15" ht="15.75" thickBot="1">
      <c r="B51" s="479"/>
      <c r="C51" s="724"/>
      <c r="D51" s="480"/>
      <c r="E51" s="707" t="s">
        <v>948</v>
      </c>
      <c r="F51" s="708"/>
      <c r="G51" s="707" t="s">
        <v>514</v>
      </c>
      <c r="H51" s="480"/>
      <c r="I51" s="676" t="s">
        <v>341</v>
      </c>
      <c r="J51" s="480"/>
      <c r="K51" s="460"/>
      <c r="L51" s="460"/>
      <c r="M51" s="460"/>
      <c r="N51" s="460"/>
      <c r="O51" s="460"/>
    </row>
    <row r="52" spans="2:15" ht="23.25" customHeight="1" thickTop="1">
      <c r="B52" s="695" t="s">
        <v>170</v>
      </c>
      <c r="C52" s="472" t="s">
        <v>159</v>
      </c>
      <c r="D52" s="472"/>
      <c r="E52" s="539" t="s">
        <v>49</v>
      </c>
      <c r="F52" s="709"/>
      <c r="G52" s="539" t="s">
        <v>49</v>
      </c>
      <c r="H52" s="472"/>
      <c r="I52" s="530" t="s">
        <v>49</v>
      </c>
      <c r="J52" s="472"/>
      <c r="K52" s="530"/>
      <c r="L52" s="530"/>
      <c r="M52" s="530"/>
      <c r="N52" s="530"/>
      <c r="O52" s="530"/>
    </row>
    <row r="53" ht="15"/>
    <row r="54" spans="2:10" ht="12.75" customHeight="1">
      <c r="B54" s="458" t="s">
        <v>65</v>
      </c>
      <c r="C54" s="464" t="s">
        <v>47</v>
      </c>
      <c r="D54" s="466"/>
      <c r="E54" s="710">
        <v>97992803.40575184</v>
      </c>
      <c r="G54" s="710">
        <v>50045826.53329995</v>
      </c>
      <c r="H54" s="466"/>
      <c r="I54" s="336">
        <v>86202510.88210003</v>
      </c>
      <c r="J54" s="466"/>
    </row>
    <row r="55" spans="2:15" ht="11.25" customHeight="1">
      <c r="B55" s="696" t="s">
        <v>250</v>
      </c>
      <c r="C55" s="466" t="s">
        <v>47</v>
      </c>
      <c r="D55" s="466"/>
      <c r="E55" s="710">
        <v>6812361.2183982</v>
      </c>
      <c r="G55" s="594">
        <v>79108067.7849</v>
      </c>
      <c r="H55" s="466"/>
      <c r="I55" s="336">
        <v>65799342.7626</v>
      </c>
      <c r="J55" s="466"/>
      <c r="K55" s="697"/>
      <c r="L55" s="697"/>
      <c r="M55" s="697"/>
      <c r="N55" s="697"/>
      <c r="O55" s="697"/>
    </row>
    <row r="56" spans="4:15" ht="15">
      <c r="D56" s="466"/>
      <c r="H56" s="466"/>
      <c r="I56" s="466"/>
      <c r="J56" s="466"/>
      <c r="K56" s="698"/>
      <c r="L56" s="698"/>
      <c r="M56" s="698"/>
      <c r="N56" s="698"/>
      <c r="O56" s="698"/>
    </row>
    <row r="57" spans="2:15" ht="19.5" customHeight="1" thickBot="1">
      <c r="B57" s="529" t="s">
        <v>93</v>
      </c>
      <c r="C57" s="529"/>
      <c r="D57" s="530"/>
      <c r="E57" s="533">
        <v>104805164.62415004</v>
      </c>
      <c r="F57" s="539"/>
      <c r="G57" s="533">
        <v>129153894.31819995</v>
      </c>
      <c r="H57" s="530"/>
      <c r="I57" s="473">
        <v>152001853.64470002</v>
      </c>
      <c r="J57" s="530"/>
      <c r="K57" s="692"/>
      <c r="L57" s="692"/>
      <c r="M57" s="692"/>
      <c r="N57" s="692"/>
      <c r="O57" s="692"/>
    </row>
    <row r="58" ht="15.75" thickTop="1"/>
    <row r="59" spans="3:17" s="615" customFormat="1" ht="15">
      <c r="C59" s="726" t="s">
        <v>345</v>
      </c>
      <c r="E59" s="718"/>
      <c r="F59" s="718"/>
      <c r="G59" s="718"/>
      <c r="I59" s="616">
        <v>0</v>
      </c>
      <c r="P59" s="693"/>
      <c r="Q59" s="693"/>
    </row>
    <row r="61" spans="2:15" ht="15.75" thickBot="1">
      <c r="B61" s="479"/>
      <c r="C61" s="724"/>
      <c r="D61" s="480"/>
      <c r="E61" s="707" t="s">
        <v>948</v>
      </c>
      <c r="F61" s="708"/>
      <c r="G61" s="707" t="s">
        <v>514</v>
      </c>
      <c r="H61" s="480"/>
      <c r="I61" s="676" t="s">
        <v>341</v>
      </c>
      <c r="J61" s="480"/>
      <c r="K61" s="460"/>
      <c r="L61" s="460"/>
      <c r="M61" s="460"/>
      <c r="N61" s="460"/>
      <c r="O61" s="460"/>
    </row>
    <row r="62" spans="2:15" ht="30.75" customHeight="1" thickTop="1">
      <c r="B62" s="695" t="s">
        <v>171</v>
      </c>
      <c r="C62" s="472" t="s">
        <v>159</v>
      </c>
      <c r="D62" s="472"/>
      <c r="E62" s="539" t="s">
        <v>49</v>
      </c>
      <c r="F62" s="709"/>
      <c r="G62" s="539" t="s">
        <v>49</v>
      </c>
      <c r="H62" s="472"/>
      <c r="I62" s="530" t="s">
        <v>49</v>
      </c>
      <c r="J62" s="472"/>
      <c r="K62" s="530"/>
      <c r="L62" s="530"/>
      <c r="M62" s="530"/>
      <c r="N62" s="530"/>
      <c r="O62" s="530"/>
    </row>
    <row r="63" spans="2:17" ht="15">
      <c r="B63" s="301" t="s">
        <v>233</v>
      </c>
      <c r="C63" s="466" t="s">
        <v>47</v>
      </c>
      <c r="D63" s="466"/>
      <c r="E63" s="710">
        <v>2685031.21</v>
      </c>
      <c r="G63" s="594">
        <v>2441703.88</v>
      </c>
      <c r="H63" s="466"/>
      <c r="I63" s="336">
        <v>3072214.68</v>
      </c>
      <c r="J63" s="466"/>
      <c r="K63" s="691"/>
      <c r="L63" s="691"/>
      <c r="M63" s="691"/>
      <c r="N63" s="691"/>
      <c r="O63" s="691"/>
      <c r="Q63" s="699"/>
    </row>
    <row r="64" spans="2:15" ht="15">
      <c r="B64" s="301" t="s">
        <v>186</v>
      </c>
      <c r="C64" s="466" t="s">
        <v>47</v>
      </c>
      <c r="D64" s="466"/>
      <c r="E64" s="710">
        <v>208545.91</v>
      </c>
      <c r="G64" s="594">
        <v>431684.86</v>
      </c>
      <c r="H64" s="466"/>
      <c r="I64" s="336">
        <v>946244.9299999999</v>
      </c>
      <c r="J64" s="466"/>
      <c r="K64" s="691"/>
      <c r="L64" s="691"/>
      <c r="M64" s="691"/>
      <c r="N64" s="691"/>
      <c r="O64" s="691"/>
    </row>
    <row r="65" spans="2:15" ht="15">
      <c r="B65" s="301" t="s">
        <v>245</v>
      </c>
      <c r="C65" s="466" t="s">
        <v>47</v>
      </c>
      <c r="D65" s="466"/>
      <c r="E65" s="710">
        <v>4244187.1807</v>
      </c>
      <c r="G65" s="594">
        <v>4352078.66</v>
      </c>
      <c r="H65" s="466"/>
      <c r="I65" s="336">
        <v>10034345.513700001</v>
      </c>
      <c r="J65" s="466"/>
      <c r="K65" s="691"/>
      <c r="L65" s="691"/>
      <c r="M65" s="691"/>
      <c r="N65" s="691"/>
      <c r="O65" s="691"/>
    </row>
    <row r="66" spans="2:15" ht="15">
      <c r="B66" s="700" t="s">
        <v>246</v>
      </c>
      <c r="C66" s="466" t="s">
        <v>47</v>
      </c>
      <c r="D66" s="466"/>
      <c r="E66" s="710">
        <v>7614700.569999999</v>
      </c>
      <c r="G66" s="594">
        <v>7368822</v>
      </c>
      <c r="H66" s="466"/>
      <c r="I66" s="336">
        <v>7128527</v>
      </c>
      <c r="J66" s="466"/>
      <c r="K66" s="691"/>
      <c r="L66" s="691"/>
      <c r="M66" s="691"/>
      <c r="N66" s="691"/>
      <c r="O66" s="691"/>
    </row>
    <row r="67" spans="2:15" ht="15">
      <c r="B67" s="301" t="s">
        <v>234</v>
      </c>
      <c r="C67" s="466" t="s">
        <v>47</v>
      </c>
      <c r="D67" s="466"/>
      <c r="E67" s="710">
        <v>133332</v>
      </c>
      <c r="G67" s="594">
        <v>24083.33</v>
      </c>
      <c r="H67" s="466"/>
      <c r="I67" s="336">
        <v>0</v>
      </c>
      <c r="J67" s="466"/>
      <c r="K67" s="691"/>
      <c r="L67" s="691"/>
      <c r="M67" s="691"/>
      <c r="N67" s="691"/>
      <c r="O67" s="691"/>
    </row>
    <row r="68" spans="2:15" ht="15">
      <c r="B68" s="301" t="s">
        <v>364</v>
      </c>
      <c r="C68" s="466" t="s">
        <v>47</v>
      </c>
      <c r="D68" s="466"/>
      <c r="E68" s="710">
        <v>93624.2</v>
      </c>
      <c r="G68" s="594">
        <v>119131.2</v>
      </c>
      <c r="H68" s="466"/>
      <c r="I68" s="336">
        <v>89785.46</v>
      </c>
      <c r="J68" s="466"/>
      <c r="K68" s="691"/>
      <c r="L68" s="691"/>
      <c r="M68" s="691"/>
      <c r="N68" s="691"/>
      <c r="O68" s="691"/>
    </row>
    <row r="69" spans="2:15" ht="15">
      <c r="B69" s="700" t="s">
        <v>247</v>
      </c>
      <c r="C69" s="466" t="s">
        <v>47</v>
      </c>
      <c r="D69" s="466"/>
      <c r="E69" s="710">
        <v>2557018</v>
      </c>
      <c r="G69" s="594">
        <v>17048347.009999998</v>
      </c>
      <c r="H69" s="466"/>
      <c r="I69" s="336">
        <v>12054167.8399</v>
      </c>
      <c r="J69" s="466"/>
      <c r="K69" s="691"/>
      <c r="L69" s="691"/>
      <c r="M69" s="691"/>
      <c r="N69" s="691"/>
      <c r="O69" s="691"/>
    </row>
    <row r="70" spans="2:15" ht="15" hidden="1">
      <c r="B70" s="301" t="s">
        <v>293</v>
      </c>
      <c r="C70" s="466" t="s">
        <v>47</v>
      </c>
      <c r="D70" s="466"/>
      <c r="E70" s="710">
        <v>0</v>
      </c>
      <c r="G70" s="594">
        <v>0</v>
      </c>
      <c r="H70" s="466"/>
      <c r="I70" s="336">
        <v>466758</v>
      </c>
      <c r="J70" s="466"/>
      <c r="K70" s="691"/>
      <c r="L70" s="691"/>
      <c r="M70" s="691"/>
      <c r="N70" s="691"/>
      <c r="O70" s="691"/>
    </row>
    <row r="71" spans="2:15" ht="15">
      <c r="B71" s="700" t="s">
        <v>248</v>
      </c>
      <c r="C71" s="466" t="s">
        <v>47</v>
      </c>
      <c r="D71" s="466"/>
      <c r="E71" s="710">
        <v>33092792</v>
      </c>
      <c r="G71" s="594">
        <v>38770524</v>
      </c>
      <c r="H71" s="466"/>
      <c r="I71" s="336">
        <v>26969443</v>
      </c>
      <c r="J71" s="466"/>
      <c r="K71" s="691"/>
      <c r="L71" s="691"/>
      <c r="M71" s="691"/>
      <c r="N71" s="691"/>
      <c r="O71" s="691"/>
    </row>
    <row r="72" spans="2:15" ht="0.75" customHeight="1">
      <c r="B72" s="301" t="s">
        <v>165</v>
      </c>
      <c r="C72" s="466" t="s">
        <v>47</v>
      </c>
      <c r="D72" s="466"/>
      <c r="E72" s="710">
        <v>0</v>
      </c>
      <c r="G72" s="594">
        <v>0</v>
      </c>
      <c r="H72" s="466"/>
      <c r="I72" s="336">
        <v>0</v>
      </c>
      <c r="J72" s="466"/>
      <c r="K72" s="691"/>
      <c r="L72" s="691"/>
      <c r="M72" s="691"/>
      <c r="N72" s="691"/>
      <c r="O72" s="691"/>
    </row>
    <row r="73" spans="2:15" ht="15" hidden="1">
      <c r="B73" s="301" t="s">
        <v>187</v>
      </c>
      <c r="C73" s="466" t="s">
        <v>47</v>
      </c>
      <c r="D73" s="466"/>
      <c r="E73" s="710">
        <v>0</v>
      </c>
      <c r="G73" s="594">
        <v>0</v>
      </c>
      <c r="H73" s="466"/>
      <c r="I73" s="336">
        <v>0</v>
      </c>
      <c r="J73" s="466"/>
      <c r="K73" s="691"/>
      <c r="L73" s="691"/>
      <c r="M73" s="691"/>
      <c r="N73" s="691"/>
      <c r="O73" s="691"/>
    </row>
    <row r="74" spans="2:15" ht="15">
      <c r="B74" s="301" t="s">
        <v>188</v>
      </c>
      <c r="C74" s="466" t="s">
        <v>47</v>
      </c>
      <c r="D74" s="466"/>
      <c r="E74" s="710">
        <v>1534571.11</v>
      </c>
      <c r="G74" s="594">
        <v>1187045.52</v>
      </c>
      <c r="H74" s="466"/>
      <c r="I74" s="336">
        <v>1655778.99</v>
      </c>
      <c r="J74" s="466"/>
      <c r="K74" s="691"/>
      <c r="L74" s="691"/>
      <c r="M74" s="691"/>
      <c r="N74" s="691"/>
      <c r="O74" s="691"/>
    </row>
    <row r="75" spans="2:15" ht="15">
      <c r="B75" s="700" t="s">
        <v>249</v>
      </c>
      <c r="C75" s="466" t="s">
        <v>47</v>
      </c>
      <c r="D75" s="466"/>
      <c r="E75" s="710">
        <v>271900.205</v>
      </c>
      <c r="G75" s="594">
        <v>80692</v>
      </c>
      <c r="H75" s="466"/>
      <c r="I75" s="336">
        <v>122213</v>
      </c>
      <c r="J75" s="466"/>
      <c r="K75" s="691"/>
      <c r="L75" s="691"/>
      <c r="M75" s="691"/>
      <c r="N75" s="691"/>
      <c r="O75" s="691"/>
    </row>
    <row r="76" spans="2:15" ht="15">
      <c r="B76" s="301" t="s">
        <v>235</v>
      </c>
      <c r="C76" s="466" t="s">
        <v>47</v>
      </c>
      <c r="D76" s="466"/>
      <c r="E76" s="710">
        <v>297467.3203000001</v>
      </c>
      <c r="G76" s="594">
        <v>304504.6506</v>
      </c>
      <c r="H76" s="466"/>
      <c r="I76" s="336">
        <v>730046.1713</v>
      </c>
      <c r="J76" s="466"/>
      <c r="K76" s="691"/>
      <c r="L76" s="691"/>
      <c r="M76" s="691"/>
      <c r="N76" s="691"/>
      <c r="O76" s="691"/>
    </row>
    <row r="77" spans="2:15" ht="15">
      <c r="B77" s="301" t="s">
        <v>167</v>
      </c>
      <c r="C77" s="466" t="s">
        <v>47</v>
      </c>
      <c r="D77" s="466"/>
      <c r="E77" s="710">
        <v>27969</v>
      </c>
      <c r="G77" s="594">
        <v>7643</v>
      </c>
      <c r="H77" s="466"/>
      <c r="I77" s="336">
        <v>79283</v>
      </c>
      <c r="J77" s="466"/>
      <c r="K77" s="691"/>
      <c r="L77" s="691"/>
      <c r="M77" s="691"/>
      <c r="N77" s="691"/>
      <c r="O77" s="691"/>
    </row>
    <row r="78" spans="2:15" ht="15">
      <c r="B78" s="301" t="s">
        <v>166</v>
      </c>
      <c r="C78" s="466" t="s">
        <v>47</v>
      </c>
      <c r="D78" s="466"/>
      <c r="E78" s="710">
        <v>235390</v>
      </c>
      <c r="G78" s="594">
        <v>311666.67</v>
      </c>
      <c r="H78" s="466"/>
      <c r="I78" s="336">
        <v>417860</v>
      </c>
      <c r="J78" s="466"/>
      <c r="K78" s="691"/>
      <c r="L78" s="691"/>
      <c r="M78" s="691"/>
      <c r="N78" s="691"/>
      <c r="O78" s="691"/>
    </row>
    <row r="79" spans="2:15" ht="15">
      <c r="B79" s="459" t="s">
        <v>74</v>
      </c>
      <c r="C79" s="466" t="s">
        <v>47</v>
      </c>
      <c r="D79" s="466"/>
      <c r="E79" s="710">
        <v>3914840.8880000003</v>
      </c>
      <c r="G79" s="594">
        <v>5582882.1062</v>
      </c>
      <c r="H79" s="466"/>
      <c r="I79" s="336">
        <v>0</v>
      </c>
      <c r="J79" s="466"/>
      <c r="K79" s="691"/>
      <c r="L79" s="691"/>
      <c r="M79" s="691"/>
      <c r="N79" s="691"/>
      <c r="O79" s="691"/>
    </row>
    <row r="80" spans="2:15" ht="19.5" customHeight="1" thickBot="1">
      <c r="B80" s="529" t="s">
        <v>93</v>
      </c>
      <c r="C80" s="701" t="s">
        <v>47</v>
      </c>
      <c r="D80" s="466"/>
      <c r="E80" s="720">
        <v>56911369.594</v>
      </c>
      <c r="F80" s="721"/>
      <c r="G80" s="720">
        <v>78030808.88679999</v>
      </c>
      <c r="H80" s="466"/>
      <c r="I80" s="702">
        <v>63766667.58490001</v>
      </c>
      <c r="J80" s="466"/>
      <c r="K80" s="692"/>
      <c r="L80" s="692"/>
      <c r="M80" s="692"/>
      <c r="N80" s="692"/>
      <c r="O80" s="692"/>
    </row>
    <row r="81" ht="15.75" thickTop="1"/>
    <row r="82" spans="3:17" s="615" customFormat="1" ht="15">
      <c r="C82" s="726" t="s">
        <v>345</v>
      </c>
      <c r="E82" s="718"/>
      <c r="F82" s="718"/>
      <c r="G82" s="718"/>
      <c r="I82" s="616">
        <v>0</v>
      </c>
      <c r="P82" s="693"/>
      <c r="Q82" s="693"/>
    </row>
    <row r="83" spans="9:15" ht="15">
      <c r="I83" s="611"/>
      <c r="K83" s="299"/>
      <c r="L83" s="299"/>
      <c r="M83" s="299"/>
      <c r="N83" s="299"/>
      <c r="O83" s="299"/>
    </row>
    <row r="85" spans="2:15" ht="15.75" thickBot="1">
      <c r="B85" s="479"/>
      <c r="C85" s="724"/>
      <c r="D85" s="480"/>
      <c r="E85" s="707" t="s">
        <v>948</v>
      </c>
      <c r="F85" s="708"/>
      <c r="G85" s="707" t="s">
        <v>514</v>
      </c>
      <c r="H85" s="480"/>
      <c r="I85" s="676" t="s">
        <v>341</v>
      </c>
      <c r="J85" s="480"/>
      <c r="K85" s="460"/>
      <c r="L85" s="460"/>
      <c r="M85" s="460"/>
      <c r="N85" s="460"/>
      <c r="O85" s="460"/>
    </row>
    <row r="86" spans="2:15" ht="23.25" customHeight="1" thickTop="1">
      <c r="B86" s="695" t="s">
        <v>73</v>
      </c>
      <c r="C86" s="472" t="s">
        <v>159</v>
      </c>
      <c r="D86" s="472"/>
      <c r="E86" s="539" t="s">
        <v>49</v>
      </c>
      <c r="F86" s="709"/>
      <c r="G86" s="539" t="s">
        <v>49</v>
      </c>
      <c r="H86" s="472"/>
      <c r="I86" s="530" t="s">
        <v>49</v>
      </c>
      <c r="J86" s="472"/>
      <c r="K86" s="530"/>
      <c r="L86" s="530"/>
      <c r="M86" s="530"/>
      <c r="N86" s="530"/>
      <c r="O86" s="530"/>
    </row>
    <row r="87" spans="2:15" ht="15">
      <c r="B87" s="613" t="s">
        <v>25</v>
      </c>
      <c r="C87" s="703" t="s">
        <v>47</v>
      </c>
      <c r="D87" s="703"/>
      <c r="E87" s="722">
        <v>6869183.321949974</v>
      </c>
      <c r="F87" s="721"/>
      <c r="G87" s="722">
        <v>9970929.328300044</v>
      </c>
      <c r="H87" s="703"/>
      <c r="I87" s="704">
        <v>20685777.46499996</v>
      </c>
      <c r="J87" s="289"/>
      <c r="K87" s="705"/>
      <c r="L87" s="705"/>
      <c r="M87" s="705"/>
      <c r="N87" s="705"/>
      <c r="O87" s="705"/>
    </row>
    <row r="88" spans="3:15" ht="15">
      <c r="C88" s="466" t="s">
        <v>47</v>
      </c>
      <c r="D88" s="466"/>
      <c r="E88" s="723"/>
      <c r="G88" s="723"/>
      <c r="H88" s="466"/>
      <c r="J88" s="336"/>
      <c r="K88" s="691"/>
      <c r="L88" s="691"/>
      <c r="M88" s="691"/>
      <c r="N88" s="691"/>
      <c r="O88" s="691"/>
    </row>
    <row r="89" spans="2:15" ht="15">
      <c r="B89" s="459" t="s">
        <v>74</v>
      </c>
      <c r="C89" s="466" t="s">
        <v>47</v>
      </c>
      <c r="D89" s="466"/>
      <c r="E89" s="710">
        <v>3914840.8880000003</v>
      </c>
      <c r="G89" s="594">
        <v>5582882.1062</v>
      </c>
      <c r="H89" s="466"/>
      <c r="I89" s="336">
        <v>7444113.853700001</v>
      </c>
      <c r="J89" s="336"/>
      <c r="K89" s="691"/>
      <c r="L89" s="691"/>
      <c r="M89" s="691"/>
      <c r="N89" s="691"/>
      <c r="O89" s="691"/>
    </row>
    <row r="90" spans="2:15" ht="15">
      <c r="B90" s="613" t="s">
        <v>157</v>
      </c>
      <c r="C90" s="703" t="s">
        <v>47</v>
      </c>
      <c r="D90" s="703"/>
      <c r="E90" s="722">
        <v>10784024.209949974</v>
      </c>
      <c r="F90" s="721"/>
      <c r="G90" s="722">
        <v>15553811.434500044</v>
      </c>
      <c r="H90" s="703"/>
      <c r="I90" s="289">
        <v>28129891.31869996</v>
      </c>
      <c r="J90" s="289"/>
      <c r="K90" s="705"/>
      <c r="L90" s="705"/>
      <c r="M90" s="705"/>
      <c r="N90" s="705"/>
      <c r="O90" s="705"/>
    </row>
    <row r="91" spans="2:15" ht="15">
      <c r="B91" s="613" t="s">
        <v>75</v>
      </c>
      <c r="C91" s="703" t="s">
        <v>47</v>
      </c>
      <c r="D91" s="703"/>
      <c r="E91" s="722">
        <v>1078402.4209949975</v>
      </c>
      <c r="F91" s="721"/>
      <c r="G91" s="722">
        <v>1555381.1434500045</v>
      </c>
      <c r="H91" s="703"/>
      <c r="I91" s="289">
        <v>2812989.131869996</v>
      </c>
      <c r="J91" s="289"/>
      <c r="K91" s="705"/>
      <c r="L91" s="705"/>
      <c r="M91" s="705"/>
      <c r="N91" s="705"/>
      <c r="O91" s="705"/>
    </row>
    <row r="92" spans="4:15" ht="15">
      <c r="D92" s="466"/>
      <c r="H92" s="466"/>
      <c r="I92" s="336"/>
      <c r="J92" s="336"/>
      <c r="K92" s="691"/>
      <c r="L92" s="691"/>
      <c r="M92" s="691"/>
      <c r="N92" s="691"/>
      <c r="O92" s="691"/>
    </row>
    <row r="93" spans="2:15" ht="19.5" customHeight="1" thickBot="1">
      <c r="B93" s="529" t="s">
        <v>76</v>
      </c>
      <c r="C93" s="529"/>
      <c r="D93" s="530"/>
      <c r="E93" s="533">
        <v>5790780.900954977</v>
      </c>
      <c r="F93" s="539"/>
      <c r="G93" s="533">
        <v>8415548.184850039</v>
      </c>
      <c r="H93" s="530"/>
      <c r="I93" s="473">
        <v>17872788.333129965</v>
      </c>
      <c r="J93" s="530"/>
      <c r="K93" s="692"/>
      <c r="L93" s="692"/>
      <c r="M93" s="692"/>
      <c r="N93" s="692"/>
      <c r="O93" s="692"/>
    </row>
    <row r="94" ht="15.75" thickTop="1"/>
  </sheetData>
  <sheetProtection/>
  <printOptions/>
  <pageMargins left="0.75" right="0.75" top="1" bottom="1" header="0.5" footer="0.5"/>
  <pageSetup horizontalDpi="600" verticalDpi="600" orientation="portrait" scale="86" r:id="rId3"/>
  <rowBreaks count="1" manualBreakCount="1">
    <brk id="49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S52"/>
  <sheetViews>
    <sheetView zoomScaleSheetLayoutView="100" zoomScalePageLayoutView="0" workbookViewId="0" topLeftCell="A1">
      <selection activeCell="K62" sqref="K62"/>
    </sheetView>
  </sheetViews>
  <sheetFormatPr defaultColWidth="9.140625" defaultRowHeight="12.75"/>
  <cols>
    <col min="1" max="1" width="4.140625" style="482" customWidth="1"/>
    <col min="2" max="2" width="28.8515625" style="482" customWidth="1"/>
    <col min="3" max="3" width="9.140625" style="482" customWidth="1"/>
    <col min="4" max="4" width="3.28125" style="550" customWidth="1"/>
    <col min="5" max="5" width="11.7109375" style="550" bestFit="1" customWidth="1"/>
    <col min="6" max="6" width="11.00390625" style="550" customWidth="1"/>
    <col min="7" max="7" width="3.28125" style="550" customWidth="1"/>
    <col min="8" max="8" width="11.140625" style="551" customWidth="1"/>
    <col min="9" max="9" width="11.28125" style="551" bestFit="1" customWidth="1"/>
    <col min="10" max="10" width="3.7109375" style="550" customWidth="1"/>
    <col min="11" max="11" width="14.7109375" style="551" customWidth="1"/>
    <col min="12" max="12" width="13.00390625" style="551" bestFit="1" customWidth="1"/>
    <col min="13" max="13" width="4.140625" style="550" customWidth="1"/>
    <col min="14" max="16" width="15.28125" style="453" customWidth="1"/>
    <col min="17" max="17" width="12.57421875" style="453" customWidth="1"/>
    <col min="18" max="19" width="15.28125" style="453" customWidth="1"/>
    <col min="20" max="16384" width="9.140625" style="482" customWidth="1"/>
  </cols>
  <sheetData>
    <row r="2" spans="2:19" ht="15.75" thickBot="1">
      <c r="B2" s="479"/>
      <c r="C2" s="479"/>
      <c r="D2" s="480"/>
      <c r="E2" s="853" t="s">
        <v>948</v>
      </c>
      <c r="F2" s="853"/>
      <c r="G2" s="480"/>
      <c r="H2" s="853" t="s">
        <v>514</v>
      </c>
      <c r="I2" s="853"/>
      <c r="J2" s="480"/>
      <c r="K2" s="853" t="s">
        <v>341</v>
      </c>
      <c r="L2" s="853"/>
      <c r="M2" s="480"/>
      <c r="N2" s="481"/>
      <c r="O2" s="481"/>
      <c r="P2" s="481"/>
      <c r="Q2" s="481"/>
      <c r="R2" s="481"/>
      <c r="S2" s="481"/>
    </row>
    <row r="3" spans="2:19" s="489" customFormat="1" ht="32.25" customHeight="1" thickBot="1" thickTop="1">
      <c r="B3" s="483" t="s">
        <v>238</v>
      </c>
      <c r="C3" s="484" t="s">
        <v>159</v>
      </c>
      <c r="D3" s="485"/>
      <c r="E3" s="486" t="s">
        <v>43</v>
      </c>
      <c r="F3" s="486" t="s">
        <v>44</v>
      </c>
      <c r="G3" s="485"/>
      <c r="H3" s="486" t="s">
        <v>43</v>
      </c>
      <c r="I3" s="486" t="s">
        <v>44</v>
      </c>
      <c r="J3" s="485"/>
      <c r="K3" s="486" t="s">
        <v>43</v>
      </c>
      <c r="L3" s="486" t="s">
        <v>44</v>
      </c>
      <c r="M3" s="485"/>
      <c r="N3" s="487"/>
      <c r="O3" s="488" t="s">
        <v>77</v>
      </c>
      <c r="P3" s="488" t="s">
        <v>953</v>
      </c>
      <c r="Q3" s="488" t="s">
        <v>515</v>
      </c>
      <c r="R3" s="488" t="s">
        <v>342</v>
      </c>
      <c r="S3" s="487"/>
    </row>
    <row r="4" spans="2:19" ht="16.5" thickTop="1">
      <c r="B4" s="490" t="s">
        <v>331</v>
      </c>
      <c r="C4" s="491" t="s">
        <v>224</v>
      </c>
      <c r="D4" s="491"/>
      <c r="E4" s="492">
        <v>0</v>
      </c>
      <c r="F4" s="493"/>
      <c r="G4" s="491"/>
      <c r="H4" s="492">
        <v>0</v>
      </c>
      <c r="I4" s="493">
        <v>0</v>
      </c>
      <c r="J4" s="491"/>
      <c r="K4" s="492">
        <v>-0.06000000238418579</v>
      </c>
      <c r="L4" s="493"/>
      <c r="M4" s="491"/>
      <c r="N4" s="494"/>
      <c r="O4" s="495" t="s">
        <v>78</v>
      </c>
      <c r="P4" s="495">
        <v>140.2</v>
      </c>
      <c r="Q4" s="496">
        <v>139.59</v>
      </c>
      <c r="R4" s="496">
        <v>138.93</v>
      </c>
      <c r="S4" s="494"/>
    </row>
    <row r="5" spans="2:19" ht="15.75">
      <c r="B5" s="490" t="s">
        <v>349</v>
      </c>
      <c r="C5" s="491" t="s">
        <v>224</v>
      </c>
      <c r="D5" s="491"/>
      <c r="E5" s="492">
        <v>0</v>
      </c>
      <c r="F5" s="493"/>
      <c r="G5" s="491"/>
      <c r="H5" s="492">
        <v>0</v>
      </c>
      <c r="I5" s="493"/>
      <c r="J5" s="491"/>
      <c r="K5" s="492">
        <v>0.31000000052154064</v>
      </c>
      <c r="L5" s="493"/>
      <c r="M5" s="491"/>
      <c r="N5" s="494"/>
      <c r="O5" s="495" t="s">
        <v>79</v>
      </c>
      <c r="P5" s="495">
        <v>101.86</v>
      </c>
      <c r="Q5" s="496">
        <v>105.85</v>
      </c>
      <c r="R5" s="496">
        <v>107.54</v>
      </c>
      <c r="S5" s="494"/>
    </row>
    <row r="6" spans="2:19" ht="15.75">
      <c r="B6" s="490" t="s">
        <v>332</v>
      </c>
      <c r="C6" s="491" t="s">
        <v>224</v>
      </c>
      <c r="D6" s="491"/>
      <c r="E6" s="497">
        <v>66969.14999999851</v>
      </c>
      <c r="F6" s="493"/>
      <c r="G6" s="491"/>
      <c r="H6" s="497">
        <v>619226.0500000119</v>
      </c>
      <c r="I6" s="493"/>
      <c r="J6" s="491"/>
      <c r="K6" s="492">
        <v>481380.22999999375</v>
      </c>
      <c r="L6" s="493"/>
      <c r="M6" s="491"/>
      <c r="N6" s="494"/>
      <c r="O6" s="495" t="s">
        <v>89</v>
      </c>
      <c r="P6" s="495">
        <v>168.39</v>
      </c>
      <c r="Q6" s="496">
        <v>171.18</v>
      </c>
      <c r="R6" s="496">
        <v>165.92</v>
      </c>
      <c r="S6" s="494"/>
    </row>
    <row r="7" spans="2:19" ht="15.75">
      <c r="B7" s="490" t="s">
        <v>333</v>
      </c>
      <c r="C7" s="491" t="s">
        <v>224</v>
      </c>
      <c r="D7" s="491"/>
      <c r="E7" s="497">
        <v>68926.42000000179</v>
      </c>
      <c r="F7" s="493"/>
      <c r="G7" s="491"/>
      <c r="H7" s="497">
        <v>28368.810000002384</v>
      </c>
      <c r="I7" s="493"/>
      <c r="J7" s="491"/>
      <c r="K7" s="492">
        <v>128.07999999821186</v>
      </c>
      <c r="L7" s="493"/>
      <c r="M7" s="491"/>
      <c r="N7" s="494"/>
      <c r="O7" s="495" t="s">
        <v>529</v>
      </c>
      <c r="P7" s="495">
        <v>114.41</v>
      </c>
      <c r="Q7" s="496">
        <v>115.65</v>
      </c>
      <c r="R7" s="496"/>
      <c r="S7" s="494"/>
    </row>
    <row r="8" spans="2:19" ht="15.75">
      <c r="B8" s="490" t="s">
        <v>350</v>
      </c>
      <c r="C8" s="491" t="s">
        <v>224</v>
      </c>
      <c r="D8" s="491"/>
      <c r="E8" s="497">
        <v>26592.459999999963</v>
      </c>
      <c r="F8" s="493"/>
      <c r="G8" s="491"/>
      <c r="H8" s="497">
        <v>424.04000000003725</v>
      </c>
      <c r="I8" s="493"/>
      <c r="J8" s="491"/>
      <c r="K8" s="492">
        <v>742.2999999992535</v>
      </c>
      <c r="L8" s="493"/>
      <c r="M8" s="491"/>
      <c r="N8" s="494"/>
      <c r="S8" s="494"/>
    </row>
    <row r="9" spans="2:19" ht="15.75">
      <c r="B9" s="490" t="s">
        <v>348</v>
      </c>
      <c r="C9" s="491" t="s">
        <v>224</v>
      </c>
      <c r="D9" s="491"/>
      <c r="E9" s="497">
        <v>10377.900000000373</v>
      </c>
      <c r="F9" s="493"/>
      <c r="G9" s="491"/>
      <c r="H9" s="497">
        <v>1763.9000000000233</v>
      </c>
      <c r="I9" s="493"/>
      <c r="J9" s="491"/>
      <c r="K9" s="492">
        <v>2639.9000000000015</v>
      </c>
      <c r="L9" s="493"/>
      <c r="M9" s="491"/>
      <c r="N9" s="494"/>
      <c r="O9" s="494"/>
      <c r="P9" s="494"/>
      <c r="Q9" s="494"/>
      <c r="R9" s="494"/>
      <c r="S9" s="494"/>
    </row>
    <row r="10" spans="2:19" ht="15.75">
      <c r="B10" s="490" t="s">
        <v>351</v>
      </c>
      <c r="C10" s="491" t="s">
        <v>224</v>
      </c>
      <c r="D10" s="491"/>
      <c r="E10" s="497">
        <v>180335.68000000005</v>
      </c>
      <c r="F10" s="493"/>
      <c r="G10" s="491"/>
      <c r="H10" s="497">
        <v>348074.5099999998</v>
      </c>
      <c r="I10" s="493"/>
      <c r="J10" s="491"/>
      <c r="K10" s="492">
        <v>178311.50000000044</v>
      </c>
      <c r="L10" s="493"/>
      <c r="M10" s="491"/>
      <c r="N10" s="494"/>
      <c r="O10" s="494"/>
      <c r="P10" s="494"/>
      <c r="Q10" s="494"/>
      <c r="R10" s="494"/>
      <c r="S10" s="494"/>
    </row>
    <row r="11" spans="2:19" ht="15.75">
      <c r="B11" s="490" t="s">
        <v>352</v>
      </c>
      <c r="C11" s="491" t="s">
        <v>224</v>
      </c>
      <c r="D11" s="491"/>
      <c r="E11" s="497">
        <v>1696979.4100000001</v>
      </c>
      <c r="F11" s="493"/>
      <c r="G11" s="491"/>
      <c r="H11" s="497">
        <v>1190011.7799999993</v>
      </c>
      <c r="I11" s="493"/>
      <c r="J11" s="491"/>
      <c r="K11" s="492">
        <v>868505.33</v>
      </c>
      <c r="L11" s="493"/>
      <c r="M11" s="491"/>
      <c r="N11" s="498"/>
      <c r="O11" s="498"/>
      <c r="P11" s="498"/>
      <c r="Q11" s="498"/>
      <c r="R11" s="498"/>
      <c r="S11" s="498"/>
    </row>
    <row r="12" spans="2:19" ht="15.75">
      <c r="B12" s="490" t="s">
        <v>353</v>
      </c>
      <c r="C12" s="491" t="s">
        <v>224</v>
      </c>
      <c r="D12" s="491"/>
      <c r="E12" s="497">
        <v>195690.84999999776</v>
      </c>
      <c r="F12" s="493"/>
      <c r="G12" s="491"/>
      <c r="H12" s="497">
        <v>261693.88000000082</v>
      </c>
      <c r="I12" s="493"/>
      <c r="J12" s="491"/>
      <c r="K12" s="492">
        <v>22577.46000000015</v>
      </c>
      <c r="L12" s="493"/>
      <c r="M12" s="491"/>
      <c r="N12" s="494"/>
      <c r="O12" s="494"/>
      <c r="P12" s="494"/>
      <c r="Q12" s="494"/>
      <c r="R12" s="494"/>
      <c r="S12" s="494"/>
    </row>
    <row r="13" spans="2:19" ht="15.75">
      <c r="B13" s="490" t="s">
        <v>354</v>
      </c>
      <c r="C13" s="491" t="s">
        <v>224</v>
      </c>
      <c r="D13" s="491"/>
      <c r="E13" s="497">
        <v>2695.039999999106</v>
      </c>
      <c r="F13" s="493"/>
      <c r="G13" s="491"/>
      <c r="H13" s="497">
        <v>956911.5199999996</v>
      </c>
      <c r="I13" s="493"/>
      <c r="J13" s="491"/>
      <c r="K13" s="492">
        <v>503260</v>
      </c>
      <c r="L13" s="493"/>
      <c r="M13" s="491"/>
      <c r="N13" s="494"/>
      <c r="O13" s="494"/>
      <c r="P13" s="494"/>
      <c r="Q13" s="494"/>
      <c r="R13" s="494"/>
      <c r="S13" s="494"/>
    </row>
    <row r="14" spans="2:19" ht="15.75">
      <c r="B14" s="490" t="s">
        <v>334</v>
      </c>
      <c r="C14" s="491" t="s">
        <v>224</v>
      </c>
      <c r="D14" s="491"/>
      <c r="E14" s="497">
        <v>0</v>
      </c>
      <c r="F14" s="493"/>
      <c r="G14" s="491"/>
      <c r="H14" s="493"/>
      <c r="I14" s="493"/>
      <c r="J14" s="491"/>
      <c r="K14" s="492">
        <v>0.3700000010430813</v>
      </c>
      <c r="L14" s="493"/>
      <c r="M14" s="491"/>
      <c r="N14" s="494"/>
      <c r="O14" s="494"/>
      <c r="P14" s="494"/>
      <c r="Q14" s="494"/>
      <c r="R14" s="494"/>
      <c r="S14" s="494"/>
    </row>
    <row r="15" spans="2:19" ht="15.75">
      <c r="B15" s="490" t="s">
        <v>355</v>
      </c>
      <c r="C15" s="491" t="s">
        <v>231</v>
      </c>
      <c r="D15" s="491"/>
      <c r="E15" s="497">
        <v>122575.4579999987</v>
      </c>
      <c r="F15" s="499">
        <v>874.29</v>
      </c>
      <c r="G15" s="491"/>
      <c r="H15" s="497">
        <v>41103.480900004506</v>
      </c>
      <c r="I15" s="499">
        <v>294.46</v>
      </c>
      <c r="J15" s="491"/>
      <c r="K15" s="492">
        <v>3149.5600000010236</v>
      </c>
      <c r="L15" s="500">
        <v>22.670121644000744</v>
      </c>
      <c r="M15" s="491"/>
      <c r="N15" s="494"/>
      <c r="O15" s="494"/>
      <c r="P15" s="494"/>
      <c r="Q15" s="494"/>
      <c r="R15" s="494"/>
      <c r="S15" s="494"/>
    </row>
    <row r="16" spans="2:19" ht="15.75">
      <c r="B16" s="490" t="s">
        <v>335</v>
      </c>
      <c r="C16" s="491" t="s">
        <v>231</v>
      </c>
      <c r="D16" s="491"/>
      <c r="E16" s="497">
        <v>1702.0280000000007</v>
      </c>
      <c r="F16" s="499">
        <v>10.15</v>
      </c>
      <c r="G16" s="491"/>
      <c r="H16" s="497">
        <v>5023.982999999076</v>
      </c>
      <c r="I16" s="499">
        <v>35.99</v>
      </c>
      <c r="J16" s="491"/>
      <c r="K16" s="492">
        <v>19172340</v>
      </c>
      <c r="L16" s="500">
        <v>138000</v>
      </c>
      <c r="M16" s="491"/>
      <c r="N16" s="494"/>
      <c r="O16" s="494"/>
      <c r="P16" s="494"/>
      <c r="Q16" s="494"/>
      <c r="R16" s="494"/>
      <c r="S16" s="494"/>
    </row>
    <row r="17" spans="2:19" ht="15.75">
      <c r="B17" s="490" t="s">
        <v>336</v>
      </c>
      <c r="C17" s="491" t="s">
        <v>231</v>
      </c>
      <c r="D17" s="491"/>
      <c r="E17" s="497">
        <v>1064.1180000007153</v>
      </c>
      <c r="F17" s="499">
        <v>7.59</v>
      </c>
      <c r="G17" s="491"/>
      <c r="H17" s="497">
        <v>39480.21770000085</v>
      </c>
      <c r="I17" s="499">
        <v>282.83</v>
      </c>
      <c r="J17" s="491"/>
      <c r="K17" s="492">
        <v>51185.77650000787</v>
      </c>
      <c r="L17" s="500">
        <v>368.42853595341444</v>
      </c>
      <c r="M17" s="491"/>
      <c r="N17" s="494"/>
      <c r="O17" s="494"/>
      <c r="P17" s="494"/>
      <c r="Q17" s="494"/>
      <c r="R17" s="494"/>
      <c r="S17" s="494"/>
    </row>
    <row r="18" spans="2:19" ht="15.75">
      <c r="B18" s="490" t="s">
        <v>337</v>
      </c>
      <c r="C18" s="491" t="s">
        <v>231</v>
      </c>
      <c r="D18" s="491"/>
      <c r="E18" s="497">
        <v>13909.242000002414</v>
      </c>
      <c r="F18" s="499">
        <v>99.21</v>
      </c>
      <c r="G18" s="491"/>
      <c r="H18" s="497">
        <v>39309.06880000234</v>
      </c>
      <c r="I18" s="499">
        <v>281.6</v>
      </c>
      <c r="J18" s="491"/>
      <c r="K18" s="492">
        <v>17794.285699999644</v>
      </c>
      <c r="L18" s="500">
        <v>128.08094508025368</v>
      </c>
      <c r="M18" s="491"/>
      <c r="N18" s="494"/>
      <c r="O18" s="494"/>
      <c r="P18" s="494"/>
      <c r="Q18" s="494"/>
      <c r="R18" s="494"/>
      <c r="S18" s="494"/>
    </row>
    <row r="19" spans="2:19" ht="15.75">
      <c r="B19" s="490" t="s">
        <v>356</v>
      </c>
      <c r="C19" s="491" t="s">
        <v>231</v>
      </c>
      <c r="D19" s="491"/>
      <c r="E19" s="497">
        <v>0</v>
      </c>
      <c r="F19" s="499">
        <v>0</v>
      </c>
      <c r="G19" s="491"/>
      <c r="H19" s="497">
        <v>2244.975000000093</v>
      </c>
      <c r="I19" s="499">
        <v>16.08</v>
      </c>
      <c r="J19" s="491"/>
      <c r="K19" s="492">
        <v>7583.202600000652</v>
      </c>
      <c r="L19" s="500">
        <v>54.582902180959124</v>
      </c>
      <c r="M19" s="491"/>
      <c r="N19" s="494"/>
      <c r="O19" s="494"/>
      <c r="P19" s="494"/>
      <c r="Q19" s="494"/>
      <c r="R19" s="494"/>
      <c r="S19" s="494"/>
    </row>
    <row r="20" spans="2:19" ht="15.75">
      <c r="B20" s="490" t="s">
        <v>357</v>
      </c>
      <c r="C20" s="491" t="s">
        <v>231</v>
      </c>
      <c r="D20" s="491"/>
      <c r="E20" s="497">
        <v>18813.438000000315</v>
      </c>
      <c r="F20" s="499">
        <v>134.19</v>
      </c>
      <c r="G20" s="491"/>
      <c r="H20" s="497">
        <v>44897.66009999998</v>
      </c>
      <c r="I20" s="499">
        <v>321.64</v>
      </c>
      <c r="J20" s="491"/>
      <c r="K20" s="492">
        <v>276258.26740000007</v>
      </c>
      <c r="L20" s="500">
        <v>1988.4709378823873</v>
      </c>
      <c r="M20" s="491"/>
      <c r="N20" s="494"/>
      <c r="O20" s="494"/>
      <c r="P20" s="494"/>
      <c r="Q20" s="494"/>
      <c r="R20" s="494"/>
      <c r="S20" s="494"/>
    </row>
    <row r="21" spans="2:19" ht="15.75">
      <c r="B21" s="490" t="s">
        <v>358</v>
      </c>
      <c r="C21" s="491" t="s">
        <v>231</v>
      </c>
      <c r="D21" s="491"/>
      <c r="E21" s="497">
        <v>0</v>
      </c>
      <c r="F21" s="499">
        <v>0</v>
      </c>
      <c r="G21" s="491"/>
      <c r="H21" s="497">
        <v>-0.48409999999785214</v>
      </c>
      <c r="I21" s="499">
        <v>0</v>
      </c>
      <c r="J21" s="491"/>
      <c r="K21" s="492">
        <v>29290.193500000307</v>
      </c>
      <c r="L21" s="500">
        <v>210.8269884114324</v>
      </c>
      <c r="M21" s="491"/>
      <c r="N21" s="494"/>
      <c r="O21" s="494"/>
      <c r="P21" s="494"/>
      <c r="Q21" s="494"/>
      <c r="R21" s="494"/>
      <c r="S21" s="494"/>
    </row>
    <row r="22" spans="2:19" ht="15.75">
      <c r="B22" s="490" t="s">
        <v>359</v>
      </c>
      <c r="C22" s="491" t="s">
        <v>231</v>
      </c>
      <c r="D22" s="491"/>
      <c r="E22" s="497">
        <v>0</v>
      </c>
      <c r="F22" s="499">
        <v>0</v>
      </c>
      <c r="G22" s="491"/>
      <c r="H22" s="497">
        <v>4235.0019999993965</v>
      </c>
      <c r="I22" s="499">
        <v>30.34</v>
      </c>
      <c r="J22" s="491"/>
      <c r="K22" s="492">
        <v>3923.8329999999987</v>
      </c>
      <c r="L22" s="500">
        <v>28.243237601669897</v>
      </c>
      <c r="M22" s="491"/>
      <c r="N22" s="494"/>
      <c r="O22" s="494"/>
      <c r="P22" s="494"/>
      <c r="Q22" s="494"/>
      <c r="R22" s="494"/>
      <c r="S22" s="494"/>
    </row>
    <row r="23" spans="2:19" ht="15.75">
      <c r="B23" s="490" t="s">
        <v>360</v>
      </c>
      <c r="C23" s="491" t="s">
        <v>231</v>
      </c>
      <c r="D23" s="491"/>
      <c r="E23" s="497">
        <v>5136.927999999374</v>
      </c>
      <c r="F23" s="499">
        <v>36.64</v>
      </c>
      <c r="G23" s="491"/>
      <c r="H23" s="497">
        <v>12172.25</v>
      </c>
      <c r="I23" s="499">
        <v>87.2</v>
      </c>
      <c r="J23" s="491"/>
      <c r="K23" s="492">
        <v>1521.4669999990613</v>
      </c>
      <c r="L23" s="500">
        <v>10.951320809033767</v>
      </c>
      <c r="M23" s="491"/>
      <c r="N23" s="494"/>
      <c r="O23" s="494"/>
      <c r="P23" s="494"/>
      <c r="Q23" s="494"/>
      <c r="R23" s="494"/>
      <c r="S23" s="494"/>
    </row>
    <row r="24" spans="2:19" ht="15.75">
      <c r="B24" s="490" t="s">
        <v>361</v>
      </c>
      <c r="C24" s="491" t="s">
        <v>231</v>
      </c>
      <c r="D24" s="491"/>
      <c r="E24" s="497">
        <v>-8053.08799999996</v>
      </c>
      <c r="F24" s="499">
        <v>-57.44</v>
      </c>
      <c r="G24" s="491"/>
      <c r="H24" s="497">
        <v>4963.554999999935</v>
      </c>
      <c r="I24" s="499">
        <v>35.56</v>
      </c>
      <c r="J24" s="491"/>
      <c r="K24" s="492">
        <v>278118.7463</v>
      </c>
      <c r="L24" s="500">
        <v>2001.8624220830634</v>
      </c>
      <c r="M24" s="491"/>
      <c r="N24" s="494"/>
      <c r="O24" s="494"/>
      <c r="P24" s="494"/>
      <c r="Q24" s="494"/>
      <c r="R24" s="494"/>
      <c r="S24" s="494"/>
    </row>
    <row r="25" spans="2:19" ht="15.75">
      <c r="B25" s="490" t="s">
        <v>362</v>
      </c>
      <c r="C25" s="491" t="s">
        <v>162</v>
      </c>
      <c r="D25" s="491"/>
      <c r="E25" s="497">
        <v>5426.082199999998</v>
      </c>
      <c r="F25" s="501">
        <v>53.27</v>
      </c>
      <c r="G25" s="491"/>
      <c r="H25" s="497">
        <v>9864.615600000001</v>
      </c>
      <c r="I25" s="501">
        <v>93.19</v>
      </c>
      <c r="J25" s="491"/>
      <c r="K25" s="492">
        <v>14174.531499999917</v>
      </c>
      <c r="L25" s="500">
        <v>131.80706248837564</v>
      </c>
      <c r="M25" s="491"/>
      <c r="N25" s="494"/>
      <c r="O25" s="494"/>
      <c r="P25" s="494"/>
      <c r="Q25" s="494"/>
      <c r="R25" s="494"/>
      <c r="S25" s="494"/>
    </row>
    <row r="26" spans="2:19" ht="15.75">
      <c r="B26" s="490" t="s">
        <v>363</v>
      </c>
      <c r="C26" s="491" t="s">
        <v>232</v>
      </c>
      <c r="D26" s="491"/>
      <c r="E26" s="497">
        <v>2741.389200000005</v>
      </c>
      <c r="F26" s="502">
        <v>16.28</v>
      </c>
      <c r="G26" s="491"/>
      <c r="H26" s="497">
        <v>41389.8182</v>
      </c>
      <c r="I26" s="502">
        <v>241.79</v>
      </c>
      <c r="J26" s="491"/>
      <c r="K26" s="492">
        <v>44151.58539999995</v>
      </c>
      <c r="L26" s="500">
        <v>266.10164778206337</v>
      </c>
      <c r="M26" s="491"/>
      <c r="N26" s="494"/>
      <c r="O26" s="494"/>
      <c r="P26" s="494"/>
      <c r="Q26" s="494"/>
      <c r="R26" s="494"/>
      <c r="S26" s="494"/>
    </row>
    <row r="27" spans="2:19" ht="15.75" thickBot="1">
      <c r="B27" s="503" t="s">
        <v>93</v>
      </c>
      <c r="C27" s="504"/>
      <c r="D27" s="505"/>
      <c r="E27" s="506">
        <v>2411882.5053999997</v>
      </c>
      <c r="F27" s="507"/>
      <c r="G27" s="505"/>
      <c r="H27" s="506">
        <v>3651158.63220002</v>
      </c>
      <c r="I27" s="507"/>
      <c r="J27" s="505"/>
      <c r="K27" s="506">
        <v>21957036.86890001</v>
      </c>
      <c r="L27" s="507"/>
      <c r="M27" s="505"/>
      <c r="N27" s="508"/>
      <c r="O27" s="508"/>
      <c r="P27" s="508"/>
      <c r="Q27" s="508"/>
      <c r="R27" s="508"/>
      <c r="S27" s="508"/>
    </row>
    <row r="28" spans="2:19" ht="15.75" thickTop="1">
      <c r="B28" s="509"/>
      <c r="C28" s="510"/>
      <c r="D28" s="510"/>
      <c r="E28" s="511"/>
      <c r="F28" s="511"/>
      <c r="G28" s="510"/>
      <c r="H28" s="511"/>
      <c r="I28" s="511"/>
      <c r="J28" s="510"/>
      <c r="K28" s="511"/>
      <c r="L28" s="511"/>
      <c r="M28" s="510"/>
      <c r="N28" s="508"/>
      <c r="O28" s="508"/>
      <c r="P28" s="508"/>
      <c r="Q28" s="508"/>
      <c r="R28" s="508"/>
      <c r="S28" s="508"/>
    </row>
    <row r="29" spans="2:19" ht="15">
      <c r="B29" s="512"/>
      <c r="C29" s="513"/>
      <c r="D29" s="513"/>
      <c r="E29" s="514"/>
      <c r="F29" s="514"/>
      <c r="G29" s="513"/>
      <c r="H29" s="514"/>
      <c r="I29" s="514"/>
      <c r="J29" s="513"/>
      <c r="K29" s="514"/>
      <c r="L29" s="514"/>
      <c r="M29" s="513"/>
      <c r="N29" s="515"/>
      <c r="O29" s="515"/>
      <c r="P29" s="515"/>
      <c r="Q29" s="515"/>
      <c r="R29" s="515"/>
      <c r="S29" s="515"/>
    </row>
    <row r="30" spans="2:19" ht="15.75" customHeight="1" thickBot="1">
      <c r="B30" s="516"/>
      <c r="C30" s="516"/>
      <c r="D30" s="459"/>
      <c r="E30" s="853" t="s">
        <v>948</v>
      </c>
      <c r="F30" s="853"/>
      <c r="G30" s="459"/>
      <c r="H30" s="853" t="s">
        <v>514</v>
      </c>
      <c r="I30" s="853"/>
      <c r="J30" s="459"/>
      <c r="K30" s="853" t="s">
        <v>341</v>
      </c>
      <c r="L30" s="853"/>
      <c r="M30" s="459"/>
      <c r="N30" s="481"/>
      <c r="O30" s="481"/>
      <c r="P30" s="481"/>
      <c r="Q30" s="481"/>
      <c r="R30" s="481"/>
      <c r="S30" s="481"/>
    </row>
    <row r="31" spans="2:19" ht="24.75" customHeight="1" thickTop="1">
      <c r="B31" s="517" t="s">
        <v>45</v>
      </c>
      <c r="C31" s="517" t="s">
        <v>159</v>
      </c>
      <c r="D31" s="517"/>
      <c r="E31" s="486" t="s">
        <v>43</v>
      </c>
      <c r="F31" s="486" t="s">
        <v>44</v>
      </c>
      <c r="G31" s="517"/>
      <c r="H31" s="486" t="s">
        <v>43</v>
      </c>
      <c r="I31" s="486" t="s">
        <v>44</v>
      </c>
      <c r="J31" s="517"/>
      <c r="K31" s="486" t="s">
        <v>43</v>
      </c>
      <c r="L31" s="486" t="s">
        <v>44</v>
      </c>
      <c r="M31" s="517"/>
      <c r="N31" s="518"/>
      <c r="O31" s="518"/>
      <c r="P31" s="518"/>
      <c r="Q31" s="518"/>
      <c r="R31" s="518"/>
      <c r="S31" s="518"/>
    </row>
    <row r="32" spans="2:19" ht="15">
      <c r="B32" s="463" t="s">
        <v>46</v>
      </c>
      <c r="C32" s="463" t="s">
        <v>204</v>
      </c>
      <c r="D32" s="463"/>
      <c r="E32" s="519">
        <v>2248566.909999998</v>
      </c>
      <c r="F32" s="520"/>
      <c r="G32" s="463"/>
      <c r="H32" s="519">
        <v>3406474.4900000137</v>
      </c>
      <c r="I32" s="520"/>
      <c r="J32" s="463"/>
      <c r="K32" s="521">
        <v>2057545.4199999908</v>
      </c>
      <c r="L32" s="521">
        <v>0</v>
      </c>
      <c r="M32" s="463"/>
      <c r="N32" s="494"/>
      <c r="O32" s="494"/>
      <c r="P32" s="494"/>
      <c r="Q32" s="494"/>
      <c r="R32" s="494"/>
      <c r="S32" s="494"/>
    </row>
    <row r="33" spans="2:19" ht="15">
      <c r="B33" s="463" t="s">
        <v>46</v>
      </c>
      <c r="C33" s="491" t="s">
        <v>237</v>
      </c>
      <c r="D33" s="491"/>
      <c r="E33" s="522">
        <v>155148.12400000155</v>
      </c>
      <c r="F33" s="499">
        <v>1104.63</v>
      </c>
      <c r="G33" s="491"/>
      <c r="H33" s="522">
        <v>193429.70840000617</v>
      </c>
      <c r="I33" s="523">
        <v>1385.6999999999998</v>
      </c>
      <c r="J33" s="491"/>
      <c r="K33" s="524">
        <v>19841165.332000017</v>
      </c>
      <c r="L33" s="524">
        <v>142814.11741164624</v>
      </c>
      <c r="M33" s="491"/>
      <c r="N33" s="525"/>
      <c r="O33" s="525"/>
      <c r="P33" s="525"/>
      <c r="Q33" s="525"/>
      <c r="R33" s="525"/>
      <c r="S33" s="525"/>
    </row>
    <row r="34" spans="2:19" ht="15">
      <c r="B34" s="463" t="s">
        <v>46</v>
      </c>
      <c r="C34" s="491" t="s">
        <v>162</v>
      </c>
      <c r="D34" s="491"/>
      <c r="E34" s="497">
        <v>5426.082199999998</v>
      </c>
      <c r="F34" s="526">
        <v>53.27</v>
      </c>
      <c r="G34" s="491"/>
      <c r="H34" s="497">
        <v>9864.615600000001</v>
      </c>
      <c r="I34" s="501">
        <v>93.19</v>
      </c>
      <c r="J34" s="491"/>
      <c r="K34" s="527">
        <v>14174.531499999917</v>
      </c>
      <c r="L34" s="527">
        <v>131.80706248837564</v>
      </c>
      <c r="M34" s="491"/>
      <c r="N34" s="525"/>
      <c r="O34" s="525"/>
      <c r="P34" s="525"/>
      <c r="Q34" s="525"/>
      <c r="R34" s="525"/>
      <c r="S34" s="525"/>
    </row>
    <row r="35" spans="2:19" ht="15">
      <c r="B35" s="463" t="s">
        <v>46</v>
      </c>
      <c r="C35" s="491" t="s">
        <v>236</v>
      </c>
      <c r="D35" s="491"/>
      <c r="E35" s="497">
        <v>2741.389200000005</v>
      </c>
      <c r="F35" s="502">
        <v>16.28</v>
      </c>
      <c r="G35" s="491"/>
      <c r="H35" s="497">
        <v>41389.8182</v>
      </c>
      <c r="I35" s="502">
        <v>241.79</v>
      </c>
      <c r="J35" s="491"/>
      <c r="K35" s="527">
        <v>44151.58539999995</v>
      </c>
      <c r="L35" s="527">
        <v>266.10164778206337</v>
      </c>
      <c r="M35" s="491"/>
      <c r="N35" s="525"/>
      <c r="O35" s="525"/>
      <c r="P35" s="525"/>
      <c r="Q35" s="525"/>
      <c r="R35" s="525"/>
      <c r="S35" s="525"/>
    </row>
    <row r="36" spans="2:19" ht="15">
      <c r="B36" s="463"/>
      <c r="C36" s="528"/>
      <c r="D36" s="528"/>
      <c r="E36" s="520"/>
      <c r="F36" s="520"/>
      <c r="G36" s="528"/>
      <c r="H36" s="520"/>
      <c r="I36" s="520"/>
      <c r="J36" s="528"/>
      <c r="K36" s="520"/>
      <c r="L36" s="520"/>
      <c r="M36" s="528"/>
      <c r="N36" s="525"/>
      <c r="O36" s="525"/>
      <c r="P36" s="525"/>
      <c r="Q36" s="525"/>
      <c r="R36" s="525"/>
      <c r="S36" s="525"/>
    </row>
    <row r="37" spans="2:19" ht="15.75" thickBot="1">
      <c r="B37" s="529" t="s">
        <v>93</v>
      </c>
      <c r="C37" s="529"/>
      <c r="D37" s="530"/>
      <c r="E37" s="531">
        <v>2411882.5053999997</v>
      </c>
      <c r="F37" s="532"/>
      <c r="G37" s="530"/>
      <c r="H37" s="531">
        <v>3651158.63220002</v>
      </c>
      <c r="I37" s="532"/>
      <c r="J37" s="530"/>
      <c r="K37" s="533">
        <v>21957036.86890001</v>
      </c>
      <c r="L37" s="533">
        <v>0</v>
      </c>
      <c r="M37" s="530"/>
      <c r="N37" s="534"/>
      <c r="O37" s="534"/>
      <c r="P37" s="534"/>
      <c r="Q37" s="534"/>
      <c r="R37" s="534"/>
      <c r="S37" s="534"/>
    </row>
    <row r="38" spans="2:19" ht="15.75" thickTop="1">
      <c r="B38" s="459"/>
      <c r="C38" s="459"/>
      <c r="D38" s="459"/>
      <c r="E38" s="535"/>
      <c r="F38" s="535"/>
      <c r="G38" s="459"/>
      <c r="H38" s="535"/>
      <c r="I38" s="535"/>
      <c r="J38" s="459"/>
      <c r="K38" s="535"/>
      <c r="L38" s="535"/>
      <c r="M38" s="459"/>
      <c r="N38" s="525"/>
      <c r="O38" s="525"/>
      <c r="P38" s="525"/>
      <c r="Q38" s="525"/>
      <c r="R38" s="525"/>
      <c r="S38" s="525"/>
    </row>
    <row r="39" spans="2:19" ht="15">
      <c r="B39" s="459"/>
      <c r="C39" s="459"/>
      <c r="D39" s="459"/>
      <c r="E39" s="535"/>
      <c r="F39" s="535"/>
      <c r="G39" s="459"/>
      <c r="H39" s="535"/>
      <c r="I39" s="535"/>
      <c r="J39" s="459"/>
      <c r="K39" s="535"/>
      <c r="L39" s="535"/>
      <c r="M39" s="459"/>
      <c r="N39" s="525"/>
      <c r="O39" s="525"/>
      <c r="P39" s="525"/>
      <c r="Q39" s="525"/>
      <c r="R39" s="525"/>
      <c r="S39" s="525"/>
    </row>
    <row r="40" spans="2:19" ht="15.75" customHeight="1" thickBot="1">
      <c r="B40" s="516"/>
      <c r="C40" s="516"/>
      <c r="D40" s="459"/>
      <c r="E40" s="853" t="s">
        <v>948</v>
      </c>
      <c r="F40" s="853"/>
      <c r="G40" s="459"/>
      <c r="H40" s="853" t="s">
        <v>514</v>
      </c>
      <c r="I40" s="853"/>
      <c r="J40" s="459"/>
      <c r="K40" s="853" t="s">
        <v>341</v>
      </c>
      <c r="L40" s="853"/>
      <c r="M40" s="459"/>
      <c r="N40" s="481"/>
      <c r="O40" s="481"/>
      <c r="P40" s="481"/>
      <c r="Q40" s="481"/>
      <c r="R40" s="481"/>
      <c r="S40" s="481"/>
    </row>
    <row r="41" spans="2:19" ht="24.75" thickTop="1">
      <c r="B41" s="517" t="s">
        <v>48</v>
      </c>
      <c r="C41" s="517" t="s">
        <v>159</v>
      </c>
      <c r="D41" s="517"/>
      <c r="E41" s="486" t="s">
        <v>43</v>
      </c>
      <c r="F41" s="486" t="s">
        <v>44</v>
      </c>
      <c r="G41" s="517"/>
      <c r="H41" s="486" t="s">
        <v>43</v>
      </c>
      <c r="I41" s="486" t="s">
        <v>44</v>
      </c>
      <c r="J41" s="517"/>
      <c r="K41" s="486" t="s">
        <v>43</v>
      </c>
      <c r="L41" s="486" t="s">
        <v>44</v>
      </c>
      <c r="M41" s="517"/>
      <c r="N41" s="518"/>
      <c r="O41" s="518"/>
      <c r="P41" s="518"/>
      <c r="Q41" s="518"/>
      <c r="R41" s="518"/>
      <c r="S41" s="518"/>
    </row>
    <row r="42" spans="2:19" ht="15">
      <c r="B42" s="274" t="s">
        <v>338</v>
      </c>
      <c r="C42" s="536" t="s">
        <v>224</v>
      </c>
      <c r="D42" s="536"/>
      <c r="E42" s="519">
        <v>533569</v>
      </c>
      <c r="F42" s="537"/>
      <c r="G42" s="536"/>
      <c r="H42" s="519">
        <v>792909</v>
      </c>
      <c r="I42" s="537"/>
      <c r="J42" s="536"/>
      <c r="K42" s="538">
        <v>7919730.6</v>
      </c>
      <c r="L42" s="539"/>
      <c r="M42" s="517"/>
      <c r="N42" s="518"/>
      <c r="O42" s="518"/>
      <c r="P42" s="518"/>
      <c r="Q42" s="518"/>
      <c r="R42" s="518"/>
      <c r="S42" s="518"/>
    </row>
    <row r="43" spans="2:19" ht="15">
      <c r="B43" s="274" t="s">
        <v>339</v>
      </c>
      <c r="C43" s="536" t="s">
        <v>231</v>
      </c>
      <c r="D43" s="536"/>
      <c r="E43" s="519">
        <v>154640.59999999776</v>
      </c>
      <c r="F43" s="540">
        <v>1103</v>
      </c>
      <c r="G43" s="536"/>
      <c r="H43" s="497">
        <v>3500637.8000000007</v>
      </c>
      <c r="I43" s="541">
        <v>25078</v>
      </c>
      <c r="J43" s="536"/>
      <c r="K43" s="538">
        <v>9447.237499999255</v>
      </c>
      <c r="L43" s="542">
        <v>67.99998200532106</v>
      </c>
      <c r="M43" s="543"/>
      <c r="N43" s="544"/>
      <c r="O43" s="544"/>
      <c r="P43" s="544"/>
      <c r="Q43" s="544"/>
      <c r="R43" s="544"/>
      <c r="S43" s="544"/>
    </row>
    <row r="44" spans="2:19" ht="15.75" thickBot="1">
      <c r="B44" s="545"/>
      <c r="C44" s="546"/>
      <c r="D44" s="547"/>
      <c r="E44" s="548">
        <v>688209.5999999978</v>
      </c>
      <c r="F44" s="549"/>
      <c r="G44" s="547"/>
      <c r="H44" s="548">
        <v>4293546.800000001</v>
      </c>
      <c r="I44" s="549"/>
      <c r="J44" s="547"/>
      <c r="K44" s="548">
        <v>7929177.8374999985</v>
      </c>
      <c r="L44" s="549"/>
      <c r="M44" s="547"/>
      <c r="N44" s="534"/>
      <c r="O44" s="534"/>
      <c r="P44" s="534"/>
      <c r="Q44" s="534"/>
      <c r="R44" s="534"/>
      <c r="S44" s="534"/>
    </row>
    <row r="45" spans="5:6" ht="13.5" thickTop="1">
      <c r="E45" s="551"/>
      <c r="F45" s="551"/>
    </row>
    <row r="46" spans="5:6" ht="12.75">
      <c r="E46" s="551"/>
      <c r="F46" s="551"/>
    </row>
    <row r="47" spans="4:19" s="552" customFormat="1" ht="12.75">
      <c r="D47" s="553"/>
      <c r="E47" s="554"/>
      <c r="F47" s="554"/>
      <c r="G47" s="553"/>
      <c r="H47" s="554"/>
      <c r="I47" s="554"/>
      <c r="J47" s="553"/>
      <c r="K47" s="554"/>
      <c r="L47" s="554"/>
      <c r="M47" s="553"/>
      <c r="N47" s="555"/>
      <c r="O47" s="555"/>
      <c r="P47" s="555"/>
      <c r="Q47" s="555"/>
      <c r="R47" s="555"/>
      <c r="S47" s="555"/>
    </row>
    <row r="48" spans="2:19" s="552" customFormat="1" ht="12.75">
      <c r="B48" s="556"/>
      <c r="D48" s="553"/>
      <c r="E48" s="554"/>
      <c r="F48" s="554"/>
      <c r="G48" s="553"/>
      <c r="H48" s="554"/>
      <c r="I48" s="554"/>
      <c r="J48" s="553"/>
      <c r="K48" s="554"/>
      <c r="L48" s="554"/>
      <c r="M48" s="553"/>
      <c r="N48" s="555"/>
      <c r="O48" s="555"/>
      <c r="P48" s="555"/>
      <c r="Q48" s="555"/>
      <c r="R48" s="555"/>
      <c r="S48" s="555"/>
    </row>
    <row r="49" spans="5:6" ht="12.75">
      <c r="E49" s="551"/>
      <c r="F49" s="551"/>
    </row>
    <row r="50" spans="2:19" s="558" customFormat="1" ht="12.75">
      <c r="B50" s="557"/>
      <c r="H50" s="559"/>
      <c r="I50" s="559"/>
      <c r="K50" s="559"/>
      <c r="L50" s="559"/>
      <c r="N50" s="560"/>
      <c r="O50" s="560"/>
      <c r="P50" s="560"/>
      <c r="Q50" s="560"/>
      <c r="R50" s="560"/>
      <c r="S50" s="560"/>
    </row>
    <row r="51" spans="2:19" s="558" customFormat="1" ht="12.75">
      <c r="B51" s="557"/>
      <c r="H51" s="559"/>
      <c r="I51" s="559"/>
      <c r="K51" s="559"/>
      <c r="L51" s="559"/>
      <c r="N51" s="560"/>
      <c r="O51" s="560"/>
      <c r="P51" s="560"/>
      <c r="Q51" s="560"/>
      <c r="R51" s="560"/>
      <c r="S51" s="560"/>
    </row>
    <row r="52" spans="2:19" s="558" customFormat="1" ht="12.75">
      <c r="B52" s="557"/>
      <c r="H52" s="559"/>
      <c r="I52" s="559"/>
      <c r="K52" s="559"/>
      <c r="L52" s="559"/>
      <c r="N52" s="560"/>
      <c r="O52" s="560"/>
      <c r="P52" s="560"/>
      <c r="Q52" s="560"/>
      <c r="R52" s="560"/>
      <c r="S52" s="560"/>
    </row>
  </sheetData>
  <sheetProtection/>
  <mergeCells count="9">
    <mergeCell ref="K2:L2"/>
    <mergeCell ref="K30:L30"/>
    <mergeCell ref="K40:L40"/>
    <mergeCell ref="E2:F2"/>
    <mergeCell ref="E30:F30"/>
    <mergeCell ref="E40:F40"/>
    <mergeCell ref="H2:I2"/>
    <mergeCell ref="H30:I30"/>
    <mergeCell ref="H40:I40"/>
  </mergeCells>
  <printOptions/>
  <pageMargins left="0.75" right="0.75" top="0.16" bottom="0.16" header="0.16" footer="0.1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Fatime Alliu</dc:creator>
  <cp:keywords/>
  <dc:description/>
  <cp:lastModifiedBy>CRC</cp:lastModifiedBy>
  <cp:lastPrinted>2014-06-17T11:29:47Z</cp:lastPrinted>
  <dcterms:created xsi:type="dcterms:W3CDTF">2010-03-27T16:46:41Z</dcterms:created>
  <dcterms:modified xsi:type="dcterms:W3CDTF">2014-07-12T08:09:23Z</dcterms:modified>
  <cp:category/>
  <cp:version/>
  <cp:contentType/>
  <cp:contentStatus/>
</cp:coreProperties>
</file>