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firstSheet="2" activeTab="2"/>
  </bookViews>
  <sheets>
    <sheet name="Emert" sheetId="1" r:id="rId1"/>
    <sheet name="Aktivi" sheetId="2" r:id="rId2"/>
    <sheet name="Pasivi" sheetId="3" r:id="rId3"/>
    <sheet name="TE ARDH.SHP. SIPAS NATYRES" sheetId="4" r:id="rId4"/>
    <sheet name="CASH FLOW DIREKTE" sheetId="5" r:id="rId5"/>
    <sheet name="PASQYRA E NDRYSHIMEVE NE KAPITA" sheetId="6" r:id="rId6"/>
    <sheet name="Gj AQT" sheetId="7" r:id="rId7"/>
    <sheet name="Amortiz" sheetId="8" r:id="rId8"/>
    <sheet name="Inf" sheetId="9" r:id="rId9"/>
    <sheet name="Inv.gjendje " sheetId="10" r:id="rId10"/>
  </sheets>
  <definedNames/>
  <calcPr fullCalcOnLoad="1"/>
</workbook>
</file>

<file path=xl/sharedStrings.xml><?xml version="1.0" encoding="utf-8"?>
<sst xmlns="http://schemas.openxmlformats.org/spreadsheetml/2006/main" count="481" uniqueCount="358">
  <si>
    <t xml:space="preserve">                  LLOGARITE      VJETORE </t>
  </si>
  <si>
    <t xml:space="preserve">                   ( Gjendjet      Financiare  )</t>
  </si>
  <si>
    <t>Nr</t>
  </si>
  <si>
    <t>rend</t>
  </si>
  <si>
    <t xml:space="preserve">     USHTRIMI  </t>
  </si>
  <si>
    <t xml:space="preserve">  PARAARDHES</t>
  </si>
  <si>
    <t xml:space="preserve">                    B      I      L      A       N     C     I</t>
  </si>
  <si>
    <t xml:space="preserve">    I    MBYLLUR</t>
  </si>
  <si>
    <t xml:space="preserve">     USHTRIMI   </t>
  </si>
  <si>
    <t xml:space="preserve"> USHTRIMI   </t>
  </si>
  <si>
    <t xml:space="preserve"> I  MBYLLUR</t>
  </si>
  <si>
    <t xml:space="preserve">   USHTRIMI  </t>
  </si>
  <si>
    <t xml:space="preserve"> PARAARDHES</t>
  </si>
  <si>
    <t>I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</si>
  <si>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</si>
  <si>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</si>
  <si>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</si>
  <si>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</si>
  <si>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</si>
  <si>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</si>
  <si>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</si>
  <si>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</si>
  <si>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</si>
  <si>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</si>
  <si>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</si>
  <si>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</si>
  <si>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</si>
  <si>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</si>
  <si>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</si>
  <si>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</si>
  <si>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</si>
  <si>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</si>
  <si>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</si>
  <si>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</si>
  <si>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</si>
  <si>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</si>
  <si>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</si>
  <si>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</si>
  <si>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</si>
  <si>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</si>
  <si>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</si>
  <si>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</si>
  <si>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</si>
  <si>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</si>
  <si>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</si>
  <si>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</si>
  <si>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14 - Kultura  dru - frutore</t>
  </si>
  <si>
    <t xml:space="preserve"> 15 - Te  tjera  ne shfrytezim</t>
  </si>
  <si>
    <t xml:space="preserve"> 16 - Ne  proces dhe  pagesa pjesore</t>
  </si>
  <si>
    <t xml:space="preserve">  T  O  T  A  L   ( I + II  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</si>
  <si>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</si>
  <si>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</si>
  <si>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</si>
  <si>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</si>
  <si>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</si>
  <si>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</si>
  <si>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</si>
  <si>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</si>
  <si>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</si>
  <si>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</si>
  <si>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</si>
  <si>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</si>
  <si>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</si>
  <si>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</si>
  <si>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</si>
  <si>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</si>
  <si>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</si>
  <si>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</si>
  <si>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</si>
  <si>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</si>
  <si>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</si>
  <si>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</si>
  <si>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</si>
  <si>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</si>
  <si>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</si>
  <si>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</si>
  <si>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</si>
  <si>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</si>
  <si>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  3 - Koncensione,Patenta,Marka vlera tjera</t>
  </si>
  <si>
    <t>II</t>
  </si>
  <si>
    <t>x</t>
  </si>
  <si>
    <t xml:space="preserve">INFORMATA   DHE   SQARIME   TE    NEVOJSHME </t>
  </si>
  <si>
    <t xml:space="preserve">STATUSI     JURIDIK     </t>
  </si>
  <si>
    <t xml:space="preserve">  2 - Shpenz  kerkimeve te aplikuara e  zhvill</t>
  </si>
  <si>
    <t>Makineri  e  paisje   pune</t>
  </si>
  <si>
    <t xml:space="preserve">Mjete  Transporti </t>
  </si>
  <si>
    <r>
      <t>Nr.  i   Regjistrit  tregetar</t>
    </r>
    <r>
      <rPr>
        <sz val="11"/>
        <rFont val="Arial"/>
        <family val="2"/>
      </rPr>
      <t xml:space="preserve">  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</si>
  <si>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</si>
  <si>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</si>
  <si>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</si>
  <si>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</si>
  <si>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Aktive te tjera financiare afatshkurtera</t>
  </si>
  <si>
    <t>Inventari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</si>
  <si>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</si>
  <si>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</si>
  <si>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</si>
  <si>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</si>
  <si>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</si>
  <si>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</si>
  <si>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</si>
  <si>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</si>
  <si>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</si>
  <si>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</si>
  <si>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</si>
  <si>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</si>
  <si>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</si>
  <si>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</si>
  <si>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</si>
  <si>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</si>
  <si>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</si>
  <si>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</si>
  <si>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</si>
  <si>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</si>
  <si>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</si>
  <si>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</si>
  <si>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</si>
  <si>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</si>
  <si>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</si>
  <si>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</si>
  <si>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</si>
  <si>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punonjesve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</si>
  <si>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</si>
  <si>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</si>
  <si>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</si>
  <si>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</si>
  <si>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</si>
  <si>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</si>
  <si>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</si>
  <si>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</si>
  <si>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</si>
  <si>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</si>
  <si>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</si>
  <si>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</si>
  <si>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</si>
  <si>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</si>
  <si>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</si>
  <si>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</si>
  <si>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</si>
  <si>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</si>
  <si>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</si>
  <si>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</si>
  <si>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</si>
  <si>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</si>
  <si>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</si>
  <si>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</si>
  <si>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</si>
  <si>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</si>
  <si>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</si>
  <si>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</si>
  <si>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</si>
  <si>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</si>
  <si>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</si>
  <si>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>Kostot e punes</t>
  </si>
  <si>
    <t xml:space="preserve">Shpenzime per sigurime shoqerore dhe shendetsore </t>
  </si>
  <si>
    <t>Amortizimet dhe zhvleresimet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</si>
  <si>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</si>
  <si>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</si>
  <si>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</si>
  <si>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</si>
  <si>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</si>
  <si>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</si>
  <si>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</si>
  <si>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</si>
  <si>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</si>
  <si>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</si>
  <si>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</si>
  <si>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</si>
  <si>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</si>
  <si>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</si>
  <si>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</si>
  <si>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tjera te arketueshme</t>
  </si>
  <si>
    <t xml:space="preserve">Lendet e para </t>
  </si>
  <si>
    <t>Prodhim ne proces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</si>
  <si>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</si>
  <si>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</si>
  <si>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</si>
  <si>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</si>
  <si>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</si>
  <si>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</si>
  <si>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</si>
  <si>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</si>
  <si>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</si>
  <si>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</si>
  <si>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</si>
  <si>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</si>
  <si>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PASQYRA E FLUKSIT MONETAR - METODA DIREKTE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</si>
  <si>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</si>
  <si>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</si>
  <si>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</si>
  <si>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</si>
  <si>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</si>
  <si>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</si>
  <si>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>Mjete monetare ( MM ) te arketuara nga klientet</t>
  </si>
  <si>
    <t>MM te paguara ndaj furnitoreve dhe punonjesve</t>
  </si>
  <si>
    <t>MM te ardhura nga veprimtarite</t>
  </si>
  <si>
    <t>Interesi I paguar</t>
  </si>
  <si>
    <t>Tatimi mbi fitimin I paguar</t>
  </si>
  <si>
    <t>Mjete Monetare neto nga veprimtarite e shfrytezimit ( a- e )</t>
  </si>
  <si>
    <t>FLUKSI MONETAR NGA VEPRIMTARITE INVESTUESE</t>
  </si>
  <si>
    <t>Blerja e njesise se kontrolluar X minus parat e arketuara</t>
  </si>
  <si>
    <t xml:space="preserve">Blerja e aktiveve afatgjata materiale </t>
  </si>
  <si>
    <t xml:space="preserve">Te ardhura nga shitja e paisjeve </t>
  </si>
  <si>
    <t xml:space="preserve">Interesi I arketuar </t>
  </si>
  <si>
    <t>Mjete Monetare neto e perdorur nga veprimtarite investuese ( a- e )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</si>
  <si>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</si>
  <si>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</si>
  <si>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</si>
  <si>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</si>
  <si>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</si>
  <si>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</si>
  <si>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Mjete Monetare neto e perdorur nga veprimtarite financiare ( a- d )</t>
  </si>
  <si>
    <t>IV</t>
  </si>
  <si>
    <t>V</t>
  </si>
  <si>
    <t xml:space="preserve">Rritja / renia neto e mjeteve monetare </t>
  </si>
  <si>
    <t>VI</t>
  </si>
  <si>
    <t>Mjetet monetare ne fund te periudhes kontabele</t>
  </si>
  <si>
    <t>Mjetet monetare ne fillim te periudhes kontabele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</si>
  <si>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</si>
  <si>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</si>
  <si>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</si>
  <si>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</si>
  <si>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</si>
  <si>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</si>
  <si>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</si>
  <si>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</si>
  <si>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</si>
  <si>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</si>
  <si>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</si>
  <si>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</si>
  <si>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</si>
  <si>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</si>
  <si>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</si>
  <si>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</si>
  <si>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</si>
  <si>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>PASQYRA E NDRYSHIMEVE NE KAPITAL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</si>
  <si>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</si>
  <si>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</si>
  <si>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</si>
  <si>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</si>
  <si>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</si>
  <si>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</si>
  <si>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</si>
  <si>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I shpenzimeve , qe nuk jane</t>
  </si>
  <si>
    <t>Fitimi neto I vitit financiar</t>
  </si>
  <si>
    <t>Dividentet e paguar</t>
  </si>
  <si>
    <t xml:space="preserve">Transferime ne rezerven e </t>
  </si>
  <si>
    <t>detyrueshme statutore</t>
  </si>
  <si>
    <t>Emetim I kapitalit aksionar</t>
  </si>
  <si>
    <t>Efektet e ndryshimit te kursev</t>
  </si>
  <si>
    <t>te kembimit gjate konsolidimit</t>
  </si>
  <si>
    <t xml:space="preserve">shpenzimeve , qe nuk jane </t>
  </si>
  <si>
    <t>njohur ne pasq.e te A dhe SH</t>
  </si>
  <si>
    <t>njohur ne pasq. e te A dheSH</t>
  </si>
  <si>
    <t>kontabel</t>
  </si>
  <si>
    <t xml:space="preserve">Fitimi neto per periudhen </t>
  </si>
  <si>
    <t>Emetimi I kapitalit aksionar</t>
  </si>
  <si>
    <t>Aksione te thesarit te riblera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</si>
  <si>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</si>
  <si>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</si>
  <si>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</si>
  <si>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</si>
  <si>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</si>
  <si>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</si>
  <si>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</si>
  <si>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</si>
  <si>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</si>
  <si>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</si>
  <si>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</si>
  <si>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</si>
  <si>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</si>
  <si>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</si>
  <si>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</si>
  <si>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</si>
  <si>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</si>
  <si>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t>Banka</t>
  </si>
  <si>
    <t>Arka</t>
  </si>
  <si>
    <t xml:space="preserve">Kliente per shitje e sherbime </t>
  </si>
  <si>
    <t>Shteti ( Tatim fitim mbipaguar )</t>
  </si>
  <si>
    <t xml:space="preserve">Shteti TVSH kreditore </t>
  </si>
  <si>
    <t>f</t>
  </si>
  <si>
    <t xml:space="preserve">Amortizimi - </t>
  </si>
  <si>
    <t xml:space="preserve">Te pagueshme ndaj furnitoreve per blerje e sherbime </t>
  </si>
  <si>
    <t>Hua te tjera , sig,shoq. Shend.</t>
  </si>
  <si>
    <t>Kredi afat gjate nga bankat</t>
  </si>
  <si>
    <r>
      <t>Shpenzime te tjera</t>
    </r>
    <r>
      <rPr>
        <sz val="10"/>
        <rFont val="Arial"/>
        <family val="2"/>
      </rPr>
      <t xml:space="preserve"> ( Taxa )</t>
    </r>
  </si>
  <si>
    <t>Shp. Nga furniturat e sherbimet</t>
  </si>
  <si>
    <t>71-60</t>
  </si>
  <si>
    <t xml:space="preserve">Investime ndertimi </t>
  </si>
  <si>
    <t>Emertimi I mallit</t>
  </si>
  <si>
    <t>Nj.M</t>
  </si>
  <si>
    <t>Sasia</t>
  </si>
  <si>
    <t>TVSH</t>
  </si>
  <si>
    <t>Totali me TVSH.</t>
  </si>
  <si>
    <t>Çmimi</t>
  </si>
  <si>
    <t xml:space="preserve"> Vlera pa TVSH. </t>
  </si>
  <si>
    <t xml:space="preserve">ADMINISTRATORI </t>
  </si>
  <si>
    <t xml:space="preserve">Totali </t>
  </si>
  <si>
    <t xml:space="preserve">Asambleja e firmes , DRT. </t>
  </si>
  <si>
    <t>Produkte te gatshme (  )</t>
  </si>
  <si>
    <t>Mallra per rishitje (  )</t>
  </si>
  <si>
    <t>Te tjera detyrime debitore ()</t>
  </si>
  <si>
    <t>Detyrimet tatimore, TAP,</t>
  </si>
  <si>
    <t>BURREL</t>
  </si>
  <si>
    <t>SHOQERI ME PERGJEGJESI TE KUFIZUAR</t>
  </si>
  <si>
    <r>
      <t>Emri   dhe   Adresa   e   plote</t>
    </r>
    <r>
      <rPr>
        <b/>
        <sz val="11"/>
        <rFont val="Arial"/>
        <family val="2"/>
      </rPr>
      <t xml:space="preserve">     </t>
    </r>
  </si>
  <si>
    <r>
      <t xml:space="preserve">VEPRIMTATRIA    KRYESORE  :  </t>
    </r>
    <r>
      <rPr>
        <b/>
        <u val="single"/>
        <sz val="14"/>
        <rFont val="Arial"/>
        <family val="2"/>
      </rPr>
      <t xml:space="preserve">   </t>
    </r>
  </si>
  <si>
    <t xml:space="preserve">DATA   E   MBYLLJES  </t>
  </si>
  <si>
    <t xml:space="preserve">MIRATUAR   NGA ;  </t>
  </si>
  <si>
    <t xml:space="preserve">Data    e   depozitimit   </t>
  </si>
  <si>
    <t>BUSHI</t>
  </si>
  <si>
    <t>NIPTI  K 28310901 L</t>
  </si>
  <si>
    <t>NDERTIME  ETJ.</t>
  </si>
  <si>
    <t>YLMI  BUSHI</t>
  </si>
  <si>
    <t>SHOQERIA '   BUSHI     '  sh.p.k.</t>
  </si>
  <si>
    <t>llogaritur te ardhurat  dhe shpenzimet e deklaruara</t>
  </si>
  <si>
    <t xml:space="preserve">nepermjet FDP-ve perkatese si dhe sigurimeve </t>
  </si>
  <si>
    <t>shoqerore e shendetesore ne permjet FDP-ve perkatese te deklaruara.</t>
  </si>
  <si>
    <t xml:space="preserve">me cmimet e blerjes </t>
  </si>
  <si>
    <t>Shoqeria  " Bushi " sh.p.k nuk disponon AQT ne invetarin e vet. Invetari qarkullues eshte vlersuar</t>
  </si>
  <si>
    <t>Situata finanaciare e shoqerise eshte si me pashte :</t>
  </si>
  <si>
    <t>TE  ARDHURAT</t>
  </si>
  <si>
    <t xml:space="preserve">SHUMA </t>
  </si>
  <si>
    <t>SHPENZIMET</t>
  </si>
  <si>
    <t xml:space="preserve">5.Pagat  bruto te punes </t>
  </si>
  <si>
    <t>6.Sig.Shoq. Shend. Punedhenesi</t>
  </si>
  <si>
    <t xml:space="preserve">7.Komisione bankare </t>
  </si>
  <si>
    <t xml:space="preserve">Per mbylljen e bilancit jane zbatuar kriteret baze te ligjit per kontabilitetit dhe pasqyrave financiare, si </t>
  </si>
  <si>
    <t>dhe standartet e kontabilitetit per mikronjesite.</t>
  </si>
  <si>
    <t>Tatim Fitim per tu paguar</t>
  </si>
  <si>
    <t>Pozicioni me 31 dhjetor 12</t>
  </si>
  <si>
    <t>4.Blerje me TVSH jo te zbriteshme  ( Nafte etj. )</t>
  </si>
  <si>
    <t>REZULTATI  I  LLOGARITUR</t>
  </si>
  <si>
    <t>TVSH per tu derdhur</t>
  </si>
  <si>
    <t xml:space="preserve">komisione bankare </t>
  </si>
  <si>
    <t>Pa kaluar ne banke</t>
  </si>
  <si>
    <t>4.Interesa aktive bankare</t>
  </si>
  <si>
    <t>BILANCI FINANCIAR I VITIT  2013</t>
  </si>
  <si>
    <r>
      <t xml:space="preserve">PERIUDHA    NGA     </t>
    </r>
    <r>
      <rPr>
        <b/>
        <u val="single"/>
        <sz val="10"/>
        <rFont val="Arial"/>
        <family val="2"/>
      </rPr>
      <t>01,01,2013</t>
    </r>
    <r>
      <rPr>
        <b/>
        <sz val="10"/>
        <rFont val="Arial"/>
        <family val="2"/>
      </rPr>
      <t xml:space="preserve">     deri  me     </t>
    </r>
    <r>
      <rPr>
        <b/>
        <u val="single"/>
        <sz val="10"/>
        <rFont val="Arial"/>
        <family val="2"/>
      </rPr>
      <t>31,12,2013</t>
    </r>
  </si>
  <si>
    <t>17.03.2014</t>
  </si>
  <si>
    <t>Mars 2014</t>
  </si>
  <si>
    <t>Pozicioni me 31.dhjetor 11</t>
  </si>
  <si>
    <t>Pozicioni me 31 dhjetor 13</t>
  </si>
  <si>
    <t xml:space="preserve">Shoqeria  " Bushi " sh.p.k ka mbyllur bilancin e ketij vitit ne baze te dokumentave te vena ne dispozicion </t>
  </si>
  <si>
    <t>nga administratori i shoqerise Z.Ylmi BUSHI</t>
  </si>
  <si>
    <t xml:space="preserve">Nga perpunimi i ketyre dokumentave dhe te dhenat e marra ne interneti ne llogarine e ketij subjekti, jane </t>
  </si>
  <si>
    <t xml:space="preserve">1.Shitje me situacion punimesh </t>
  </si>
  <si>
    <t xml:space="preserve">1.Blerje me fature TVSH-je </t>
  </si>
  <si>
    <t xml:space="preserve">Tepricat e llogarive ne bilanc tregojne mbetjet e tyre ne muajn Dhjetor  per tu paguar ne Janar </t>
  </si>
  <si>
    <t>Celjet e llogarine jane sipas bilancit te vitit 2012 te sjelle   nga administratori, i shoqerise</t>
  </si>
  <si>
    <t>INVENTARI  QARKULLUES GJENDJE ME 31.12.2013</t>
  </si>
  <si>
    <t>Materiale te konsumuara Blerjet</t>
  </si>
  <si>
    <t>Pagat e personelit ( 1343955 ) pa kaluar ne banke )</t>
  </si>
  <si>
    <t>Per hollesi me tejshme shih dokumentacionin baze ne subjekt.</t>
  </si>
  <si>
    <t>Subjekti nuk ka ambjent me qera e as ne pronesi te tije qe te kerkohet kontrata perkatese</t>
  </si>
  <si>
    <t>Shoqeria rezulton me humbje , pasi punimet publike qe ka kryer nuk jane raportuar me fature shitje</t>
  </si>
  <si>
    <t>per kete arsye edhe TVSH-ja kredit. qe rezulton eshte nga perdorimi I materialeve te blera ne keto vepra.</t>
  </si>
  <si>
    <t>Analiza e llogarive tregohen qarte ne pasqyrat e bilancit.</t>
  </si>
  <si>
    <t>Llog.  401 eshte baraz me vlerat e faturave te blera te pa likujduara,421 Pagat e pa paguara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</si>
</sst>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&quot;Lek&quot;_-;\-* #,##0.000&quot;Lek&quot;_-;_-* &quot;-&quot;??&quot;Lek&quot;_-;_-@_-"/>
    <numFmt numFmtId="177" formatCode="_-* #,##0.0000&quot;Lek&quot;_-;\-* #,##0.0000&quot;Lek&quot;_-;_-* &quot;-&quot;??&quot;Lek&quot;_-;_-@_-"/>
    <numFmt numFmtId="178" formatCode="_-* #,##0.00000&quot;Lek&quot;_-;\-* #,##0.00000&quot;Lek&quot;_-;_-* &quot;-&quot;??&quot;Lek&quot;_-;_-@_-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21" xfId="0" applyFont="1" applyBorder="1" applyAlignment="1">
      <alignment/>
    </xf>
    <xf numFmtId="0" fontId="3" fillId="0" borderId="0" xfId="0" applyFont="1" applyAlignment="1">
      <alignment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0" fontId="2" fillId="0" borderId="0" xfId="44" applyFont="1" applyAlignment="1">
      <alignment horizontal="center"/>
    </xf>
    <xf numFmtId="0" fontId="0" fillId="0" borderId="31" xfId="0" applyBorder="1" applyAlignment="1">
      <alignment/>
    </xf>
    <xf numFmtId="0" fontId="0" fillId="0" borderId="11" xfId="0" applyBorder="1" applyAlignment="1">
      <alignment horizontal="center"/>
    </xf>
    <xf numFmtId="170" fontId="0" fillId="0" borderId="28" xfId="44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24" borderId="0" xfId="0" applyFill="1" applyAlignment="1">
      <alignment/>
    </xf>
    <xf numFmtId="0" fontId="0" fillId="20" borderId="28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/>
    </xf>
    <xf numFmtId="0" fontId="2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3" fontId="0" fillId="24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20" borderId="28" xfId="0" applyNumberForma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8" xfId="0" applyFont="1" applyFill="1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2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3" fontId="2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3" fontId="0" fillId="24" borderId="28" xfId="0" applyNumberFormat="1" applyFill="1" applyBorder="1" applyAlignment="1">
      <alignment horizontal="center"/>
    </xf>
    <xf numFmtId="0" fontId="20" fillId="0" borderId="28" xfId="0" applyFon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24" borderId="28" xfId="0" applyNumberFormat="1" applyFont="1" applyFill="1" applyBorder="1" applyAlignment="1">
      <alignment horizontal="center"/>
    </xf>
    <xf numFmtId="3" fontId="0" fillId="20" borderId="28" xfId="0" applyNumberFormat="1" applyFon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16" fontId="0" fillId="0" borderId="28" xfId="0" applyNumberFormat="1" applyBorder="1" applyAlignment="1">
      <alignment horizontal="center"/>
    </xf>
    <xf numFmtId="0" fontId="3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70" fontId="23" fillId="0" borderId="25" xfId="44" applyFont="1" applyBorder="1" applyAlignment="1">
      <alignment horizontal="center"/>
    </xf>
    <xf numFmtId="170" fontId="23" fillId="0" borderId="28" xfId="44" applyFont="1" applyBorder="1" applyAlignment="1">
      <alignment horizontal="center"/>
    </xf>
    <xf numFmtId="170" fontId="23" fillId="0" borderId="15" xfId="44" applyFont="1" applyBorder="1" applyAlignment="1">
      <alignment horizontal="center"/>
    </xf>
    <xf numFmtId="3" fontId="2" fillId="24" borderId="28" xfId="0" applyNumberFormat="1" applyFont="1" applyFill="1" applyBorder="1" applyAlignment="1">
      <alignment/>
    </xf>
    <xf numFmtId="3" fontId="0" fillId="24" borderId="28" xfId="0" applyNumberForma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28" xfId="0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70" fontId="0" fillId="0" borderId="28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0" fontId="2" fillId="0" borderId="31" xfId="44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25">
      <selection activeCell="G47" sqref="G47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2.281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5.75">
      <c r="B4" s="6"/>
      <c r="C4" s="184" t="s">
        <v>304</v>
      </c>
      <c r="D4" s="7"/>
      <c r="E4" s="7"/>
      <c r="F4" s="7"/>
      <c r="G4" s="213" t="s">
        <v>309</v>
      </c>
      <c r="H4" s="214"/>
      <c r="I4" s="214"/>
      <c r="J4" s="7"/>
      <c r="K4" s="8"/>
    </row>
    <row r="5" spans="2:11" ht="15.75">
      <c r="B5" s="6"/>
      <c r="C5" s="7"/>
      <c r="D5" s="7"/>
      <c r="E5" s="7"/>
      <c r="F5" s="7"/>
      <c r="G5" s="213" t="s">
        <v>310</v>
      </c>
      <c r="H5" s="213"/>
      <c r="I5" s="213"/>
      <c r="J5" s="7"/>
      <c r="K5" s="8"/>
    </row>
    <row r="6" spans="2:11" ht="15.75">
      <c r="B6" s="6"/>
      <c r="C6" s="7"/>
      <c r="D6" s="7"/>
      <c r="E6" s="7"/>
      <c r="F6" s="7"/>
      <c r="G6" s="213" t="s">
        <v>302</v>
      </c>
      <c r="H6" s="213"/>
      <c r="I6" s="213"/>
      <c r="J6" s="7"/>
      <c r="K6" s="8"/>
    </row>
    <row r="7" spans="2:11" ht="18">
      <c r="B7" s="6"/>
      <c r="C7" s="7"/>
      <c r="D7" s="7"/>
      <c r="E7" s="7"/>
      <c r="F7" s="7"/>
      <c r="G7" s="7"/>
      <c r="H7" s="86"/>
      <c r="I7" s="7"/>
      <c r="J7" s="7"/>
      <c r="K7" s="8"/>
    </row>
    <row r="8" spans="2:11" ht="23.25">
      <c r="B8" s="6"/>
      <c r="C8" s="215" t="s">
        <v>336</v>
      </c>
      <c r="D8" s="215"/>
      <c r="E8" s="215"/>
      <c r="F8" s="215"/>
      <c r="G8" s="215"/>
      <c r="H8" s="215"/>
      <c r="I8" s="215"/>
      <c r="J8" s="215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 customHeight="1">
      <c r="B12" s="6"/>
      <c r="C12" s="74" t="s">
        <v>87</v>
      </c>
      <c r="D12" s="7"/>
      <c r="E12" s="7"/>
      <c r="F12" s="216"/>
      <c r="G12" s="216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75" t="s">
        <v>86</v>
      </c>
      <c r="D14" s="7"/>
      <c r="E14" s="7"/>
      <c r="F14" s="70"/>
      <c r="G14" s="87"/>
      <c r="H14" s="7"/>
      <c r="I14" s="7"/>
      <c r="J14" s="7"/>
      <c r="K14" s="8"/>
      <c r="N14" s="76"/>
    </row>
    <row r="15" spans="2:11" ht="14.25">
      <c r="B15" s="9"/>
      <c r="C15" s="7"/>
      <c r="D15" s="7"/>
      <c r="E15" s="7"/>
      <c r="F15" s="7"/>
      <c r="G15" s="7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69" t="s">
        <v>82</v>
      </c>
      <c r="D19" s="7"/>
      <c r="E19" s="7"/>
      <c r="F19" s="185" t="s">
        <v>303</v>
      </c>
      <c r="G19" s="73"/>
      <c r="H19" s="73"/>
      <c r="I19" s="73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69" t="s">
        <v>305</v>
      </c>
      <c r="D22" s="7"/>
      <c r="E22" s="7"/>
      <c r="F22" s="7"/>
      <c r="G22" s="110" t="s">
        <v>311</v>
      </c>
      <c r="H22" s="7"/>
      <c r="I22" s="7"/>
      <c r="J22" s="7"/>
      <c r="K22" s="8"/>
    </row>
    <row r="23" spans="2:11" ht="15">
      <c r="B23" s="6"/>
      <c r="C23" s="7"/>
      <c r="D23" s="7"/>
      <c r="E23" s="7"/>
      <c r="F23" s="69"/>
      <c r="G23" s="110"/>
      <c r="H23" s="7"/>
      <c r="I23" s="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5">
      <c r="B29" s="6"/>
      <c r="C29" s="7"/>
      <c r="D29" s="6"/>
      <c r="E29" s="69" t="s">
        <v>0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5">
      <c r="B31" s="6"/>
      <c r="C31" s="7"/>
      <c r="D31" s="6"/>
      <c r="E31" s="69" t="s">
        <v>1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4.25">
      <c r="B33" s="6"/>
      <c r="C33" s="7"/>
      <c r="D33" s="219" t="s">
        <v>337</v>
      </c>
      <c r="E33" s="220"/>
      <c r="F33" s="220"/>
      <c r="G33" s="220"/>
      <c r="H33" s="220"/>
      <c r="I33" s="220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">
      <c r="B35" s="6"/>
      <c r="C35" s="7"/>
      <c r="D35" s="222" t="s">
        <v>306</v>
      </c>
      <c r="E35" s="223"/>
      <c r="F35" s="223"/>
      <c r="G35" s="110" t="s">
        <v>338</v>
      </c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5">
      <c r="B37" s="6"/>
      <c r="C37" s="13"/>
      <c r="D37" s="224" t="s">
        <v>307</v>
      </c>
      <c r="E37" s="225"/>
      <c r="F37" s="221" t="s">
        <v>297</v>
      </c>
      <c r="G37" s="221"/>
      <c r="H37" s="221"/>
      <c r="I37" s="221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5">
      <c r="B39" s="6"/>
      <c r="C39" s="7"/>
      <c r="D39" s="6"/>
      <c r="E39" s="7"/>
      <c r="F39" s="7"/>
      <c r="G39" s="110"/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5">
      <c r="B42" s="6"/>
      <c r="C42" s="7"/>
      <c r="D42" s="217" t="s">
        <v>308</v>
      </c>
      <c r="E42" s="218"/>
      <c r="F42" s="218"/>
      <c r="G42" s="110" t="s">
        <v>339</v>
      </c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sheetProtection/>
  <mergeCells count="10">
    <mergeCell ref="F12:G12"/>
    <mergeCell ref="D42:F42"/>
    <mergeCell ref="D33:I33"/>
    <mergeCell ref="F37:I37"/>
    <mergeCell ref="D35:F35"/>
    <mergeCell ref="D37:E37"/>
    <mergeCell ref="G4:I4"/>
    <mergeCell ref="G6:I6"/>
    <mergeCell ref="G5:I5"/>
    <mergeCell ref="C8:J8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6.57421875" style="0" customWidth="1"/>
    <col min="4" max="4" width="9.28125" style="0" customWidth="1"/>
    <col min="5" max="5" width="8.140625" style="0" customWidth="1"/>
    <col min="6" max="6" width="10.140625" style="0" customWidth="1"/>
    <col min="7" max="7" width="10.28125" style="0" customWidth="1"/>
    <col min="8" max="8" width="9.8515625" style="0" customWidth="1"/>
    <col min="9" max="13" width="8.140625" style="0" customWidth="1"/>
  </cols>
  <sheetData>
    <row r="2" spans="1:14" s="67" customFormat="1" ht="15.75" customHeight="1">
      <c r="A2" s="244" t="s">
        <v>313</v>
      </c>
      <c r="B2" s="244"/>
      <c r="C2" s="244"/>
      <c r="D2" s="244"/>
      <c r="E2" s="244"/>
      <c r="F2" s="244"/>
      <c r="G2" s="244"/>
      <c r="H2" s="244"/>
      <c r="I2" s="244"/>
      <c r="J2" s="118"/>
      <c r="K2" s="118"/>
      <c r="L2" s="118"/>
      <c r="M2" s="118"/>
      <c r="N2" s="118"/>
    </row>
    <row r="3" spans="1:14" s="67" customFormat="1" ht="15.75" customHeight="1">
      <c r="A3" s="223" t="s">
        <v>349</v>
      </c>
      <c r="B3" s="223"/>
      <c r="C3" s="223"/>
      <c r="D3" s="223"/>
      <c r="E3" s="223"/>
      <c r="F3" s="223"/>
      <c r="G3" s="223"/>
      <c r="H3" s="223"/>
      <c r="I3" s="223"/>
      <c r="J3" s="119"/>
      <c r="K3" s="119"/>
      <c r="L3" s="119"/>
      <c r="M3" s="119"/>
      <c r="N3" s="119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s="83" customFormat="1" ht="48.75" customHeight="1">
      <c r="A5" s="121" t="s">
        <v>2</v>
      </c>
      <c r="B5" s="121" t="s">
        <v>288</v>
      </c>
      <c r="C5" s="121" t="s">
        <v>289</v>
      </c>
      <c r="D5" s="121" t="s">
        <v>290</v>
      </c>
      <c r="E5" s="121" t="s">
        <v>293</v>
      </c>
      <c r="F5" s="121" t="s">
        <v>294</v>
      </c>
      <c r="G5" s="121" t="s">
        <v>291</v>
      </c>
      <c r="H5" s="121" t="s">
        <v>292</v>
      </c>
      <c r="I5" s="120"/>
      <c r="J5" s="116"/>
      <c r="K5" s="116"/>
      <c r="L5" s="116"/>
      <c r="M5" s="116"/>
      <c r="N5" s="116"/>
    </row>
    <row r="6" spans="1:14" ht="15.75" customHeight="1">
      <c r="A6" s="68">
        <v>1</v>
      </c>
      <c r="B6" s="127"/>
      <c r="C6" s="122"/>
      <c r="D6" s="122"/>
      <c r="E6" s="122"/>
      <c r="F6" s="122">
        <f>D6*E6</f>
        <v>0</v>
      </c>
      <c r="G6" s="122">
        <f>F6*20%</f>
        <v>0</v>
      </c>
      <c r="H6" s="122">
        <f>F6+G6</f>
        <v>0</v>
      </c>
      <c r="I6" s="77"/>
      <c r="J6" s="77"/>
      <c r="K6" s="77"/>
      <c r="L6" s="77"/>
      <c r="M6" s="77"/>
      <c r="N6" s="77"/>
    </row>
    <row r="7" spans="1:14" ht="15.75" customHeight="1">
      <c r="A7" s="68">
        <v>2</v>
      </c>
      <c r="B7" s="127"/>
      <c r="C7" s="122"/>
      <c r="D7" s="122"/>
      <c r="E7" s="122"/>
      <c r="F7" s="122">
        <f aca="true" t="shared" si="0" ref="F7:F16">D7*E7</f>
        <v>0</v>
      </c>
      <c r="G7" s="122">
        <f aca="true" t="shared" si="1" ref="G7:G16">F7*20%</f>
        <v>0</v>
      </c>
      <c r="H7" s="122">
        <f aca="true" t="shared" si="2" ref="H7:H16">F7+G7</f>
        <v>0</v>
      </c>
      <c r="I7" s="77"/>
      <c r="J7" s="77"/>
      <c r="K7" s="77"/>
      <c r="L7" s="77"/>
      <c r="M7" s="77"/>
      <c r="N7" s="77"/>
    </row>
    <row r="8" spans="1:14" ht="15.75" customHeight="1">
      <c r="A8" s="68">
        <v>3</v>
      </c>
      <c r="B8" s="122"/>
      <c r="C8" s="122"/>
      <c r="D8" s="122"/>
      <c r="E8" s="122"/>
      <c r="F8" s="122">
        <f t="shared" si="0"/>
        <v>0</v>
      </c>
      <c r="G8" s="122">
        <v>0</v>
      </c>
      <c r="H8" s="122">
        <f t="shared" si="2"/>
        <v>0</v>
      </c>
      <c r="I8" s="77"/>
      <c r="J8" s="77"/>
      <c r="K8" s="77"/>
      <c r="L8" s="77"/>
      <c r="M8" s="77"/>
      <c r="N8" s="77"/>
    </row>
    <row r="9" spans="1:14" ht="15.75" customHeight="1">
      <c r="A9" s="68">
        <v>4</v>
      </c>
      <c r="B9" s="122"/>
      <c r="C9" s="122"/>
      <c r="D9" s="122"/>
      <c r="E9" s="122"/>
      <c r="F9" s="122">
        <f t="shared" si="0"/>
        <v>0</v>
      </c>
      <c r="G9" s="122">
        <f t="shared" si="1"/>
        <v>0</v>
      </c>
      <c r="H9" s="122">
        <f t="shared" si="2"/>
        <v>0</v>
      </c>
      <c r="I9" s="77"/>
      <c r="J9" s="77"/>
      <c r="K9" s="77"/>
      <c r="L9" s="77"/>
      <c r="M9" s="77"/>
      <c r="N9" s="77"/>
    </row>
    <row r="10" spans="1:14" ht="15.75" customHeight="1">
      <c r="A10" s="68">
        <v>5</v>
      </c>
      <c r="B10" s="122"/>
      <c r="C10" s="122"/>
      <c r="D10" s="122"/>
      <c r="E10" s="122"/>
      <c r="F10" s="122">
        <f t="shared" si="0"/>
        <v>0</v>
      </c>
      <c r="G10" s="122">
        <f t="shared" si="1"/>
        <v>0</v>
      </c>
      <c r="H10" s="122">
        <f t="shared" si="2"/>
        <v>0</v>
      </c>
      <c r="I10" s="77"/>
      <c r="J10" s="77"/>
      <c r="K10" s="77"/>
      <c r="L10" s="77"/>
      <c r="M10" s="77"/>
      <c r="N10" s="77"/>
    </row>
    <row r="11" spans="1:14" ht="15.75" customHeight="1">
      <c r="A11" s="68">
        <v>6</v>
      </c>
      <c r="B11" s="122"/>
      <c r="C11" s="122"/>
      <c r="D11" s="122"/>
      <c r="E11" s="122"/>
      <c r="F11" s="122">
        <f t="shared" si="0"/>
        <v>0</v>
      </c>
      <c r="G11" s="122">
        <f t="shared" si="1"/>
        <v>0</v>
      </c>
      <c r="H11" s="122">
        <f t="shared" si="2"/>
        <v>0</v>
      </c>
      <c r="I11" s="77"/>
      <c r="J11" s="77"/>
      <c r="K11" s="77"/>
      <c r="L11" s="77"/>
      <c r="M11" s="77"/>
      <c r="N11" s="77"/>
    </row>
    <row r="12" spans="1:14" ht="15.75" customHeight="1">
      <c r="A12" s="68">
        <v>7</v>
      </c>
      <c r="B12" s="122"/>
      <c r="C12" s="122"/>
      <c r="D12" s="122"/>
      <c r="E12" s="122"/>
      <c r="F12" s="122">
        <f t="shared" si="0"/>
        <v>0</v>
      </c>
      <c r="G12" s="122">
        <f t="shared" si="1"/>
        <v>0</v>
      </c>
      <c r="H12" s="122">
        <f t="shared" si="2"/>
        <v>0</v>
      </c>
      <c r="I12" s="77"/>
      <c r="J12" s="77"/>
      <c r="K12" s="77"/>
      <c r="L12" s="77"/>
      <c r="M12" s="77"/>
      <c r="N12" s="77"/>
    </row>
    <row r="13" spans="1:14" ht="15.75" customHeight="1">
      <c r="A13" s="68">
        <v>8</v>
      </c>
      <c r="B13" s="122"/>
      <c r="C13" s="122"/>
      <c r="D13" s="122"/>
      <c r="E13" s="122"/>
      <c r="F13" s="122">
        <f t="shared" si="0"/>
        <v>0</v>
      </c>
      <c r="G13" s="122">
        <f t="shared" si="1"/>
        <v>0</v>
      </c>
      <c r="H13" s="122">
        <f t="shared" si="2"/>
        <v>0</v>
      </c>
      <c r="I13" s="77"/>
      <c r="J13" s="77"/>
      <c r="K13" s="77"/>
      <c r="L13" s="77"/>
      <c r="M13" s="77"/>
      <c r="N13" s="77"/>
    </row>
    <row r="14" spans="1:14" ht="15.75" customHeight="1">
      <c r="A14" s="68">
        <v>9</v>
      </c>
      <c r="B14" s="122"/>
      <c r="C14" s="122"/>
      <c r="D14" s="122"/>
      <c r="E14" s="122"/>
      <c r="F14" s="122">
        <f t="shared" si="0"/>
        <v>0</v>
      </c>
      <c r="G14" s="122">
        <f t="shared" si="1"/>
        <v>0</v>
      </c>
      <c r="H14" s="122">
        <f t="shared" si="2"/>
        <v>0</v>
      </c>
      <c r="I14" s="77"/>
      <c r="J14" s="77"/>
      <c r="K14" s="77"/>
      <c r="L14" s="77"/>
      <c r="M14" s="77"/>
      <c r="N14" s="77"/>
    </row>
    <row r="15" spans="1:14" ht="15.75" customHeight="1">
      <c r="A15" s="124"/>
      <c r="B15" s="122"/>
      <c r="C15" s="122"/>
      <c r="D15" s="122"/>
      <c r="E15" s="122"/>
      <c r="F15" s="122">
        <f t="shared" si="0"/>
        <v>0</v>
      </c>
      <c r="G15" s="122">
        <f t="shared" si="1"/>
        <v>0</v>
      </c>
      <c r="H15" s="122">
        <f t="shared" si="2"/>
        <v>0</v>
      </c>
      <c r="I15" s="77"/>
      <c r="J15" s="77"/>
      <c r="K15" s="77"/>
      <c r="L15" s="77"/>
      <c r="M15" s="77"/>
      <c r="N15" s="77"/>
    </row>
    <row r="16" spans="1:14" ht="15.75" customHeight="1">
      <c r="A16" s="124"/>
      <c r="B16" s="122"/>
      <c r="C16" s="122"/>
      <c r="D16" s="122"/>
      <c r="E16" s="122"/>
      <c r="F16" s="122">
        <f t="shared" si="0"/>
        <v>0</v>
      </c>
      <c r="G16" s="122">
        <f t="shared" si="1"/>
        <v>0</v>
      </c>
      <c r="H16" s="122">
        <f t="shared" si="2"/>
        <v>0</v>
      </c>
      <c r="I16" s="77"/>
      <c r="J16" s="77"/>
      <c r="K16" s="77"/>
      <c r="L16" s="77"/>
      <c r="M16" s="77"/>
      <c r="N16" s="77"/>
    </row>
    <row r="17" spans="1:14" ht="15.75" customHeight="1">
      <c r="A17" s="124"/>
      <c r="B17" s="122"/>
      <c r="C17" s="122"/>
      <c r="D17" s="122"/>
      <c r="E17" s="122"/>
      <c r="F17" s="122"/>
      <c r="G17" s="122"/>
      <c r="H17" s="122"/>
      <c r="I17" s="77"/>
      <c r="J17" s="77"/>
      <c r="K17" s="77"/>
      <c r="L17" s="77"/>
      <c r="M17" s="77"/>
      <c r="N17" s="77"/>
    </row>
    <row r="18" spans="1:14" ht="15.75" customHeight="1">
      <c r="A18" s="124"/>
      <c r="B18" s="122"/>
      <c r="C18" s="122"/>
      <c r="D18" s="122"/>
      <c r="E18" s="122"/>
      <c r="F18" s="122"/>
      <c r="G18" s="122"/>
      <c r="H18" s="122"/>
      <c r="I18" s="77"/>
      <c r="J18" s="77"/>
      <c r="K18" s="77"/>
      <c r="L18" s="77"/>
      <c r="M18" s="77"/>
      <c r="N18" s="77"/>
    </row>
    <row r="19" spans="1:14" ht="15.75" customHeight="1">
      <c r="A19" s="124"/>
      <c r="B19" s="122"/>
      <c r="C19" s="122"/>
      <c r="D19" s="122"/>
      <c r="E19" s="122"/>
      <c r="F19" s="122"/>
      <c r="G19" s="122"/>
      <c r="H19" s="122"/>
      <c r="I19" s="77"/>
      <c r="J19" s="77"/>
      <c r="K19" s="77"/>
      <c r="L19" s="77"/>
      <c r="M19" s="77"/>
      <c r="N19" s="77"/>
    </row>
    <row r="20" spans="1:14" ht="15.75" customHeight="1">
      <c r="A20" s="124"/>
      <c r="B20" s="122"/>
      <c r="C20" s="122"/>
      <c r="D20" s="122"/>
      <c r="E20" s="122"/>
      <c r="F20" s="122"/>
      <c r="G20" s="122"/>
      <c r="H20" s="122"/>
      <c r="I20" s="77"/>
      <c r="J20" s="77"/>
      <c r="K20" s="77"/>
      <c r="L20" s="77"/>
      <c r="M20" s="77"/>
      <c r="N20" s="77"/>
    </row>
    <row r="21" spans="1:14" ht="15.75" customHeight="1">
      <c r="A21" s="124"/>
      <c r="B21" s="128" t="s">
        <v>296</v>
      </c>
      <c r="C21" s="123"/>
      <c r="D21" s="129" t="s">
        <v>80</v>
      </c>
      <c r="E21" s="129" t="s">
        <v>80</v>
      </c>
      <c r="F21" s="130">
        <f>SUM(F6:F20)</f>
        <v>0</v>
      </c>
      <c r="G21" s="130">
        <f>SUM(G6:G20)</f>
        <v>0</v>
      </c>
      <c r="H21" s="130">
        <f>SUM(H6:H20)</f>
        <v>0</v>
      </c>
      <c r="I21" s="77"/>
      <c r="J21" s="77"/>
      <c r="K21" s="77"/>
      <c r="L21" s="77"/>
      <c r="M21" s="77"/>
      <c r="N21" s="77"/>
    </row>
    <row r="22" spans="1:14" ht="15.75" customHeight="1">
      <c r="A22" s="17"/>
      <c r="B22" s="207"/>
      <c r="C22" s="208"/>
      <c r="D22" s="209"/>
      <c r="E22" s="209"/>
      <c r="F22" s="210"/>
      <c r="G22" s="210"/>
      <c r="H22" s="210"/>
      <c r="I22" s="77"/>
      <c r="J22" s="77"/>
      <c r="K22" s="77"/>
      <c r="L22" s="77"/>
      <c r="M22" s="77"/>
      <c r="N22" s="77"/>
    </row>
    <row r="23" spans="1:14" ht="15.75" customHeight="1">
      <c r="A23" s="17"/>
      <c r="B23" s="207"/>
      <c r="C23" s="208"/>
      <c r="D23" s="209"/>
      <c r="E23" s="209"/>
      <c r="F23" s="210"/>
      <c r="G23" s="210"/>
      <c r="H23" s="210"/>
      <c r="I23" s="77"/>
      <c r="J23" s="77"/>
      <c r="K23" s="77"/>
      <c r="L23" s="77"/>
      <c r="M23" s="77"/>
      <c r="N23" s="77"/>
    </row>
    <row r="24" spans="1:14" ht="15.75" customHeight="1">
      <c r="A24" s="17"/>
      <c r="B24" s="207"/>
      <c r="C24" s="208"/>
      <c r="D24" s="209"/>
      <c r="E24" s="209"/>
      <c r="F24" s="210"/>
      <c r="G24" s="210"/>
      <c r="H24" s="210"/>
      <c r="I24" s="77"/>
      <c r="J24" s="77"/>
      <c r="K24" s="77"/>
      <c r="L24" s="77"/>
      <c r="M24" s="77"/>
      <c r="N24" s="77"/>
    </row>
    <row r="25" spans="1:14" ht="15.75" customHeight="1">
      <c r="A25" s="17"/>
      <c r="B25" s="207"/>
      <c r="C25" s="208"/>
      <c r="D25" s="209"/>
      <c r="E25" s="209"/>
      <c r="F25" s="210"/>
      <c r="G25" s="210"/>
      <c r="H25" s="210"/>
      <c r="I25" s="77"/>
      <c r="J25" s="77"/>
      <c r="K25" s="77"/>
      <c r="L25" s="77"/>
      <c r="M25" s="77"/>
      <c r="N25" s="77"/>
    </row>
    <row r="26" spans="1:14" ht="15.75" customHeight="1">
      <c r="A26" s="17"/>
      <c r="B26" s="207"/>
      <c r="C26" s="208"/>
      <c r="D26" s="209"/>
      <c r="E26" s="209"/>
      <c r="F26" s="210"/>
      <c r="G26" s="210"/>
      <c r="H26" s="210"/>
      <c r="I26" s="77"/>
      <c r="J26" s="77"/>
      <c r="K26" s="77"/>
      <c r="L26" s="77"/>
      <c r="M26" s="77"/>
      <c r="N26" s="77"/>
    </row>
    <row r="27" spans="1:14" ht="15.75" customHeight="1">
      <c r="A27" s="17"/>
      <c r="B27" s="207"/>
      <c r="C27" s="208"/>
      <c r="D27" s="209"/>
      <c r="E27" s="209"/>
      <c r="F27" s="210"/>
      <c r="G27" s="210"/>
      <c r="H27" s="210"/>
      <c r="I27" s="77"/>
      <c r="J27" s="77"/>
      <c r="K27" s="77"/>
      <c r="L27" s="77"/>
      <c r="M27" s="77"/>
      <c r="N27" s="77"/>
    </row>
    <row r="28" spans="1:14" ht="15.75" customHeight="1">
      <c r="A28" s="17"/>
      <c r="B28" s="207"/>
      <c r="C28" s="208"/>
      <c r="D28" s="209"/>
      <c r="E28" s="209"/>
      <c r="F28" s="210"/>
      <c r="G28" s="210"/>
      <c r="H28" s="210"/>
      <c r="I28" s="77"/>
      <c r="J28" s="77"/>
      <c r="K28" s="77"/>
      <c r="L28" s="77"/>
      <c r="M28" s="77"/>
      <c r="N28" s="77"/>
    </row>
    <row r="29" spans="1:14" ht="15.75" customHeight="1">
      <c r="A29" s="17"/>
      <c r="B29" s="207"/>
      <c r="C29" s="208"/>
      <c r="D29" s="209"/>
      <c r="E29" s="209"/>
      <c r="F29" s="210"/>
      <c r="G29" s="210"/>
      <c r="H29" s="210"/>
      <c r="I29" s="77"/>
      <c r="J29" s="77"/>
      <c r="K29" s="77"/>
      <c r="L29" s="77"/>
      <c r="M29" s="77"/>
      <c r="N29" s="77"/>
    </row>
    <row r="30" spans="1:14" ht="15.75" customHeight="1">
      <c r="A30" s="17"/>
      <c r="B30" s="207"/>
      <c r="C30" s="208"/>
      <c r="D30" s="209"/>
      <c r="E30" s="209"/>
      <c r="F30" s="210"/>
      <c r="G30" s="210"/>
      <c r="H30" s="210"/>
      <c r="I30" s="77"/>
      <c r="J30" s="77"/>
      <c r="K30" s="77"/>
      <c r="L30" s="77"/>
      <c r="M30" s="77"/>
      <c r="N30" s="77"/>
    </row>
    <row r="31" spans="1:14" ht="15.75" customHeight="1">
      <c r="A31" s="17"/>
      <c r="B31" s="207"/>
      <c r="C31" s="208"/>
      <c r="D31" s="209"/>
      <c r="E31" s="209"/>
      <c r="F31" s="210"/>
      <c r="G31" s="210"/>
      <c r="H31" s="210"/>
      <c r="I31" s="77"/>
      <c r="J31" s="77"/>
      <c r="K31" s="77"/>
      <c r="L31" s="77"/>
      <c r="M31" s="77"/>
      <c r="N31" s="77"/>
    </row>
    <row r="32" spans="7:10" ht="15">
      <c r="G32" s="14"/>
      <c r="H32" s="14"/>
      <c r="I32" s="14"/>
      <c r="J32" s="57"/>
    </row>
    <row r="33" spans="4:9" ht="12.75">
      <c r="D33" s="245" t="s">
        <v>295</v>
      </c>
      <c r="E33" s="245"/>
      <c r="F33" s="245"/>
      <c r="G33" s="245"/>
      <c r="H33" s="14"/>
      <c r="I33" s="14"/>
    </row>
    <row r="34" spans="4:7" ht="12.75">
      <c r="D34" s="126"/>
      <c r="E34" s="126"/>
      <c r="F34" s="126"/>
      <c r="G34" s="126"/>
    </row>
    <row r="35" spans="4:7" ht="12.75">
      <c r="D35" s="245" t="s">
        <v>312</v>
      </c>
      <c r="E35" s="245"/>
      <c r="F35" s="245"/>
      <c r="G35" s="245"/>
    </row>
  </sheetData>
  <sheetProtection/>
  <mergeCells count="4">
    <mergeCell ref="A2:I2"/>
    <mergeCell ref="A3:I3"/>
    <mergeCell ref="D33:G33"/>
    <mergeCell ref="D35:G35"/>
  </mergeCells>
  <printOptions/>
  <pageMargins left="0.58" right="0.5" top="1" bottom="1" header="0.5" footer="0.5"/>
  <pageSetup horizontalDpi="300" verticalDpi="300" orientation="portrait" paperSize="9" r:id="rId1"/>
  <headerFooter alignWithMargins="0">
    <oddFooter>&amp;CFaqe  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xSplit="6" ySplit="3" topLeftCell="G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3" sqref="H23"/>
    </sheetView>
  </sheetViews>
  <sheetFormatPr defaultColWidth="9.140625" defaultRowHeight="12.75"/>
  <cols>
    <col min="1" max="1" width="4.421875" style="20" customWidth="1"/>
    <col min="2" max="2" width="43.140625" style="0" customWidth="1"/>
    <col min="3" max="3" width="5.57421875" style="0" customWidth="1"/>
    <col min="4" max="4" width="9.00390625" style="0" customWidth="1"/>
    <col min="5" max="5" width="15.8515625" style="0" customWidth="1"/>
    <col min="6" max="6" width="15.28125" style="0" customWidth="1"/>
    <col min="7" max="7" width="11.140625" style="0" bestFit="1" customWidth="1"/>
  </cols>
  <sheetData>
    <row r="1" spans="1:6" s="21" customFormat="1" ht="21.75" customHeight="1">
      <c r="A1" s="24"/>
      <c r="B1" s="153" t="s">
        <v>6</v>
      </c>
      <c r="C1" s="153"/>
      <c r="D1" s="153"/>
      <c r="E1" s="153"/>
      <c r="F1" s="153"/>
    </row>
    <row r="2" spans="1:6" s="15" customFormat="1" ht="14.25" customHeight="1">
      <c r="A2" s="226"/>
      <c r="B2" s="228" t="s">
        <v>107</v>
      </c>
      <c r="C2" s="88" t="s">
        <v>2</v>
      </c>
      <c r="D2" s="88"/>
      <c r="E2" s="154" t="s">
        <v>8</v>
      </c>
      <c r="F2" s="154" t="s">
        <v>4</v>
      </c>
    </row>
    <row r="3" spans="1:11" ht="17.25" customHeight="1">
      <c r="A3" s="227"/>
      <c r="B3" s="229"/>
      <c r="C3" s="124" t="s">
        <v>3</v>
      </c>
      <c r="D3" s="124" t="s">
        <v>261</v>
      </c>
      <c r="E3" s="148" t="s">
        <v>7</v>
      </c>
      <c r="F3" s="148" t="s">
        <v>5</v>
      </c>
      <c r="G3" s="14"/>
      <c r="H3" s="14"/>
      <c r="I3" s="14"/>
      <c r="J3" s="14"/>
      <c r="K3" s="14"/>
    </row>
    <row r="4" spans="1:11" ht="15.75" customHeight="1">
      <c r="A4" s="68" t="s">
        <v>13</v>
      </c>
      <c r="B4" s="94" t="s">
        <v>88</v>
      </c>
      <c r="C4" s="124">
        <v>1</v>
      </c>
      <c r="D4" s="124"/>
      <c r="E4" s="136"/>
      <c r="F4" s="136"/>
      <c r="G4" s="14"/>
      <c r="H4" s="14"/>
      <c r="I4" s="14"/>
      <c r="J4" s="14"/>
      <c r="K4" s="14"/>
    </row>
    <row r="5" spans="1:11" ht="15.75" customHeight="1">
      <c r="A5" s="68">
        <v>1</v>
      </c>
      <c r="B5" s="94" t="s">
        <v>89</v>
      </c>
      <c r="C5" s="124">
        <v>2</v>
      </c>
      <c r="D5" s="124"/>
      <c r="E5" s="138">
        <f>E6+E7</f>
        <v>671541</v>
      </c>
      <c r="F5" s="138">
        <f>F6+F7</f>
        <v>59372</v>
      </c>
      <c r="G5" s="14"/>
      <c r="H5" s="14"/>
      <c r="I5" s="14"/>
      <c r="J5" s="14"/>
      <c r="K5" s="14"/>
    </row>
    <row r="6" spans="1:11" ht="12" customHeight="1">
      <c r="A6" s="146" t="s">
        <v>111</v>
      </c>
      <c r="B6" s="147" t="s">
        <v>274</v>
      </c>
      <c r="C6" s="124">
        <v>3</v>
      </c>
      <c r="D6" s="124">
        <v>512</v>
      </c>
      <c r="E6" s="136">
        <v>665270</v>
      </c>
      <c r="F6" s="136">
        <v>59372</v>
      </c>
      <c r="G6" s="14"/>
      <c r="H6" s="14"/>
      <c r="I6" s="14"/>
      <c r="J6" s="14"/>
      <c r="K6" s="14"/>
    </row>
    <row r="7" spans="1:11" ht="12.75" customHeight="1">
      <c r="A7" s="146" t="s">
        <v>112</v>
      </c>
      <c r="B7" s="147" t="s">
        <v>275</v>
      </c>
      <c r="C7" s="124">
        <v>4</v>
      </c>
      <c r="D7" s="124">
        <v>531</v>
      </c>
      <c r="E7" s="136">
        <v>6271</v>
      </c>
      <c r="F7" s="136">
        <v>0</v>
      </c>
      <c r="G7" s="14"/>
      <c r="H7" s="14"/>
      <c r="I7" s="14"/>
      <c r="J7" s="14"/>
      <c r="K7" s="14"/>
    </row>
    <row r="8" spans="1:11" ht="13.5" customHeight="1">
      <c r="A8" s="68">
        <v>2</v>
      </c>
      <c r="B8" s="94" t="s">
        <v>90</v>
      </c>
      <c r="C8" s="124">
        <v>5</v>
      </c>
      <c r="D8" s="124"/>
      <c r="E8" s="138">
        <f>E9+E10</f>
        <v>0</v>
      </c>
      <c r="F8" s="138">
        <f>F9+F10</f>
        <v>0</v>
      </c>
      <c r="G8" s="14"/>
      <c r="H8" s="14"/>
      <c r="I8" s="14"/>
      <c r="J8" s="14"/>
      <c r="K8" s="14"/>
    </row>
    <row r="9" spans="1:11" ht="12.75">
      <c r="A9" s="124" t="s">
        <v>111</v>
      </c>
      <c r="B9" s="148" t="s">
        <v>109</v>
      </c>
      <c r="C9" s="124">
        <v>6</v>
      </c>
      <c r="D9" s="124"/>
      <c r="E9" s="137">
        <v>0</v>
      </c>
      <c r="F9" s="137">
        <v>0</v>
      </c>
      <c r="G9" s="14"/>
      <c r="H9" s="14"/>
      <c r="I9" s="14"/>
      <c r="J9" s="14"/>
      <c r="K9" s="14"/>
    </row>
    <row r="10" spans="1:11" ht="12.75">
      <c r="A10" s="124" t="s">
        <v>112</v>
      </c>
      <c r="B10" s="149" t="s">
        <v>169</v>
      </c>
      <c r="C10" s="124">
        <v>7</v>
      </c>
      <c r="D10" s="124"/>
      <c r="E10" s="137">
        <v>0</v>
      </c>
      <c r="F10" s="137">
        <v>0</v>
      </c>
      <c r="G10" s="14"/>
      <c r="H10" s="14"/>
      <c r="I10" s="14"/>
      <c r="J10" s="14"/>
      <c r="K10" s="14"/>
    </row>
    <row r="11" spans="1:11" ht="12.75">
      <c r="A11" s="124"/>
      <c r="B11" s="68"/>
      <c r="C11" s="124">
        <v>8</v>
      </c>
      <c r="D11" s="68"/>
      <c r="E11" s="150"/>
      <c r="F11" s="150"/>
      <c r="G11" s="14"/>
      <c r="H11" s="14"/>
      <c r="I11" s="14"/>
      <c r="J11" s="14"/>
      <c r="K11" s="14"/>
    </row>
    <row r="12" spans="1:11" ht="12.75">
      <c r="A12" s="68">
        <v>3</v>
      </c>
      <c r="B12" s="94" t="s">
        <v>91</v>
      </c>
      <c r="C12" s="124">
        <v>9</v>
      </c>
      <c r="D12" s="124"/>
      <c r="E12" s="138">
        <f>E13+E14+E15+E16+E17</f>
        <v>718484</v>
      </c>
      <c r="F12" s="138">
        <f>F13+F14+F15+F16+F17</f>
        <v>1051228</v>
      </c>
      <c r="G12" s="14"/>
      <c r="H12" s="14"/>
      <c r="I12" s="14"/>
      <c r="J12" s="14"/>
      <c r="K12" s="14"/>
    </row>
    <row r="13" spans="1:11" ht="12.75">
      <c r="A13" s="124" t="s">
        <v>111</v>
      </c>
      <c r="B13" s="95" t="s">
        <v>276</v>
      </c>
      <c r="C13" s="124">
        <v>10</v>
      </c>
      <c r="D13" s="124">
        <v>411</v>
      </c>
      <c r="E13" s="137">
        <v>0</v>
      </c>
      <c r="F13" s="137">
        <v>1051228</v>
      </c>
      <c r="G13" s="14"/>
      <c r="H13" s="14"/>
      <c r="I13" s="14"/>
      <c r="J13" s="14"/>
      <c r="K13" s="14"/>
    </row>
    <row r="14" spans="1:11" ht="12.75">
      <c r="A14" s="124" t="s">
        <v>112</v>
      </c>
      <c r="B14" s="95" t="s">
        <v>170</v>
      </c>
      <c r="C14" s="124">
        <v>11</v>
      </c>
      <c r="D14" s="124">
        <v>428</v>
      </c>
      <c r="E14" s="137">
        <v>0</v>
      </c>
      <c r="F14" s="137">
        <v>0</v>
      </c>
      <c r="G14" s="14"/>
      <c r="H14" s="14"/>
      <c r="I14" s="14"/>
      <c r="J14" s="14"/>
      <c r="K14" s="14"/>
    </row>
    <row r="15" spans="1:11" ht="13.5" customHeight="1">
      <c r="A15" s="124" t="s">
        <v>113</v>
      </c>
      <c r="B15" s="95" t="s">
        <v>277</v>
      </c>
      <c r="C15" s="124">
        <v>12</v>
      </c>
      <c r="D15" s="124">
        <v>444</v>
      </c>
      <c r="E15" s="137">
        <v>0</v>
      </c>
      <c r="F15" s="137">
        <v>0</v>
      </c>
      <c r="G15" s="14"/>
      <c r="H15" s="14"/>
      <c r="I15" s="14"/>
      <c r="J15" s="14"/>
      <c r="K15" s="14"/>
    </row>
    <row r="16" spans="1:11" ht="12.75">
      <c r="A16" s="124" t="s">
        <v>119</v>
      </c>
      <c r="B16" s="95" t="s">
        <v>278</v>
      </c>
      <c r="C16" s="124">
        <v>13</v>
      </c>
      <c r="D16" s="124">
        <v>445</v>
      </c>
      <c r="E16" s="137">
        <v>718484</v>
      </c>
      <c r="F16" s="137">
        <v>0</v>
      </c>
      <c r="G16" s="14"/>
      <c r="H16" s="14"/>
      <c r="I16" s="14"/>
      <c r="J16" s="14"/>
      <c r="K16" s="14"/>
    </row>
    <row r="17" spans="1:11" ht="12.75">
      <c r="A17" s="124" t="s">
        <v>279</v>
      </c>
      <c r="B17" s="151" t="s">
        <v>300</v>
      </c>
      <c r="C17" s="124">
        <v>14</v>
      </c>
      <c r="D17" s="124"/>
      <c r="E17" s="137">
        <v>0</v>
      </c>
      <c r="F17" s="137">
        <v>0</v>
      </c>
      <c r="G17" s="71"/>
      <c r="H17" s="14"/>
      <c r="I17" s="14"/>
      <c r="J17" s="14"/>
      <c r="K17" s="14"/>
    </row>
    <row r="18" spans="1:11" ht="12.75">
      <c r="A18" s="68">
        <v>4</v>
      </c>
      <c r="B18" s="94" t="s">
        <v>92</v>
      </c>
      <c r="C18" s="124">
        <v>15</v>
      </c>
      <c r="D18" s="124"/>
      <c r="E18" s="138">
        <f>E19+E20+E21+E22+E23+E24</f>
        <v>0</v>
      </c>
      <c r="F18" s="138">
        <f>F19+F20+F21+F22+F23+F24</f>
        <v>0</v>
      </c>
      <c r="G18" s="71"/>
      <c r="H18" s="14"/>
      <c r="I18" s="14"/>
      <c r="J18" s="14"/>
      <c r="K18" s="14"/>
    </row>
    <row r="19" spans="1:11" ht="12.75">
      <c r="A19" s="124" t="s">
        <v>111</v>
      </c>
      <c r="B19" s="140" t="s">
        <v>171</v>
      </c>
      <c r="C19" s="124">
        <v>16</v>
      </c>
      <c r="D19" s="124"/>
      <c r="E19" s="137">
        <v>0</v>
      </c>
      <c r="F19" s="137">
        <v>0</v>
      </c>
      <c r="G19" s="71"/>
      <c r="H19" s="14"/>
      <c r="I19" s="14"/>
      <c r="J19" s="14"/>
      <c r="K19" s="14"/>
    </row>
    <row r="20" spans="1:11" ht="12.75">
      <c r="A20" s="124" t="s">
        <v>112</v>
      </c>
      <c r="B20" s="140" t="s">
        <v>172</v>
      </c>
      <c r="C20" s="124">
        <v>17</v>
      </c>
      <c r="D20" s="124"/>
      <c r="E20" s="137">
        <v>0</v>
      </c>
      <c r="F20" s="137">
        <v>0</v>
      </c>
      <c r="G20" s="71"/>
      <c r="H20" s="14"/>
      <c r="I20" s="14"/>
      <c r="J20" s="14"/>
      <c r="K20" s="14"/>
    </row>
    <row r="21" spans="1:11" ht="12.75">
      <c r="A21" s="124" t="s">
        <v>113</v>
      </c>
      <c r="B21" s="140" t="s">
        <v>298</v>
      </c>
      <c r="C21" s="124">
        <v>18</v>
      </c>
      <c r="D21" s="124"/>
      <c r="E21" s="137">
        <v>0</v>
      </c>
      <c r="F21" s="137">
        <v>0</v>
      </c>
      <c r="G21" s="71"/>
      <c r="H21" s="14"/>
      <c r="I21" s="14"/>
      <c r="J21" s="14"/>
      <c r="K21" s="14"/>
    </row>
    <row r="22" spans="1:11" ht="13.5" customHeight="1">
      <c r="A22" s="124" t="s">
        <v>118</v>
      </c>
      <c r="B22" s="140" t="s">
        <v>299</v>
      </c>
      <c r="C22" s="124">
        <v>19</v>
      </c>
      <c r="D22" s="124"/>
      <c r="E22" s="137">
        <v>0</v>
      </c>
      <c r="F22" s="137">
        <v>0</v>
      </c>
      <c r="G22" s="14"/>
      <c r="H22" s="14"/>
      <c r="I22" s="14"/>
      <c r="J22" s="14"/>
      <c r="K22" s="14"/>
    </row>
    <row r="23" spans="1:11" ht="12.75">
      <c r="A23" s="124" t="s">
        <v>119</v>
      </c>
      <c r="B23" s="140" t="s">
        <v>173</v>
      </c>
      <c r="C23" s="124">
        <v>20</v>
      </c>
      <c r="D23" s="124"/>
      <c r="E23" s="137">
        <v>0</v>
      </c>
      <c r="F23" s="137">
        <v>0</v>
      </c>
      <c r="G23" s="14"/>
      <c r="H23" s="14"/>
      <c r="I23" s="14"/>
      <c r="J23" s="14"/>
      <c r="K23" s="14"/>
    </row>
    <row r="24" spans="1:11" ht="12.75">
      <c r="A24" s="124"/>
      <c r="B24" s="79"/>
      <c r="C24" s="124">
        <v>21</v>
      </c>
      <c r="D24" s="124"/>
      <c r="E24" s="137"/>
      <c r="F24" s="137"/>
      <c r="G24" s="14"/>
      <c r="H24" s="14"/>
      <c r="I24" s="14"/>
      <c r="J24" s="14"/>
      <c r="K24" s="14"/>
    </row>
    <row r="25" spans="1:11" ht="12.75">
      <c r="A25" s="68">
        <v>5</v>
      </c>
      <c r="B25" s="139" t="s">
        <v>93</v>
      </c>
      <c r="C25" s="124">
        <v>22</v>
      </c>
      <c r="D25" s="124"/>
      <c r="E25" s="137">
        <v>0</v>
      </c>
      <c r="F25" s="137">
        <v>0</v>
      </c>
      <c r="G25" s="14"/>
      <c r="H25" s="14"/>
      <c r="I25" s="14"/>
      <c r="J25" s="14"/>
      <c r="K25" s="14"/>
    </row>
    <row r="26" spans="1:11" ht="12.75">
      <c r="A26" s="68">
        <v>6</v>
      </c>
      <c r="B26" s="139" t="s">
        <v>94</v>
      </c>
      <c r="C26" s="124">
        <v>23</v>
      </c>
      <c r="D26" s="124"/>
      <c r="E26" s="137">
        <v>0</v>
      </c>
      <c r="F26" s="137">
        <v>0</v>
      </c>
      <c r="G26" s="14"/>
      <c r="H26" s="14"/>
      <c r="I26" s="14"/>
      <c r="J26" s="14"/>
      <c r="K26" s="14"/>
    </row>
    <row r="27" spans="1:11" ht="15.75" customHeight="1">
      <c r="A27" s="68">
        <v>7</v>
      </c>
      <c r="B27" s="139" t="s">
        <v>95</v>
      </c>
      <c r="C27" s="124">
        <v>24</v>
      </c>
      <c r="D27" s="124"/>
      <c r="E27" s="136">
        <v>0</v>
      </c>
      <c r="F27" s="136">
        <v>0</v>
      </c>
      <c r="G27" s="14"/>
      <c r="H27" s="14"/>
      <c r="I27" s="14"/>
      <c r="J27" s="14"/>
      <c r="K27" s="14"/>
    </row>
    <row r="28" spans="1:11" ht="15.75" customHeight="1">
      <c r="A28" s="68"/>
      <c r="B28" s="139"/>
      <c r="C28" s="124">
        <v>25</v>
      </c>
      <c r="D28" s="124"/>
      <c r="E28" s="136"/>
      <c r="F28" s="136"/>
      <c r="G28" s="14"/>
      <c r="H28" s="14"/>
      <c r="I28" s="14"/>
      <c r="J28" s="14"/>
      <c r="K28" s="14"/>
    </row>
    <row r="29" spans="1:11" ht="13.5" customHeight="1">
      <c r="A29" s="124"/>
      <c r="B29" s="139" t="s">
        <v>96</v>
      </c>
      <c r="C29" s="124">
        <v>26</v>
      </c>
      <c r="D29" s="124"/>
      <c r="E29" s="142">
        <f>E5+E12+E18+E25+E26+E27+E8</f>
        <v>1390025</v>
      </c>
      <c r="F29" s="142">
        <f>F5+F12+F18+F25+F26+F27+F8</f>
        <v>1110600</v>
      </c>
      <c r="G29" s="14"/>
      <c r="H29" s="14"/>
      <c r="I29" s="14"/>
      <c r="J29" s="14"/>
      <c r="K29" s="14"/>
    </row>
    <row r="30" spans="1:11" ht="12.75">
      <c r="A30" s="124"/>
      <c r="B30" s="140"/>
      <c r="C30" s="124">
        <v>27</v>
      </c>
      <c r="D30" s="124"/>
      <c r="E30" s="137"/>
      <c r="F30" s="137"/>
      <c r="G30" s="14"/>
      <c r="H30" s="14"/>
      <c r="I30" s="14"/>
      <c r="J30" s="14"/>
      <c r="K30" s="14"/>
    </row>
    <row r="31" spans="1:11" ht="12.75">
      <c r="A31" s="68" t="s">
        <v>79</v>
      </c>
      <c r="B31" s="139" t="s">
        <v>97</v>
      </c>
      <c r="C31" s="124">
        <v>28</v>
      </c>
      <c r="D31" s="124"/>
      <c r="E31" s="137"/>
      <c r="F31" s="137"/>
      <c r="G31" s="14"/>
      <c r="H31" s="14"/>
      <c r="I31" s="14"/>
      <c r="J31" s="14"/>
      <c r="K31" s="14"/>
    </row>
    <row r="32" spans="1:11" ht="12.75">
      <c r="A32" s="68">
        <v>1</v>
      </c>
      <c r="B32" s="139" t="s">
        <v>98</v>
      </c>
      <c r="C32" s="124">
        <v>29</v>
      </c>
      <c r="D32" s="124"/>
      <c r="E32" s="138">
        <f>E33+E34+E35+E36+E37</f>
        <v>0</v>
      </c>
      <c r="F32" s="138">
        <f>F33+F34+F35+F36+F37</f>
        <v>0</v>
      </c>
      <c r="G32" s="14"/>
      <c r="H32" s="14"/>
      <c r="I32" s="14"/>
      <c r="J32" s="14"/>
      <c r="K32" s="14"/>
    </row>
    <row r="33" spans="1:11" ht="12.75">
      <c r="A33" s="124" t="s">
        <v>111</v>
      </c>
      <c r="B33" s="140" t="s">
        <v>174</v>
      </c>
      <c r="C33" s="124">
        <v>30</v>
      </c>
      <c r="D33" s="124"/>
      <c r="E33" s="137">
        <v>0</v>
      </c>
      <c r="F33" s="137">
        <v>0</v>
      </c>
      <c r="G33" s="14"/>
      <c r="H33" s="14"/>
      <c r="I33" s="14"/>
      <c r="J33" s="14"/>
      <c r="K33" s="14"/>
    </row>
    <row r="34" spans="1:11" ht="12.75">
      <c r="A34" s="124" t="s">
        <v>112</v>
      </c>
      <c r="B34" s="140" t="s">
        <v>175</v>
      </c>
      <c r="C34" s="124">
        <v>31</v>
      </c>
      <c r="D34" s="124"/>
      <c r="E34" s="137">
        <v>0</v>
      </c>
      <c r="F34" s="137">
        <v>0</v>
      </c>
      <c r="G34" s="14"/>
      <c r="H34" s="14"/>
      <c r="I34" s="14"/>
      <c r="J34" s="14"/>
      <c r="K34" s="14"/>
    </row>
    <row r="35" spans="1:11" ht="13.5" customHeight="1">
      <c r="A35" s="124" t="s">
        <v>113</v>
      </c>
      <c r="B35" s="140" t="s">
        <v>176</v>
      </c>
      <c r="C35" s="124">
        <v>32</v>
      </c>
      <c r="D35" s="124"/>
      <c r="E35" s="137">
        <v>0</v>
      </c>
      <c r="F35" s="137">
        <v>0</v>
      </c>
      <c r="G35" s="14"/>
      <c r="H35" s="14"/>
      <c r="I35" s="14"/>
      <c r="J35" s="14"/>
      <c r="K35" s="14"/>
    </row>
    <row r="36" spans="1:11" ht="12.75">
      <c r="A36" s="124" t="s">
        <v>118</v>
      </c>
      <c r="B36" s="140" t="s">
        <v>177</v>
      </c>
      <c r="C36" s="124">
        <v>33</v>
      </c>
      <c r="D36" s="124"/>
      <c r="E36" s="137">
        <v>0</v>
      </c>
      <c r="F36" s="137">
        <v>0</v>
      </c>
      <c r="G36" s="14"/>
      <c r="H36" s="14"/>
      <c r="I36" s="14"/>
      <c r="J36" s="14"/>
      <c r="K36" s="14"/>
    </row>
    <row r="37" spans="1:11" ht="12.75">
      <c r="A37" s="124"/>
      <c r="B37" s="79"/>
      <c r="C37" s="124">
        <v>34</v>
      </c>
      <c r="D37" s="124"/>
      <c r="E37" s="137"/>
      <c r="F37" s="137"/>
      <c r="G37" s="14"/>
      <c r="H37" s="14"/>
      <c r="I37" s="14"/>
      <c r="J37" s="14"/>
      <c r="K37" s="14"/>
    </row>
    <row r="38" spans="1:11" ht="12.75">
      <c r="A38" s="68">
        <v>2</v>
      </c>
      <c r="B38" s="139" t="s">
        <v>99</v>
      </c>
      <c r="C38" s="124">
        <v>35</v>
      </c>
      <c r="D38" s="124"/>
      <c r="E38" s="138">
        <f>E39+E40+E41+E42+E43</f>
        <v>0</v>
      </c>
      <c r="F38" s="138">
        <f>F39+F40+F41+F42+F43</f>
        <v>0</v>
      </c>
      <c r="G38" s="71"/>
      <c r="H38" s="14"/>
      <c r="I38" s="14"/>
      <c r="J38" s="14"/>
      <c r="K38" s="14"/>
    </row>
    <row r="39" spans="1:11" ht="12.75">
      <c r="A39" s="124" t="s">
        <v>111</v>
      </c>
      <c r="B39" s="140" t="s">
        <v>178</v>
      </c>
      <c r="C39" s="124">
        <v>36</v>
      </c>
      <c r="D39" s="124"/>
      <c r="E39" s="137">
        <v>0</v>
      </c>
      <c r="F39" s="137">
        <v>0</v>
      </c>
      <c r="G39" s="71"/>
      <c r="H39" s="14"/>
      <c r="I39" s="14"/>
      <c r="J39" s="14"/>
      <c r="K39" s="14"/>
    </row>
    <row r="40" spans="1:11" ht="12.75">
      <c r="A40" s="124" t="s">
        <v>112</v>
      </c>
      <c r="B40" s="144" t="s">
        <v>179</v>
      </c>
      <c r="C40" s="124">
        <v>37</v>
      </c>
      <c r="D40" s="124"/>
      <c r="E40" s="137">
        <v>0</v>
      </c>
      <c r="F40" s="137">
        <v>0</v>
      </c>
      <c r="G40" s="71"/>
      <c r="H40" s="14"/>
      <c r="I40" s="14"/>
      <c r="J40" s="14"/>
      <c r="K40" s="14"/>
    </row>
    <row r="41" spans="1:11" ht="12.75">
      <c r="A41" s="124" t="s">
        <v>113</v>
      </c>
      <c r="B41" s="140" t="s">
        <v>180</v>
      </c>
      <c r="C41" s="124">
        <v>38</v>
      </c>
      <c r="D41" s="124"/>
      <c r="E41" s="137">
        <v>0</v>
      </c>
      <c r="F41" s="137">
        <v>0</v>
      </c>
      <c r="G41" s="14"/>
      <c r="H41" s="14"/>
      <c r="I41" s="14"/>
      <c r="J41" s="14"/>
      <c r="K41" s="14"/>
    </row>
    <row r="42" spans="1:11" ht="13.5" customHeight="1">
      <c r="A42" s="124" t="s">
        <v>118</v>
      </c>
      <c r="B42" s="144" t="s">
        <v>181</v>
      </c>
      <c r="C42" s="124">
        <v>39</v>
      </c>
      <c r="D42" s="124"/>
      <c r="E42" s="137">
        <v>0</v>
      </c>
      <c r="F42" s="137">
        <v>0</v>
      </c>
      <c r="G42" s="14"/>
      <c r="H42" s="14"/>
      <c r="I42" s="14"/>
      <c r="J42" s="14"/>
      <c r="K42" s="14"/>
    </row>
    <row r="43" spans="1:11" ht="12.75">
      <c r="A43" s="124" t="s">
        <v>119</v>
      </c>
      <c r="B43" s="152" t="s">
        <v>280</v>
      </c>
      <c r="C43" s="124">
        <v>40</v>
      </c>
      <c r="D43" s="124"/>
      <c r="E43" s="137">
        <v>0</v>
      </c>
      <c r="F43" s="137">
        <v>0</v>
      </c>
      <c r="G43" s="14"/>
      <c r="H43" s="14"/>
      <c r="I43" s="14"/>
      <c r="J43" s="14"/>
      <c r="K43" s="14"/>
    </row>
    <row r="44" spans="1:11" ht="12.75">
      <c r="A44" s="68">
        <v>3</v>
      </c>
      <c r="B44" s="139" t="s">
        <v>100</v>
      </c>
      <c r="C44" s="124">
        <v>41</v>
      </c>
      <c r="D44" s="124"/>
      <c r="E44" s="137"/>
      <c r="F44" s="137"/>
      <c r="G44" s="14"/>
      <c r="H44" s="14"/>
      <c r="I44" s="14"/>
      <c r="J44" s="14"/>
      <c r="K44" s="14"/>
    </row>
    <row r="45" spans="1:11" ht="13.5" customHeight="1">
      <c r="A45" s="68">
        <v>4</v>
      </c>
      <c r="B45" s="139" t="s">
        <v>101</v>
      </c>
      <c r="C45" s="124">
        <v>42</v>
      </c>
      <c r="D45" s="124"/>
      <c r="E45" s="138">
        <f>E46+E47+E48</f>
        <v>0</v>
      </c>
      <c r="F45" s="138">
        <f>F46+F47+F48</f>
        <v>0</v>
      </c>
      <c r="G45" s="14"/>
      <c r="H45" s="14"/>
      <c r="I45" s="14"/>
      <c r="J45" s="14"/>
      <c r="K45" s="14"/>
    </row>
    <row r="46" spans="1:11" ht="12.75">
      <c r="A46" s="124" t="s">
        <v>111</v>
      </c>
      <c r="B46" s="140" t="s">
        <v>182</v>
      </c>
      <c r="C46" s="124">
        <v>43</v>
      </c>
      <c r="D46" s="124"/>
      <c r="E46" s="137">
        <v>0</v>
      </c>
      <c r="F46" s="137">
        <v>0</v>
      </c>
      <c r="G46" s="71"/>
      <c r="H46" s="14"/>
      <c r="I46" s="14"/>
      <c r="J46" s="14"/>
      <c r="K46" s="14"/>
    </row>
    <row r="47" spans="1:11" ht="12.75">
      <c r="A47" s="124" t="s">
        <v>112</v>
      </c>
      <c r="B47" s="140" t="s">
        <v>183</v>
      </c>
      <c r="C47" s="124">
        <v>44</v>
      </c>
      <c r="D47" s="124"/>
      <c r="E47" s="137">
        <v>0</v>
      </c>
      <c r="F47" s="137">
        <v>0</v>
      </c>
      <c r="G47" s="71"/>
      <c r="H47" s="14"/>
      <c r="I47" s="14"/>
      <c r="J47" s="14"/>
      <c r="K47" s="14"/>
    </row>
    <row r="48" spans="1:11" ht="12.75">
      <c r="A48" s="124" t="s">
        <v>113</v>
      </c>
      <c r="B48" s="140" t="s">
        <v>184</v>
      </c>
      <c r="C48" s="124">
        <v>45</v>
      </c>
      <c r="D48" s="124"/>
      <c r="E48" s="137">
        <v>0</v>
      </c>
      <c r="F48" s="137">
        <v>0</v>
      </c>
      <c r="G48" s="71"/>
      <c r="H48" s="14"/>
      <c r="I48" s="14"/>
      <c r="J48" s="14"/>
      <c r="K48" s="14"/>
    </row>
    <row r="49" spans="1:11" ht="13.5" customHeight="1">
      <c r="A49" s="68">
        <v>5</v>
      </c>
      <c r="B49" s="141" t="s">
        <v>102</v>
      </c>
      <c r="C49" s="124">
        <v>46</v>
      </c>
      <c r="D49" s="124"/>
      <c r="E49" s="137">
        <v>0</v>
      </c>
      <c r="F49" s="137">
        <v>0</v>
      </c>
      <c r="G49" s="71"/>
      <c r="H49" s="80"/>
      <c r="I49" s="14"/>
      <c r="J49" s="14"/>
      <c r="K49" s="14"/>
    </row>
    <row r="50" spans="1:11" ht="12.75">
      <c r="A50" s="68">
        <v>6</v>
      </c>
      <c r="B50" s="139" t="s">
        <v>103</v>
      </c>
      <c r="C50" s="124">
        <v>47</v>
      </c>
      <c r="D50" s="124"/>
      <c r="E50" s="137">
        <v>0</v>
      </c>
      <c r="F50" s="137">
        <v>0</v>
      </c>
      <c r="G50" s="14"/>
      <c r="H50" s="14"/>
      <c r="I50" s="14"/>
      <c r="J50" s="14"/>
      <c r="K50" s="14"/>
    </row>
    <row r="51" spans="1:11" ht="15.75" customHeight="1">
      <c r="A51" s="68"/>
      <c r="B51" s="139"/>
      <c r="C51" s="124">
        <v>48</v>
      </c>
      <c r="D51" s="124"/>
      <c r="E51" s="136"/>
      <c r="F51" s="136"/>
      <c r="G51" s="14"/>
      <c r="H51" s="14"/>
      <c r="I51" s="14"/>
      <c r="J51" s="14"/>
      <c r="K51" s="14"/>
    </row>
    <row r="52" spans="1:11" ht="12.75">
      <c r="A52" s="124"/>
      <c r="B52" s="139" t="s">
        <v>104</v>
      </c>
      <c r="C52" s="124">
        <v>49</v>
      </c>
      <c r="D52" s="124"/>
      <c r="E52" s="138">
        <f>E32+E38+E44+E45+E49+E50</f>
        <v>0</v>
      </c>
      <c r="F52" s="138">
        <f>F32+F38+F44+F45+F49+F50</f>
        <v>0</v>
      </c>
      <c r="G52" s="14"/>
      <c r="H52" s="14"/>
      <c r="I52" s="14"/>
      <c r="J52" s="14"/>
      <c r="K52" s="14"/>
    </row>
    <row r="53" spans="1:11" ht="18" customHeight="1">
      <c r="A53" s="124"/>
      <c r="B53" s="79" t="s">
        <v>105</v>
      </c>
      <c r="C53" s="124">
        <v>51</v>
      </c>
      <c r="D53" s="124"/>
      <c r="E53" s="142">
        <f>E29+E52</f>
        <v>1390025</v>
      </c>
      <c r="F53" s="142">
        <f>F29+F52</f>
        <v>1110600</v>
      </c>
      <c r="G53" s="14"/>
      <c r="H53" s="14"/>
      <c r="I53" s="14"/>
      <c r="J53" s="14"/>
      <c r="K53" s="14"/>
    </row>
    <row r="54" spans="2:7" ht="12.75">
      <c r="B54" s="14"/>
      <c r="C54" s="17"/>
      <c r="D54" s="17"/>
      <c r="E54" s="14"/>
      <c r="G54" s="72"/>
    </row>
    <row r="55" spans="2:5" ht="12.75">
      <c r="B55" s="14"/>
      <c r="C55" s="17"/>
      <c r="D55" s="17"/>
      <c r="E55" s="71"/>
    </row>
    <row r="56" spans="2:5" ht="12.75">
      <c r="B56" s="14"/>
      <c r="C56" s="17"/>
      <c r="D56" s="17"/>
      <c r="E56" s="71"/>
    </row>
    <row r="57" spans="2:5" ht="12.75">
      <c r="B57" s="14"/>
      <c r="C57" s="17"/>
      <c r="D57" s="17"/>
      <c r="E57" s="71"/>
    </row>
    <row r="58" spans="2:5" ht="12.75">
      <c r="B58" s="14"/>
      <c r="C58" s="14"/>
      <c r="D58" s="14"/>
      <c r="E58" s="14"/>
    </row>
  </sheetData>
  <sheetProtection/>
  <mergeCells count="2">
    <mergeCell ref="A2:A3"/>
    <mergeCell ref="B2:B3"/>
  </mergeCells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6" ySplit="3" topLeftCell="G10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E58" sqref="E58"/>
    </sheetView>
  </sheetViews>
  <sheetFormatPr defaultColWidth="9.140625" defaultRowHeight="12.75"/>
  <cols>
    <col min="1" max="1" width="3.7109375" style="0" customWidth="1"/>
    <col min="2" max="2" width="44.28125" style="0" customWidth="1"/>
    <col min="3" max="3" width="4.421875" style="0" customWidth="1"/>
    <col min="4" max="4" width="6.421875" style="0" customWidth="1"/>
    <col min="5" max="5" width="12.57421875" style="0" customWidth="1"/>
    <col min="6" max="6" width="13.421875" style="0" customWidth="1"/>
  </cols>
  <sheetData>
    <row r="1" spans="1:6" ht="21" customHeight="1" thickBot="1">
      <c r="A1" s="24"/>
      <c r="B1" s="108" t="s">
        <v>6</v>
      </c>
      <c r="C1" s="108"/>
      <c r="D1" s="108"/>
      <c r="E1" s="108"/>
      <c r="F1" s="108"/>
    </row>
    <row r="2" spans="1:6" ht="14.25" customHeight="1" thickTop="1">
      <c r="A2" s="22"/>
      <c r="B2" s="16"/>
      <c r="C2" s="23" t="s">
        <v>2</v>
      </c>
      <c r="D2" s="23"/>
      <c r="E2" s="28" t="s">
        <v>9</v>
      </c>
      <c r="F2" s="29" t="s">
        <v>11</v>
      </c>
    </row>
    <row r="3" spans="1:6" ht="17.25" customHeight="1">
      <c r="A3" s="18"/>
      <c r="B3" s="198" t="s">
        <v>108</v>
      </c>
      <c r="C3" s="19" t="s">
        <v>3</v>
      </c>
      <c r="D3" s="145" t="s">
        <v>261</v>
      </c>
      <c r="E3" s="30" t="s">
        <v>10</v>
      </c>
      <c r="F3" s="31" t="s">
        <v>12</v>
      </c>
    </row>
    <row r="4" spans="1:6" ht="15.75" customHeight="1">
      <c r="A4" s="68" t="s">
        <v>13</v>
      </c>
      <c r="B4" s="88" t="s">
        <v>106</v>
      </c>
      <c r="C4" s="124">
        <v>1</v>
      </c>
      <c r="D4" s="124"/>
      <c r="E4" s="136"/>
      <c r="F4" s="136"/>
    </row>
    <row r="5" spans="1:6" ht="13.5" customHeight="1">
      <c r="A5" s="68">
        <v>1</v>
      </c>
      <c r="B5" s="96" t="s">
        <v>109</v>
      </c>
      <c r="C5" s="124">
        <v>2</v>
      </c>
      <c r="D5" s="124"/>
      <c r="E5" s="136">
        <v>0</v>
      </c>
      <c r="F5" s="136">
        <v>1</v>
      </c>
    </row>
    <row r="6" spans="1:6" ht="13.5" customHeight="1">
      <c r="A6" s="68"/>
      <c r="B6" s="96"/>
      <c r="C6" s="124">
        <v>3</v>
      </c>
      <c r="D6" s="124"/>
      <c r="E6" s="136"/>
      <c r="F6" s="136"/>
    </row>
    <row r="7" spans="1:6" ht="12.75">
      <c r="A7" s="68">
        <v>2</v>
      </c>
      <c r="B7" s="94" t="s">
        <v>110</v>
      </c>
      <c r="C7" s="124">
        <v>4</v>
      </c>
      <c r="D7" s="124"/>
      <c r="E7" s="195">
        <f>E8+E9+E10</f>
        <v>0</v>
      </c>
      <c r="F7" s="195">
        <f>F8+F9+F10</f>
        <v>0</v>
      </c>
    </row>
    <row r="8" spans="1:6" ht="12.75">
      <c r="A8" s="124" t="s">
        <v>111</v>
      </c>
      <c r="B8" s="96" t="s">
        <v>114</v>
      </c>
      <c r="C8" s="124">
        <v>5</v>
      </c>
      <c r="D8" s="124"/>
      <c r="E8" s="196">
        <v>0</v>
      </c>
      <c r="F8" s="196">
        <v>0</v>
      </c>
    </row>
    <row r="9" spans="1:6" ht="12.75">
      <c r="A9" s="124" t="s">
        <v>112</v>
      </c>
      <c r="B9" s="96" t="s">
        <v>115</v>
      </c>
      <c r="C9" s="124">
        <v>6</v>
      </c>
      <c r="D9" s="124"/>
      <c r="E9" s="196">
        <v>0</v>
      </c>
      <c r="F9" s="196">
        <v>0</v>
      </c>
    </row>
    <row r="10" spans="1:6" ht="12.75">
      <c r="A10" s="124" t="s">
        <v>113</v>
      </c>
      <c r="B10" s="96" t="s">
        <v>116</v>
      </c>
      <c r="C10" s="124">
        <v>7</v>
      </c>
      <c r="D10" s="124"/>
      <c r="E10" s="196">
        <v>0</v>
      </c>
      <c r="F10" s="196">
        <v>0</v>
      </c>
    </row>
    <row r="11" spans="1:6" ht="12.75">
      <c r="A11" s="124"/>
      <c r="B11" s="88"/>
      <c r="C11" s="124">
        <v>8</v>
      </c>
      <c r="D11" s="124"/>
      <c r="E11" s="196"/>
      <c r="F11" s="196"/>
    </row>
    <row r="12" spans="1:6" ht="12.75">
      <c r="A12" s="68">
        <v>3</v>
      </c>
      <c r="B12" s="94" t="s">
        <v>117</v>
      </c>
      <c r="C12" s="124">
        <v>9</v>
      </c>
      <c r="D12" s="124"/>
      <c r="E12" s="195">
        <f>E13+E14+E15+E16+E17+E18</f>
        <v>9004598</v>
      </c>
      <c r="F12" s="195">
        <f>F13+F14+F15+F16+F17+F18</f>
        <v>2881907</v>
      </c>
    </row>
    <row r="13" spans="1:6" ht="12.75">
      <c r="A13" s="124" t="s">
        <v>111</v>
      </c>
      <c r="B13" s="96" t="s">
        <v>281</v>
      </c>
      <c r="C13" s="124">
        <v>10</v>
      </c>
      <c r="D13" s="124">
        <v>401</v>
      </c>
      <c r="E13" s="196">
        <v>7622920</v>
      </c>
      <c r="F13" s="196">
        <v>2721856</v>
      </c>
    </row>
    <row r="14" spans="1:6" ht="12.75">
      <c r="A14" s="124" t="s">
        <v>112</v>
      </c>
      <c r="B14" s="96" t="s">
        <v>120</v>
      </c>
      <c r="C14" s="124">
        <v>11</v>
      </c>
      <c r="D14" s="124">
        <v>421</v>
      </c>
      <c r="E14" s="196">
        <v>1350000</v>
      </c>
      <c r="F14" s="196">
        <v>119000</v>
      </c>
    </row>
    <row r="15" spans="1:6" ht="12.75">
      <c r="A15" s="124" t="s">
        <v>113</v>
      </c>
      <c r="B15" s="96" t="s">
        <v>301</v>
      </c>
      <c r="C15" s="124">
        <v>12</v>
      </c>
      <c r="D15" s="124">
        <v>442</v>
      </c>
      <c r="E15" s="196">
        <v>3500</v>
      </c>
      <c r="F15" s="196">
        <v>7900</v>
      </c>
    </row>
    <row r="16" spans="1:6" ht="12.75">
      <c r="A16" s="124" t="s">
        <v>118</v>
      </c>
      <c r="B16" s="96" t="s">
        <v>282</v>
      </c>
      <c r="C16" s="124">
        <v>13</v>
      </c>
      <c r="D16" s="124">
        <v>431</v>
      </c>
      <c r="E16" s="196">
        <v>28178</v>
      </c>
      <c r="F16" s="196">
        <v>33151</v>
      </c>
    </row>
    <row r="17" spans="1:6" ht="13.5" customHeight="1">
      <c r="A17" s="124" t="s">
        <v>119</v>
      </c>
      <c r="B17" s="96" t="s">
        <v>328</v>
      </c>
      <c r="C17" s="124">
        <v>14</v>
      </c>
      <c r="D17" s="124">
        <v>444</v>
      </c>
      <c r="E17" s="196">
        <v>0</v>
      </c>
      <c r="F17" s="196">
        <v>0</v>
      </c>
    </row>
    <row r="18" spans="1:6" ht="12.75">
      <c r="A18" s="88" t="s">
        <v>279</v>
      </c>
      <c r="B18" s="204" t="s">
        <v>332</v>
      </c>
      <c r="C18" s="124">
        <v>15</v>
      </c>
      <c r="D18" s="124">
        <v>445</v>
      </c>
      <c r="E18" s="196">
        <v>0</v>
      </c>
      <c r="F18" s="196">
        <v>0</v>
      </c>
    </row>
    <row r="19" spans="1:6" ht="12.75">
      <c r="A19" s="68">
        <v>4</v>
      </c>
      <c r="B19" s="96" t="s">
        <v>121</v>
      </c>
      <c r="C19" s="124">
        <v>16</v>
      </c>
      <c r="D19" s="124"/>
      <c r="E19" s="196">
        <v>0</v>
      </c>
      <c r="F19" s="196">
        <v>0</v>
      </c>
    </row>
    <row r="20" spans="1:6" ht="12.75">
      <c r="A20" s="68">
        <v>5</v>
      </c>
      <c r="B20" s="96" t="s">
        <v>122</v>
      </c>
      <c r="C20" s="124">
        <v>17</v>
      </c>
      <c r="D20" s="124"/>
      <c r="E20" s="196">
        <v>0</v>
      </c>
      <c r="F20" s="196">
        <v>0</v>
      </c>
    </row>
    <row r="21" spans="1:6" ht="12.75">
      <c r="A21" s="68"/>
      <c r="B21" s="96"/>
      <c r="C21" s="124">
        <v>18</v>
      </c>
      <c r="D21" s="124"/>
      <c r="E21" s="196"/>
      <c r="F21" s="196"/>
    </row>
    <row r="22" spans="1:6" ht="12.75">
      <c r="A22" s="124"/>
      <c r="B22" s="199" t="s">
        <v>123</v>
      </c>
      <c r="C22" s="124">
        <v>19</v>
      </c>
      <c r="D22" s="124"/>
      <c r="E22" s="195">
        <f>E5+E7+E12+E19+E20</f>
        <v>9004598</v>
      </c>
      <c r="F22" s="195">
        <f>F5+F7+F12+F19+F20</f>
        <v>2881908</v>
      </c>
    </row>
    <row r="23" spans="1:7" ht="13.5" customHeight="1">
      <c r="A23" s="124"/>
      <c r="B23" s="199"/>
      <c r="C23" s="124">
        <v>20</v>
      </c>
      <c r="D23" s="124"/>
      <c r="E23" s="196"/>
      <c r="F23" s="196"/>
      <c r="G23" s="72"/>
    </row>
    <row r="24" spans="1:7" ht="13.5" customHeight="1">
      <c r="A24" s="68" t="s">
        <v>79</v>
      </c>
      <c r="B24" s="199" t="s">
        <v>124</v>
      </c>
      <c r="C24" s="124">
        <v>21</v>
      </c>
      <c r="D24" s="124"/>
      <c r="E24" s="196"/>
      <c r="F24" s="196"/>
      <c r="G24" s="72"/>
    </row>
    <row r="25" spans="1:7" ht="12.75">
      <c r="A25" s="68">
        <v>1</v>
      </c>
      <c r="B25" s="199" t="s">
        <v>125</v>
      </c>
      <c r="C25" s="124">
        <v>22</v>
      </c>
      <c r="D25" s="124"/>
      <c r="E25" s="196">
        <f>E26+E27+E28</f>
        <v>0</v>
      </c>
      <c r="F25" s="196">
        <f>F26+F27+F28</f>
        <v>0</v>
      </c>
      <c r="G25" s="72"/>
    </row>
    <row r="26" spans="1:6" ht="12.75">
      <c r="A26" s="124" t="s">
        <v>111</v>
      </c>
      <c r="B26" s="199" t="s">
        <v>126</v>
      </c>
      <c r="C26" s="124">
        <v>23</v>
      </c>
      <c r="D26" s="124"/>
      <c r="E26" s="196">
        <v>0</v>
      </c>
      <c r="F26" s="196">
        <v>0</v>
      </c>
    </row>
    <row r="27" spans="1:6" ht="15.75" customHeight="1">
      <c r="A27" s="88" t="s">
        <v>112</v>
      </c>
      <c r="B27" s="200" t="s">
        <v>283</v>
      </c>
      <c r="C27" s="124">
        <v>24</v>
      </c>
      <c r="D27" s="124"/>
      <c r="E27" s="196"/>
      <c r="F27" s="196"/>
    </row>
    <row r="28" spans="1:6" ht="13.5" customHeight="1">
      <c r="A28" s="124"/>
      <c r="B28" s="201"/>
      <c r="C28" s="124">
        <v>25</v>
      </c>
      <c r="D28" s="124"/>
      <c r="E28" s="196"/>
      <c r="F28" s="196"/>
    </row>
    <row r="29" spans="1:6" ht="12.75">
      <c r="A29" s="68">
        <v>2</v>
      </c>
      <c r="B29" s="199" t="s">
        <v>127</v>
      </c>
      <c r="C29" s="124">
        <v>26</v>
      </c>
      <c r="D29" s="124"/>
      <c r="E29" s="197">
        <v>0</v>
      </c>
      <c r="F29" s="197">
        <v>0</v>
      </c>
    </row>
    <row r="30" spans="1:6" ht="12.75">
      <c r="A30" s="68">
        <v>3</v>
      </c>
      <c r="B30" s="199" t="s">
        <v>128</v>
      </c>
      <c r="C30" s="124">
        <v>27</v>
      </c>
      <c r="D30" s="124"/>
      <c r="E30" s="197"/>
      <c r="F30" s="197"/>
    </row>
    <row r="31" spans="1:6" ht="12.75">
      <c r="A31" s="68">
        <v>4</v>
      </c>
      <c r="B31" s="199" t="s">
        <v>121</v>
      </c>
      <c r="C31" s="124">
        <v>28</v>
      </c>
      <c r="D31" s="124"/>
      <c r="E31" s="197"/>
      <c r="F31" s="197"/>
    </row>
    <row r="32" spans="1:6" ht="12.75">
      <c r="A32" s="68"/>
      <c r="B32" s="199"/>
      <c r="C32" s="124">
        <v>29</v>
      </c>
      <c r="D32" s="124"/>
      <c r="E32" s="197"/>
      <c r="F32" s="197"/>
    </row>
    <row r="33" spans="1:6" ht="12.75">
      <c r="A33" s="124"/>
      <c r="B33" s="200" t="s">
        <v>129</v>
      </c>
      <c r="C33" s="124">
        <v>30</v>
      </c>
      <c r="D33" s="124"/>
      <c r="E33" s="196">
        <f>E25+E29+E30+E31</f>
        <v>0</v>
      </c>
      <c r="F33" s="196">
        <f>F25+F29+F30+F31</f>
        <v>0</v>
      </c>
    </row>
    <row r="34" spans="1:6" ht="12.75">
      <c r="A34" s="124"/>
      <c r="B34" s="200"/>
      <c r="C34" s="124">
        <v>31</v>
      </c>
      <c r="D34" s="124"/>
      <c r="E34" s="196"/>
      <c r="F34" s="196"/>
    </row>
    <row r="35" spans="1:6" ht="12.75">
      <c r="A35" s="124"/>
      <c r="B35" s="202" t="s">
        <v>130</v>
      </c>
      <c r="C35" s="124">
        <v>32</v>
      </c>
      <c r="D35" s="124"/>
      <c r="E35" s="195">
        <f>E22+E33</f>
        <v>9004598</v>
      </c>
      <c r="F35" s="195">
        <f>F22+F33</f>
        <v>2881908</v>
      </c>
    </row>
    <row r="36" spans="1:6" ht="12.75">
      <c r="A36" s="124"/>
      <c r="B36" s="202"/>
      <c r="C36" s="124">
        <v>33</v>
      </c>
      <c r="D36" s="124"/>
      <c r="E36" s="196"/>
      <c r="F36" s="196"/>
    </row>
    <row r="37" spans="1:6" ht="12.75">
      <c r="A37" s="68" t="s">
        <v>14</v>
      </c>
      <c r="B37" s="199" t="s">
        <v>131</v>
      </c>
      <c r="C37" s="124">
        <v>34</v>
      </c>
      <c r="D37" s="124"/>
      <c r="E37" s="196"/>
      <c r="F37" s="196"/>
    </row>
    <row r="38" spans="1:6" ht="12.75">
      <c r="A38" s="68">
        <v>1</v>
      </c>
      <c r="B38" s="199" t="s">
        <v>132</v>
      </c>
      <c r="C38" s="124">
        <v>35</v>
      </c>
      <c r="D38" s="124"/>
      <c r="E38" s="196"/>
      <c r="F38" s="196"/>
    </row>
    <row r="39" spans="1:6" ht="13.5" customHeight="1">
      <c r="A39" s="68">
        <v>2</v>
      </c>
      <c r="B39" s="144" t="s">
        <v>133</v>
      </c>
      <c r="C39" s="124">
        <v>36</v>
      </c>
      <c r="D39" s="124"/>
      <c r="E39" s="196"/>
      <c r="F39" s="196"/>
    </row>
    <row r="40" spans="1:6" ht="12.75">
      <c r="A40" s="68">
        <v>3</v>
      </c>
      <c r="B40" s="199" t="s">
        <v>134</v>
      </c>
      <c r="C40" s="124">
        <v>37</v>
      </c>
      <c r="D40" s="124">
        <v>101</v>
      </c>
      <c r="E40" s="196">
        <v>100000</v>
      </c>
      <c r="F40" s="196">
        <v>100000</v>
      </c>
    </row>
    <row r="41" spans="1:6" ht="12.75">
      <c r="A41" s="68">
        <v>4</v>
      </c>
      <c r="B41" s="199" t="s">
        <v>135</v>
      </c>
      <c r="C41" s="124">
        <v>38</v>
      </c>
      <c r="D41" s="124"/>
      <c r="E41" s="196">
        <v>0</v>
      </c>
      <c r="F41" s="196">
        <v>0</v>
      </c>
    </row>
    <row r="42" spans="1:6" ht="12.75">
      <c r="A42" s="68">
        <v>5</v>
      </c>
      <c r="B42" s="199" t="s">
        <v>136</v>
      </c>
      <c r="C42" s="124">
        <v>39</v>
      </c>
      <c r="D42" s="124"/>
      <c r="E42" s="196">
        <v>0</v>
      </c>
      <c r="F42" s="196">
        <v>0</v>
      </c>
    </row>
    <row r="43" spans="1:6" ht="12.75">
      <c r="A43" s="68">
        <v>6</v>
      </c>
      <c r="B43" s="199" t="s">
        <v>137</v>
      </c>
      <c r="C43" s="124">
        <v>40</v>
      </c>
      <c r="D43" s="124"/>
      <c r="E43" s="196">
        <v>0</v>
      </c>
      <c r="F43" s="196">
        <v>0</v>
      </c>
    </row>
    <row r="44" spans="1:6" ht="12.75">
      <c r="A44" s="68">
        <v>7</v>
      </c>
      <c r="B44" s="199" t="s">
        <v>138</v>
      </c>
      <c r="C44" s="124">
        <v>41</v>
      </c>
      <c r="D44" s="124">
        <v>106</v>
      </c>
      <c r="E44" s="196">
        <v>2745681</v>
      </c>
      <c r="F44" s="196">
        <v>2745681</v>
      </c>
    </row>
    <row r="45" spans="1:6" ht="12.75">
      <c r="A45" s="68">
        <v>8</v>
      </c>
      <c r="B45" s="199" t="s">
        <v>139</v>
      </c>
      <c r="C45" s="124">
        <v>42</v>
      </c>
      <c r="D45" s="124">
        <v>106</v>
      </c>
      <c r="E45" s="196">
        <v>0</v>
      </c>
      <c r="F45" s="196">
        <v>0</v>
      </c>
    </row>
    <row r="46" spans="1:6" ht="12.75">
      <c r="A46" s="68">
        <v>9</v>
      </c>
      <c r="B46" s="199" t="s">
        <v>140</v>
      </c>
      <c r="C46" s="124">
        <v>43</v>
      </c>
      <c r="D46" s="124">
        <v>107</v>
      </c>
      <c r="E46" s="196">
        <v>-4616988</v>
      </c>
      <c r="F46" s="196">
        <v>0</v>
      </c>
    </row>
    <row r="47" spans="1:6" ht="12.75">
      <c r="A47" s="68">
        <v>10</v>
      </c>
      <c r="B47" s="199" t="s">
        <v>141</v>
      </c>
      <c r="C47" s="124">
        <v>44</v>
      </c>
      <c r="D47" s="124">
        <v>121</v>
      </c>
      <c r="E47" s="196">
        <v>-5843266</v>
      </c>
      <c r="F47" s="196">
        <v>-4616988</v>
      </c>
    </row>
    <row r="48" spans="1:6" ht="12.75">
      <c r="A48" s="124"/>
      <c r="B48" s="199"/>
      <c r="C48" s="124">
        <v>45</v>
      </c>
      <c r="D48" s="124"/>
      <c r="E48" s="196"/>
      <c r="F48" s="196"/>
    </row>
    <row r="49" spans="1:6" ht="15.75" customHeight="1">
      <c r="A49" s="68"/>
      <c r="B49" s="199" t="s">
        <v>142</v>
      </c>
      <c r="C49" s="124">
        <v>47</v>
      </c>
      <c r="D49" s="124"/>
      <c r="E49" s="195">
        <f>E38+E39+E40+E41+E42+E43+E44+E45+E46+E47</f>
        <v>-7614573</v>
      </c>
      <c r="F49" s="195">
        <f>F38+F39+F40+F41+F42+F43+F44+F45+F46+F47</f>
        <v>-1771307</v>
      </c>
    </row>
    <row r="50" spans="1:6" ht="12.75">
      <c r="A50" s="124"/>
      <c r="B50" s="144"/>
      <c r="C50" s="124">
        <v>49</v>
      </c>
      <c r="D50" s="124"/>
      <c r="E50" s="196"/>
      <c r="F50" s="196"/>
    </row>
    <row r="51" spans="1:6" ht="18" customHeight="1">
      <c r="A51" s="124"/>
      <c r="B51" s="202" t="s">
        <v>143</v>
      </c>
      <c r="C51" s="124">
        <v>50</v>
      </c>
      <c r="D51" s="124"/>
      <c r="E51" s="196">
        <f>E35+E49</f>
        <v>1390025</v>
      </c>
      <c r="F51" s="196">
        <f>F35+F49</f>
        <v>1110601</v>
      </c>
    </row>
  </sheetData>
  <sheetProtection/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pane xSplit="5" ySplit="5" topLeftCell="F30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18" sqref="H18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8515625" style="0" customWidth="1"/>
    <col min="4" max="4" width="11.57421875" style="0" customWidth="1"/>
    <col min="5" max="5" width="15.140625" style="0" customWidth="1"/>
    <col min="6" max="6" width="10.00390625" style="0" bestFit="1" customWidth="1"/>
  </cols>
  <sheetData>
    <row r="1" ht="12.75">
      <c r="A1" s="20"/>
    </row>
    <row r="2" spans="1:5" ht="21" thickBot="1">
      <c r="A2" s="109"/>
      <c r="B2" s="108" t="s">
        <v>144</v>
      </c>
      <c r="C2" s="108"/>
      <c r="D2" s="108"/>
      <c r="E2" s="108"/>
    </row>
    <row r="3" spans="1:5" ht="21" thickTop="1">
      <c r="A3" s="25"/>
      <c r="B3" s="26" t="s">
        <v>262</v>
      </c>
      <c r="C3" s="26"/>
      <c r="D3" s="26"/>
      <c r="E3" s="26"/>
    </row>
    <row r="4" spans="1:5" ht="12.75">
      <c r="A4" s="22"/>
      <c r="B4" s="16"/>
      <c r="C4" s="113" t="s">
        <v>265</v>
      </c>
      <c r="D4" s="113" t="s">
        <v>264</v>
      </c>
      <c r="E4" s="114" t="s">
        <v>148</v>
      </c>
    </row>
    <row r="5" spans="1:5" ht="15">
      <c r="A5" s="89" t="s">
        <v>145</v>
      </c>
      <c r="B5" s="27" t="s">
        <v>146</v>
      </c>
      <c r="C5" s="111" t="s">
        <v>266</v>
      </c>
      <c r="D5" s="111" t="s">
        <v>149</v>
      </c>
      <c r="E5" s="112" t="s">
        <v>12</v>
      </c>
    </row>
    <row r="6" spans="1:5" ht="15.75" customHeight="1">
      <c r="A6" s="68">
        <v>1</v>
      </c>
      <c r="B6" s="155" t="s">
        <v>147</v>
      </c>
      <c r="C6" s="156">
        <v>701705</v>
      </c>
      <c r="D6" s="136">
        <v>0</v>
      </c>
      <c r="E6" s="136">
        <v>0</v>
      </c>
    </row>
    <row r="7" spans="1:5" ht="12.75" customHeight="1">
      <c r="A7" s="68">
        <v>2</v>
      </c>
      <c r="B7" s="157" t="s">
        <v>150</v>
      </c>
      <c r="C7" s="158" t="s">
        <v>267</v>
      </c>
      <c r="D7" s="136">
        <v>2488900</v>
      </c>
      <c r="E7" s="136">
        <v>20149771</v>
      </c>
    </row>
    <row r="8" spans="1:5" ht="27" customHeight="1" hidden="1">
      <c r="A8" s="68">
        <v>3</v>
      </c>
      <c r="B8" s="94" t="s">
        <v>151</v>
      </c>
      <c r="C8" s="129"/>
      <c r="D8" s="122"/>
      <c r="E8" s="122"/>
    </row>
    <row r="9" spans="1:5" ht="14.25" customHeight="1">
      <c r="A9" s="68"/>
      <c r="B9" s="68" t="s">
        <v>217</v>
      </c>
      <c r="C9" s="159"/>
      <c r="D9" s="160">
        <f>D6+D7</f>
        <v>2488900</v>
      </c>
      <c r="E9" s="160">
        <f>E6+E7</f>
        <v>20149771</v>
      </c>
    </row>
    <row r="10" spans="1:5" ht="14.25" customHeight="1">
      <c r="A10" s="68">
        <v>3</v>
      </c>
      <c r="B10" s="155" t="s">
        <v>268</v>
      </c>
      <c r="C10" s="159" t="s">
        <v>286</v>
      </c>
      <c r="D10" s="161">
        <v>0</v>
      </c>
      <c r="E10" s="161">
        <v>0</v>
      </c>
    </row>
    <row r="11" spans="1:5" ht="12.75" customHeight="1">
      <c r="A11" s="68">
        <v>4</v>
      </c>
      <c r="B11" s="94" t="s">
        <v>350</v>
      </c>
      <c r="C11" s="158" t="s">
        <v>269</v>
      </c>
      <c r="D11" s="137">
        <v>8101826</v>
      </c>
      <c r="E11" s="137">
        <v>24555325</v>
      </c>
    </row>
    <row r="12" spans="1:5" ht="12.75" customHeight="1">
      <c r="A12" s="68">
        <v>5</v>
      </c>
      <c r="B12" s="94" t="s">
        <v>152</v>
      </c>
      <c r="C12" s="156" t="s">
        <v>270</v>
      </c>
      <c r="D12" s="138">
        <f>D13+D14</f>
        <v>224440</v>
      </c>
      <c r="E12" s="138">
        <f>E13+E14</f>
        <v>207414</v>
      </c>
    </row>
    <row r="13" spans="1:5" ht="13.5" customHeight="1">
      <c r="A13" s="124" t="s">
        <v>111</v>
      </c>
      <c r="B13" s="96" t="s">
        <v>351</v>
      </c>
      <c r="C13" s="156">
        <v>641</v>
      </c>
      <c r="D13" s="137">
        <v>0</v>
      </c>
      <c r="E13" s="137">
        <v>0</v>
      </c>
    </row>
    <row r="14" spans="1:5" ht="13.5" customHeight="1">
      <c r="A14" s="124" t="s">
        <v>112</v>
      </c>
      <c r="B14" s="95" t="s">
        <v>153</v>
      </c>
      <c r="C14" s="156">
        <v>644</v>
      </c>
      <c r="D14" s="137">
        <v>224440</v>
      </c>
      <c r="E14" s="137">
        <v>207414</v>
      </c>
    </row>
    <row r="15" spans="1:5" ht="15.75" customHeight="1">
      <c r="A15" s="68">
        <v>6</v>
      </c>
      <c r="B15" s="94" t="s">
        <v>154</v>
      </c>
      <c r="C15" s="156" t="s">
        <v>271</v>
      </c>
      <c r="D15" s="136">
        <v>0</v>
      </c>
      <c r="E15" s="136">
        <v>0</v>
      </c>
    </row>
    <row r="16" spans="1:5" ht="12.75" customHeight="1">
      <c r="A16" s="68">
        <v>7</v>
      </c>
      <c r="B16" s="94" t="s">
        <v>284</v>
      </c>
      <c r="C16" s="156" t="s">
        <v>272</v>
      </c>
      <c r="D16" s="137"/>
      <c r="E16" s="137"/>
    </row>
    <row r="17" spans="1:5" ht="12.75" customHeight="1">
      <c r="A17" s="68">
        <v>8</v>
      </c>
      <c r="B17" s="94" t="s">
        <v>285</v>
      </c>
      <c r="C17" s="156" t="s">
        <v>272</v>
      </c>
      <c r="D17" s="137">
        <v>0</v>
      </c>
      <c r="E17" s="137">
        <v>0</v>
      </c>
    </row>
    <row r="18" spans="1:5" ht="12.75" customHeight="1">
      <c r="A18" s="68">
        <v>9</v>
      </c>
      <c r="B18" s="94" t="s">
        <v>333</v>
      </c>
      <c r="C18" s="156">
        <v>661</v>
      </c>
      <c r="D18" s="137">
        <v>5900</v>
      </c>
      <c r="E18" s="137">
        <v>6000</v>
      </c>
    </row>
    <row r="19" spans="1:5" ht="12.75" customHeight="1">
      <c r="A19" s="68"/>
      <c r="B19" s="68" t="s">
        <v>155</v>
      </c>
      <c r="C19" s="156"/>
      <c r="D19" s="138">
        <f>D11+D12+D15+D16+D17+D10+D18</f>
        <v>8332166</v>
      </c>
      <c r="E19" s="138">
        <f>E11+E12+E15+E16+E17+E10+E18</f>
        <v>24768739</v>
      </c>
    </row>
    <row r="20" spans="1:5" ht="12.75" customHeight="1">
      <c r="A20" s="68"/>
      <c r="B20" s="68"/>
      <c r="C20" s="156"/>
      <c r="D20" s="136"/>
      <c r="E20" s="136"/>
    </row>
    <row r="21" spans="1:5" ht="12.75" customHeight="1">
      <c r="A21" s="68">
        <v>9</v>
      </c>
      <c r="B21" s="94" t="s">
        <v>156</v>
      </c>
      <c r="C21" s="156"/>
      <c r="D21" s="138">
        <f>D9-D19</f>
        <v>-5843266</v>
      </c>
      <c r="E21" s="138">
        <f>E9-E19</f>
        <v>-4618968</v>
      </c>
    </row>
    <row r="22" spans="1:5" ht="12.75" customHeight="1">
      <c r="A22" s="68"/>
      <c r="B22" s="94"/>
      <c r="C22" s="156"/>
      <c r="D22" s="136"/>
      <c r="E22" s="136"/>
    </row>
    <row r="23" spans="1:5" ht="12.75" customHeight="1">
      <c r="A23" s="68">
        <v>10</v>
      </c>
      <c r="B23" s="94" t="s">
        <v>263</v>
      </c>
      <c r="C23" s="156">
        <v>761661</v>
      </c>
      <c r="D23" s="136">
        <v>0</v>
      </c>
      <c r="E23" s="136">
        <v>0</v>
      </c>
    </row>
    <row r="24" spans="1:5" ht="12.75" customHeight="1">
      <c r="A24" s="68">
        <v>11</v>
      </c>
      <c r="B24" s="94" t="s">
        <v>157</v>
      </c>
      <c r="C24" s="156">
        <v>762662</v>
      </c>
      <c r="D24" s="137">
        <v>0</v>
      </c>
      <c r="E24" s="137">
        <v>0</v>
      </c>
    </row>
    <row r="25" spans="1:5" ht="12.75" customHeight="1">
      <c r="A25" s="68">
        <v>12</v>
      </c>
      <c r="B25" s="94" t="s">
        <v>158</v>
      </c>
      <c r="C25" s="156"/>
      <c r="D25" s="138">
        <f>D26+D27+D28+D29+D30</f>
        <v>0</v>
      </c>
      <c r="E25" s="138">
        <f>E26+E27+E28+E29+E30</f>
        <v>-1980</v>
      </c>
    </row>
    <row r="26" spans="1:5" ht="12.75" customHeight="1">
      <c r="A26" s="162" t="s">
        <v>111</v>
      </c>
      <c r="B26" s="95" t="s">
        <v>159</v>
      </c>
      <c r="C26" s="156" t="s">
        <v>273</v>
      </c>
      <c r="D26" s="137">
        <v>0</v>
      </c>
      <c r="E26" s="137">
        <v>0</v>
      </c>
    </row>
    <row r="27" spans="1:5" ht="12.75" customHeight="1">
      <c r="A27" s="124"/>
      <c r="B27" s="95" t="s">
        <v>160</v>
      </c>
      <c r="C27" s="156">
        <v>664665</v>
      </c>
      <c r="D27" s="137">
        <v>0</v>
      </c>
      <c r="E27" s="137">
        <v>-1980</v>
      </c>
    </row>
    <row r="28" spans="1:5" ht="12.75">
      <c r="A28" s="124" t="s">
        <v>112</v>
      </c>
      <c r="B28" s="95" t="s">
        <v>161</v>
      </c>
      <c r="C28" s="156">
        <v>767667</v>
      </c>
      <c r="D28" s="136">
        <v>0</v>
      </c>
      <c r="E28" s="136">
        <v>0</v>
      </c>
    </row>
    <row r="29" spans="1:5" ht="12.75" customHeight="1">
      <c r="A29" s="124" t="s">
        <v>113</v>
      </c>
      <c r="B29" s="163" t="s">
        <v>162</v>
      </c>
      <c r="C29" s="156">
        <v>769669</v>
      </c>
      <c r="D29" s="137"/>
      <c r="E29" s="137"/>
    </row>
    <row r="30" spans="1:5" ht="12.75" customHeight="1">
      <c r="A30" s="124" t="s">
        <v>118</v>
      </c>
      <c r="B30" s="163" t="s">
        <v>163</v>
      </c>
      <c r="C30" s="156">
        <v>768668</v>
      </c>
      <c r="D30" s="137">
        <v>0</v>
      </c>
      <c r="E30" s="137">
        <v>0</v>
      </c>
    </row>
    <row r="31" spans="1:5" ht="12.75" customHeight="1">
      <c r="A31" s="124"/>
      <c r="B31" s="163"/>
      <c r="C31" s="156"/>
      <c r="D31" s="137"/>
      <c r="E31" s="137"/>
    </row>
    <row r="32" spans="1:5" ht="12.75" customHeight="1">
      <c r="A32" s="68">
        <v>13</v>
      </c>
      <c r="B32" s="164" t="s">
        <v>164</v>
      </c>
      <c r="C32" s="156"/>
      <c r="D32" s="138">
        <f>D23+D24+D25</f>
        <v>0</v>
      </c>
      <c r="E32" s="138">
        <f>E23+E24+E25</f>
        <v>-1980</v>
      </c>
    </row>
    <row r="33" spans="1:5" ht="12.75" customHeight="1">
      <c r="A33" s="68"/>
      <c r="B33" s="164"/>
      <c r="C33" s="156"/>
      <c r="D33" s="137"/>
      <c r="E33" s="137"/>
    </row>
    <row r="34" spans="1:5" ht="12.75" customHeight="1">
      <c r="A34" s="68">
        <v>14</v>
      </c>
      <c r="B34" s="164" t="s">
        <v>165</v>
      </c>
      <c r="C34" s="156"/>
      <c r="D34" s="138">
        <f>D21-D32</f>
        <v>-5843266</v>
      </c>
      <c r="E34" s="138">
        <f>E21-E32</f>
        <v>-4616988</v>
      </c>
    </row>
    <row r="35" spans="1:5" ht="12.75" customHeight="1">
      <c r="A35" s="68"/>
      <c r="B35" s="164"/>
      <c r="C35" s="156"/>
      <c r="D35" s="136"/>
      <c r="E35" s="136"/>
    </row>
    <row r="36" spans="1:5" ht="12.75" customHeight="1">
      <c r="A36" s="68">
        <v>15</v>
      </c>
      <c r="B36" s="139" t="s">
        <v>166</v>
      </c>
      <c r="C36" s="156">
        <v>69</v>
      </c>
      <c r="D36" s="138"/>
      <c r="E36" s="138"/>
    </row>
    <row r="37" spans="1:5" ht="12.75" customHeight="1">
      <c r="A37" s="68"/>
      <c r="B37" s="139"/>
      <c r="C37" s="156"/>
      <c r="D37" s="136"/>
      <c r="E37" s="136"/>
    </row>
    <row r="38" spans="1:5" ht="12.75" customHeight="1">
      <c r="A38" s="68">
        <v>16</v>
      </c>
      <c r="B38" s="79" t="s">
        <v>167</v>
      </c>
      <c r="C38" s="156"/>
      <c r="D38" s="138">
        <f>D34-D36</f>
        <v>-5843266</v>
      </c>
      <c r="E38" s="138">
        <f>E34-E36</f>
        <v>-4616988</v>
      </c>
    </row>
    <row r="39" spans="1:5" ht="12.75" customHeight="1">
      <c r="A39" s="68"/>
      <c r="B39" s="79"/>
      <c r="C39" s="156"/>
      <c r="D39" s="136"/>
      <c r="E39" s="136"/>
    </row>
    <row r="40" spans="1:5" ht="12.75">
      <c r="A40" s="68">
        <v>17</v>
      </c>
      <c r="B40" s="143" t="s">
        <v>168</v>
      </c>
      <c r="C40" s="158"/>
      <c r="D40" s="137"/>
      <c r="E40" s="137"/>
    </row>
    <row r="41" spans="1:5" ht="15.75" customHeight="1">
      <c r="A41" s="68"/>
      <c r="B41" s="139"/>
      <c r="C41" s="136"/>
      <c r="D41" s="136"/>
      <c r="E41" s="136"/>
    </row>
    <row r="42" spans="1:5" ht="12.75" customHeight="1">
      <c r="A42" s="124"/>
      <c r="B42" s="140"/>
      <c r="C42" s="137"/>
      <c r="D42" s="137"/>
      <c r="E42" s="137"/>
    </row>
    <row r="43" spans="1:5" ht="12.75" customHeight="1">
      <c r="A43" s="124"/>
      <c r="B43" s="144"/>
      <c r="C43" s="137"/>
      <c r="D43" s="137"/>
      <c r="E43" s="137"/>
    </row>
    <row r="44" spans="1:5" ht="12.75" customHeight="1">
      <c r="A44" s="124"/>
      <c r="B44" s="140"/>
      <c r="C44" s="137"/>
      <c r="D44" s="137"/>
      <c r="E44" s="137"/>
    </row>
    <row r="45" spans="1:5" ht="12.75" customHeight="1">
      <c r="A45" s="124"/>
      <c r="B45" s="140"/>
      <c r="C45" s="137"/>
      <c r="D45" s="137"/>
      <c r="E45" s="137"/>
    </row>
    <row r="46" spans="1:5" ht="12.75" customHeight="1">
      <c r="A46" s="124"/>
      <c r="B46" s="144"/>
      <c r="C46" s="137"/>
      <c r="D46" s="137"/>
      <c r="E46" s="137"/>
    </row>
    <row r="47" spans="1:5" ht="12.75" customHeight="1">
      <c r="A47" s="165"/>
      <c r="B47" s="165"/>
      <c r="C47" s="165"/>
      <c r="D47" s="165"/>
      <c r="E47" s="165"/>
    </row>
    <row r="48" spans="1:5" ht="14.25" customHeight="1">
      <c r="A48" s="165"/>
      <c r="B48" s="165"/>
      <c r="C48" s="165"/>
      <c r="D48" s="165"/>
      <c r="E48" s="165"/>
    </row>
    <row r="49" spans="1:5" ht="13.5" customHeight="1">
      <c r="A49" s="165"/>
      <c r="B49" s="165"/>
      <c r="C49" s="165"/>
      <c r="D49" s="165"/>
      <c r="E49" s="165"/>
    </row>
    <row r="50" spans="1:5" ht="13.5" customHeight="1">
      <c r="A50" s="17"/>
      <c r="B50" s="80"/>
      <c r="C50" s="71"/>
      <c r="D50" s="71"/>
      <c r="E50" s="71"/>
    </row>
    <row r="51" spans="1:5" ht="13.5" customHeight="1">
      <c r="A51" s="17"/>
      <c r="B51" s="80"/>
      <c r="C51" s="71"/>
      <c r="D51" s="71"/>
      <c r="E51" s="71"/>
    </row>
    <row r="52" spans="1:5" ht="13.5" customHeight="1">
      <c r="A52" s="117"/>
      <c r="B52" s="80"/>
      <c r="C52" s="71"/>
      <c r="D52" s="71"/>
      <c r="E52" s="71"/>
    </row>
    <row r="53" spans="1:5" ht="13.5" customHeight="1">
      <c r="A53" s="17"/>
      <c r="B53" s="80"/>
      <c r="C53" s="71"/>
      <c r="D53" s="71"/>
      <c r="E53" s="71"/>
    </row>
    <row r="54" spans="1:5" ht="12.75" customHeight="1">
      <c r="A54" s="17"/>
      <c r="B54" s="80"/>
      <c r="C54" s="71"/>
      <c r="D54" s="71"/>
      <c r="E54" s="71"/>
    </row>
    <row r="55" spans="1:5" ht="12.75" customHeight="1">
      <c r="A55" s="17"/>
      <c r="B55" s="105"/>
      <c r="C55" s="71"/>
      <c r="D55" s="71"/>
      <c r="E55" s="71"/>
    </row>
    <row r="56" spans="1:5" ht="12.75" customHeight="1">
      <c r="A56" s="17"/>
      <c r="B56" s="105"/>
      <c r="C56" s="71"/>
      <c r="D56" s="71"/>
      <c r="E56" s="71"/>
    </row>
    <row r="57" spans="1:5" ht="12.75" customHeight="1">
      <c r="A57" s="17"/>
      <c r="B57" s="105"/>
      <c r="C57" s="71"/>
      <c r="D57" s="71"/>
      <c r="E57" s="71"/>
    </row>
    <row r="58" spans="1:5" ht="12.75" customHeight="1">
      <c r="A58" s="17"/>
      <c r="B58" s="105"/>
      <c r="C58" s="71"/>
      <c r="D58" s="71"/>
      <c r="E58" s="71"/>
    </row>
    <row r="59" spans="1:5" ht="12.75" customHeight="1">
      <c r="A59" s="17"/>
      <c r="B59" s="105"/>
      <c r="C59" s="71"/>
      <c r="D59" s="71"/>
      <c r="E59" s="71"/>
    </row>
    <row r="60" spans="1:5" ht="12.75" customHeight="1">
      <c r="A60" s="17"/>
      <c r="B60" s="106"/>
      <c r="C60" s="71"/>
      <c r="D60" s="71"/>
      <c r="E60" s="71"/>
    </row>
    <row r="61" spans="1:5" ht="12.75" customHeight="1">
      <c r="A61" s="17"/>
      <c r="B61" s="107"/>
      <c r="C61" s="71"/>
      <c r="D61" s="71"/>
      <c r="E61" s="71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</sheetData>
  <sheetProtection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3.140625" style="0" customWidth="1"/>
    <col min="2" max="2" width="60.7109375" style="0" customWidth="1"/>
    <col min="3" max="3" width="11.57421875" style="0" customWidth="1"/>
    <col min="4" max="4" width="12.140625" style="0" customWidth="1"/>
    <col min="5" max="6" width="0.13671875" style="0" hidden="1" customWidth="1"/>
    <col min="7" max="7" width="0" style="0" hidden="1" customWidth="1"/>
  </cols>
  <sheetData>
    <row r="2" spans="1:8" ht="13.5" thickBot="1">
      <c r="A2" s="91"/>
      <c r="B2" s="230" t="s">
        <v>185</v>
      </c>
      <c r="C2" s="230"/>
      <c r="D2" s="230"/>
      <c r="E2" s="90"/>
      <c r="F2" s="15"/>
      <c r="G2" s="15"/>
      <c r="H2" s="15"/>
    </row>
    <row r="3" ht="13.5" thickTop="1"/>
    <row r="4" spans="1:4" ht="12.75">
      <c r="A4" s="211" t="s">
        <v>145</v>
      </c>
      <c r="B4" s="212" t="s">
        <v>186</v>
      </c>
      <c r="C4" s="192" t="s">
        <v>187</v>
      </c>
      <c r="D4" s="193" t="s">
        <v>189</v>
      </c>
    </row>
    <row r="5" spans="1:4" ht="12.75">
      <c r="A5" s="211"/>
      <c r="B5" s="231"/>
      <c r="C5" s="194" t="s">
        <v>188</v>
      </c>
      <c r="D5" s="193" t="s">
        <v>190</v>
      </c>
    </row>
    <row r="6" spans="1:4" ht="12.75">
      <c r="A6" s="93"/>
      <c r="B6" s="97"/>
      <c r="C6" s="93"/>
      <c r="D6" s="93"/>
    </row>
    <row r="7" spans="1:4" ht="12.75">
      <c r="A7" s="94" t="s">
        <v>13</v>
      </c>
      <c r="B7" s="94" t="s">
        <v>191</v>
      </c>
      <c r="C7" s="95"/>
      <c r="D7" s="95"/>
    </row>
    <row r="8" spans="1:4" ht="12.75">
      <c r="A8" s="94"/>
      <c r="B8" s="94"/>
      <c r="C8" s="95"/>
      <c r="D8" s="95"/>
    </row>
    <row r="9" spans="1:4" ht="12.75">
      <c r="A9" s="95" t="s">
        <v>111</v>
      </c>
      <c r="B9" s="95" t="s">
        <v>192</v>
      </c>
      <c r="C9" s="95">
        <v>2488900</v>
      </c>
      <c r="D9" s="95">
        <v>20149771</v>
      </c>
    </row>
    <row r="10" spans="1:4" ht="12.75">
      <c r="A10" s="95" t="s">
        <v>112</v>
      </c>
      <c r="B10" s="95" t="s">
        <v>193</v>
      </c>
      <c r="C10" s="95">
        <v>9670221</v>
      </c>
      <c r="D10" s="95">
        <v>25797325</v>
      </c>
    </row>
    <row r="11" spans="1:4" ht="12.75">
      <c r="A11" s="95" t="s">
        <v>113</v>
      </c>
      <c r="B11" s="95" t="s">
        <v>194</v>
      </c>
      <c r="C11" s="95">
        <v>0</v>
      </c>
      <c r="D11" s="95">
        <v>0</v>
      </c>
    </row>
    <row r="12" spans="1:4" ht="12.75">
      <c r="A12" s="95" t="s">
        <v>118</v>
      </c>
      <c r="B12" s="95" t="s">
        <v>195</v>
      </c>
      <c r="C12" s="95">
        <v>5900</v>
      </c>
      <c r="D12" s="95">
        <v>6000</v>
      </c>
    </row>
    <row r="13" spans="1:4" ht="12.75">
      <c r="A13" s="95" t="s">
        <v>119</v>
      </c>
      <c r="B13" s="95" t="s">
        <v>196</v>
      </c>
      <c r="C13" s="95">
        <v>0</v>
      </c>
      <c r="D13" s="95">
        <v>0</v>
      </c>
    </row>
    <row r="14" spans="1:7" ht="12.75">
      <c r="A14" s="95"/>
      <c r="B14" s="95"/>
      <c r="C14" s="95"/>
      <c r="D14" s="95"/>
      <c r="G14" s="98"/>
    </row>
    <row r="15" spans="1:7" ht="12.75">
      <c r="A15" s="95"/>
      <c r="B15" s="94" t="s">
        <v>197</v>
      </c>
      <c r="C15" s="99">
        <f>C9+C10+C11+C12+C13</f>
        <v>12165021</v>
      </c>
      <c r="D15" s="99">
        <f>D9+D10+D11+D12+D13</f>
        <v>45953096</v>
      </c>
      <c r="G15" s="98"/>
    </row>
    <row r="16" spans="1:4" ht="12.75">
      <c r="A16" s="95"/>
      <c r="B16" s="95"/>
      <c r="C16" s="95"/>
      <c r="D16" s="95"/>
    </row>
    <row r="17" spans="1:4" ht="12.75">
      <c r="A17" s="94" t="s">
        <v>79</v>
      </c>
      <c r="B17" s="94" t="s">
        <v>198</v>
      </c>
      <c r="C17" s="95"/>
      <c r="D17" s="95"/>
    </row>
    <row r="18" spans="1:4" ht="12.75">
      <c r="A18" s="94"/>
      <c r="B18" s="94"/>
      <c r="C18" s="95"/>
      <c r="D18" s="95"/>
    </row>
    <row r="19" spans="1:4" ht="12.75">
      <c r="A19" s="95" t="s">
        <v>111</v>
      </c>
      <c r="B19" s="95" t="s">
        <v>199</v>
      </c>
      <c r="C19" s="95">
        <v>0</v>
      </c>
      <c r="D19" s="95">
        <v>0</v>
      </c>
    </row>
    <row r="20" spans="1:4" ht="12.75">
      <c r="A20" s="95" t="s">
        <v>112</v>
      </c>
      <c r="B20" s="96" t="s">
        <v>200</v>
      </c>
      <c r="C20" s="95"/>
      <c r="D20" s="95"/>
    </row>
    <row r="21" spans="1:4" ht="12.75">
      <c r="A21" s="95" t="s">
        <v>113</v>
      </c>
      <c r="B21" s="95" t="s">
        <v>201</v>
      </c>
      <c r="C21" s="95"/>
      <c r="D21" s="95"/>
    </row>
    <row r="22" spans="1:4" ht="12.75">
      <c r="A22" s="95" t="s">
        <v>118</v>
      </c>
      <c r="B22" s="95" t="s">
        <v>202</v>
      </c>
      <c r="C22" s="95">
        <v>0</v>
      </c>
      <c r="D22" s="95">
        <v>1980</v>
      </c>
    </row>
    <row r="23" spans="1:4" ht="12.75">
      <c r="A23" s="95" t="s">
        <v>119</v>
      </c>
      <c r="B23" s="95" t="s">
        <v>204</v>
      </c>
      <c r="C23" s="95"/>
      <c r="D23" s="95"/>
    </row>
    <row r="24" spans="1:4" ht="12.75">
      <c r="A24" s="95"/>
      <c r="B24" s="94"/>
      <c r="C24" s="95"/>
      <c r="D24" s="95"/>
    </row>
    <row r="25" spans="1:4" ht="12.75">
      <c r="A25" s="95"/>
      <c r="B25" s="94" t="s">
        <v>203</v>
      </c>
      <c r="C25" s="99">
        <f>C19+C20+C21+C22+C23</f>
        <v>0</v>
      </c>
      <c r="D25" s="99">
        <f>D19+D20+D21+D22+D23</f>
        <v>1980</v>
      </c>
    </row>
    <row r="26" spans="1:4" ht="12.75">
      <c r="A26" s="95"/>
      <c r="B26" s="95"/>
      <c r="C26" s="95"/>
      <c r="D26" s="95"/>
    </row>
    <row r="27" spans="1:4" ht="12.75">
      <c r="A27" s="94" t="s">
        <v>14</v>
      </c>
      <c r="B27" s="94" t="s">
        <v>205</v>
      </c>
      <c r="C27" s="95"/>
      <c r="D27" s="95"/>
    </row>
    <row r="28" spans="1:4" ht="12.75">
      <c r="A28" s="95"/>
      <c r="B28" s="95"/>
      <c r="C28" s="95"/>
      <c r="D28" s="95"/>
    </row>
    <row r="29" spans="1:4" ht="12.75">
      <c r="A29" s="95" t="s">
        <v>111</v>
      </c>
      <c r="B29" s="95" t="s">
        <v>206</v>
      </c>
      <c r="C29" s="95">
        <v>0</v>
      </c>
      <c r="D29" s="95">
        <v>0</v>
      </c>
    </row>
    <row r="30" spans="1:4" ht="12.75">
      <c r="A30" s="95" t="s">
        <v>112</v>
      </c>
      <c r="B30" s="95" t="s">
        <v>207</v>
      </c>
      <c r="C30" s="95"/>
      <c r="D30" s="95"/>
    </row>
    <row r="31" spans="1:4" ht="12.75">
      <c r="A31" s="95" t="s">
        <v>113</v>
      </c>
      <c r="B31" s="95" t="s">
        <v>208</v>
      </c>
      <c r="C31" s="95"/>
      <c r="D31" s="95"/>
    </row>
    <row r="32" spans="1:4" ht="12.75">
      <c r="A32" s="95" t="s">
        <v>118</v>
      </c>
      <c r="B32" s="95" t="s">
        <v>209</v>
      </c>
      <c r="C32" s="95">
        <v>0</v>
      </c>
      <c r="D32" s="95">
        <v>0</v>
      </c>
    </row>
    <row r="33" spans="1:4" ht="12.75">
      <c r="A33" s="95"/>
      <c r="B33" s="95"/>
      <c r="C33" s="95"/>
      <c r="D33" s="95"/>
    </row>
    <row r="34" spans="1:4" ht="12.75">
      <c r="A34" s="95"/>
      <c r="B34" s="94" t="s">
        <v>210</v>
      </c>
      <c r="C34" s="99">
        <f>C29+C30+C31+C32</f>
        <v>0</v>
      </c>
      <c r="D34" s="99">
        <f>D29+D30+D31+D32</f>
        <v>0</v>
      </c>
    </row>
    <row r="35" spans="1:4" ht="12.75">
      <c r="A35" s="95"/>
      <c r="B35" s="95"/>
      <c r="C35" s="95"/>
      <c r="D35" s="95"/>
    </row>
    <row r="36" spans="1:4" ht="12.75">
      <c r="A36" s="94" t="s">
        <v>211</v>
      </c>
      <c r="B36" s="94" t="s">
        <v>213</v>
      </c>
      <c r="C36" s="95"/>
      <c r="D36" s="95"/>
    </row>
    <row r="37" spans="1:4" ht="12.75">
      <c r="A37" s="94"/>
      <c r="B37" s="94"/>
      <c r="C37" s="95"/>
      <c r="D37" s="95"/>
    </row>
    <row r="38" spans="1:4" ht="12.75">
      <c r="A38" s="94" t="s">
        <v>212</v>
      </c>
      <c r="B38" s="94" t="s">
        <v>216</v>
      </c>
      <c r="C38" s="95">
        <v>59372</v>
      </c>
      <c r="D38" s="95">
        <v>12333650</v>
      </c>
    </row>
    <row r="39" spans="1:4" ht="12.75">
      <c r="A39" s="95"/>
      <c r="B39" s="95"/>
      <c r="C39" s="95"/>
      <c r="D39" s="95"/>
    </row>
    <row r="40" spans="1:4" ht="12.75">
      <c r="A40" s="94" t="s">
        <v>214</v>
      </c>
      <c r="B40" s="94" t="s">
        <v>215</v>
      </c>
      <c r="C40" s="95">
        <v>671541</v>
      </c>
      <c r="D40" s="95">
        <v>59372</v>
      </c>
    </row>
    <row r="41" spans="1:4" ht="12.75">
      <c r="A41" s="94"/>
      <c r="B41" s="94"/>
      <c r="C41" s="95"/>
      <c r="D41" s="95"/>
    </row>
    <row r="42" spans="1:4" ht="12.75">
      <c r="A42" s="95"/>
      <c r="B42" s="95"/>
      <c r="C42" s="95"/>
      <c r="D42" s="95"/>
    </row>
  </sheetData>
  <sheetProtection/>
  <mergeCells count="3">
    <mergeCell ref="B2:D2"/>
    <mergeCell ref="A4:A5"/>
    <mergeCell ref="B4:B5"/>
  </mergeCells>
  <printOptions/>
  <pageMargins left="0.46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49">
      <selection activeCell="K50" sqref="K50:L50"/>
    </sheetView>
  </sheetViews>
  <sheetFormatPr defaultColWidth="9.140625" defaultRowHeight="12.75"/>
  <cols>
    <col min="1" max="1" width="3.140625" style="0" customWidth="1"/>
    <col min="2" max="2" width="24.8515625" style="0" customWidth="1"/>
    <col min="3" max="3" width="8.140625" style="0" customWidth="1"/>
    <col min="4" max="4" width="7.421875" style="0" customWidth="1"/>
    <col min="5" max="5" width="9.57421875" style="0" customWidth="1"/>
    <col min="7" max="7" width="10.57421875" style="0" customWidth="1"/>
    <col min="8" max="8" width="9.28125" style="0" customWidth="1"/>
    <col min="9" max="9" width="9.7109375" style="0" customWidth="1"/>
  </cols>
  <sheetData>
    <row r="1" spans="1:9" ht="18.75" customHeight="1" thickBot="1">
      <c r="A1" s="91"/>
      <c r="B1" s="232" t="s">
        <v>234</v>
      </c>
      <c r="C1" s="232"/>
      <c r="D1" s="232"/>
      <c r="E1" s="232"/>
      <c r="F1" s="232"/>
      <c r="G1" s="232"/>
      <c r="H1" s="232"/>
      <c r="I1" s="91"/>
    </row>
    <row r="2" ht="13.5" thickTop="1"/>
    <row r="3" spans="1:9" ht="12.75">
      <c r="A3" s="236" t="s">
        <v>145</v>
      </c>
      <c r="B3" s="233" t="s">
        <v>218</v>
      </c>
      <c r="C3" s="166" t="s">
        <v>131</v>
      </c>
      <c r="D3" s="167" t="s">
        <v>220</v>
      </c>
      <c r="E3" s="168" t="s">
        <v>222</v>
      </c>
      <c r="F3" s="169" t="s">
        <v>223</v>
      </c>
      <c r="G3" s="166" t="s">
        <v>227</v>
      </c>
      <c r="H3" s="170" t="s">
        <v>260</v>
      </c>
      <c r="I3" s="168" t="s">
        <v>224</v>
      </c>
    </row>
    <row r="4" spans="1:9" ht="12.75">
      <c r="A4" s="237"/>
      <c r="B4" s="234"/>
      <c r="C4" s="171" t="s">
        <v>219</v>
      </c>
      <c r="D4" s="172" t="s">
        <v>221</v>
      </c>
      <c r="E4" s="173" t="s">
        <v>231</v>
      </c>
      <c r="F4" s="174" t="s">
        <v>228</v>
      </c>
      <c r="G4" s="171" t="s">
        <v>226</v>
      </c>
      <c r="H4" s="175" t="s">
        <v>232</v>
      </c>
      <c r="I4" s="171"/>
    </row>
    <row r="5" spans="1:9" ht="12.75">
      <c r="A5" s="238"/>
      <c r="B5" s="235"/>
      <c r="C5" s="176"/>
      <c r="D5" s="177"/>
      <c r="E5" s="178" t="s">
        <v>230</v>
      </c>
      <c r="F5" s="179" t="s">
        <v>229</v>
      </c>
      <c r="G5" s="176" t="s">
        <v>225</v>
      </c>
      <c r="H5" s="180" t="s">
        <v>233</v>
      </c>
      <c r="I5" s="176"/>
    </row>
    <row r="6" spans="1:9" ht="12.75">
      <c r="A6" s="55"/>
      <c r="B6" s="92"/>
      <c r="C6" s="51"/>
      <c r="D6" s="60"/>
      <c r="E6" s="55"/>
      <c r="F6" s="60"/>
      <c r="G6" s="51"/>
      <c r="H6" s="92"/>
      <c r="I6" s="51"/>
    </row>
    <row r="7" spans="1:9" ht="12.75">
      <c r="A7" s="101">
        <v>1</v>
      </c>
      <c r="B7" s="16" t="s">
        <v>340</v>
      </c>
      <c r="C7" s="56" t="s">
        <v>257</v>
      </c>
      <c r="D7" s="17" t="s">
        <v>257</v>
      </c>
      <c r="E7" s="56" t="s">
        <v>258</v>
      </c>
      <c r="F7" s="103" t="s">
        <v>257</v>
      </c>
      <c r="G7" s="56" t="s">
        <v>258</v>
      </c>
      <c r="H7" s="103" t="s">
        <v>257</v>
      </c>
      <c r="I7" s="115">
        <v>2972785</v>
      </c>
    </row>
    <row r="8" spans="1:9" ht="12.75">
      <c r="A8" s="53"/>
      <c r="B8" s="64"/>
      <c r="C8" s="53"/>
      <c r="D8" s="64"/>
      <c r="E8" s="53"/>
      <c r="F8" s="64"/>
      <c r="G8" s="53"/>
      <c r="H8" s="64"/>
      <c r="I8" s="53"/>
    </row>
    <row r="9" spans="1:9" ht="12.75" customHeight="1">
      <c r="A9" s="52">
        <v>2</v>
      </c>
      <c r="B9" s="14" t="s">
        <v>235</v>
      </c>
      <c r="C9" s="51"/>
      <c r="D9" s="60"/>
      <c r="E9" s="51"/>
      <c r="F9" s="60"/>
      <c r="G9" s="51"/>
      <c r="H9" s="60"/>
      <c r="I9" s="51"/>
    </row>
    <row r="10" spans="1:9" ht="12.75">
      <c r="A10" s="52"/>
      <c r="B10" s="14" t="s">
        <v>236</v>
      </c>
      <c r="C10" s="56">
        <v>0</v>
      </c>
      <c r="D10" s="17">
        <v>0</v>
      </c>
      <c r="E10" s="56">
        <v>0</v>
      </c>
      <c r="F10" s="103">
        <v>0</v>
      </c>
      <c r="G10" s="56">
        <v>0</v>
      </c>
      <c r="H10" s="56" t="s">
        <v>258</v>
      </c>
      <c r="I10" s="56">
        <v>0</v>
      </c>
    </row>
    <row r="11" spans="1:9" ht="12.75">
      <c r="A11" s="52"/>
      <c r="B11" s="14"/>
      <c r="C11" s="53"/>
      <c r="D11" s="64"/>
      <c r="E11" s="53"/>
      <c r="F11" s="64"/>
      <c r="G11" s="53"/>
      <c r="H11" s="64"/>
      <c r="I11" s="53"/>
    </row>
    <row r="12" spans="1:9" ht="12.75">
      <c r="A12" s="51">
        <v>3</v>
      </c>
      <c r="B12" s="60" t="s">
        <v>237</v>
      </c>
      <c r="C12" s="56" t="s">
        <v>257</v>
      </c>
      <c r="D12" s="17" t="s">
        <v>257</v>
      </c>
      <c r="E12" s="56" t="s">
        <v>258</v>
      </c>
      <c r="F12" s="103" t="s">
        <v>257</v>
      </c>
      <c r="G12" s="56" t="s">
        <v>258</v>
      </c>
      <c r="H12" s="103" t="s">
        <v>257</v>
      </c>
      <c r="I12" s="52">
        <v>0</v>
      </c>
    </row>
    <row r="13" spans="1:9" ht="12.75">
      <c r="A13" s="53"/>
      <c r="B13" s="64"/>
      <c r="C13" s="53"/>
      <c r="D13" s="64"/>
      <c r="E13" s="53"/>
      <c r="F13" s="64"/>
      <c r="G13" s="53"/>
      <c r="H13" s="64"/>
      <c r="I13" s="53"/>
    </row>
    <row r="14" spans="1:9" ht="12.75">
      <c r="A14" s="52">
        <v>4</v>
      </c>
      <c r="B14" s="14" t="s">
        <v>238</v>
      </c>
      <c r="C14" s="52"/>
      <c r="D14" s="14"/>
      <c r="E14" s="52"/>
      <c r="F14" s="14"/>
      <c r="G14" s="52"/>
      <c r="H14" s="14"/>
      <c r="I14" s="52"/>
    </row>
    <row r="15" spans="1:9" ht="12.75">
      <c r="A15" s="52"/>
      <c r="B15" s="14" t="s">
        <v>239</v>
      </c>
      <c r="C15" s="52"/>
      <c r="D15" s="14"/>
      <c r="E15" s="52"/>
      <c r="F15" s="14"/>
      <c r="G15" s="52"/>
      <c r="H15" s="14"/>
      <c r="I15" s="52"/>
    </row>
    <row r="16" spans="1:9" ht="12.75">
      <c r="A16" s="52"/>
      <c r="B16" s="14" t="s">
        <v>240</v>
      </c>
      <c r="C16" s="56">
        <v>0</v>
      </c>
      <c r="D16" s="17">
        <v>0</v>
      </c>
      <c r="E16" s="56">
        <v>0</v>
      </c>
      <c r="F16" s="103">
        <v>0</v>
      </c>
      <c r="G16" s="56" t="s">
        <v>257</v>
      </c>
      <c r="H16" s="17">
        <v>0</v>
      </c>
      <c r="I16" s="56">
        <v>0</v>
      </c>
    </row>
    <row r="17" spans="1:9" ht="12.75">
      <c r="A17" s="52"/>
      <c r="B17" s="14"/>
      <c r="C17" s="52"/>
      <c r="D17" s="14"/>
      <c r="E17" s="52"/>
      <c r="F17" s="14"/>
      <c r="G17" s="52"/>
      <c r="H17" s="14"/>
      <c r="I17" s="52"/>
    </row>
    <row r="18" spans="1:9" ht="12.75">
      <c r="A18" s="51">
        <v>5</v>
      </c>
      <c r="B18" s="60" t="s">
        <v>241</v>
      </c>
      <c r="C18" s="51"/>
      <c r="D18" s="60"/>
      <c r="E18" s="51"/>
      <c r="F18" s="60"/>
      <c r="G18" s="51"/>
      <c r="H18" s="60"/>
      <c r="I18" s="51"/>
    </row>
    <row r="19" spans="1:9" ht="12.75">
      <c r="A19" s="52"/>
      <c r="B19" s="14" t="s">
        <v>242</v>
      </c>
      <c r="C19" s="56">
        <v>0</v>
      </c>
      <c r="D19" s="17">
        <v>0</v>
      </c>
      <c r="E19" s="56">
        <v>0</v>
      </c>
      <c r="F19" s="103">
        <v>0</v>
      </c>
      <c r="G19" s="56" t="s">
        <v>257</v>
      </c>
      <c r="H19" s="17">
        <v>0</v>
      </c>
      <c r="I19" s="56">
        <v>0</v>
      </c>
    </row>
    <row r="20" spans="1:9" ht="12.75">
      <c r="A20" s="52"/>
      <c r="B20" s="14" t="s">
        <v>252</v>
      </c>
      <c r="C20" s="52"/>
      <c r="D20" s="14"/>
      <c r="E20" s="52"/>
      <c r="F20" s="14"/>
      <c r="G20" s="52"/>
      <c r="H20" s="14"/>
      <c r="I20" s="52"/>
    </row>
    <row r="21" spans="1:9" ht="12.75">
      <c r="A21" s="53"/>
      <c r="B21" s="64"/>
      <c r="C21" s="53"/>
      <c r="D21" s="64"/>
      <c r="E21" s="53"/>
      <c r="F21" s="64"/>
      <c r="G21" s="53"/>
      <c r="H21" s="64"/>
      <c r="I21" s="53"/>
    </row>
    <row r="22" spans="1:9" ht="12.75">
      <c r="A22" s="51">
        <v>6</v>
      </c>
      <c r="B22" s="60" t="s">
        <v>243</v>
      </c>
      <c r="C22" s="56">
        <v>0</v>
      </c>
      <c r="D22" s="17">
        <v>0</v>
      </c>
      <c r="E22" s="56">
        <v>0</v>
      </c>
      <c r="F22" s="103">
        <v>0</v>
      </c>
      <c r="G22" s="56">
        <v>0</v>
      </c>
      <c r="H22" s="17" t="s">
        <v>257</v>
      </c>
      <c r="I22" s="56">
        <v>0</v>
      </c>
    </row>
    <row r="23" spans="1:9" ht="12.75">
      <c r="A23" s="53"/>
      <c r="B23" s="64"/>
      <c r="C23" s="53"/>
      <c r="D23" s="64"/>
      <c r="E23" s="53"/>
      <c r="F23" s="64"/>
      <c r="G23" s="53"/>
      <c r="H23" s="64"/>
      <c r="I23" s="53"/>
    </row>
    <row r="24" spans="1:9" ht="12.75">
      <c r="A24" s="51">
        <v>7</v>
      </c>
      <c r="B24" s="60" t="s">
        <v>244</v>
      </c>
      <c r="C24" s="56">
        <v>0</v>
      </c>
      <c r="D24" s="17">
        <v>0</v>
      </c>
      <c r="E24" s="56">
        <v>0</v>
      </c>
      <c r="F24" s="103">
        <v>0</v>
      </c>
      <c r="G24" s="56">
        <v>0</v>
      </c>
      <c r="H24" s="17" t="s">
        <v>258</v>
      </c>
      <c r="I24" s="56">
        <v>0</v>
      </c>
    </row>
    <row r="25" spans="1:9" ht="12.75">
      <c r="A25" s="53"/>
      <c r="B25" s="64"/>
      <c r="C25" s="53"/>
      <c r="D25" s="64"/>
      <c r="E25" s="53"/>
      <c r="F25" s="64"/>
      <c r="G25" s="53"/>
      <c r="H25" s="64"/>
      <c r="I25" s="53"/>
    </row>
    <row r="26" spans="1:9" ht="12.75">
      <c r="A26" s="51">
        <v>8</v>
      </c>
      <c r="B26" s="60" t="s">
        <v>245</v>
      </c>
      <c r="C26" s="51"/>
      <c r="D26" s="60"/>
      <c r="E26" s="51"/>
      <c r="F26" s="60"/>
      <c r="G26" s="51"/>
      <c r="H26" s="60"/>
      <c r="I26" s="51"/>
    </row>
    <row r="27" spans="1:9" ht="12.75">
      <c r="A27" s="52"/>
      <c r="B27" s="14" t="s">
        <v>246</v>
      </c>
      <c r="C27" s="56">
        <v>0</v>
      </c>
      <c r="D27" s="17">
        <v>0</v>
      </c>
      <c r="E27" s="56">
        <v>0</v>
      </c>
      <c r="F27" s="103" t="s">
        <v>257</v>
      </c>
      <c r="G27" s="56">
        <v>0</v>
      </c>
      <c r="H27" s="17" t="s">
        <v>258</v>
      </c>
      <c r="I27" s="56">
        <v>0</v>
      </c>
    </row>
    <row r="28" spans="1:9" ht="12.75">
      <c r="A28" s="53"/>
      <c r="B28" s="64"/>
      <c r="C28" s="53"/>
      <c r="D28" s="64"/>
      <c r="E28" s="53"/>
      <c r="F28" s="64"/>
      <c r="G28" s="53"/>
      <c r="H28" s="64"/>
      <c r="I28" s="53"/>
    </row>
    <row r="29" spans="1:9" ht="12.75">
      <c r="A29" s="52">
        <v>9</v>
      </c>
      <c r="B29" s="14" t="s">
        <v>247</v>
      </c>
      <c r="C29" s="55" t="s">
        <v>257</v>
      </c>
      <c r="D29" s="92" t="s">
        <v>257</v>
      </c>
      <c r="E29" s="55">
        <v>0</v>
      </c>
      <c r="F29" s="104">
        <v>0</v>
      </c>
      <c r="G29" s="55">
        <v>0</v>
      </c>
      <c r="H29" s="92">
        <v>0</v>
      </c>
      <c r="I29" s="55">
        <v>0</v>
      </c>
    </row>
    <row r="30" spans="1:9" ht="12.75">
      <c r="A30" s="52"/>
      <c r="B30" s="14"/>
      <c r="C30" s="53"/>
      <c r="D30" s="64"/>
      <c r="E30" s="53"/>
      <c r="F30" s="64"/>
      <c r="G30" s="53"/>
      <c r="H30" s="64"/>
      <c r="I30" s="53"/>
    </row>
    <row r="31" spans="1:9" ht="12.75">
      <c r="A31" s="102">
        <v>10</v>
      </c>
      <c r="B31" s="100" t="s">
        <v>329</v>
      </c>
      <c r="C31" s="56" t="s">
        <v>257</v>
      </c>
      <c r="D31" s="17" t="s">
        <v>257</v>
      </c>
      <c r="E31" s="56" t="s">
        <v>258</v>
      </c>
      <c r="F31" s="103" t="s">
        <v>257</v>
      </c>
      <c r="G31" s="56" t="s">
        <v>258</v>
      </c>
      <c r="H31" s="17" t="s">
        <v>257</v>
      </c>
      <c r="I31" s="115">
        <v>-1771307</v>
      </c>
    </row>
    <row r="32" spans="1:9" ht="12.75">
      <c r="A32" s="53"/>
      <c r="B32" s="64"/>
      <c r="C32" s="53"/>
      <c r="D32" s="64"/>
      <c r="E32" s="53"/>
      <c r="F32" s="64"/>
      <c r="G32" s="53"/>
      <c r="H32" s="64"/>
      <c r="I32" s="53"/>
    </row>
    <row r="33" spans="1:9" ht="12.75">
      <c r="A33" s="52">
        <v>11</v>
      </c>
      <c r="B33" s="14" t="s">
        <v>248</v>
      </c>
      <c r="C33" s="52"/>
      <c r="D33" s="14"/>
      <c r="E33" s="52"/>
      <c r="F33" s="14"/>
      <c r="G33" s="52"/>
      <c r="H33" s="14"/>
      <c r="I33" s="52"/>
    </row>
    <row r="34" spans="1:9" ht="12.75">
      <c r="A34" s="52"/>
      <c r="B34" s="14" t="s">
        <v>249</v>
      </c>
      <c r="C34" s="56">
        <v>0</v>
      </c>
      <c r="D34" s="17">
        <v>0</v>
      </c>
      <c r="E34" s="56">
        <v>0</v>
      </c>
      <c r="F34" s="103">
        <v>0</v>
      </c>
      <c r="G34" s="56" t="s">
        <v>258</v>
      </c>
      <c r="H34" s="17">
        <v>0</v>
      </c>
      <c r="I34" s="56">
        <v>0</v>
      </c>
    </row>
    <row r="35" spans="1:9" ht="12.75">
      <c r="A35" s="52"/>
      <c r="B35" s="14"/>
      <c r="C35" s="52"/>
      <c r="D35" s="14"/>
      <c r="E35" s="52"/>
      <c r="F35" s="14"/>
      <c r="G35" s="52"/>
      <c r="H35" s="14"/>
      <c r="I35" s="52"/>
    </row>
    <row r="36" spans="1:9" ht="12.75">
      <c r="A36" s="51">
        <v>12</v>
      </c>
      <c r="B36" s="60" t="s">
        <v>241</v>
      </c>
      <c r="C36" s="51"/>
      <c r="D36" s="60"/>
      <c r="E36" s="51"/>
      <c r="F36" s="60"/>
      <c r="G36" s="51"/>
      <c r="H36" s="60"/>
      <c r="I36" s="51"/>
    </row>
    <row r="37" spans="1:9" ht="12.75">
      <c r="A37" s="52"/>
      <c r="B37" s="14" t="s">
        <v>250</v>
      </c>
      <c r="C37" s="56">
        <v>0</v>
      </c>
      <c r="D37" s="17">
        <v>0</v>
      </c>
      <c r="E37" s="56">
        <v>0</v>
      </c>
      <c r="F37" s="103">
        <v>0</v>
      </c>
      <c r="G37" s="56" t="s">
        <v>258</v>
      </c>
      <c r="H37" s="17">
        <v>0</v>
      </c>
      <c r="I37" s="56">
        <v>0</v>
      </c>
    </row>
    <row r="38" spans="1:9" ht="12.75">
      <c r="A38" s="52"/>
      <c r="B38" s="14" t="s">
        <v>251</v>
      </c>
      <c r="C38" s="52"/>
      <c r="D38" s="14"/>
      <c r="E38" s="52"/>
      <c r="F38" s="14"/>
      <c r="G38" s="52"/>
      <c r="H38" s="14"/>
      <c r="I38" s="52"/>
    </row>
    <row r="39" spans="1:9" ht="12.75">
      <c r="A39" s="53"/>
      <c r="B39" s="64"/>
      <c r="C39" s="53"/>
      <c r="D39" s="64"/>
      <c r="E39" s="53"/>
      <c r="F39" s="64"/>
      <c r="G39" s="53"/>
      <c r="H39" s="64"/>
      <c r="I39" s="53"/>
    </row>
    <row r="40" spans="1:9" ht="12.75">
      <c r="A40" s="51">
        <v>13</v>
      </c>
      <c r="B40" s="60" t="s">
        <v>254</v>
      </c>
      <c r="C40" s="51"/>
      <c r="D40" s="60"/>
      <c r="E40" s="51"/>
      <c r="F40" s="60"/>
      <c r="G40" s="51"/>
      <c r="H40" s="60"/>
      <c r="I40" s="51"/>
    </row>
    <row r="41" spans="1:9" ht="12.75">
      <c r="A41" s="52"/>
      <c r="B41" s="14" t="s">
        <v>253</v>
      </c>
      <c r="C41" s="56">
        <v>0</v>
      </c>
      <c r="D41" s="17">
        <v>0</v>
      </c>
      <c r="E41" s="56">
        <v>0</v>
      </c>
      <c r="F41" s="103">
        <v>0</v>
      </c>
      <c r="G41" s="56">
        <v>0</v>
      </c>
      <c r="H41" s="17" t="s">
        <v>257</v>
      </c>
      <c r="I41" s="56">
        <v>0</v>
      </c>
    </row>
    <row r="42" spans="1:9" ht="12.75">
      <c r="A42" s="53"/>
      <c r="B42" s="64"/>
      <c r="C42" s="53"/>
      <c r="D42" s="64"/>
      <c r="E42" s="53"/>
      <c r="F42" s="64"/>
      <c r="G42" s="53"/>
      <c r="H42" s="64"/>
      <c r="I42" s="53"/>
    </row>
    <row r="43" spans="1:9" ht="12.75">
      <c r="A43" s="51">
        <v>14</v>
      </c>
      <c r="B43" s="60" t="s">
        <v>244</v>
      </c>
      <c r="C43" s="56">
        <v>0</v>
      </c>
      <c r="D43" s="17">
        <v>0</v>
      </c>
      <c r="E43" s="56">
        <v>0</v>
      </c>
      <c r="F43" s="103">
        <v>0</v>
      </c>
      <c r="G43" s="56">
        <v>0</v>
      </c>
      <c r="H43" s="17" t="s">
        <v>259</v>
      </c>
      <c r="I43" s="56">
        <v>0</v>
      </c>
    </row>
    <row r="44" spans="1:9" ht="12.75">
      <c r="A44" s="53"/>
      <c r="B44" s="64"/>
      <c r="C44" s="53"/>
      <c r="D44" s="64"/>
      <c r="E44" s="53"/>
      <c r="F44" s="64"/>
      <c r="G44" s="53"/>
      <c r="H44" s="64"/>
      <c r="I44" s="53"/>
    </row>
    <row r="45" spans="1:9" ht="12.75">
      <c r="A45" s="51">
        <v>15</v>
      </c>
      <c r="B45" s="60" t="s">
        <v>255</v>
      </c>
      <c r="C45" s="56" t="s">
        <v>257</v>
      </c>
      <c r="D45" s="17" t="s">
        <v>257</v>
      </c>
      <c r="E45" s="56">
        <v>0</v>
      </c>
      <c r="F45" s="103">
        <v>0</v>
      </c>
      <c r="G45" s="56">
        <v>0</v>
      </c>
      <c r="H45" s="17">
        <v>0</v>
      </c>
      <c r="I45" s="56">
        <v>0</v>
      </c>
    </row>
    <row r="46" spans="1:9" ht="12.75">
      <c r="A46" s="53"/>
      <c r="B46" s="64"/>
      <c r="C46" s="53"/>
      <c r="D46" s="64"/>
      <c r="E46" s="53"/>
      <c r="F46" s="64"/>
      <c r="G46" s="53"/>
      <c r="H46" s="64"/>
      <c r="I46" s="53"/>
    </row>
    <row r="47" spans="1:9" ht="12.75">
      <c r="A47" s="51">
        <v>16</v>
      </c>
      <c r="B47" s="60" t="s">
        <v>256</v>
      </c>
      <c r="C47" s="56">
        <v>0</v>
      </c>
      <c r="D47" s="17">
        <v>0</v>
      </c>
      <c r="E47" s="56" t="s">
        <v>258</v>
      </c>
      <c r="F47" s="103">
        <v>0</v>
      </c>
      <c r="G47" s="56">
        <v>0</v>
      </c>
      <c r="H47" s="17">
        <v>0</v>
      </c>
      <c r="I47" s="55">
        <v>0</v>
      </c>
    </row>
    <row r="48" spans="1:9" ht="12.75">
      <c r="A48" s="53"/>
      <c r="B48" s="64"/>
      <c r="C48" s="53"/>
      <c r="D48" s="64"/>
      <c r="E48" s="53"/>
      <c r="F48" s="64"/>
      <c r="G48" s="53"/>
      <c r="H48" s="64"/>
      <c r="I48" s="53"/>
    </row>
    <row r="49" spans="1:9" ht="12.75">
      <c r="A49" s="102">
        <v>17</v>
      </c>
      <c r="B49" s="100" t="s">
        <v>341</v>
      </c>
      <c r="C49" s="56" t="s">
        <v>257</v>
      </c>
      <c r="D49" s="17" t="s">
        <v>257</v>
      </c>
      <c r="E49" s="56" t="s">
        <v>258</v>
      </c>
      <c r="F49" s="103" t="s">
        <v>257</v>
      </c>
      <c r="G49" s="56" t="s">
        <v>258</v>
      </c>
      <c r="H49" s="17" t="s">
        <v>257</v>
      </c>
      <c r="I49" s="115">
        <v>-7614573</v>
      </c>
    </row>
    <row r="50" spans="1:9" ht="12.75">
      <c r="A50" s="53"/>
      <c r="B50" s="64"/>
      <c r="C50" s="53"/>
      <c r="D50" s="64"/>
      <c r="E50" s="53"/>
      <c r="F50" s="64"/>
      <c r="G50" s="53"/>
      <c r="H50" s="64"/>
      <c r="I50" s="53"/>
    </row>
    <row r="51" spans="1:9" ht="12.75">
      <c r="A51" s="52"/>
      <c r="B51" s="14"/>
      <c r="C51" s="52"/>
      <c r="D51" s="14"/>
      <c r="E51" s="52"/>
      <c r="F51" s="14"/>
      <c r="G51" s="52"/>
      <c r="H51" s="14"/>
      <c r="I51" s="52"/>
    </row>
    <row r="52" spans="1:9" ht="12.75">
      <c r="A52" s="53"/>
      <c r="B52" s="64"/>
      <c r="C52" s="53"/>
      <c r="D52" s="64"/>
      <c r="E52" s="53"/>
      <c r="F52" s="64"/>
      <c r="G52" s="53"/>
      <c r="H52" s="64"/>
      <c r="I52" s="53"/>
    </row>
  </sheetData>
  <sheetProtection/>
  <mergeCells count="3">
    <mergeCell ref="B1:H1"/>
    <mergeCell ref="B3:B5"/>
    <mergeCell ref="A3:A5"/>
  </mergeCells>
  <printOptions/>
  <pageMargins left="0.24" right="0.24" top="1" bottom="0.5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0.421875" style="0" customWidth="1"/>
    <col min="2" max="2" width="10.00390625" style="0" customWidth="1"/>
    <col min="3" max="3" width="7.57421875" style="0" customWidth="1"/>
    <col min="4" max="4" width="10.140625" style="0" customWidth="1"/>
    <col min="5" max="5" width="6.8515625" style="0" customWidth="1"/>
    <col min="6" max="6" width="8.57421875" style="0" customWidth="1"/>
    <col min="7" max="7" width="8.421875" style="0" customWidth="1"/>
    <col min="8" max="8" width="5.5742187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7.57421875" style="0" customWidth="1"/>
    <col min="13" max="13" width="8.28125" style="0" customWidth="1"/>
  </cols>
  <sheetData>
    <row r="2" s="43" customFormat="1" ht="15.75" customHeight="1">
      <c r="B2" s="44" t="s">
        <v>15</v>
      </c>
    </row>
    <row r="3" spans="1:13" s="33" customFormat="1" ht="16.5" customHeight="1">
      <c r="A3" s="34"/>
      <c r="B3" s="34" t="s">
        <v>16</v>
      </c>
      <c r="C3" s="47" t="s">
        <v>51</v>
      </c>
      <c r="D3" s="37"/>
      <c r="E3" s="37"/>
      <c r="F3" s="37"/>
      <c r="G3" s="38"/>
      <c r="H3" s="47" t="s">
        <v>52</v>
      </c>
      <c r="I3" s="37"/>
      <c r="J3" s="37"/>
      <c r="K3" s="37"/>
      <c r="L3" s="38"/>
      <c r="M3" s="34" t="s">
        <v>34</v>
      </c>
    </row>
    <row r="4" spans="1:13" s="33" customFormat="1" ht="17.25" customHeight="1">
      <c r="A4" s="48" t="s">
        <v>53</v>
      </c>
      <c r="B4" s="35" t="s">
        <v>17</v>
      </c>
      <c r="C4" s="34" t="s">
        <v>19</v>
      </c>
      <c r="D4" s="34" t="s">
        <v>21</v>
      </c>
      <c r="E4" s="34" t="s">
        <v>23</v>
      </c>
      <c r="F4" s="34" t="s">
        <v>25</v>
      </c>
      <c r="G4" s="34"/>
      <c r="H4" s="34" t="s">
        <v>26</v>
      </c>
      <c r="I4" s="34" t="s">
        <v>27</v>
      </c>
      <c r="J4" s="34" t="s">
        <v>29</v>
      </c>
      <c r="K4" s="34" t="s">
        <v>31</v>
      </c>
      <c r="L4" s="39"/>
      <c r="M4" s="35" t="s">
        <v>35</v>
      </c>
    </row>
    <row r="5" spans="1:13" s="33" customFormat="1" ht="17.25" customHeight="1">
      <c r="A5" s="35"/>
      <c r="B5" s="35" t="s">
        <v>18</v>
      </c>
      <c r="C5" s="35" t="s">
        <v>20</v>
      </c>
      <c r="D5" s="35" t="s">
        <v>22</v>
      </c>
      <c r="E5" s="35" t="s">
        <v>24</v>
      </c>
      <c r="F5" s="78"/>
      <c r="G5" s="35" t="s">
        <v>33</v>
      </c>
      <c r="H5" s="35"/>
      <c r="I5" s="35" t="s">
        <v>28</v>
      </c>
      <c r="J5" s="35" t="s">
        <v>30</v>
      </c>
      <c r="K5" s="35" t="s">
        <v>32</v>
      </c>
      <c r="L5" s="40" t="s">
        <v>33</v>
      </c>
      <c r="M5" s="35" t="s">
        <v>18</v>
      </c>
    </row>
    <row r="6" spans="1:13" ht="28.5" customHeight="1">
      <c r="A6" s="45" t="s">
        <v>50</v>
      </c>
      <c r="B6" s="84">
        <f>SUM(B7:B12)</f>
        <v>0</v>
      </c>
      <c r="C6" s="84">
        <f>SUM(C7:C12)</f>
        <v>0</v>
      </c>
      <c r="D6" s="84">
        <f>SUM(D7:D12)</f>
        <v>0</v>
      </c>
      <c r="E6" s="84">
        <f>SUM(E7:E12)</f>
        <v>0</v>
      </c>
      <c r="F6" s="84">
        <f>SUM(F7:F12)</f>
        <v>0</v>
      </c>
      <c r="G6" s="84">
        <f>C6+D6+E6+F6</f>
        <v>0</v>
      </c>
      <c r="H6" s="84">
        <f>SUM(H7:H12)</f>
        <v>0</v>
      </c>
      <c r="I6" s="84">
        <f>SUM(I7:I12)</f>
        <v>0</v>
      </c>
      <c r="J6" s="84">
        <f>SUM(J7:J12)</f>
        <v>0</v>
      </c>
      <c r="K6" s="84">
        <f>SUM(K7:K12)</f>
        <v>0</v>
      </c>
      <c r="L6" s="84">
        <f>H6+I6+J6+K6</f>
        <v>0</v>
      </c>
      <c r="M6" s="85">
        <f>B6+G6-L6</f>
        <v>0</v>
      </c>
    </row>
    <row r="7" spans="1:13" ht="18" customHeight="1">
      <c r="A7" s="42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4"/>
    </row>
    <row r="8" spans="1:13" ht="18" customHeight="1">
      <c r="A8" s="42" t="s">
        <v>83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4"/>
    </row>
    <row r="9" spans="1:13" ht="18" customHeight="1">
      <c r="A9" s="42" t="s">
        <v>78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4"/>
    </row>
    <row r="10" spans="1:13" ht="18" customHeight="1">
      <c r="A10" s="42" t="s">
        <v>37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4"/>
    </row>
    <row r="11" spans="1:13" ht="18" customHeight="1">
      <c r="A11" s="42" t="s">
        <v>38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/>
    </row>
    <row r="12" spans="1:13" ht="18" customHeight="1">
      <c r="A12" s="42" t="s">
        <v>39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4"/>
    </row>
    <row r="13" spans="1:13" ht="28.5" customHeight="1">
      <c r="A13" s="46" t="s">
        <v>40</v>
      </c>
      <c r="B13" s="84">
        <f>SUM(B14:B23)</f>
        <v>0</v>
      </c>
      <c r="C13" s="84">
        <f>SUM(C14:C23)</f>
        <v>0</v>
      </c>
      <c r="D13" s="84">
        <f>SUM(D14:D23)</f>
        <v>0</v>
      </c>
      <c r="E13" s="84">
        <f>SUM(E14:E23)</f>
        <v>0</v>
      </c>
      <c r="F13" s="84">
        <f>SUM(F14:F23)</f>
        <v>0</v>
      </c>
      <c r="G13" s="84">
        <f aca="true" t="shared" si="0" ref="G13:G24">C13+D13+E13+F13</f>
        <v>0</v>
      </c>
      <c r="H13" s="84">
        <f>SUM(H14:H23)</f>
        <v>0</v>
      </c>
      <c r="I13" s="84">
        <f>SUM(I14:I23)</f>
        <v>0</v>
      </c>
      <c r="J13" s="84">
        <f>SUM(J14:J23)</f>
        <v>0</v>
      </c>
      <c r="K13" s="84">
        <f>SUM(K14:K23)</f>
        <v>0</v>
      </c>
      <c r="L13" s="84">
        <f>H13+I13+J13+K13</f>
        <v>0</v>
      </c>
      <c r="M13" s="85">
        <f aca="true" t="shared" si="1" ref="M13:M24">B13+G13-L13</f>
        <v>0</v>
      </c>
    </row>
    <row r="14" spans="1:13" ht="18" customHeight="1">
      <c r="A14" s="42" t="s">
        <v>41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84">
        <f t="shared" si="0"/>
        <v>0</v>
      </c>
      <c r="H14" s="50">
        <v>0</v>
      </c>
      <c r="I14" s="50">
        <v>0</v>
      </c>
      <c r="J14" s="50">
        <v>0</v>
      </c>
      <c r="K14" s="50">
        <v>0</v>
      </c>
      <c r="L14" s="84">
        <f aca="true" t="shared" si="2" ref="L14:L23">H14+I14+J14+K14</f>
        <v>0</v>
      </c>
      <c r="M14" s="85">
        <f t="shared" si="1"/>
        <v>0</v>
      </c>
    </row>
    <row r="15" spans="1:13" ht="18" customHeight="1">
      <c r="A15" s="42" t="s">
        <v>42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84">
        <f t="shared" si="0"/>
        <v>0</v>
      </c>
      <c r="H15" s="50">
        <v>0</v>
      </c>
      <c r="I15" s="50">
        <v>0</v>
      </c>
      <c r="J15" s="50">
        <v>0</v>
      </c>
      <c r="K15" s="50">
        <v>0</v>
      </c>
      <c r="L15" s="84">
        <f t="shared" si="2"/>
        <v>0</v>
      </c>
      <c r="M15" s="85">
        <f t="shared" si="1"/>
        <v>0</v>
      </c>
    </row>
    <row r="16" spans="1:13" ht="18" customHeight="1">
      <c r="A16" s="42" t="s">
        <v>77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84">
        <f t="shared" si="0"/>
        <v>0</v>
      </c>
      <c r="H16" s="50">
        <v>0</v>
      </c>
      <c r="I16" s="50">
        <v>0</v>
      </c>
      <c r="J16" s="50">
        <v>0</v>
      </c>
      <c r="K16" s="50">
        <v>0</v>
      </c>
      <c r="L16" s="84">
        <f t="shared" si="2"/>
        <v>0</v>
      </c>
      <c r="M16" s="85">
        <f t="shared" si="1"/>
        <v>0</v>
      </c>
    </row>
    <row r="17" spans="1:13" ht="18" customHeight="1">
      <c r="A17" s="42" t="s">
        <v>76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81">
        <f t="shared" si="0"/>
        <v>0</v>
      </c>
      <c r="H17" s="50">
        <v>0</v>
      </c>
      <c r="I17" s="50">
        <v>0</v>
      </c>
      <c r="J17" s="50">
        <v>0</v>
      </c>
      <c r="K17" s="50">
        <v>0</v>
      </c>
      <c r="L17" s="84">
        <f t="shared" si="2"/>
        <v>0</v>
      </c>
      <c r="M17" s="82">
        <f t="shared" si="1"/>
        <v>0</v>
      </c>
    </row>
    <row r="18" spans="1:13" ht="18" customHeight="1">
      <c r="A18" s="42" t="s">
        <v>43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81">
        <f t="shared" si="0"/>
        <v>0</v>
      </c>
      <c r="H18" s="50">
        <v>0</v>
      </c>
      <c r="I18" s="50">
        <v>0</v>
      </c>
      <c r="J18" s="50">
        <v>0</v>
      </c>
      <c r="K18" s="50">
        <v>0</v>
      </c>
      <c r="L18" s="84">
        <f t="shared" si="2"/>
        <v>0</v>
      </c>
      <c r="M18" s="82">
        <f t="shared" si="1"/>
        <v>0</v>
      </c>
    </row>
    <row r="19" spans="1:13" ht="18" customHeight="1">
      <c r="A19" s="42" t="s">
        <v>44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81">
        <f t="shared" si="0"/>
        <v>0</v>
      </c>
      <c r="H19" s="50">
        <v>0</v>
      </c>
      <c r="I19" s="50">
        <v>0</v>
      </c>
      <c r="J19" s="50">
        <v>0</v>
      </c>
      <c r="K19" s="50">
        <v>0</v>
      </c>
      <c r="L19" s="84">
        <f t="shared" si="2"/>
        <v>0</v>
      </c>
      <c r="M19" s="82">
        <f t="shared" si="1"/>
        <v>0</v>
      </c>
    </row>
    <row r="20" spans="1:13" ht="18" customHeight="1">
      <c r="A20" s="42" t="s">
        <v>45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81">
        <f t="shared" si="0"/>
        <v>0</v>
      </c>
      <c r="H20" s="50">
        <v>0</v>
      </c>
      <c r="I20" s="50">
        <v>0</v>
      </c>
      <c r="J20" s="50">
        <v>0</v>
      </c>
      <c r="K20" s="50">
        <v>0</v>
      </c>
      <c r="L20" s="84">
        <f t="shared" si="2"/>
        <v>0</v>
      </c>
      <c r="M20" s="82">
        <f t="shared" si="1"/>
        <v>0</v>
      </c>
    </row>
    <row r="21" spans="1:13" ht="18" customHeight="1">
      <c r="A21" s="42" t="s">
        <v>46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81">
        <f t="shared" si="0"/>
        <v>0</v>
      </c>
      <c r="H21" s="50">
        <v>0</v>
      </c>
      <c r="I21" s="50">
        <v>0</v>
      </c>
      <c r="J21" s="50">
        <v>0</v>
      </c>
      <c r="K21" s="50">
        <v>0</v>
      </c>
      <c r="L21" s="84">
        <f t="shared" si="2"/>
        <v>0</v>
      </c>
      <c r="M21" s="82">
        <f t="shared" si="1"/>
        <v>0</v>
      </c>
    </row>
    <row r="22" spans="1:13" ht="18" customHeight="1">
      <c r="A22" s="42" t="s">
        <v>47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81">
        <f t="shared" si="0"/>
        <v>0</v>
      </c>
      <c r="H22" s="50">
        <v>0</v>
      </c>
      <c r="I22" s="50">
        <v>0</v>
      </c>
      <c r="J22" s="50">
        <v>0</v>
      </c>
      <c r="K22" s="50">
        <v>0</v>
      </c>
      <c r="L22" s="84">
        <f t="shared" si="2"/>
        <v>0</v>
      </c>
      <c r="M22" s="82">
        <f t="shared" si="1"/>
        <v>0</v>
      </c>
    </row>
    <row r="23" spans="1:13" ht="18" customHeight="1">
      <c r="A23" s="42" t="s">
        <v>48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81">
        <f t="shared" si="0"/>
        <v>0</v>
      </c>
      <c r="H23" s="50">
        <v>0</v>
      </c>
      <c r="I23" s="50">
        <v>0</v>
      </c>
      <c r="J23" s="50">
        <v>0</v>
      </c>
      <c r="K23" s="50">
        <v>0</v>
      </c>
      <c r="L23" s="84">
        <f t="shared" si="2"/>
        <v>0</v>
      </c>
      <c r="M23" s="82">
        <f t="shared" si="1"/>
        <v>0</v>
      </c>
    </row>
    <row r="24" spans="1:13" ht="33.75" customHeight="1">
      <c r="A24" s="32" t="s">
        <v>49</v>
      </c>
      <c r="B24" s="84">
        <f>B6+B13</f>
        <v>0</v>
      </c>
      <c r="C24" s="84">
        <f>C6+C13</f>
        <v>0</v>
      </c>
      <c r="D24" s="84">
        <f>D6+D13</f>
        <v>0</v>
      </c>
      <c r="E24" s="84">
        <f>E6+E13</f>
        <v>0</v>
      </c>
      <c r="F24" s="84">
        <f>F6+F13</f>
        <v>0</v>
      </c>
      <c r="G24" s="84">
        <f t="shared" si="0"/>
        <v>0</v>
      </c>
      <c r="H24" s="84">
        <f>H6+H13</f>
        <v>0</v>
      </c>
      <c r="I24" s="84">
        <f>I6+I13</f>
        <v>0</v>
      </c>
      <c r="J24" s="84">
        <f>J6+J13</f>
        <v>0</v>
      </c>
      <c r="K24" s="84">
        <f>K6+K13</f>
        <v>0</v>
      </c>
      <c r="L24" s="84">
        <f>H24+I24+J24+K24</f>
        <v>0</v>
      </c>
      <c r="M24" s="85">
        <f t="shared" si="1"/>
        <v>0</v>
      </c>
    </row>
    <row r="25" spans="2:13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/>
  <printOptions/>
  <pageMargins left="0.53" right="0.58" top="0.85" bottom="0.86" header="0.5" footer="0.5"/>
  <pageSetup horizontalDpi="300" verticalDpi="300" orientation="landscape" paperSize="9" r:id="rId1"/>
  <headerFooter alignWithMargins="0">
    <oddFooter>&amp;CFaqe  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13" sqref="I13"/>
    </sheetView>
  </sheetViews>
  <sheetFormatPr defaultColWidth="9.140625" defaultRowHeight="12.75"/>
  <cols>
    <col min="1" max="1" width="4.28125" style="0" customWidth="1"/>
    <col min="2" max="2" width="29.8515625" style="0" customWidth="1"/>
    <col min="4" max="4" width="9.28125" style="0" customWidth="1"/>
    <col min="5" max="5" width="8.140625" style="0" customWidth="1"/>
    <col min="6" max="6" width="5.28125" style="0" customWidth="1"/>
    <col min="7" max="7" width="7.8515625" style="0" customWidth="1"/>
    <col min="8" max="8" width="10.421875" style="0" customWidth="1"/>
    <col min="9" max="9" width="8.28125" style="0" customWidth="1"/>
    <col min="11" max="11" width="7.57421875" style="0" customWidth="1"/>
    <col min="12" max="12" width="10.7109375" style="0" customWidth="1"/>
  </cols>
  <sheetData>
    <row r="1" spans="2:12" ht="15">
      <c r="B1" s="43"/>
      <c r="C1" s="43"/>
      <c r="D1" s="43" t="s">
        <v>56</v>
      </c>
      <c r="E1" s="43"/>
      <c r="F1" s="43"/>
      <c r="G1" s="43"/>
      <c r="H1" s="43"/>
      <c r="I1" s="43"/>
      <c r="J1" s="43"/>
      <c r="K1" s="43"/>
      <c r="L1" s="43"/>
    </row>
    <row r="2" spans="1:12" ht="12.75">
      <c r="A2" s="51"/>
      <c r="B2" s="34"/>
      <c r="C2" s="34" t="s">
        <v>57</v>
      </c>
      <c r="D2" s="47" t="s">
        <v>51</v>
      </c>
      <c r="E2" s="37"/>
      <c r="F2" s="37"/>
      <c r="G2" s="38"/>
      <c r="H2" s="47" t="s">
        <v>52</v>
      </c>
      <c r="I2" s="37"/>
      <c r="J2" s="37"/>
      <c r="K2" s="38"/>
      <c r="L2" s="34" t="s">
        <v>57</v>
      </c>
    </row>
    <row r="3" spans="1:12" ht="12.75">
      <c r="A3" s="52" t="s">
        <v>2</v>
      </c>
      <c r="B3" s="49" t="s">
        <v>54</v>
      </c>
      <c r="C3" s="35" t="s">
        <v>58</v>
      </c>
      <c r="D3" s="34" t="s">
        <v>60</v>
      </c>
      <c r="E3" s="34" t="s">
        <v>63</v>
      </c>
      <c r="F3" s="34"/>
      <c r="G3" s="34"/>
      <c r="H3" s="34" t="s">
        <v>65</v>
      </c>
      <c r="I3" s="34" t="s">
        <v>68</v>
      </c>
      <c r="J3" s="34" t="s">
        <v>65</v>
      </c>
      <c r="K3" s="39"/>
      <c r="L3" s="35" t="s">
        <v>73</v>
      </c>
    </row>
    <row r="4" spans="1:12" ht="12.75">
      <c r="A4" s="52" t="s">
        <v>3</v>
      </c>
      <c r="B4" s="49" t="s">
        <v>55</v>
      </c>
      <c r="C4" s="35" t="s">
        <v>59</v>
      </c>
      <c r="D4" s="35" t="s">
        <v>62</v>
      </c>
      <c r="E4" s="35" t="s">
        <v>64</v>
      </c>
      <c r="F4" s="35"/>
      <c r="G4" s="35" t="s">
        <v>33</v>
      </c>
      <c r="H4" s="35" t="s">
        <v>66</v>
      </c>
      <c r="I4" s="35" t="s">
        <v>69</v>
      </c>
      <c r="J4" s="35" t="s">
        <v>71</v>
      </c>
      <c r="K4" s="40" t="s">
        <v>33</v>
      </c>
      <c r="L4" s="35" t="s">
        <v>74</v>
      </c>
    </row>
    <row r="5" spans="1:12" ht="12.75">
      <c r="A5" s="53"/>
      <c r="B5" s="36"/>
      <c r="C5" s="36" t="s">
        <v>18</v>
      </c>
      <c r="D5" s="36" t="s">
        <v>61</v>
      </c>
      <c r="E5" s="36"/>
      <c r="F5" s="36"/>
      <c r="G5" s="36"/>
      <c r="H5" s="36" t="s">
        <v>67</v>
      </c>
      <c r="I5" s="36" t="s">
        <v>70</v>
      </c>
      <c r="J5" s="36" t="s">
        <v>72</v>
      </c>
      <c r="K5" s="41"/>
      <c r="L5" s="36" t="s">
        <v>18</v>
      </c>
    </row>
    <row r="6" spans="1:12" ht="18" customHeight="1">
      <c r="A6" s="124">
        <v>1</v>
      </c>
      <c r="B6" s="181" t="s">
        <v>84</v>
      </c>
      <c r="C6" s="122">
        <v>0</v>
      </c>
      <c r="D6" s="122">
        <v>0</v>
      </c>
      <c r="E6" s="122"/>
      <c r="F6" s="122">
        <v>0</v>
      </c>
      <c r="G6" s="122">
        <f>D6+E6+F6</f>
        <v>0</v>
      </c>
      <c r="H6" s="122">
        <v>0</v>
      </c>
      <c r="I6" s="122">
        <v>0</v>
      </c>
      <c r="J6" s="122">
        <v>0</v>
      </c>
      <c r="K6" s="122">
        <f>H6+I6+J6</f>
        <v>0</v>
      </c>
      <c r="L6" s="122">
        <f>C6+G6-K6</f>
        <v>0</v>
      </c>
    </row>
    <row r="7" spans="1:12" ht="18" customHeight="1">
      <c r="A7" s="124">
        <f>A6+1</f>
        <v>2</v>
      </c>
      <c r="B7" s="181" t="s">
        <v>85</v>
      </c>
      <c r="C7" s="122">
        <v>0</v>
      </c>
      <c r="D7" s="122">
        <v>0</v>
      </c>
      <c r="E7" s="122"/>
      <c r="F7" s="122">
        <v>0</v>
      </c>
      <c r="G7" s="122">
        <f>D7+E7+F7</f>
        <v>0</v>
      </c>
      <c r="H7" s="122">
        <v>0</v>
      </c>
      <c r="I7" s="122">
        <v>0</v>
      </c>
      <c r="J7" s="122">
        <v>0</v>
      </c>
      <c r="K7" s="122">
        <f>H7+I7+J7</f>
        <v>0</v>
      </c>
      <c r="L7" s="122">
        <f>C7+G7-K7</f>
        <v>0</v>
      </c>
    </row>
    <row r="8" spans="1:12" ht="18" customHeight="1">
      <c r="A8" s="124">
        <f aca="true" t="shared" si="0" ref="A8:A24">A7+1</f>
        <v>3</v>
      </c>
      <c r="B8" s="181" t="s">
        <v>287</v>
      </c>
      <c r="C8" s="122">
        <v>0</v>
      </c>
      <c r="D8" s="122">
        <v>0</v>
      </c>
      <c r="E8" s="122"/>
      <c r="F8" s="122">
        <v>0</v>
      </c>
      <c r="G8" s="122">
        <f>D8+E8+F8</f>
        <v>0</v>
      </c>
      <c r="H8" s="122">
        <v>0</v>
      </c>
      <c r="I8" s="122">
        <v>0</v>
      </c>
      <c r="J8" s="122">
        <v>0</v>
      </c>
      <c r="K8" s="122">
        <f>H8+I8+J8</f>
        <v>0</v>
      </c>
      <c r="L8" s="122">
        <f>C8+G8-K8</f>
        <v>0</v>
      </c>
    </row>
    <row r="9" spans="1:12" ht="18" customHeight="1">
      <c r="A9" s="124">
        <f t="shared" si="0"/>
        <v>4</v>
      </c>
      <c r="B9" s="181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8" customHeight="1">
      <c r="A10" s="124">
        <f t="shared" si="0"/>
        <v>5</v>
      </c>
      <c r="B10" s="181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8" customHeight="1">
      <c r="A11" s="124">
        <f t="shared" si="0"/>
        <v>6</v>
      </c>
      <c r="B11" s="181"/>
      <c r="C11" s="122"/>
      <c r="D11" s="122">
        <v>0</v>
      </c>
      <c r="E11" s="122"/>
      <c r="F11" s="122"/>
      <c r="G11" s="122"/>
      <c r="H11" s="122"/>
      <c r="I11" s="122"/>
      <c r="J11" s="122"/>
      <c r="K11" s="122"/>
      <c r="L11" s="122"/>
    </row>
    <row r="12" spans="1:12" ht="18" customHeight="1">
      <c r="A12" s="124">
        <f t="shared" si="0"/>
        <v>7</v>
      </c>
      <c r="B12" s="181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8" customHeight="1">
      <c r="A13" s="124">
        <f t="shared" si="0"/>
        <v>8</v>
      </c>
      <c r="B13" s="96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18" customHeight="1">
      <c r="A14" s="124">
        <f t="shared" si="0"/>
        <v>9</v>
      </c>
      <c r="B14" s="125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8" customHeight="1">
      <c r="A15" s="124">
        <f t="shared" si="0"/>
        <v>10</v>
      </c>
      <c r="B15" s="125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8" customHeight="1">
      <c r="A16" s="124">
        <f t="shared" si="0"/>
        <v>11</v>
      </c>
      <c r="B16" s="125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8" customHeight="1">
      <c r="A17" s="124">
        <f t="shared" si="0"/>
        <v>12</v>
      </c>
      <c r="B17" s="125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8" customHeight="1">
      <c r="A18" s="124">
        <f t="shared" si="0"/>
        <v>13</v>
      </c>
      <c r="B18" s="125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8" customHeight="1">
      <c r="A19" s="124">
        <f t="shared" si="0"/>
        <v>14</v>
      </c>
      <c r="B19" s="125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18" customHeight="1">
      <c r="A20" s="124">
        <f t="shared" si="0"/>
        <v>15</v>
      </c>
      <c r="B20" s="125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8" customHeight="1">
      <c r="A21" s="124">
        <f t="shared" si="0"/>
        <v>16</v>
      </c>
      <c r="B21" s="125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8" customHeight="1">
      <c r="A22" s="124">
        <f t="shared" si="0"/>
        <v>17</v>
      </c>
      <c r="B22" s="125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8" customHeight="1">
      <c r="A23" s="124">
        <f t="shared" si="0"/>
        <v>18</v>
      </c>
      <c r="B23" s="125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8" customHeight="1">
      <c r="A24" s="124">
        <f t="shared" si="0"/>
        <v>19</v>
      </c>
      <c r="B24" s="88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33.75" customHeight="1">
      <c r="A25" s="95"/>
      <c r="B25" s="79" t="s">
        <v>75</v>
      </c>
      <c r="C25" s="182">
        <f>C6+C7+C8+C9+C10+C11+C12+C13+C14+C15+C16+C17+C18+C19+C20+C21+C22+C23+C24</f>
        <v>0</v>
      </c>
      <c r="D25" s="182"/>
      <c r="E25" s="182">
        <f>SUM(E6:E24)</f>
        <v>0</v>
      </c>
      <c r="F25" s="182"/>
      <c r="G25" s="182">
        <f>G6+G7+G8+G9+G10+G11+G12+G13+G14+G15+G16+G17+G18+G19+G20+G21+G22+G23+G24</f>
        <v>0</v>
      </c>
      <c r="H25" s="182"/>
      <c r="I25" s="182"/>
      <c r="J25" s="182"/>
      <c r="K25" s="182">
        <f>K6+K7+K8+K9+K10+K11+K12+K13+K14+K15+K16+K17+K18+K19+K20+K21+K22+K23+K24</f>
        <v>0</v>
      </c>
      <c r="L25" s="182">
        <f>L6+L7+L8+L9+L10+L11+L12+L13+L14+L15+L16+L17+L18+L19+L20+L21+L22+L23+L24</f>
        <v>0</v>
      </c>
    </row>
  </sheetData>
  <sheetProtection/>
  <printOptions/>
  <pageMargins left="0.64" right="0.58" top="0.92" bottom="0.86" header="0.52" footer="0.5"/>
  <pageSetup horizontalDpi="300" verticalDpi="300" orientation="landscape" paperSize="9" r:id="rId1"/>
  <headerFooter alignWithMargins="0">
    <oddFooter>&amp;CFaqe  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xSplit="6" ySplit="1" topLeftCell="G5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34" sqref="D34"/>
    </sheetView>
  </sheetViews>
  <sheetFormatPr defaultColWidth="9.140625" defaultRowHeight="12.75"/>
  <cols>
    <col min="1" max="1" width="14.7109375" style="0" customWidth="1"/>
    <col min="2" max="2" width="16.00390625" style="0" customWidth="1"/>
    <col min="3" max="3" width="15.57421875" style="0" customWidth="1"/>
    <col min="4" max="4" width="14.140625" style="0" customWidth="1"/>
    <col min="5" max="5" width="14.7109375" style="0" customWidth="1"/>
    <col min="6" max="6" width="12.28125" style="0" customWidth="1"/>
  </cols>
  <sheetData>
    <row r="1" spans="1:6" s="59" customFormat="1" ht="21.75" customHeight="1">
      <c r="A1" s="66"/>
      <c r="B1" s="66" t="s">
        <v>81</v>
      </c>
      <c r="C1" s="66"/>
      <c r="D1" s="66"/>
      <c r="E1" s="66"/>
      <c r="F1" s="66"/>
    </row>
    <row r="2" spans="1:6" ht="12.75">
      <c r="A2" s="62" t="s">
        <v>342</v>
      </c>
      <c r="B2" s="14"/>
      <c r="C2" s="14"/>
      <c r="D2" s="14"/>
      <c r="E2" s="14"/>
      <c r="F2" s="63"/>
    </row>
    <row r="3" spans="1:6" ht="12.75">
      <c r="A3" s="62" t="s">
        <v>343</v>
      </c>
      <c r="B3" s="14"/>
      <c r="C3" s="14"/>
      <c r="D3" s="14"/>
      <c r="E3" s="14"/>
      <c r="F3" s="63"/>
    </row>
    <row r="4" spans="1:6" ht="12.75">
      <c r="A4" s="186" t="s">
        <v>344</v>
      </c>
      <c r="B4" s="14"/>
      <c r="C4" s="14"/>
      <c r="D4" s="14"/>
      <c r="E4" s="14"/>
      <c r="F4" s="63"/>
    </row>
    <row r="5" spans="1:6" ht="12.75">
      <c r="A5" s="186" t="s">
        <v>314</v>
      </c>
      <c r="B5" s="14"/>
      <c r="C5" s="14"/>
      <c r="D5" s="14" t="s">
        <v>315</v>
      </c>
      <c r="E5" s="14"/>
      <c r="F5" s="63"/>
    </row>
    <row r="6" spans="1:6" ht="12.75">
      <c r="A6" s="62" t="s">
        <v>316</v>
      </c>
      <c r="B6" s="14"/>
      <c r="C6" s="14"/>
      <c r="D6" s="14"/>
      <c r="E6" s="14"/>
      <c r="F6" s="63"/>
    </row>
    <row r="7" spans="1:6" ht="12.75">
      <c r="A7" s="186" t="s">
        <v>326</v>
      </c>
      <c r="B7" s="14"/>
      <c r="C7" s="14"/>
      <c r="D7" s="14"/>
      <c r="E7" s="14"/>
      <c r="F7" s="63"/>
    </row>
    <row r="8" spans="1:6" ht="12.75">
      <c r="A8" s="186" t="s">
        <v>327</v>
      </c>
      <c r="B8" s="14"/>
      <c r="C8" s="14"/>
      <c r="D8" s="14"/>
      <c r="E8" s="14"/>
      <c r="F8" s="63"/>
    </row>
    <row r="9" spans="1:6" ht="12.75">
      <c r="A9" s="186" t="s">
        <v>318</v>
      </c>
      <c r="B9" s="14"/>
      <c r="C9" s="14"/>
      <c r="D9" s="14"/>
      <c r="E9" s="14"/>
      <c r="F9" s="63"/>
    </row>
    <row r="10" spans="1:6" ht="12.75">
      <c r="A10" s="62" t="s">
        <v>317</v>
      </c>
      <c r="B10" s="14"/>
      <c r="C10" s="14"/>
      <c r="D10" s="14"/>
      <c r="E10" s="14"/>
      <c r="F10" s="63"/>
    </row>
    <row r="11" spans="1:6" ht="12.75">
      <c r="A11" s="186" t="s">
        <v>319</v>
      </c>
      <c r="B11" s="14"/>
      <c r="C11" s="134"/>
      <c r="D11" s="135"/>
      <c r="E11" s="14"/>
      <c r="F11" s="63"/>
    </row>
    <row r="12" spans="1:6" ht="12.75">
      <c r="A12" s="189" t="s">
        <v>320</v>
      </c>
      <c r="C12" s="134"/>
      <c r="D12" s="135"/>
      <c r="E12" s="14"/>
      <c r="F12" s="63"/>
    </row>
    <row r="13" spans="1:6" ht="12.75">
      <c r="A13" s="186" t="s">
        <v>345</v>
      </c>
      <c r="B13" s="14"/>
      <c r="C13" s="134"/>
      <c r="D13" s="134">
        <v>2488900</v>
      </c>
      <c r="E13" s="14"/>
      <c r="F13" s="63"/>
    </row>
    <row r="14" spans="1:6" ht="12.75">
      <c r="A14" s="186" t="s">
        <v>335</v>
      </c>
      <c r="B14" s="14"/>
      <c r="C14" s="134"/>
      <c r="D14" s="187">
        <v>0</v>
      </c>
      <c r="E14" s="16"/>
      <c r="F14" s="63"/>
    </row>
    <row r="15" spans="1:6" ht="12.75">
      <c r="A15" s="62"/>
      <c r="B15" s="14"/>
      <c r="C15" s="187" t="s">
        <v>321</v>
      </c>
      <c r="D15" s="188">
        <f>SUM(D13:D14)</f>
        <v>2488900</v>
      </c>
      <c r="E15" s="183"/>
      <c r="F15" s="63"/>
    </row>
    <row r="16" spans="1:6" ht="12.75">
      <c r="A16" s="203" t="s">
        <v>322</v>
      </c>
      <c r="B16" s="14"/>
      <c r="C16" s="187"/>
      <c r="D16" s="135"/>
      <c r="E16" s="183"/>
      <c r="F16" s="63"/>
    </row>
    <row r="17" spans="1:6" ht="12.75">
      <c r="A17" s="186" t="s">
        <v>346</v>
      </c>
      <c r="B17" s="14"/>
      <c r="C17" s="134"/>
      <c r="D17" s="134">
        <v>8101826</v>
      </c>
      <c r="E17" s="14"/>
      <c r="F17" s="63"/>
    </row>
    <row r="18" spans="1:6" ht="12.75">
      <c r="A18" s="186" t="s">
        <v>330</v>
      </c>
      <c r="B18" s="14"/>
      <c r="C18" s="134"/>
      <c r="D18" s="134">
        <v>0</v>
      </c>
      <c r="E18" s="14"/>
      <c r="F18" s="63"/>
    </row>
    <row r="19" spans="1:6" ht="12.75">
      <c r="A19" s="186" t="s">
        <v>323</v>
      </c>
      <c r="B19" s="14"/>
      <c r="C19" s="187">
        <v>1343995</v>
      </c>
      <c r="D19" s="205">
        <v>0</v>
      </c>
      <c r="E19" s="206" t="s">
        <v>334</v>
      </c>
      <c r="F19" s="63"/>
    </row>
    <row r="20" spans="1:6" ht="12.75">
      <c r="A20" s="186" t="s">
        <v>324</v>
      </c>
      <c r="B20" s="14"/>
      <c r="C20" s="134"/>
      <c r="D20" s="134">
        <v>224440</v>
      </c>
      <c r="E20" s="14"/>
      <c r="F20" s="63"/>
    </row>
    <row r="21" spans="1:6" ht="12.75">
      <c r="A21" s="241" t="s">
        <v>325</v>
      </c>
      <c r="B21" s="242"/>
      <c r="C21" s="131"/>
      <c r="D21" s="134">
        <v>5900</v>
      </c>
      <c r="E21" s="14"/>
      <c r="F21" s="63"/>
    </row>
    <row r="22" spans="1:6" ht="12.75">
      <c r="A22" s="62"/>
      <c r="B22" s="14"/>
      <c r="C22" s="190" t="s">
        <v>321</v>
      </c>
      <c r="D22" s="191">
        <f>SUM(D17:D21)</f>
        <v>8332166</v>
      </c>
      <c r="E22" s="14"/>
      <c r="F22" s="63"/>
    </row>
    <row r="23" spans="1:6" ht="12.75">
      <c r="A23" s="203" t="s">
        <v>331</v>
      </c>
      <c r="B23" s="14"/>
      <c r="C23" s="134">
        <f>D15-D22</f>
        <v>-5843266</v>
      </c>
      <c r="D23" s="14"/>
      <c r="E23" s="14"/>
      <c r="F23" s="63"/>
    </row>
    <row r="24" spans="1:6" ht="12.75">
      <c r="A24" s="186" t="s">
        <v>354</v>
      </c>
      <c r="B24" s="14"/>
      <c r="C24" s="134"/>
      <c r="D24" s="14"/>
      <c r="E24" s="14"/>
      <c r="F24" s="63"/>
    </row>
    <row r="25" spans="1:6" ht="12.75">
      <c r="A25" s="186" t="s">
        <v>355</v>
      </c>
      <c r="B25" s="14"/>
      <c r="C25" s="134"/>
      <c r="D25" s="14"/>
      <c r="E25" s="14"/>
      <c r="F25" s="63"/>
    </row>
    <row r="26" spans="1:6" ht="12.75">
      <c r="A26" s="186" t="s">
        <v>347</v>
      </c>
      <c r="B26" s="14"/>
      <c r="C26" s="14"/>
      <c r="D26" s="14"/>
      <c r="E26" s="14"/>
      <c r="F26" s="63"/>
    </row>
    <row r="27" spans="1:6" ht="12.75">
      <c r="A27" s="186" t="s">
        <v>348</v>
      </c>
      <c r="B27" s="14"/>
      <c r="C27" s="14"/>
      <c r="D27" s="14"/>
      <c r="E27" s="14"/>
      <c r="F27" s="63"/>
    </row>
    <row r="28" spans="1:6" ht="12.75">
      <c r="A28" s="62" t="s">
        <v>356</v>
      </c>
      <c r="B28" s="14"/>
      <c r="C28" s="14"/>
      <c r="D28" s="14"/>
      <c r="E28" s="14"/>
      <c r="F28" s="63"/>
    </row>
    <row r="29" spans="1:6" ht="12.75">
      <c r="A29" s="62" t="s">
        <v>357</v>
      </c>
      <c r="B29" s="14"/>
      <c r="C29" s="14"/>
      <c r="D29" s="14"/>
      <c r="E29" s="14"/>
      <c r="F29" s="63"/>
    </row>
    <row r="30" spans="1:6" ht="12.75">
      <c r="A30" s="62" t="s">
        <v>353</v>
      </c>
      <c r="B30" s="14"/>
      <c r="C30" s="14"/>
      <c r="D30" s="14"/>
      <c r="E30" s="14"/>
      <c r="F30" s="63"/>
    </row>
    <row r="31" spans="1:6" ht="12.75">
      <c r="A31" s="62" t="s">
        <v>352</v>
      </c>
      <c r="B31" s="14"/>
      <c r="C31" s="14"/>
      <c r="D31" s="14"/>
      <c r="E31" s="14"/>
      <c r="F31" s="63"/>
    </row>
    <row r="32" spans="1:6" ht="12.75">
      <c r="A32" s="62"/>
      <c r="B32" s="14"/>
      <c r="C32" s="14"/>
      <c r="D32" s="14"/>
      <c r="E32" s="14"/>
      <c r="F32" s="63"/>
    </row>
    <row r="33" spans="1:6" ht="12.75">
      <c r="A33" s="132"/>
      <c r="B33" s="133"/>
      <c r="C33" s="239"/>
      <c r="D33" s="239"/>
      <c r="E33" s="133"/>
      <c r="F33" s="63"/>
    </row>
    <row r="34" spans="1:6" ht="12.75">
      <c r="A34" s="243"/>
      <c r="B34" s="239"/>
      <c r="C34" s="133"/>
      <c r="D34" s="133"/>
      <c r="E34" s="239" t="s">
        <v>295</v>
      </c>
      <c r="F34" s="240"/>
    </row>
    <row r="35" spans="1:6" ht="12.75">
      <c r="A35" s="62"/>
      <c r="B35" s="14"/>
      <c r="C35" s="14"/>
      <c r="D35" s="14"/>
      <c r="E35" s="14"/>
      <c r="F35" s="63"/>
    </row>
    <row r="36" spans="1:6" ht="12.75">
      <c r="A36" s="239"/>
      <c r="B36" s="239"/>
      <c r="C36" s="14"/>
      <c r="D36" s="14"/>
      <c r="E36" s="239" t="s">
        <v>312</v>
      </c>
      <c r="F36" s="240"/>
    </row>
    <row r="37" spans="1:6" ht="12.75">
      <c r="A37" s="62"/>
      <c r="B37" s="14"/>
      <c r="C37" s="14"/>
      <c r="D37" s="14"/>
      <c r="E37" s="14"/>
      <c r="F37" s="63"/>
    </row>
    <row r="38" spans="1:6" ht="12.75">
      <c r="A38" s="62"/>
      <c r="B38" s="14"/>
      <c r="C38" s="14"/>
      <c r="D38" s="14"/>
      <c r="E38" s="14"/>
      <c r="F38" s="63"/>
    </row>
    <row r="39" spans="1:6" ht="12.75">
      <c r="A39" s="62"/>
      <c r="B39" s="14"/>
      <c r="C39" s="14"/>
      <c r="D39" s="14"/>
      <c r="E39" s="14"/>
      <c r="F39" s="63"/>
    </row>
    <row r="40" spans="1:6" ht="12.75">
      <c r="A40" s="62"/>
      <c r="B40" s="14"/>
      <c r="C40" s="14"/>
      <c r="D40" s="14"/>
      <c r="E40" s="14"/>
      <c r="F40" s="63"/>
    </row>
    <row r="41" spans="1:6" ht="12.75">
      <c r="A41" s="62"/>
      <c r="B41" s="14"/>
      <c r="C41" s="14"/>
      <c r="D41" s="14"/>
      <c r="E41" s="14"/>
      <c r="F41" s="63"/>
    </row>
    <row r="42" spans="1:6" ht="12.75">
      <c r="A42" s="62"/>
      <c r="B42" s="14"/>
      <c r="C42" s="14"/>
      <c r="D42" s="14"/>
      <c r="E42" s="14"/>
      <c r="F42" s="63"/>
    </row>
    <row r="43" spans="1:6" ht="12.75">
      <c r="A43" s="62"/>
      <c r="B43" s="14"/>
      <c r="C43" s="14"/>
      <c r="D43" s="14"/>
      <c r="E43" s="14"/>
      <c r="F43" s="63"/>
    </row>
    <row r="44" spans="1:6" ht="12.75">
      <c r="A44" s="62"/>
      <c r="B44" s="14"/>
      <c r="C44" s="14"/>
      <c r="D44" s="14"/>
      <c r="E44" s="14"/>
      <c r="F44" s="63"/>
    </row>
    <row r="45" spans="1:6" ht="12.75">
      <c r="A45" s="62"/>
      <c r="B45" s="14"/>
      <c r="C45" s="14"/>
      <c r="D45" s="14"/>
      <c r="E45" s="14"/>
      <c r="F45" s="63"/>
    </row>
    <row r="46" spans="1:6" ht="12.75">
      <c r="A46" s="62"/>
      <c r="B46" s="14"/>
      <c r="C46" s="14"/>
      <c r="D46" s="14"/>
      <c r="E46" s="14"/>
      <c r="F46" s="63"/>
    </row>
    <row r="47" spans="1:6" ht="12.75">
      <c r="A47" s="62"/>
      <c r="B47" s="14"/>
      <c r="C47" s="14"/>
      <c r="D47" s="14"/>
      <c r="E47" s="14"/>
      <c r="F47" s="63"/>
    </row>
    <row r="48" spans="1:6" ht="12.75">
      <c r="A48" s="62"/>
      <c r="B48" s="14"/>
      <c r="C48" s="14"/>
      <c r="D48" s="14"/>
      <c r="E48" s="14"/>
      <c r="F48" s="63"/>
    </row>
    <row r="49" spans="1:6" ht="12.75">
      <c r="A49" s="62"/>
      <c r="B49" s="14"/>
      <c r="C49" s="14"/>
      <c r="D49" s="14"/>
      <c r="E49" s="14"/>
      <c r="F49" s="63"/>
    </row>
    <row r="50" spans="1:6" ht="12.75">
      <c r="A50" s="58"/>
      <c r="B50" s="64"/>
      <c r="C50" s="64"/>
      <c r="D50" s="64"/>
      <c r="E50" s="64"/>
      <c r="F50" s="65"/>
    </row>
  </sheetData>
  <sheetProtection/>
  <mergeCells count="6">
    <mergeCell ref="A36:B36"/>
    <mergeCell ref="E36:F36"/>
    <mergeCell ref="A21:B21"/>
    <mergeCell ref="A34:B34"/>
    <mergeCell ref="E34:F34"/>
    <mergeCell ref="C33:D33"/>
  </mergeCells>
  <printOptions/>
  <pageMargins left="0.75" right="0.75" top="0.84" bottom="0.83" header="0.5" footer="0.5"/>
  <pageSetup horizontalDpi="300" verticalDpi="300" orientation="portrait" paperSize="9" r:id="rId1"/>
  <headerFooter alignWithMargins="0">
    <oddFooter>&amp;CFaqe  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VELSULA</cp:lastModifiedBy>
  <cp:lastPrinted>2002-12-23T21:13:17Z</cp:lastPrinted>
  <dcterms:created xsi:type="dcterms:W3CDTF">2002-01-01T08:35:09Z</dcterms:created>
  <dcterms:modified xsi:type="dcterms:W3CDTF">2003-01-01T06:54:33Z</dcterms:modified>
  <cp:category/>
  <cp:version/>
  <cp:contentType/>
  <cp:contentStatus/>
</cp:coreProperties>
</file>