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60" windowWidth="15195" windowHeight="11640" firstSheet="3" activeTab="3"/>
  </bookViews>
  <sheets>
    <sheet name="deklarata" sheetId="1" r:id="rId1"/>
    <sheet name="AKTIVE" sheetId="2" r:id="rId2"/>
    <sheet name="PASIVE" sheetId="3" r:id="rId3"/>
    <sheet name="F.PARE" sheetId="4" r:id="rId4"/>
    <sheet name="SHENIMET" sheetId="5" r:id="rId5"/>
    <sheet name="SHENIME2" sheetId="6" r:id="rId6"/>
    <sheet name="Sheet2" sheetId="7" r:id="rId7"/>
    <sheet name="# kapitalit" sheetId="8" r:id="rId8"/>
    <sheet name="Fluksi Monetar" sheetId="9" r:id="rId9"/>
    <sheet name="PASQ TE ARDHURAVE" sheetId="10" r:id="rId10"/>
  </sheets>
  <definedNames/>
  <calcPr fullCalcOnLoad="1"/>
</workbook>
</file>

<file path=xl/sharedStrings.xml><?xml version="1.0" encoding="utf-8"?>
<sst xmlns="http://schemas.openxmlformats.org/spreadsheetml/2006/main" count="516" uniqueCount="456">
  <si>
    <t>Nr.</t>
  </si>
  <si>
    <t>Shenime</t>
  </si>
  <si>
    <t>I</t>
  </si>
  <si>
    <t>1   Aktivet monetare</t>
  </si>
  <si>
    <t>3   Aktive te tjera financiare afatshkurtra</t>
  </si>
  <si>
    <t>4   Inventari</t>
  </si>
  <si>
    <t>5   Aktive biologjike afatshkurtra</t>
  </si>
  <si>
    <t>II</t>
  </si>
  <si>
    <t>A K T I V E T     A F A T S H K U R T R A</t>
  </si>
  <si>
    <t>A   K   T   I   V   E   T</t>
  </si>
  <si>
    <t>A K T I V E T     A F A T G J A T A</t>
  </si>
  <si>
    <t>1   Investimet financiare afatgjata</t>
  </si>
  <si>
    <t>T O T A L I     A K T I V E V E    (I + II)</t>
  </si>
  <si>
    <t xml:space="preserve">        &gt;   Banka</t>
  </si>
  <si>
    <t xml:space="preserve">        &gt;   Arka</t>
  </si>
  <si>
    <t xml:space="preserve">        &gt;   Kliente per mallra, produkte e sherbime</t>
  </si>
  <si>
    <t xml:space="preserve">        &gt;   Debitore, Kreditore te tjere</t>
  </si>
  <si>
    <t xml:space="preserve">        &gt;</t>
  </si>
  <si>
    <t xml:space="preserve">        &gt;   Lendet e para</t>
  </si>
  <si>
    <t xml:space="preserve">        &gt;   Produkte te gatshme</t>
  </si>
  <si>
    <t xml:space="preserve">        &gt;   Mallra per rishitje</t>
  </si>
  <si>
    <t xml:space="preserve">        &gt;   Toka</t>
  </si>
  <si>
    <t xml:space="preserve">        &gt;   Ndertesa</t>
  </si>
  <si>
    <t xml:space="preserve">        &gt;   Makineri dhe paisje</t>
  </si>
  <si>
    <t xml:space="preserve"> raportuese</t>
  </si>
  <si>
    <t xml:space="preserve"> para ardhese</t>
  </si>
  <si>
    <t xml:space="preserve">        Periudha</t>
  </si>
  <si>
    <t xml:space="preserve">       Periudha </t>
  </si>
  <si>
    <t xml:space="preserve">        &gt;   Hua dhe letra me vlere afatshkurtra</t>
  </si>
  <si>
    <t>2   Derivative dhe akt. finanz te mbajtura per tregtim</t>
  </si>
  <si>
    <t xml:space="preserve">        &gt;   Prodhimi ne proces</t>
  </si>
  <si>
    <t>6   Aktivet afatshkurtra te mbajtura per shitje</t>
  </si>
  <si>
    <t>7   Parapagimet dhe shpenzimet e shtyra</t>
  </si>
  <si>
    <t>2   Aktivet afatgjata materiale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</si>
  <si>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</si>
  <si>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</si>
  <si>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</si>
  <si>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</si>
  <si>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</si>
  <si>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</si>
  <si>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 xml:space="preserve">   </t>
  </si>
  <si>
    <t xml:space="preserve">        &gt;   Investime te tjera financiare</t>
  </si>
  <si>
    <t xml:space="preserve">        &gt;   Shpenzime te periudhave te ardhshme</t>
  </si>
  <si>
    <t xml:space="preserve">        &gt;   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</si>
  <si>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</si>
  <si>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</si>
  <si>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</si>
  <si>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</si>
  <si>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     &gt;   Materiale te tjera</t>
  </si>
  <si>
    <t xml:space="preserve">        &gt;   Inventari I imet dhe Ammballazhi</t>
  </si>
  <si>
    <t xml:space="preserve">        &gt;   Parapagesa per furnizime 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</si>
  <si>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</si>
  <si>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</si>
  <si>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</si>
  <si>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</si>
  <si>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</si>
  <si>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</si>
  <si>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</si>
  <si>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</si>
  <si>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</si>
  <si>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</si>
  <si>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</si>
  <si>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</si>
  <si>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</si>
  <si>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</si>
  <si>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       TAP</t>
  </si>
  <si>
    <t xml:space="preserve">        &gt;   Parapagime te marra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</si>
  <si>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</si>
  <si>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</si>
  <si>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</si>
  <si>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</si>
  <si>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</si>
  <si>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</si>
  <si>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</si>
  <si>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</si>
  <si>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</si>
  <si>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</si>
  <si>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</si>
  <si>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</si>
  <si>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</si>
  <si>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A F A T G J A T A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</si>
  <si>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</si>
  <si>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</si>
  <si>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</si>
  <si>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</si>
  <si>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</si>
  <si>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</si>
  <si>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</si>
  <si>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</si>
  <si>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</si>
  <si>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</si>
  <si>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</si>
  <si>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</si>
  <si>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</si>
  <si>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</si>
  <si>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t xml:space="preserve"> </t>
  </si>
  <si>
    <t xml:space="preserve">                                 (Bazuar  ne  klasifikimin  e  shpenzimeve  sipas  natyres)</t>
  </si>
  <si>
    <t>Pershkrimi I elementeve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</si>
  <si>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</si>
  <si>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</si>
  <si>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</si>
  <si>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</si>
  <si>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</si>
  <si>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</si>
  <si>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</si>
  <si>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>Shpenzime personeli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</si>
  <si>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</si>
  <si>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</si>
  <si>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</si>
  <si>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</si>
  <si>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</si>
  <si>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</si>
  <si>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</si>
  <si>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</si>
  <si>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</si>
  <si>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</si>
  <si>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</si>
  <si>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</si>
  <si>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</si>
  <si>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Pasqyra e fluksit monetar - metoda direkte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</si>
  <si>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</si>
  <si>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</si>
  <si>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</si>
  <si>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</si>
  <si>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</si>
  <si>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Tatim mbi fitimin e paguar</t>
  </si>
  <si>
    <t xml:space="preserve">         MM neto nga veprimtarite e shfrytezimit</t>
  </si>
  <si>
    <t>Fluksi monetar nga veprimtarite 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</si>
  <si>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</si>
  <si>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</si>
  <si>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</si>
  <si>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</si>
  <si>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</si>
  <si>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</si>
  <si>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</si>
  <si>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</si>
  <si>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</si>
  <si>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Pagesat e detyrimeve te qerase financiare</t>
  </si>
  <si>
    <t xml:space="preserve">         Dividente te paguar</t>
  </si>
  <si>
    <t>Rritja/Renia neto e mjeteve monetare</t>
  </si>
  <si>
    <t>Mjetet monetare ne fillim te periudhes kontabel</t>
  </si>
  <si>
    <t>Mjetet monetare ne fund te periudhes kontabel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</si>
  <si>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</si>
  <si>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</si>
  <si>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</si>
  <si>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Aksione thesari</t>
  </si>
  <si>
    <t>Rezerva stat.ligjore</t>
  </si>
  <si>
    <t>Fitimi pashperndare</t>
  </si>
  <si>
    <t>TOTALI</t>
  </si>
  <si>
    <t>Pozicioni me 31 dhjetor 2007_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</si>
  <si>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</si>
  <si>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</si>
  <si>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</si>
  <si>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</si>
  <si>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</si>
  <si>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</si>
  <si>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</si>
  <si>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</si>
  <si>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</si>
  <si>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</si>
  <si>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indirekte 20____</t>
  </si>
  <si>
    <t>Pasqyra e fluksit monetar - Metoda indirekte</t>
  </si>
  <si>
    <t xml:space="preserve">         Fitimi I para tatimit</t>
  </si>
  <si>
    <t xml:space="preserve">         Rregullime per:</t>
  </si>
  <si>
    <t xml:space="preserve">               Amortizimin</t>
  </si>
  <si>
    <t xml:space="preserve">               Humbje nga kembimet valutore</t>
  </si>
  <si>
    <t xml:space="preserve">               Te ardhura nga Investimet</t>
  </si>
  <si>
    <t xml:space="preserve">               Shpenzime per intresa</t>
  </si>
  <si>
    <t xml:space="preserve">         Rritje/renie ne Tepricen e kerkesave te arketueshme</t>
  </si>
  <si>
    <t xml:space="preserve">         nga aktiviteti, si dhe kerkesave te arketueshme te tjera</t>
  </si>
  <si>
    <t xml:space="preserve">         Rritje/renie ne Tepericen e inventarit</t>
  </si>
  <si>
    <t xml:space="preserve">         Rritje/renie ne tepricen e detyrimeve, per t'u paguar</t>
  </si>
  <si>
    <t xml:space="preserve">         nga aktiviteti</t>
  </si>
  <si>
    <t xml:space="preserve">         MM te perfituara nga aktivitetet</t>
  </si>
  <si>
    <t xml:space="preserve">         Tatim mbi fitimin I paguar</t>
  </si>
  <si>
    <t xml:space="preserve">         MM neto nga aktivitetet e shfrytezimit</t>
  </si>
  <si>
    <t>Fluksi monetar nga veprimtarite investuese</t>
  </si>
  <si>
    <t xml:space="preserve">         Dividentet e arketuar</t>
  </si>
  <si>
    <t>Fluksi monetar nga aktivitete financiare</t>
  </si>
  <si>
    <t xml:space="preserve">         MM neto e perdorur ne veprimtarite Financiare</t>
  </si>
  <si>
    <t xml:space="preserve">    Periudha</t>
  </si>
  <si>
    <t xml:space="preserve"> Pasqyra   e  Fluksit  Monetar  -  Metoda  Direkte  20__</t>
  </si>
  <si>
    <r>
      <t xml:space="preserve">               </t>
    </r>
    <r>
      <rPr>
        <b/>
        <u val="single"/>
        <sz val="14"/>
        <rFont val="Arial"/>
        <family val="2"/>
      </rPr>
      <t>S H E N I M E T      S H P J E G U E S E</t>
    </r>
  </si>
  <si>
    <t xml:space="preserve">  Sqarim:</t>
  </si>
  <si>
    <t>Dhenia e shenimeve shpjeguese ne kete pjese eshte e detyrueshme sipas SKK 2.</t>
  </si>
  <si>
    <t>percaktuara ne SKK 2 dhe konkretisht paragrafeve 49-55. Rradha e dhenies se shpjegimeve duhet te jete:</t>
  </si>
  <si>
    <t>b)Shenimet qe shpjegojne zerat e ndryshem te pasqyrave financiare</t>
  </si>
  <si>
    <t>c)Shenime te tjera shpjeguese</t>
  </si>
  <si>
    <t xml:space="preserve">Emertimi dhe Forma ligjore                </t>
  </si>
  <si>
    <t>_________________________________</t>
  </si>
  <si>
    <t xml:space="preserve">NIPT -I                                              </t>
  </si>
  <si>
    <t>_____________</t>
  </si>
  <si>
    <t xml:space="preserve">Adresa e Selise                                 </t>
  </si>
  <si>
    <t xml:space="preserve">                                                                               </t>
  </si>
  <si>
    <t xml:space="preserve">Data e krijimit                                    </t>
  </si>
  <si>
    <t xml:space="preserve">Nr. I Regjistrit Tregtar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</si>
  <si>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</si>
  <si>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</si>
  <si>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</si>
  <si>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</si>
  <si>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</si>
  <si>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</si>
  <si>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</si>
  <si>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>_______________________</t>
  </si>
  <si>
    <t xml:space="preserve">Pasqyra Financiare jane te konsoliduara                       </t>
  </si>
  <si>
    <t xml:space="preserve">Pasqyra Financiare jane te shprehura ne      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</si>
  <si>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</si>
  <si>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</si>
  <si>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</si>
  <si>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</si>
  <si>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>BERAT</t>
  </si>
  <si>
    <r>
      <t xml:space="preserve">121   </t>
    </r>
    <r>
      <rPr>
        <i/>
        <sz val="11"/>
        <rFont val="Arial"/>
        <family val="2"/>
      </rPr>
      <t>Te ardhura e shpenz.nga interesat</t>
    </r>
  </si>
  <si>
    <r>
      <t xml:space="preserve">122   </t>
    </r>
    <r>
      <rPr>
        <i/>
        <sz val="11"/>
        <rFont val="Arial"/>
        <family val="2"/>
      </rPr>
      <t>Fitimet (humbjet) nga kembimet valutare</t>
    </r>
  </si>
  <si>
    <r>
      <t xml:space="preserve">123   </t>
    </r>
    <r>
      <rPr>
        <i/>
        <sz val="11"/>
        <rFont val="Arial"/>
        <family val="2"/>
      </rPr>
      <t>Te ardhurat dhe shpenzimet financiare te tjera</t>
    </r>
  </si>
  <si>
    <t>Plotesimi i te dhenave te kesaj pjese duhet te behet sipas kerkesave dhe struktures  standarte te</t>
  </si>
  <si>
    <t>a)Informacion i pergjithshem dhe politikat kontabel</t>
  </si>
  <si>
    <r>
      <t>A 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Informacioni i pergjithshem</t>
    </r>
  </si>
  <si>
    <t>Kuadri ligjor: Ligjit 9228 dt 29.04.2004 "Per Kontabilitetin dhe Pasqyrat Financiare"</t>
  </si>
  <si>
    <t>Kuadri kontabel i aplikuar: Standartet Kombetare te Kontabilitetit ne Shqiperi.(SKK 2; 49)</t>
  </si>
  <si>
    <t>Baza e pergatitjes se PF: Te drejtat dhe detyrimet e konstatuara. (SKK 1, 35)</t>
  </si>
  <si>
    <t>Parimet dhe karakteristikat cilesore te perdorura per hartimin e PF. (SKK 1; 37-69)</t>
  </si>
  <si>
    <t xml:space="preserve">a) NJESIA EKONOMIKE RAPORTUESE ka mbajtur ne llogarite e saj aktivet, pasivet </t>
  </si>
  <si>
    <t xml:space="preserve">    dhe transaksionet ekonomike te veta.</t>
  </si>
  <si>
    <t xml:space="preserve">b) VIJIMESIA e veprimtarise ekonomike te njesise sone raportuese eshte siguruar duke  </t>
  </si>
  <si>
    <t xml:space="preserve">    mos pasur ne plan ose nevoje nderprerjen e aktivitetit te saj.</t>
  </si>
  <si>
    <t xml:space="preserve">c) KOMPESIM midis nje aktivi dhe nje pasivi nuk ka, ndersa midis te ardhurave dhe  </t>
  </si>
  <si>
    <t xml:space="preserve">    shpenzimeve ka vetem ne rastet qe lejohen nga SKK.</t>
  </si>
  <si>
    <t xml:space="preserve">d) KUPTUSHMERIA e Pasqyrave Financiare eshte realizuar ne masen e plote per te  </t>
  </si>
  <si>
    <t xml:space="preserve">    qene te qarta dhe te kuptueshme per perdorues te jashtem qe kane njohuri te </t>
  </si>
  <si>
    <t xml:space="preserve">    pergjitheshme  te mjaftueshme ne fushen e kontabilitetit.</t>
  </si>
  <si>
    <t>e) MATERIALITETI eshte vleresuar nga ana jone dhe ne baze te tij Pasyrat Financiare</t>
  </si>
  <si>
    <t xml:space="preserve">    jane hartuar vetem per zera materiale.</t>
  </si>
  <si>
    <t>f)  BESUSHMERIA per hartimin e Pasqyrave Financiare eshte siguruar pasi nuk ka</t>
  </si>
  <si>
    <t xml:space="preserve">   gabime materiale duke zbatuar parimet e meposhteme:</t>
  </si>
  <si>
    <t>­ Parimin e paraqitjes me besnikeri</t>
  </si>
  <si>
    <t>­ Parimin e perparesise se permbajtjes ekonomike mbi formen ligjore.</t>
  </si>
  <si>
    <t>­ Parimin e paanshmerise pa asnje influencim te qellimshem.</t>
  </si>
  <si>
    <t>­ Parimin e maturise pa optimizem te tepruar, pa nen e mbivlersim te qellimshem.</t>
  </si>
  <si>
    <t>­ Parimin e plotesise duke paraqitur nje pamje te vertete e te drejete te PF.</t>
  </si>
  <si>
    <t>­ Parimin e qendrushmerise per te mos ndryshuar politikat e metodat kontabel.</t>
  </si>
  <si>
    <t>­ Parimin e krahasueshmerise duke siguruar krahesimin midis dy periudhave.</t>
  </si>
  <si>
    <r>
      <t>A II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Politikat Kontabel</t>
    </r>
  </si>
  <si>
    <t xml:space="preserve">Per percaktimin e kostos se inventareve eshte zgjedhur metoda "FIFO" (hyrje e pare, </t>
  </si>
  <si>
    <t>dalje e pare). (SKK 4; 15)</t>
  </si>
  <si>
    <t xml:space="preserve">Vleresimi fillestar i nje elementi te AAM qe ploteson kriteret per njohje si aktiv ne bilanc </t>
  </si>
  <si>
    <t>eshte vleresuar me kosto. (SKK 5; 21)</t>
  </si>
  <si>
    <t xml:space="preserve">Per vleresimin e mepasshem te AAM eshte zgjedhur modeli i kostos duke i paraqitur   </t>
  </si>
  <si>
    <t>ne bilanc me kosto minus amortizimin e akumuluar. (SKK 5; 21)</t>
  </si>
  <si>
    <t xml:space="preserve">Per llogarijen e amortizimit te AAM (SKK 5; 38) njesia jone ekonomike ka percaktuar si </t>
  </si>
  <si>
    <t xml:space="preserve">metode te amortizimit te ndertesave metoden lineare dhe per AAM te tjera metoden e </t>
  </si>
  <si>
    <t xml:space="preserve">amortizimit mbi bazen e vleres se mbetur ndersa normat e amortizimit jane perdorur te </t>
  </si>
  <si>
    <t>njellojta me ato te sistemit fiskal ne fuqi dhe konkretisht:</t>
  </si>
  <si>
    <t>­ Per ndertesat ne menyre lineare me 5 % ne vit.</t>
  </si>
  <si>
    <t>­ Kompjutera e sisteme informacioni me 25% te vleres se mbetur.</t>
  </si>
  <si>
    <t>­ Te gjitha AAM te tjera me 20% te vleres se mbetur.                                                      1</t>
  </si>
  <si>
    <r>
      <t>B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Shenime qe shpjegojne zera te ndryshem te Pasqyrave Financiare</t>
    </r>
  </si>
  <si>
    <t>Aktive te tjera Financiare Afatshkurtra</t>
  </si>
  <si>
    <t>Aktive Afatgjata Materiale</t>
  </si>
  <si>
    <t>­ "Huat dhe Obligacionet Afatshkurtra" perbehen nga:</t>
  </si>
  <si>
    <r>
      <t>b) Hua te tjera afatshkurtra ne shumen</t>
    </r>
    <r>
      <rPr>
        <u val="single"/>
        <sz val="11"/>
        <rFont val="Arial"/>
        <family val="2"/>
      </rPr>
      <t xml:space="preserve">                 </t>
    </r>
    <r>
      <rPr>
        <sz val="11"/>
        <rFont val="Arial"/>
        <family val="2"/>
      </rPr>
      <t>.</t>
    </r>
  </si>
  <si>
    <t>­ "Detyrime Tatimore" perbehen nga:</t>
  </si>
  <si>
    <r>
      <t>c) Tatim ne burim ne shumen</t>
    </r>
    <r>
      <rPr>
        <u val="single"/>
        <sz val="11"/>
        <rFont val="Arial"/>
        <family val="2"/>
      </rPr>
      <t xml:space="preserve">                      .</t>
    </r>
  </si>
  <si>
    <t>Huate Afatatgjata</t>
  </si>
  <si>
    <t>­ " Hua, bono dhe detyrime nga qiraja financiare" perbehen nga:</t>
  </si>
  <si>
    <r>
      <t xml:space="preserve">a) Hua bankare afatgjata ne shumen </t>
    </r>
    <r>
      <rPr>
        <u val="single"/>
        <sz val="11"/>
        <rFont val="Arial"/>
        <family val="2"/>
      </rPr>
      <t xml:space="preserve">                .</t>
    </r>
  </si>
  <si>
    <r>
      <t xml:space="preserve">b) Qira Financiare ne shumen   </t>
    </r>
    <r>
      <rPr>
        <u val="single"/>
        <sz val="11"/>
        <rFont val="Arial"/>
        <family val="2"/>
      </rPr>
      <t xml:space="preserve">                   .</t>
    </r>
  </si>
  <si>
    <t xml:space="preserve">Fitimi (humbja) e vitit financiar eshte krijuar nga: </t>
  </si>
  <si>
    <t xml:space="preserve">     Per Drejtimin e Njesise Ekonomike</t>
  </si>
  <si>
    <t xml:space="preserve">                         Pasqyra   e  Fluksit  Monetar  -  Metoda  Direkte  2009</t>
  </si>
  <si>
    <t xml:space="preserve">           Pasqyra  e  Ndryshimeve  ne  Kapital  2009</t>
  </si>
  <si>
    <t>Pozicioni me 31 dhjetor 2008_</t>
  </si>
  <si>
    <t>Pozicioni me 31 dhjetor 2009</t>
  </si>
  <si>
    <t xml:space="preserve">                                     Pasqyrat   Financiare   te   Vitit   2009</t>
  </si>
  <si>
    <t xml:space="preserve">                                     Pasqyrat   Financiare   te   Vitit   2009_</t>
  </si>
  <si>
    <t xml:space="preserve">   VITI   2009</t>
  </si>
  <si>
    <t>Nga           01.01.2009_</t>
  </si>
  <si>
    <t>Deri           31.12.2009_</t>
  </si>
  <si>
    <t xml:space="preserve">                      PASQYRA E TE ARDHURAVE DHE SHPENZIMEVE  2009</t>
  </si>
  <si>
    <t>leke</t>
  </si>
  <si>
    <t>Nr</t>
  </si>
  <si>
    <t>Emertimi</t>
  </si>
  <si>
    <t>Ndryshimi i AAM gjate periudhes me vlere historike</t>
  </si>
  <si>
    <t>Amortizimi i llogaritur gjate periudhes</t>
  </si>
  <si>
    <t>Vlera e mbetur e AAM ne fund te periudhes</t>
  </si>
  <si>
    <t>Vlera ne fillim te periudhes</t>
  </si>
  <si>
    <t>Shtesa gjate periudhes</t>
  </si>
  <si>
    <t>Pakesime gjate periudhes</t>
  </si>
  <si>
    <t>Vlera ne fund te periudhes</t>
  </si>
  <si>
    <t>Shuma ne fillim te periudhes</t>
  </si>
  <si>
    <t>Amortizimi Vjetor</t>
  </si>
  <si>
    <t>Shuma ne fund te periudhes</t>
  </si>
  <si>
    <t xml:space="preserve">Toka </t>
  </si>
  <si>
    <t>Ndertesa</t>
  </si>
  <si>
    <t>­Mj. Transpor</t>
  </si>
  <si>
    <t>AAM te tjera</t>
  </si>
  <si>
    <t>­Pajisje Inform</t>
  </si>
  <si>
    <t>Gjithsej</t>
  </si>
  <si>
    <t>Shenim: Shtesat gjate periudhes kane ardhur nga blerja e AAM, perkatesisht:</t>
  </si>
  <si>
    <t xml:space="preserve">Pakesimet gjate periudhes kane ardhur nga nxjerrja jashte perdorimit e AAM, perkatesisht        </t>
  </si>
  <si>
    <t>Mak. Pajisje</t>
  </si>
  <si>
    <r>
      <t>­</t>
    </r>
    <r>
      <rPr>
        <sz val="11"/>
        <rFont val="Arial"/>
        <family val="0"/>
      </rPr>
      <t xml:space="preserve"> "Llogari te tjera te Arketueshme" perbehet nga: </t>
    </r>
  </si>
  <si>
    <r>
      <t>­</t>
    </r>
    <r>
      <rPr>
        <sz val="11"/>
        <rFont val="Arial"/>
        <family val="0"/>
      </rPr>
      <t xml:space="preserve"> "Lendet e Para" perbehen nga: </t>
    </r>
  </si>
  <si>
    <r>
      <t xml:space="preserve">a) Lende te Para ne shumen   </t>
    </r>
    <r>
      <rPr>
        <u val="single"/>
        <sz val="11"/>
        <rFont val="Arial"/>
        <family val="2"/>
      </rPr>
      <t xml:space="preserve">                             .</t>
    </r>
  </si>
  <si>
    <r>
      <t xml:space="preserve">b) Lende ndihmese ne shumen  </t>
    </r>
    <r>
      <rPr>
        <u val="single"/>
        <sz val="11"/>
        <rFont val="Arial"/>
        <family val="2"/>
      </rPr>
      <t xml:space="preserve">            </t>
    </r>
    <r>
      <rPr>
        <sz val="11"/>
        <rFont val="Arial"/>
        <family val="0"/>
      </rPr>
      <t>.</t>
    </r>
  </si>
  <si>
    <r>
      <t xml:space="preserve">c) Inventar i Imet ne shumen  </t>
    </r>
    <r>
      <rPr>
        <u val="single"/>
        <sz val="11"/>
        <rFont val="Arial"/>
        <family val="2"/>
      </rPr>
      <t xml:space="preserve">          .</t>
    </r>
    <r>
      <rPr>
        <sz val="11"/>
        <rFont val="Arial"/>
        <family val="0"/>
      </rPr>
      <t xml:space="preserve">  </t>
    </r>
  </si>
  <si>
    <r>
      <t xml:space="preserve">e) Prodhim ne Proces        </t>
    </r>
    <r>
      <rPr>
        <u val="single"/>
        <sz val="11"/>
        <rFont val="Arial"/>
        <family val="2"/>
      </rPr>
      <t xml:space="preserve">                .</t>
    </r>
  </si>
  <si>
    <t>Aktivet Afatgjata materiale jane llogaritur ne zerat perkates sipas tabeles</t>
  </si>
  <si>
    <t>se meposhteme:</t>
  </si>
  <si>
    <r>
      <t>­M</t>
    </r>
    <r>
      <rPr>
        <sz val="10"/>
        <rFont val="Arial"/>
        <family val="0"/>
      </rPr>
      <t>ak pajisje</t>
    </r>
  </si>
  <si>
    <t xml:space="preserve">Huamarrjet                                            </t>
  </si>
  <si>
    <r>
      <t>a) Overdrafte bankare ne shumen</t>
    </r>
    <r>
      <rPr>
        <u val="single"/>
        <sz val="11"/>
        <rFont val="Arial"/>
        <family val="2"/>
      </rPr>
      <t xml:space="preserve">   </t>
    </r>
  </si>
  <si>
    <t>C</t>
  </si>
  <si>
    <t>Shenime te tjera shpjeguese</t>
  </si>
  <si>
    <t xml:space="preserve">  Hartuesi </t>
  </si>
  <si>
    <r>
      <t>dhe shitja e AAM perkatesisht</t>
    </r>
    <r>
      <rPr>
        <u val="single"/>
        <sz val="10"/>
        <rFont val="Arial"/>
        <family val="0"/>
      </rPr>
      <t xml:space="preserve">             </t>
    </r>
    <r>
      <rPr>
        <sz val="10"/>
        <rFont val="Arial"/>
        <family val="0"/>
      </rPr>
      <t>.</t>
    </r>
  </si>
  <si>
    <r>
      <t xml:space="preserve">▪ Shpenzime te pazbritshme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</t>
    </r>
  </si>
  <si>
    <r>
      <t>­</t>
    </r>
    <r>
      <rPr>
        <sz val="11"/>
        <rFont val="Arial"/>
        <family val="0"/>
      </rPr>
      <t xml:space="preserve"> "Shpenzime te periudhave te ardhme" ne shumen    </t>
    </r>
  </si>
  <si>
    <t xml:space="preserve">Parapagimet dhe shpenzimet e shtyra                           </t>
  </si>
  <si>
    <r>
      <t xml:space="preserve">f) Produkt i Gatshem        </t>
    </r>
    <r>
      <rPr>
        <u val="single"/>
        <sz val="11"/>
        <rFont val="Arial"/>
        <family val="2"/>
      </rPr>
      <t xml:space="preserve">                                         </t>
    </r>
  </si>
  <si>
    <t xml:space="preserve">d) Kliente  per mallra te shitura                              </t>
  </si>
  <si>
    <t xml:space="preserve">b) TVSH e zbritshme ne mbyllje te vitit ne shumen         </t>
  </si>
  <si>
    <t xml:space="preserve">a) Tatim fitimi i derdhur teper si paradhenie ne shumen  </t>
  </si>
  <si>
    <t xml:space="preserve">Inventari                                                         </t>
  </si>
  <si>
    <r>
      <t xml:space="preserve">d) Mallra per rishitje        </t>
    </r>
    <r>
      <rPr>
        <u val="single"/>
        <sz val="11"/>
        <rFont val="Arial"/>
        <family val="2"/>
      </rPr>
      <t xml:space="preserve">                                </t>
    </r>
  </si>
  <si>
    <t>c) Te drejta ndaj    P.K.P blerje paisje fiskale     ne shumen</t>
  </si>
  <si>
    <t>Aktivet monetare ne leke</t>
  </si>
  <si>
    <r>
      <t xml:space="preserve">Makineri e Paisje pune </t>
    </r>
    <r>
      <rPr>
        <u val="single"/>
        <sz val="10"/>
        <rFont val="Arial"/>
        <family val="0"/>
      </rPr>
      <t xml:space="preserve">          </t>
    </r>
    <r>
      <rPr>
        <sz val="10"/>
        <rFont val="Arial"/>
        <family val="0"/>
      </rPr>
      <t xml:space="preserve">  dhe Paisje Informative</t>
    </r>
    <r>
      <rPr>
        <u val="single"/>
        <sz val="10"/>
        <rFont val="Arial"/>
        <family val="0"/>
      </rPr>
      <t>.</t>
    </r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</si>
  <si>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</si>
  <si>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</si>
  <si>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</si>
  <si>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</si>
  <si>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Periudha tatimore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</si>
  <si>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</si>
  <si>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</si>
  <si>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</si>
  <si>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</si>
  <si>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</si>
  <si>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</si>
  <si>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</si>
  <si>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</si>
  <si>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</si>
  <si>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</si>
  <si>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</si>
  <si>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</si>
  <si>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</si>
  <si>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</si>
  <si>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</si>
  <si>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</si>
  <si>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</si>
  <si>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</si>
  <si>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</si>
  <si>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</si>
  <si>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</si>
  <si>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</si>
  <si>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</si>
  <si>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</si>
  <si>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</si>
  <si>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</si>
  <si>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</si>
  <si>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</si>
  <si>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</si>
  <si>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</si>
  <si>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0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</si>
  <si>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</si>
  <si>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</si>
  <si>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</si>
  <si>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</si>
  <si>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</si>
  <si>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</si>
  <si>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</si>
  <si>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</si>
  <si>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</si>
  <si>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</si>
  <si>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</si>
  <si>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</si>
  <si>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</si>
  <si>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</si>
  <si>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</si>
  <si>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</si>
  <si>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</si>
  <si>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</si>
  <si>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</si>
  <si>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</si>
  <si>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</si>
  <si>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</si>
  <si>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</si>
  <si>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</si>
  <si>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Fitimi i tatueshem</t>
  </si>
  <si>
    <t xml:space="preserve">­Pajisje Zyre </t>
  </si>
  <si>
    <t xml:space="preserve">      </t>
  </si>
  <si>
    <t>01.01.2009</t>
  </si>
  <si>
    <t xml:space="preserve">  leke</t>
  </si>
  <si>
    <t xml:space="preserve">         Pagesat e detyrimeve te ortakut</t>
  </si>
  <si>
    <t xml:space="preserve">         MM neto e perdorura ne veprim.Finan </t>
  </si>
  <si>
    <r>
      <t xml:space="preserve">a) Tatim Fitimi ne shumen       </t>
    </r>
    <r>
      <rPr>
        <u val="single"/>
        <sz val="11"/>
        <rFont val="Arial"/>
        <family val="2"/>
      </rPr>
      <t xml:space="preserve">                                     leke</t>
    </r>
  </si>
  <si>
    <t xml:space="preserve">ç)  furnitore  </t>
  </si>
  <si>
    <t>KREDITOR</t>
  </si>
  <si>
    <t>NDERTUSI</t>
  </si>
  <si>
    <t>J62903177L</t>
  </si>
  <si>
    <t>Lagja 28   Nentori</t>
  </si>
  <si>
    <t>NDERTIM</t>
  </si>
  <si>
    <t>Aktivet monetare              1993365</t>
  </si>
  <si>
    <r>
      <t xml:space="preserve">b) TVSH per tu paguar ne shumen </t>
    </r>
    <r>
      <rPr>
        <u val="single"/>
        <sz val="11"/>
        <rFont val="Arial"/>
        <family val="2"/>
      </rPr>
      <t xml:space="preserve">           1566969                      .</t>
    </r>
  </si>
  <si>
    <r>
      <t>f) Kontributi i Ortakut ne shumen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</t>
    </r>
    <r>
      <rPr>
        <u val="single"/>
        <sz val="11"/>
        <rFont val="Arial"/>
        <family val="2"/>
      </rPr>
      <t xml:space="preserve">            leke</t>
    </r>
  </si>
  <si>
    <r>
      <t xml:space="preserve">e) TAP ne shumen              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26664           </t>
    </r>
    <r>
      <rPr>
        <u val="single"/>
        <sz val="11"/>
        <rFont val="Arial"/>
        <family val="2"/>
      </rPr>
      <t xml:space="preserve">          leke  </t>
    </r>
    <r>
      <rPr>
        <sz val="11"/>
        <rFont val="Arial"/>
        <family val="2"/>
      </rPr>
      <t>.</t>
    </r>
  </si>
  <si>
    <r>
      <t xml:space="preserve">d) Sigurime shoqerore ne shumen               65417                </t>
    </r>
    <r>
      <rPr>
        <u val="single"/>
        <sz val="11"/>
        <rFont val="Arial"/>
        <family val="2"/>
      </rPr>
      <t>leke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.</t>
    </r>
  </si>
  <si>
    <t>Parapagime te mara</t>
  </si>
  <si>
    <r>
      <t xml:space="preserve">Huate dhe Parapagimet                           13700492         </t>
    </r>
    <r>
      <rPr>
        <u val="single"/>
        <sz val="11"/>
        <rFont val="Arial"/>
        <family val="2"/>
      </rPr>
      <t xml:space="preserve"> leke</t>
    </r>
  </si>
  <si>
    <t>TePagushme ndaj furnitoreve</t>
  </si>
  <si>
    <r>
      <t xml:space="preserve">▪ Fitimi i Ushtimit                4896632                  </t>
    </r>
    <r>
      <rPr>
        <u val="single"/>
        <sz val="11"/>
        <rFont val="Arial"/>
        <family val="2"/>
      </rPr>
      <t xml:space="preserve">         leke</t>
    </r>
  </si>
  <si>
    <r>
      <t xml:space="preserve">▪ Fitimi para tatimit    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4896632              </t>
    </r>
    <r>
      <rPr>
        <u val="single"/>
        <sz val="11"/>
        <rFont val="Arial"/>
        <family val="2"/>
      </rPr>
      <t xml:space="preserve">          leke    . </t>
    </r>
  </si>
  <si>
    <r>
      <t xml:space="preserve">▪ Tatimi mbi fitimin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489663                 </t>
    </r>
    <r>
      <rPr>
        <u val="single"/>
        <sz val="11"/>
        <rFont val="Arial"/>
        <family val="2"/>
      </rPr>
      <t xml:space="preserve">      leke . </t>
    </r>
    <r>
      <rPr>
        <sz val="11"/>
        <rFont val="Arial"/>
        <family val="2"/>
      </rPr>
      <t xml:space="preserve">  </t>
    </r>
  </si>
  <si>
    <t>VASILIKA GOGU</t>
  </si>
  <si>
    <t>MILTIADH BABALLEKU</t>
  </si>
  <si>
    <t>Personi  Juridik Ndertusi Nr 1 ,,</t>
  </si>
  <si>
    <t>NIPTJ629031177L</t>
  </si>
  <si>
    <t>Emri tregtar NDERTUSI NR1</t>
  </si>
  <si>
    <t xml:space="preserve">  Lagjja"28 Nentori" Berat</t>
  </si>
  <si>
    <t>Miltiadh Babaleku</t>
  </si>
  <si>
    <t>e)Debitor Kreditor te tjere                        .</t>
  </si>
  <si>
    <t>560000 leke</t>
  </si>
  <si>
    <t>Shpenzime te periudhave te ardheshme  4889682 leke qe I takojne takses Bashkise</t>
  </si>
  <si>
    <t>Kamez, shpenzime qe do rendojne vitin 2010</t>
  </si>
  <si>
    <t>2Kliente per sherbime 43280674 leke e perbere si me poshte ;</t>
  </si>
  <si>
    <t>a</t>
  </si>
  <si>
    <t>Bashkia Berat</t>
  </si>
  <si>
    <t>57334 leke</t>
  </si>
  <si>
    <t>b</t>
  </si>
  <si>
    <t>Ndertime banese               41850708</t>
  </si>
  <si>
    <t xml:space="preserve">c  </t>
  </si>
  <si>
    <t>Ndertim Banese F. Vojvoda  978672 leke</t>
  </si>
  <si>
    <t>d      Q.S.U.T Tirane</t>
  </si>
  <si>
    <t>Te pagushme ndaj Furnitoreve      10827977 leke</t>
  </si>
  <si>
    <t>Shpenzime nga veprimtaria e shfrytezimit  5206811 leke eshte e perbere si me</t>
  </si>
  <si>
    <t>poshte;</t>
  </si>
  <si>
    <t>Taksa e ndikimit Bashkia  Kamez                  3095500leke</t>
  </si>
  <si>
    <t xml:space="preserve">Takse lokale                                                            </t>
  </si>
  <si>
    <t>c</t>
  </si>
  <si>
    <t>Supervizori                                                              300000 leke</t>
  </si>
  <si>
    <t xml:space="preserve">d </t>
  </si>
  <si>
    <t>Sherbime                                                                       924000    leke</t>
  </si>
  <si>
    <t>e</t>
  </si>
  <si>
    <t>Takse Bashkie                                                                88100    leke</t>
  </si>
  <si>
    <t>f</t>
  </si>
  <si>
    <t>shpenzime vodafoni                                                   622710  leke</t>
  </si>
  <si>
    <t>g</t>
  </si>
  <si>
    <t>Komisione bankare                                                       59833  leke</t>
  </si>
  <si>
    <t xml:space="preserve">h </t>
  </si>
  <si>
    <t>siguracione                                                                      12167  leke</t>
  </si>
  <si>
    <t>j</t>
  </si>
  <si>
    <t>Shpenzime nafte                                                          104500  leke</t>
  </si>
  <si>
    <t>Shpenzime materiale                                                 10173037 leke</t>
  </si>
  <si>
    <t>gjendje ne fillim tevitit                                                     510905leke</t>
  </si>
  <si>
    <t>Blerje gjate vitit 2009                                                     9798396 leke</t>
  </si>
  <si>
    <t>gjendje ne fund                                                                 136264 leke</t>
  </si>
  <si>
    <t>V.GJ.7581 dt 18.11.1992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</si>
</sst>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</numFmts>
  <fonts count="2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7"/>
      <name val="Arial"/>
      <family val="0"/>
    </font>
    <font>
      <b/>
      <sz val="20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 readingOrder="1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2" fillId="0" borderId="3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43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15" fillId="0" borderId="33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15" fillId="0" borderId="3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 readingOrder="1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 shrinkToFit="1" readingOrder="1"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37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/>
    </xf>
    <xf numFmtId="0" fontId="19" fillId="0" borderId="30" xfId="0" applyFont="1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 horizontal="center"/>
    </xf>
    <xf numFmtId="0" fontId="19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9" fillId="0" borderId="4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3" fontId="9" fillId="0" borderId="47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3" fontId="9" fillId="0" borderId="5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" borderId="18" xfId="0" applyFont="1" applyFill="1" applyBorder="1" applyAlignment="1">
      <alignment horizontal="center"/>
    </xf>
    <xf numFmtId="3" fontId="9" fillId="3" borderId="4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3" borderId="30" xfId="0" applyFont="1" applyFill="1" applyBorder="1" applyAlignment="1">
      <alignment horizontal="center"/>
    </xf>
    <xf numFmtId="3" fontId="9" fillId="3" borderId="38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/>
    </xf>
    <xf numFmtId="0" fontId="9" fillId="3" borderId="21" xfId="0" applyFont="1" applyFill="1" applyBorder="1" applyAlignment="1">
      <alignment horizontal="center"/>
    </xf>
    <xf numFmtId="3" fontId="9" fillId="3" borderId="49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0" fontId="9" fillId="3" borderId="48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/>
    </xf>
    <xf numFmtId="3" fontId="9" fillId="0" borderId="48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9" fillId="0" borderId="21" xfId="0" applyFont="1" applyBorder="1" applyAlignment="1">
      <alignment horizontal="center"/>
    </xf>
    <xf numFmtId="3" fontId="9" fillId="0" borderId="49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8" fillId="0" borderId="37" xfId="0" applyFont="1" applyBorder="1" applyAlignment="1">
      <alignment/>
    </xf>
    <xf numFmtId="0" fontId="18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49" xfId="0" applyFont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56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95300" y="1003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27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32">
      <selection activeCell="A1" sqref="A1:J60"/>
    </sheetView>
  </sheetViews>
  <sheetFormatPr defaultColWidth="9.140625" defaultRowHeight="12.75"/>
  <cols>
    <col min="6" max="6" width="7.140625" style="0" customWidth="1"/>
    <col min="7" max="7" width="3.8515625" style="0" customWidth="1"/>
    <col min="8" max="8" width="9.8515625" style="0" bestFit="1" customWidth="1"/>
    <col min="9" max="9" width="4.8515625" style="0" customWidth="1"/>
    <col min="10" max="10" width="15.28125" style="0" customWidth="1"/>
  </cols>
  <sheetData>
    <row r="1" spans="1:10" ht="12.75">
      <c r="A1" s="18" t="s">
        <v>327</v>
      </c>
      <c r="E1" s="14"/>
      <c r="F1" s="197"/>
      <c r="G1" s="101" t="s">
        <v>328</v>
      </c>
      <c r="H1" s="101"/>
      <c r="I1" s="198"/>
      <c r="J1" s="199"/>
    </row>
    <row r="2" spans="1:10" ht="12.75">
      <c r="A2" s="18" t="s">
        <v>329</v>
      </c>
      <c r="E2" s="14"/>
      <c r="F2" s="197"/>
      <c r="G2" s="14" t="s">
        <v>95</v>
      </c>
      <c r="H2" s="14" t="s">
        <v>330</v>
      </c>
      <c r="I2" s="36"/>
      <c r="J2" s="197"/>
    </row>
    <row r="3" spans="1:9" ht="12.75">
      <c r="A3" s="200" t="s">
        <v>415</v>
      </c>
      <c r="B3" s="201"/>
      <c r="C3" s="201"/>
      <c r="D3" s="201"/>
      <c r="E3" s="199"/>
      <c r="F3" s="14"/>
      <c r="G3" s="202"/>
      <c r="H3" s="198" t="s">
        <v>331</v>
      </c>
      <c r="I3" s="203"/>
    </row>
    <row r="4" spans="1:9" ht="12.75">
      <c r="A4" s="277" t="s">
        <v>416</v>
      </c>
      <c r="B4" s="278"/>
      <c r="C4" s="278"/>
      <c r="D4" s="201"/>
      <c r="E4" s="197"/>
      <c r="F4" s="14"/>
      <c r="G4" s="204"/>
      <c r="H4" s="205">
        <v>2009</v>
      </c>
      <c r="I4" s="206"/>
    </row>
    <row r="5" spans="1:9" ht="12.75">
      <c r="A5" s="204" t="s">
        <v>332</v>
      </c>
      <c r="B5" s="201" t="s">
        <v>417</v>
      </c>
      <c r="C5" s="201"/>
      <c r="D5" s="201"/>
      <c r="E5" s="197"/>
      <c r="F5" s="14"/>
      <c r="G5" s="207"/>
      <c r="H5" s="208"/>
      <c r="I5" s="209"/>
    </row>
    <row r="6" spans="1:10" ht="12.75">
      <c r="A6" s="71"/>
      <c r="B6" s="210" t="s">
        <v>333</v>
      </c>
      <c r="C6" s="71"/>
      <c r="D6" s="71"/>
      <c r="E6" s="71"/>
      <c r="F6" s="71"/>
      <c r="G6" s="83" t="s">
        <v>334</v>
      </c>
      <c r="H6" s="211"/>
      <c r="I6" s="212"/>
      <c r="J6" s="213" t="s">
        <v>335</v>
      </c>
    </row>
    <row r="7" spans="1:10" ht="12.75">
      <c r="A7" s="210" t="s">
        <v>336</v>
      </c>
      <c r="B7" s="71"/>
      <c r="C7" s="71"/>
      <c r="D7" s="71"/>
      <c r="E7" s="71"/>
      <c r="F7" s="71"/>
      <c r="G7" s="214"/>
      <c r="H7" s="215">
        <v>25075777</v>
      </c>
      <c r="I7" s="216">
        <v>2</v>
      </c>
      <c r="J7" s="217">
        <v>25075777</v>
      </c>
    </row>
    <row r="8" spans="1:10" ht="12.75">
      <c r="A8" t="s">
        <v>337</v>
      </c>
      <c r="G8" s="218">
        <v>3</v>
      </c>
      <c r="H8" s="219">
        <v>20179145</v>
      </c>
      <c r="I8" s="220">
        <v>4</v>
      </c>
      <c r="J8" s="221">
        <v>20179145</v>
      </c>
    </row>
    <row r="9" spans="1:10" ht="12.75">
      <c r="A9" s="222" t="s">
        <v>338</v>
      </c>
      <c r="G9" s="223"/>
      <c r="H9" s="224"/>
      <c r="I9" s="220">
        <v>5</v>
      </c>
      <c r="J9" s="221"/>
    </row>
    <row r="10" spans="1:10" ht="12.75">
      <c r="A10" s="225" t="s">
        <v>339</v>
      </c>
      <c r="G10" s="223"/>
      <c r="H10" s="224"/>
      <c r="I10" s="220">
        <v>6</v>
      </c>
      <c r="J10" s="221"/>
    </row>
    <row r="11" spans="1:10" ht="12.75">
      <c r="A11" s="225" t="s">
        <v>340</v>
      </c>
      <c r="G11" s="223"/>
      <c r="H11" s="224"/>
      <c r="I11" s="220">
        <v>7</v>
      </c>
      <c r="J11" s="221"/>
    </row>
    <row r="12" spans="1:10" ht="12.75">
      <c r="A12" s="226" t="s">
        <v>341</v>
      </c>
      <c r="G12" s="227"/>
      <c r="H12" s="228"/>
      <c r="I12" s="229">
        <v>8</v>
      </c>
      <c r="J12" s="230"/>
    </row>
    <row r="13" spans="1:10" ht="12.75">
      <c r="A13" s="225" t="s">
        <v>342</v>
      </c>
      <c r="G13" s="231"/>
      <c r="H13" s="232"/>
      <c r="I13" s="233"/>
      <c r="J13" s="234"/>
    </row>
    <row r="14" spans="1:10" ht="12.75">
      <c r="A14" s="225" t="s">
        <v>343</v>
      </c>
      <c r="G14" s="223"/>
      <c r="H14" s="224"/>
      <c r="I14" s="220">
        <v>9</v>
      </c>
      <c r="J14" s="221"/>
    </row>
    <row r="15" spans="1:10" ht="12.75">
      <c r="A15" s="226" t="s">
        <v>344</v>
      </c>
      <c r="G15" s="223"/>
      <c r="H15" s="224"/>
      <c r="I15" s="220">
        <v>10</v>
      </c>
      <c r="J15" s="221"/>
    </row>
    <row r="16" spans="1:10" ht="12.75">
      <c r="A16" s="225" t="s">
        <v>345</v>
      </c>
      <c r="G16" s="223"/>
      <c r="H16" s="224"/>
      <c r="I16" s="220">
        <v>11</v>
      </c>
      <c r="J16" s="221"/>
    </row>
    <row r="17" spans="1:10" ht="12.75">
      <c r="A17" s="226" t="s">
        <v>346</v>
      </c>
      <c r="G17" s="227"/>
      <c r="H17" s="228"/>
      <c r="I17" s="229">
        <v>12</v>
      </c>
      <c r="J17" s="230"/>
    </row>
    <row r="18" spans="1:10" ht="12.75">
      <c r="A18" s="226" t="s">
        <v>347</v>
      </c>
      <c r="G18" s="231"/>
      <c r="H18" s="232"/>
      <c r="I18" s="233"/>
      <c r="J18" s="234"/>
    </row>
    <row r="19" spans="1:10" ht="12.75">
      <c r="A19" s="226" t="s">
        <v>348</v>
      </c>
      <c r="G19" s="235"/>
      <c r="H19" s="236"/>
      <c r="I19" s="237">
        <v>13</v>
      </c>
      <c r="J19" s="238"/>
    </row>
    <row r="20" spans="1:10" ht="12.75">
      <c r="A20" s="225" t="s">
        <v>349</v>
      </c>
      <c r="G20" s="223"/>
      <c r="H20" s="224"/>
      <c r="I20" s="220">
        <v>14</v>
      </c>
      <c r="J20" s="221"/>
    </row>
    <row r="21" spans="1:10" ht="12.75">
      <c r="A21" s="225" t="s">
        <v>350</v>
      </c>
      <c r="G21" s="227"/>
      <c r="H21" s="228"/>
      <c r="I21" s="229">
        <v>15</v>
      </c>
      <c r="J21" s="230"/>
    </row>
    <row r="22" spans="1:10" ht="12.75">
      <c r="A22" s="225" t="s">
        <v>351</v>
      </c>
      <c r="G22" s="231"/>
      <c r="H22" s="232"/>
      <c r="I22" s="233"/>
      <c r="J22" s="234"/>
    </row>
    <row r="23" spans="1:10" ht="12.75">
      <c r="A23" s="225" t="s">
        <v>352</v>
      </c>
      <c r="G23" s="223"/>
      <c r="H23" s="224"/>
      <c r="I23" s="220">
        <v>16</v>
      </c>
      <c r="J23" s="221"/>
    </row>
    <row r="24" spans="1:10" ht="12.75">
      <c r="A24" s="225" t="s">
        <v>353</v>
      </c>
      <c r="G24" s="231"/>
      <c r="H24" s="232"/>
      <c r="I24" s="233">
        <v>17</v>
      </c>
      <c r="J24" s="234"/>
    </row>
    <row r="25" spans="1:10" ht="12.75">
      <c r="A25" s="225" t="s">
        <v>354</v>
      </c>
      <c r="G25" s="235"/>
      <c r="H25" s="236"/>
      <c r="I25" s="237">
        <v>18</v>
      </c>
      <c r="J25" s="234"/>
    </row>
    <row r="26" spans="1:10" ht="12.75">
      <c r="A26" s="225" t="s">
        <v>355</v>
      </c>
      <c r="G26" s="223"/>
      <c r="H26" s="224"/>
      <c r="I26" s="233">
        <v>19</v>
      </c>
      <c r="J26" s="234"/>
    </row>
    <row r="27" spans="1:10" ht="12.75">
      <c r="A27" s="225" t="s">
        <v>356</v>
      </c>
      <c r="G27" s="235"/>
      <c r="H27" s="236"/>
      <c r="I27" s="237">
        <v>20</v>
      </c>
      <c r="J27" s="234"/>
    </row>
    <row r="28" spans="1:10" ht="12.75">
      <c r="A28" s="225" t="s">
        <v>357</v>
      </c>
      <c r="G28" s="227"/>
      <c r="H28" s="228"/>
      <c r="I28" s="229">
        <v>21</v>
      </c>
      <c r="J28" s="230"/>
    </row>
    <row r="29" spans="1:10" ht="12.75">
      <c r="A29" s="225" t="s">
        <v>358</v>
      </c>
      <c r="G29" s="235"/>
      <c r="H29" s="236"/>
      <c r="I29" s="237"/>
      <c r="J29" s="238"/>
    </row>
    <row r="30" spans="1:10" ht="12.75">
      <c r="A30" s="225" t="s">
        <v>359</v>
      </c>
      <c r="G30" s="223"/>
      <c r="H30" s="224"/>
      <c r="I30" s="220">
        <v>22</v>
      </c>
      <c r="J30" s="221"/>
    </row>
    <row r="31" spans="1:10" ht="12.75">
      <c r="A31" s="225" t="s">
        <v>360</v>
      </c>
      <c r="G31" s="227"/>
      <c r="H31" s="228"/>
      <c r="I31" s="229">
        <v>23</v>
      </c>
      <c r="J31" s="230"/>
    </row>
    <row r="32" spans="1:10" ht="12.75">
      <c r="A32" s="225" t="s">
        <v>361</v>
      </c>
      <c r="G32" s="231"/>
      <c r="H32" s="232"/>
      <c r="I32" s="233"/>
      <c r="J32" s="234"/>
    </row>
    <row r="33" spans="1:10" ht="12.75">
      <c r="A33" s="226" t="s">
        <v>362</v>
      </c>
      <c r="G33" s="223"/>
      <c r="H33" s="224"/>
      <c r="I33" s="220">
        <v>24</v>
      </c>
      <c r="J33" s="221"/>
    </row>
    <row r="34" spans="1:10" ht="12.75">
      <c r="A34" s="239" t="s">
        <v>363</v>
      </c>
      <c r="B34" s="71"/>
      <c r="C34" s="71"/>
      <c r="D34" s="71"/>
      <c r="E34" s="71"/>
      <c r="F34" s="71"/>
      <c r="G34" s="240"/>
      <c r="H34" s="241"/>
      <c r="I34" s="242"/>
      <c r="J34" s="241"/>
    </row>
    <row r="35" spans="1:10" ht="12.75">
      <c r="A35" s="18" t="s">
        <v>364</v>
      </c>
      <c r="G35" s="218">
        <v>25</v>
      </c>
      <c r="H35" s="221"/>
      <c r="I35" s="220">
        <v>26</v>
      </c>
      <c r="J35" s="221"/>
    </row>
    <row r="36" spans="1:10" ht="12.75">
      <c r="A36" s="18" t="s">
        <v>365</v>
      </c>
      <c r="G36" s="218">
        <v>27</v>
      </c>
      <c r="H36" s="219">
        <f>H7-H8</f>
        <v>4896632</v>
      </c>
      <c r="I36" s="220">
        <v>28</v>
      </c>
      <c r="J36" s="221">
        <f>J7-J8</f>
        <v>4896632</v>
      </c>
    </row>
    <row r="37" spans="1:10" ht="12.75">
      <c r="A37" s="225" t="s">
        <v>366</v>
      </c>
      <c r="G37" s="235"/>
      <c r="H37" s="236"/>
      <c r="I37" s="237">
        <v>29</v>
      </c>
      <c r="J37" s="221"/>
    </row>
    <row r="38" spans="1:10" ht="12.75">
      <c r="A38" s="225" t="s">
        <v>367</v>
      </c>
      <c r="F38" s="197"/>
      <c r="G38" s="223"/>
      <c r="H38" s="224"/>
      <c r="I38" s="220">
        <v>30</v>
      </c>
      <c r="J38" s="221"/>
    </row>
    <row r="39" spans="1:10" ht="12.75">
      <c r="A39" s="226" t="s">
        <v>368</v>
      </c>
      <c r="F39" s="197"/>
      <c r="G39" s="243"/>
      <c r="H39" s="244"/>
      <c r="I39" s="237">
        <v>31</v>
      </c>
      <c r="J39" s="221"/>
    </row>
    <row r="40" spans="1:10" ht="12.75">
      <c r="A40" s="18" t="s">
        <v>369</v>
      </c>
      <c r="F40" s="197"/>
      <c r="G40" s="218">
        <v>32</v>
      </c>
      <c r="H40" s="219"/>
      <c r="I40" s="220">
        <v>33</v>
      </c>
      <c r="J40" s="221"/>
    </row>
    <row r="41" spans="1:10" ht="12.75">
      <c r="A41" s="18" t="s">
        <v>370</v>
      </c>
      <c r="F41" s="197"/>
      <c r="G41" s="223"/>
      <c r="H41" s="224"/>
      <c r="I41" s="220">
        <v>34</v>
      </c>
      <c r="J41" s="221"/>
    </row>
    <row r="42" spans="1:10" ht="12.75">
      <c r="A42" s="18" t="s">
        <v>387</v>
      </c>
      <c r="F42" s="197"/>
      <c r="G42" s="243"/>
      <c r="H42" s="244"/>
      <c r="I42" s="237">
        <v>35</v>
      </c>
      <c r="J42" s="238">
        <f>J36</f>
        <v>4896632</v>
      </c>
    </row>
    <row r="43" spans="1:10" ht="12.75">
      <c r="A43" s="18" t="s">
        <v>371</v>
      </c>
      <c r="F43" s="197"/>
      <c r="G43" s="223"/>
      <c r="H43" s="224"/>
      <c r="I43" s="220">
        <v>36</v>
      </c>
      <c r="J43" s="221">
        <f>J42*10%</f>
        <v>489663.2</v>
      </c>
    </row>
    <row r="44" spans="1:10" ht="12.75">
      <c r="A44" s="18" t="s">
        <v>372</v>
      </c>
      <c r="F44" s="197"/>
      <c r="G44" s="245">
        <v>37</v>
      </c>
      <c r="H44" s="246"/>
      <c r="I44" s="237">
        <v>38</v>
      </c>
      <c r="J44" s="221"/>
    </row>
    <row r="45" spans="1:10" ht="12.75">
      <c r="A45" s="18" t="s">
        <v>373</v>
      </c>
      <c r="F45" s="197"/>
      <c r="G45" s="223"/>
      <c r="H45" s="224"/>
      <c r="I45" s="220">
        <v>39</v>
      </c>
      <c r="J45" s="221">
        <f>J42-J43</f>
        <v>4406968.8</v>
      </c>
    </row>
    <row r="46" spans="1:10" ht="12.75">
      <c r="A46" s="18" t="s">
        <v>374</v>
      </c>
      <c r="F46" s="197"/>
      <c r="G46" s="223"/>
      <c r="H46" s="224"/>
      <c r="I46" s="220">
        <v>40</v>
      </c>
      <c r="J46" s="221"/>
    </row>
    <row r="47" spans="1:10" ht="12.75">
      <c r="A47" s="18" t="s">
        <v>375</v>
      </c>
      <c r="F47" s="197"/>
      <c r="G47" s="223"/>
      <c r="H47" s="224"/>
      <c r="I47" s="220">
        <v>41</v>
      </c>
      <c r="J47" s="221"/>
    </row>
    <row r="48" spans="1:10" ht="12.75">
      <c r="A48" s="18" t="s">
        <v>376</v>
      </c>
      <c r="F48" s="197"/>
      <c r="G48" s="231"/>
      <c r="H48" s="232"/>
      <c r="I48" s="233">
        <v>42</v>
      </c>
      <c r="J48" s="221"/>
    </row>
    <row r="49" spans="1:10" ht="12.75">
      <c r="A49" s="18" t="s">
        <v>377</v>
      </c>
      <c r="F49" s="197"/>
      <c r="G49" s="231"/>
      <c r="H49" s="232"/>
      <c r="I49" s="233">
        <v>43</v>
      </c>
      <c r="J49" s="221"/>
    </row>
    <row r="50" spans="1:10" ht="12.75">
      <c r="A50" s="239" t="s">
        <v>378</v>
      </c>
      <c r="B50" s="253"/>
      <c r="C50" s="253"/>
      <c r="D50" s="253"/>
      <c r="E50" s="253"/>
      <c r="F50" s="247"/>
      <c r="G50" s="240"/>
      <c r="H50" s="241"/>
      <c r="I50" s="242"/>
      <c r="J50" s="241"/>
    </row>
    <row r="51" spans="1:10" ht="12.75">
      <c r="A51" s="18" t="s">
        <v>379</v>
      </c>
      <c r="F51" s="197"/>
      <c r="G51" s="218">
        <v>44</v>
      </c>
      <c r="H51" s="221">
        <f>H52+H53+H54+H55</f>
        <v>427735</v>
      </c>
      <c r="I51" s="220">
        <v>45</v>
      </c>
      <c r="J51" s="221">
        <f>J52+J53+J54+J55</f>
        <v>427735</v>
      </c>
    </row>
    <row r="52" spans="1:10" ht="12.75">
      <c r="A52" s="226" t="s">
        <v>380</v>
      </c>
      <c r="F52" s="197"/>
      <c r="G52" s="218">
        <v>46</v>
      </c>
      <c r="H52" s="219"/>
      <c r="I52" s="220">
        <v>47</v>
      </c>
      <c r="J52" s="221"/>
    </row>
    <row r="53" spans="1:10" ht="12.75">
      <c r="A53" s="225" t="s">
        <v>381</v>
      </c>
      <c r="F53" s="197"/>
      <c r="G53" s="218">
        <v>48</v>
      </c>
      <c r="H53" s="219"/>
      <c r="I53" s="220">
        <v>49</v>
      </c>
      <c r="J53" s="221"/>
    </row>
    <row r="54" spans="1:10" ht="12.75">
      <c r="A54" s="225" t="s">
        <v>382</v>
      </c>
      <c r="F54" s="197"/>
      <c r="G54" s="248">
        <v>50</v>
      </c>
      <c r="H54" s="249"/>
      <c r="I54" s="233">
        <v>51</v>
      </c>
      <c r="J54" s="234"/>
    </row>
    <row r="55" spans="1:10" ht="12.75">
      <c r="A55" s="225" t="s">
        <v>383</v>
      </c>
      <c r="F55" s="197"/>
      <c r="G55" s="218">
        <v>52</v>
      </c>
      <c r="H55" s="219">
        <v>427735</v>
      </c>
      <c r="I55" s="220">
        <v>53</v>
      </c>
      <c r="J55" s="221">
        <v>427735</v>
      </c>
    </row>
    <row r="56" spans="1:10" ht="12.75">
      <c r="A56" s="18" t="s">
        <v>384</v>
      </c>
      <c r="F56" s="197"/>
      <c r="G56" s="231"/>
      <c r="H56" s="232"/>
      <c r="I56" s="233">
        <v>54</v>
      </c>
      <c r="J56" s="234"/>
    </row>
    <row r="57" spans="1:10" ht="12.75">
      <c r="A57" s="250" t="s">
        <v>385</v>
      </c>
      <c r="F57" s="14"/>
      <c r="G57" s="14"/>
      <c r="H57" s="14"/>
      <c r="I57" s="36"/>
      <c r="J57" s="14"/>
    </row>
    <row r="58" spans="1:10" ht="12.75">
      <c r="A58" s="250"/>
      <c r="F58" s="14"/>
      <c r="G58" s="14"/>
      <c r="H58" s="251" t="s">
        <v>386</v>
      </c>
      <c r="I58" s="36"/>
      <c r="J58" s="14"/>
    </row>
    <row r="59" spans="1:10" ht="12.75">
      <c r="A59" s="250"/>
      <c r="F59" s="14"/>
      <c r="G59" s="14" t="s">
        <v>418</v>
      </c>
      <c r="H59" s="251"/>
      <c r="I59" s="36"/>
      <c r="J59" s="14"/>
    </row>
    <row r="60" spans="1:10" ht="12.75">
      <c r="A60" s="208"/>
      <c r="B60" s="208"/>
      <c r="C60" s="208"/>
      <c r="D60" s="208"/>
      <c r="E60" s="208"/>
      <c r="F60" s="208"/>
      <c r="G60" s="208"/>
      <c r="H60" s="208"/>
      <c r="I60" s="252"/>
      <c r="J60" s="208"/>
    </row>
  </sheetData>
  <mergeCells count="1">
    <mergeCell ref="A4:C4"/>
  </mergeCells>
  <printOptions/>
  <pageMargins left="0.67" right="0.66" top="0.28" bottom="0.23" header="0.25" footer="0.3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24">
      <selection activeCell="A2" sqref="A2:E32"/>
    </sheetView>
  </sheetViews>
  <sheetFormatPr defaultColWidth="9.140625" defaultRowHeight="12.75"/>
  <cols>
    <col min="1" max="1" width="6.00390625" style="0" customWidth="1"/>
    <col min="2" max="2" width="50.00390625" style="0" customWidth="1"/>
    <col min="3" max="3" width="7.7109375" style="0" customWidth="1"/>
    <col min="4" max="4" width="15.57421875" style="0" customWidth="1"/>
    <col min="5" max="5" width="18.421875" style="0" customWidth="1"/>
  </cols>
  <sheetData>
    <row r="1" ht="12.75">
      <c r="A1" t="s">
        <v>40</v>
      </c>
    </row>
    <row r="2" spans="1:3" ht="15.75">
      <c r="A2" t="s">
        <v>95</v>
      </c>
      <c r="B2" s="159" t="s">
        <v>277</v>
      </c>
      <c r="C2" s="18"/>
    </row>
    <row r="3" spans="2:3" ht="15.75">
      <c r="B3" s="17"/>
      <c r="C3" s="18"/>
    </row>
    <row r="4" spans="2:3" ht="12.75">
      <c r="B4" s="18" t="s">
        <v>96</v>
      </c>
      <c r="C4" s="18"/>
    </row>
    <row r="5" ht="13.5" thickBot="1"/>
    <row r="6" spans="1:5" ht="12.75">
      <c r="A6" s="311" t="s">
        <v>0</v>
      </c>
      <c r="B6" s="323" t="s">
        <v>97</v>
      </c>
      <c r="C6" s="323" t="s">
        <v>1</v>
      </c>
      <c r="D6" s="19" t="s">
        <v>26</v>
      </c>
      <c r="E6" s="20" t="s">
        <v>27</v>
      </c>
    </row>
    <row r="7" spans="1:5" ht="13.5" thickBot="1">
      <c r="A7" s="312"/>
      <c r="B7" s="324"/>
      <c r="C7" s="324"/>
      <c r="D7" s="21" t="s">
        <v>24</v>
      </c>
      <c r="E7" s="22" t="s">
        <v>25</v>
      </c>
    </row>
    <row r="8" spans="1:5" ht="18" customHeight="1">
      <c r="A8" s="23">
        <v>1</v>
      </c>
      <c r="B8" s="121" t="s">
        <v>98</v>
      </c>
      <c r="C8" s="24"/>
      <c r="D8" s="112">
        <v>25041320</v>
      </c>
      <c r="E8" s="113">
        <f>E10</f>
        <v>49608710</v>
      </c>
    </row>
    <row r="9" spans="1:5" ht="18" customHeight="1">
      <c r="A9" s="26">
        <v>2</v>
      </c>
      <c r="B9" s="122" t="s">
        <v>99</v>
      </c>
      <c r="C9" s="5"/>
      <c r="D9" s="114"/>
      <c r="E9" s="115"/>
    </row>
    <row r="10" spans="1:5" ht="15">
      <c r="A10" s="10"/>
      <c r="B10" s="27" t="s">
        <v>100</v>
      </c>
      <c r="C10" s="2"/>
      <c r="D10" s="116">
        <v>25041320</v>
      </c>
      <c r="E10" s="116">
        <v>49608710</v>
      </c>
    </row>
    <row r="11" spans="1:5" ht="19.5" customHeight="1">
      <c r="A11" s="28">
        <v>3</v>
      </c>
      <c r="B11" s="123" t="s">
        <v>101</v>
      </c>
      <c r="C11" s="2"/>
      <c r="D11" s="117"/>
      <c r="E11" s="116"/>
    </row>
    <row r="12" spans="1:5" ht="18" customHeight="1">
      <c r="A12" s="315">
        <v>4</v>
      </c>
      <c r="B12" s="124" t="s">
        <v>102</v>
      </c>
      <c r="C12" s="7"/>
      <c r="D12" s="118"/>
      <c r="E12" s="119"/>
    </row>
    <row r="13" spans="1:5" ht="18" customHeight="1">
      <c r="A13" s="316"/>
      <c r="B13" s="122" t="s">
        <v>103</v>
      </c>
      <c r="C13" s="5"/>
      <c r="D13" s="114"/>
      <c r="E13" s="115"/>
    </row>
    <row r="14" spans="1:5" ht="18.75" customHeight="1">
      <c r="A14" s="28">
        <v>5</v>
      </c>
      <c r="B14" s="123" t="s">
        <v>104</v>
      </c>
      <c r="C14" s="2"/>
      <c r="D14" s="117">
        <v>10173037</v>
      </c>
      <c r="E14" s="116">
        <v>36099285</v>
      </c>
    </row>
    <row r="15" spans="1:5" ht="18" customHeight="1">
      <c r="A15" s="28">
        <v>6</v>
      </c>
      <c r="B15" s="123" t="s">
        <v>105</v>
      </c>
      <c r="C15" s="2"/>
      <c r="D15" s="117">
        <v>4371562</v>
      </c>
      <c r="E15" s="116">
        <v>5082502</v>
      </c>
    </row>
    <row r="16" spans="1:5" ht="18" customHeight="1">
      <c r="A16" s="28">
        <v>7</v>
      </c>
      <c r="B16" s="123" t="s">
        <v>106</v>
      </c>
      <c r="C16" s="2"/>
      <c r="D16" s="117">
        <v>427735</v>
      </c>
      <c r="E16" s="116">
        <v>534668</v>
      </c>
    </row>
    <row r="17" spans="1:5" ht="20.25" customHeight="1">
      <c r="A17" s="28">
        <v>8</v>
      </c>
      <c r="B17" s="123" t="s">
        <v>107</v>
      </c>
      <c r="C17" s="2"/>
      <c r="D17" s="117">
        <v>5206811</v>
      </c>
      <c r="E17" s="116">
        <v>3572306</v>
      </c>
    </row>
    <row r="18" spans="1:5" ht="21" customHeight="1">
      <c r="A18" s="10"/>
      <c r="B18" s="27" t="s">
        <v>108</v>
      </c>
      <c r="C18" s="2"/>
      <c r="D18" s="116">
        <f>D14+D15+D16+D17</f>
        <v>20179145</v>
      </c>
      <c r="E18" s="116">
        <f>SUM(E14:E17)</f>
        <v>45288761</v>
      </c>
    </row>
    <row r="19" spans="1:5" ht="24" customHeight="1">
      <c r="A19" s="30">
        <v>9</v>
      </c>
      <c r="B19" s="27" t="s">
        <v>109</v>
      </c>
      <c r="C19" s="2"/>
      <c r="D19" s="116"/>
      <c r="E19" s="116"/>
    </row>
    <row r="20" spans="1:5" ht="19.5" customHeight="1">
      <c r="A20" s="28">
        <v>10</v>
      </c>
      <c r="B20" s="123" t="s">
        <v>110</v>
      </c>
      <c r="C20" s="2"/>
      <c r="D20" s="117"/>
      <c r="E20" s="116"/>
    </row>
    <row r="21" spans="1:5" ht="19.5" customHeight="1">
      <c r="A21" s="28">
        <v>11</v>
      </c>
      <c r="B21" s="123" t="s">
        <v>111</v>
      </c>
      <c r="C21" s="2"/>
      <c r="D21" s="117"/>
      <c r="E21" s="116"/>
    </row>
    <row r="22" spans="1:5" ht="18" customHeight="1">
      <c r="A22" s="28">
        <v>12</v>
      </c>
      <c r="B22" s="123" t="s">
        <v>112</v>
      </c>
      <c r="C22" s="2"/>
      <c r="D22" s="117"/>
      <c r="E22" s="116"/>
    </row>
    <row r="23" spans="1:5" ht="16.5" customHeight="1">
      <c r="A23" s="10"/>
      <c r="B23" s="125" t="s">
        <v>211</v>
      </c>
      <c r="C23" s="2"/>
      <c r="D23" s="117">
        <v>2644</v>
      </c>
      <c r="E23" s="116">
        <v>698</v>
      </c>
    </row>
    <row r="24" spans="1:5" ht="18" customHeight="1">
      <c r="A24" s="10"/>
      <c r="B24" s="123" t="s">
        <v>212</v>
      </c>
      <c r="C24" s="2"/>
      <c r="D24" s="117">
        <v>31813</v>
      </c>
      <c r="E24" s="116">
        <v>46224</v>
      </c>
    </row>
    <row r="25" spans="1:5" ht="18" customHeight="1">
      <c r="A25" s="10"/>
      <c r="B25" s="123" t="s">
        <v>213</v>
      </c>
      <c r="C25" s="2"/>
      <c r="D25" s="117"/>
      <c r="E25" s="116"/>
    </row>
    <row r="26" spans="1:5" ht="18" customHeight="1">
      <c r="A26" s="30">
        <v>13</v>
      </c>
      <c r="B26" s="31" t="s">
        <v>113</v>
      </c>
      <c r="C26" s="2"/>
      <c r="D26" s="117">
        <f>D10+D23+D24</f>
        <v>25075777</v>
      </c>
      <c r="E26" s="116">
        <f>E10+E22</f>
        <v>49608710</v>
      </c>
    </row>
    <row r="27" spans="1:5" ht="23.25" customHeight="1">
      <c r="A27" s="30">
        <v>14</v>
      </c>
      <c r="B27" s="31" t="s">
        <v>114</v>
      </c>
      <c r="C27" s="2"/>
      <c r="D27" s="260">
        <f>D26-D18</f>
        <v>4896632</v>
      </c>
      <c r="E27" s="116">
        <v>4366871</v>
      </c>
    </row>
    <row r="28" spans="1:5" ht="21.75" customHeight="1">
      <c r="A28" s="30">
        <v>15</v>
      </c>
      <c r="B28" s="32" t="s">
        <v>115</v>
      </c>
      <c r="C28" s="2"/>
      <c r="D28" s="117"/>
      <c r="E28" s="116"/>
    </row>
    <row r="29" spans="1:5" ht="20.25" customHeight="1">
      <c r="A29" s="30">
        <v>16</v>
      </c>
      <c r="B29" s="31" t="s">
        <v>116</v>
      </c>
      <c r="C29" s="2"/>
      <c r="D29" s="117">
        <f>D27</f>
        <v>4896632</v>
      </c>
      <c r="E29" s="116">
        <f>E27+E28</f>
        <v>4366871</v>
      </c>
    </row>
    <row r="30" spans="1:5" ht="20.25" customHeight="1">
      <c r="A30" s="10">
        <v>17</v>
      </c>
      <c r="B30" s="126" t="s">
        <v>117</v>
      </c>
      <c r="C30" s="2"/>
      <c r="D30" s="117">
        <v>489663</v>
      </c>
      <c r="E30" s="116">
        <v>436687</v>
      </c>
    </row>
    <row r="31" spans="1:5" ht="27" customHeight="1" thickBot="1">
      <c r="A31" s="33">
        <v>18</v>
      </c>
      <c r="B31" s="34" t="s">
        <v>118</v>
      </c>
      <c r="C31" s="35"/>
      <c r="D31" s="261">
        <f>D27-D30</f>
        <v>4406969</v>
      </c>
      <c r="E31" s="120">
        <f>E27-E30</f>
        <v>3930184</v>
      </c>
    </row>
    <row r="32" spans="1:5" ht="12.75">
      <c r="A32" s="36"/>
      <c r="B32" s="14"/>
      <c r="C32" s="14"/>
      <c r="D32" s="14"/>
      <c r="E32" s="14"/>
    </row>
  </sheetData>
  <mergeCells count="4">
    <mergeCell ref="A6:A7"/>
    <mergeCell ref="B6:B7"/>
    <mergeCell ref="C6:C7"/>
    <mergeCell ref="A12:A13"/>
  </mergeCells>
  <printOptions/>
  <pageMargins left="0.17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25">
      <selection activeCell="A1" sqref="A1:E47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2" ht="15">
      <c r="B2" s="1" t="s">
        <v>272</v>
      </c>
    </row>
    <row r="3" spans="1:5" ht="15">
      <c r="A3" s="2"/>
      <c r="B3" s="117"/>
      <c r="C3" s="2"/>
      <c r="D3" s="160" t="s">
        <v>26</v>
      </c>
      <c r="E3" s="160" t="s">
        <v>27</v>
      </c>
    </row>
    <row r="4" spans="1:5" ht="21.75" customHeight="1">
      <c r="A4" s="161" t="s">
        <v>0</v>
      </c>
      <c r="B4" s="161" t="s">
        <v>9</v>
      </c>
      <c r="C4" s="161" t="s">
        <v>1</v>
      </c>
      <c r="D4" s="161" t="s">
        <v>24</v>
      </c>
      <c r="E4" s="162" t="s">
        <v>25</v>
      </c>
    </row>
    <row r="5" spans="1:5" ht="21.75" customHeight="1">
      <c r="A5" s="11" t="s">
        <v>2</v>
      </c>
      <c r="B5" s="11" t="s">
        <v>8</v>
      </c>
      <c r="C5" s="2"/>
      <c r="D5" s="108">
        <f>D6+D11+D20</f>
        <v>46624313</v>
      </c>
      <c r="E5" s="108">
        <f>E6+E11+E20</f>
        <v>46191511</v>
      </c>
    </row>
    <row r="6" spans="1:5" ht="16.5" customHeight="1">
      <c r="A6" s="2"/>
      <c r="B6" s="9" t="s">
        <v>3</v>
      </c>
      <c r="C6" s="2"/>
      <c r="D6" s="108">
        <f>D7+D8</f>
        <v>1993365</v>
      </c>
      <c r="E6" s="108">
        <f>E7+E8</f>
        <v>100391</v>
      </c>
    </row>
    <row r="7" spans="1:5" ht="16.5" customHeight="1">
      <c r="A7" s="2"/>
      <c r="B7" s="2" t="s">
        <v>13</v>
      </c>
      <c r="C7" s="2"/>
      <c r="D7" s="108">
        <v>1993365</v>
      </c>
      <c r="E7" s="108">
        <v>100391</v>
      </c>
    </row>
    <row r="8" spans="1:5" ht="16.5" customHeight="1">
      <c r="A8" s="2"/>
      <c r="B8" s="2" t="s">
        <v>14</v>
      </c>
      <c r="C8" s="2"/>
      <c r="D8" s="108"/>
      <c r="E8" s="108"/>
    </row>
    <row r="9" spans="1:5" ht="16.5" customHeight="1">
      <c r="A9" s="2"/>
      <c r="B9" s="2" t="s">
        <v>28</v>
      </c>
      <c r="C9" s="2"/>
      <c r="D9" s="108"/>
      <c r="E9" s="108"/>
    </row>
    <row r="10" spans="1:5" ht="16.5" customHeight="1">
      <c r="A10" s="2"/>
      <c r="B10" s="9" t="s">
        <v>29</v>
      </c>
      <c r="C10" s="2"/>
      <c r="D10" s="108"/>
      <c r="E10" s="108"/>
    </row>
    <row r="11" spans="1:5" ht="16.5" customHeight="1">
      <c r="A11" s="2"/>
      <c r="B11" s="9" t="s">
        <v>4</v>
      </c>
      <c r="C11" s="2"/>
      <c r="D11" s="108">
        <f>SUM(D12:D18)</f>
        <v>44494684</v>
      </c>
      <c r="E11" s="108">
        <f>SUM(E12:E18)</f>
        <v>45580215</v>
      </c>
    </row>
    <row r="12" spans="1:5" ht="16.5" customHeight="1">
      <c r="A12" s="2"/>
      <c r="B12" s="2" t="s">
        <v>15</v>
      </c>
      <c r="C12" s="2"/>
      <c r="D12" s="108">
        <v>43280674</v>
      </c>
      <c r="E12" s="108">
        <v>45006440</v>
      </c>
    </row>
    <row r="13" spans="1:5" ht="16.5" customHeight="1">
      <c r="A13" s="2"/>
      <c r="B13" s="2" t="s">
        <v>16</v>
      </c>
      <c r="C13" s="2"/>
      <c r="D13" s="108">
        <v>560000</v>
      </c>
      <c r="E13" s="108"/>
    </row>
    <row r="14" spans="1:5" ht="16.5" customHeight="1">
      <c r="A14" s="2"/>
      <c r="B14" s="2" t="s">
        <v>44</v>
      </c>
      <c r="C14" s="2"/>
      <c r="D14" s="108"/>
      <c r="E14" s="108"/>
    </row>
    <row r="15" spans="1:5" ht="16.5" customHeight="1">
      <c r="A15" s="2"/>
      <c r="B15" s="2" t="s">
        <v>45</v>
      </c>
      <c r="C15" s="2"/>
      <c r="D15" s="108">
        <v>654010</v>
      </c>
      <c r="E15" s="108">
        <v>573775</v>
      </c>
    </row>
    <row r="16" spans="1:9" ht="16.5" customHeight="1">
      <c r="A16" s="2"/>
      <c r="B16" s="2" t="s">
        <v>46</v>
      </c>
      <c r="C16" s="2"/>
      <c r="D16" s="108"/>
      <c r="E16" s="108"/>
      <c r="I16">
        <f>D5+D30+D32</f>
        <v>53224935</v>
      </c>
    </row>
    <row r="17" spans="1:5" ht="16.5" customHeight="1">
      <c r="A17" s="2"/>
      <c r="B17" s="2" t="s">
        <v>47</v>
      </c>
      <c r="C17" s="2"/>
      <c r="D17" s="108"/>
      <c r="E17" s="108"/>
    </row>
    <row r="18" spans="1:5" ht="16.5" customHeight="1">
      <c r="A18" s="2" t="s">
        <v>40</v>
      </c>
      <c r="B18" s="2" t="s">
        <v>41</v>
      </c>
      <c r="C18" s="2"/>
      <c r="D18" s="108"/>
      <c r="E18" s="108"/>
    </row>
    <row r="19" spans="1:5" ht="16.5" customHeight="1">
      <c r="A19" s="2"/>
      <c r="B19" s="13" t="s">
        <v>17</v>
      </c>
      <c r="C19" s="2"/>
      <c r="D19" s="108"/>
      <c r="E19" s="108"/>
    </row>
    <row r="20" spans="1:5" ht="16.5" customHeight="1">
      <c r="A20" s="2"/>
      <c r="B20" s="9" t="s">
        <v>5</v>
      </c>
      <c r="C20" s="2"/>
      <c r="D20" s="108">
        <f>D21+D22+D23+D24+D25+D26+D27</f>
        <v>136264</v>
      </c>
      <c r="E20" s="108">
        <f>E21+E22+E23+E24+E25+E26+E27</f>
        <v>510905</v>
      </c>
    </row>
    <row r="21" spans="1:8" ht="16.5" customHeight="1">
      <c r="A21" s="2"/>
      <c r="B21" s="2" t="s">
        <v>18</v>
      </c>
      <c r="C21" s="2"/>
      <c r="D21" s="108"/>
      <c r="E21" s="108"/>
      <c r="H21" s="14"/>
    </row>
    <row r="22" spans="1:5" ht="16.5" customHeight="1">
      <c r="A22" s="2"/>
      <c r="B22" s="2" t="s">
        <v>48</v>
      </c>
      <c r="C22" s="2"/>
      <c r="D22" s="108"/>
      <c r="E22" s="108"/>
    </row>
    <row r="23" spans="1:5" ht="16.5" customHeight="1">
      <c r="A23" s="2"/>
      <c r="B23" s="2" t="s">
        <v>30</v>
      </c>
      <c r="C23" s="2"/>
      <c r="D23" s="108"/>
      <c r="E23" s="108"/>
    </row>
    <row r="24" spans="1:5" ht="16.5" customHeight="1">
      <c r="A24" s="2"/>
      <c r="B24" s="2" t="s">
        <v>19</v>
      </c>
      <c r="C24" s="2"/>
      <c r="D24" s="108"/>
      <c r="E24" s="108"/>
    </row>
    <row r="25" spans="1:5" ht="16.5" customHeight="1">
      <c r="A25" s="2"/>
      <c r="B25" s="2" t="s">
        <v>20</v>
      </c>
      <c r="C25" s="2"/>
      <c r="D25" s="108">
        <v>136264</v>
      </c>
      <c r="E25" s="108">
        <v>510905</v>
      </c>
    </row>
    <row r="26" spans="1:5" ht="16.5" customHeight="1">
      <c r="A26" s="2"/>
      <c r="B26" s="2" t="s">
        <v>49</v>
      </c>
      <c r="C26" s="2"/>
      <c r="D26" s="108"/>
      <c r="E26" s="108"/>
    </row>
    <row r="27" spans="1:5" ht="16.5" customHeight="1">
      <c r="A27" s="2"/>
      <c r="B27" s="2" t="s">
        <v>50</v>
      </c>
      <c r="C27" s="2"/>
      <c r="D27" s="108"/>
      <c r="E27" s="108"/>
    </row>
    <row r="28" spans="1:5" ht="16.5" customHeight="1">
      <c r="A28" s="2"/>
      <c r="B28" s="9" t="s">
        <v>6</v>
      </c>
      <c r="C28" s="2"/>
      <c r="D28" s="108"/>
      <c r="E28" s="108"/>
    </row>
    <row r="29" spans="1:5" ht="16.5" customHeight="1">
      <c r="A29" s="2"/>
      <c r="B29" s="9" t="s">
        <v>31</v>
      </c>
      <c r="C29" s="2"/>
      <c r="D29" s="108"/>
      <c r="E29" s="108"/>
    </row>
    <row r="30" spans="1:5" ht="16.5" customHeight="1">
      <c r="A30" s="2"/>
      <c r="B30" s="9" t="s">
        <v>32</v>
      </c>
      <c r="C30" s="2"/>
      <c r="D30" s="108">
        <f>D31</f>
        <v>4889682</v>
      </c>
      <c r="E30" s="108">
        <v>1154392</v>
      </c>
    </row>
    <row r="31" spans="1:5" ht="16.5" customHeight="1">
      <c r="A31" s="2"/>
      <c r="B31" s="2" t="s">
        <v>42</v>
      </c>
      <c r="C31" s="2"/>
      <c r="D31" s="108">
        <v>4889682</v>
      </c>
      <c r="E31" s="108"/>
    </row>
    <row r="32" spans="1:5" ht="21.75" customHeight="1">
      <c r="A32" s="11" t="s">
        <v>7</v>
      </c>
      <c r="B32" s="11" t="s">
        <v>10</v>
      </c>
      <c r="C32" s="2"/>
      <c r="D32" s="108">
        <f>D36</f>
        <v>1710940</v>
      </c>
      <c r="E32" s="108">
        <f>E36</f>
        <v>2138675</v>
      </c>
    </row>
    <row r="33" spans="1:5" ht="16.5" customHeight="1">
      <c r="A33" s="2"/>
      <c r="B33" s="9" t="s">
        <v>11</v>
      </c>
      <c r="C33" s="2"/>
      <c r="D33" s="108"/>
      <c r="E33" s="108"/>
    </row>
    <row r="34" spans="1:5" ht="16.5" customHeight="1">
      <c r="A34" s="2"/>
      <c r="B34" s="12" t="s">
        <v>43</v>
      </c>
      <c r="C34" s="2"/>
      <c r="D34" s="108"/>
      <c r="E34" s="108"/>
    </row>
    <row r="35" spans="1:5" ht="16.5" customHeight="1">
      <c r="A35" s="2"/>
      <c r="B35" s="12" t="s">
        <v>17</v>
      </c>
      <c r="C35" s="2"/>
      <c r="D35" s="108"/>
      <c r="E35" s="108"/>
    </row>
    <row r="36" spans="1:5" ht="16.5" customHeight="1">
      <c r="A36" s="2"/>
      <c r="B36" s="9" t="s">
        <v>33</v>
      </c>
      <c r="C36" s="2"/>
      <c r="D36" s="108">
        <f>D37+D38+D39+D40</f>
        <v>1710940</v>
      </c>
      <c r="E36" s="108">
        <f>SUM(E37:E40)</f>
        <v>2138675</v>
      </c>
    </row>
    <row r="37" spans="1:5" ht="16.5" customHeight="1">
      <c r="A37" s="2"/>
      <c r="B37" s="2" t="s">
        <v>21</v>
      </c>
      <c r="C37" s="2"/>
      <c r="D37" s="108"/>
      <c r="E37" s="108"/>
    </row>
    <row r="38" spans="1:5" ht="16.5" customHeight="1">
      <c r="A38" s="2"/>
      <c r="B38" s="2" t="s">
        <v>22</v>
      </c>
      <c r="C38" s="2"/>
      <c r="D38" s="108"/>
      <c r="E38" s="108"/>
    </row>
    <row r="39" spans="1:5" ht="16.5" customHeight="1">
      <c r="A39" s="2"/>
      <c r="B39" s="2" t="s">
        <v>23</v>
      </c>
      <c r="C39" s="2"/>
      <c r="D39" s="108">
        <v>246482</v>
      </c>
      <c r="E39" s="108">
        <v>308102</v>
      </c>
    </row>
    <row r="40" spans="1:5" ht="16.5" customHeight="1">
      <c r="A40" s="2"/>
      <c r="B40" s="2" t="s">
        <v>34</v>
      </c>
      <c r="C40" s="2"/>
      <c r="D40" s="108">
        <v>1464458</v>
      </c>
      <c r="E40" s="108">
        <v>1830573</v>
      </c>
    </row>
    <row r="41" spans="1:5" ht="16.5" customHeight="1">
      <c r="A41" s="2"/>
      <c r="B41" s="9" t="s">
        <v>35</v>
      </c>
      <c r="C41" s="2"/>
      <c r="D41" s="108"/>
      <c r="E41" s="108"/>
    </row>
    <row r="42" spans="1:5" ht="16.5" customHeight="1">
      <c r="A42" s="2"/>
      <c r="B42" s="9" t="s">
        <v>36</v>
      </c>
      <c r="C42" s="2"/>
      <c r="D42" s="108"/>
      <c r="E42" s="108"/>
    </row>
    <row r="43" spans="1:5" ht="16.5" customHeight="1">
      <c r="A43" s="2"/>
      <c r="B43" s="9" t="s">
        <v>37</v>
      </c>
      <c r="C43" s="2"/>
      <c r="D43" s="108"/>
      <c r="E43" s="108"/>
    </row>
    <row r="44" spans="1:5" ht="16.5" customHeight="1">
      <c r="A44" s="2"/>
      <c r="B44" s="9" t="s">
        <v>38</v>
      </c>
      <c r="C44" s="2"/>
      <c r="D44" s="108"/>
      <c r="E44" s="108"/>
    </row>
    <row r="45" spans="1:5" ht="16.5" customHeight="1">
      <c r="A45" s="2"/>
      <c r="B45" s="9" t="s">
        <v>39</v>
      </c>
      <c r="C45" s="2"/>
      <c r="D45" s="108"/>
      <c r="E45" s="108"/>
    </row>
    <row r="46" spans="1:5" ht="27.75" customHeight="1">
      <c r="A46" s="2"/>
      <c r="B46" s="11" t="s">
        <v>12</v>
      </c>
      <c r="C46" s="2"/>
      <c r="D46" s="108">
        <f>D36+D30+D20+D11+D7</f>
        <v>53224935</v>
      </c>
      <c r="E46" s="108">
        <f>E36+E30+E25+E11+E7</f>
        <v>49484578</v>
      </c>
    </row>
    <row r="47" ht="14.25" customHeight="1">
      <c r="F47" s="26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printOptions/>
  <pageMargins left="0.48" right="0.3" top="0.3" bottom="0.3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E46"/>
    </sheetView>
  </sheetViews>
  <sheetFormatPr defaultColWidth="9.140625" defaultRowHeight="12.75"/>
  <cols>
    <col min="1" max="1" width="5.00390625" style="0" customWidth="1"/>
    <col min="2" max="2" width="52.57421875" style="0" customWidth="1"/>
    <col min="3" max="3" width="8.57421875" style="0" customWidth="1"/>
    <col min="4" max="4" width="15.28125" style="0" customWidth="1"/>
    <col min="5" max="5" width="15.421875" style="0" customWidth="1"/>
  </cols>
  <sheetData>
    <row r="1" ht="15">
      <c r="B1" s="1" t="s">
        <v>273</v>
      </c>
    </row>
    <row r="2" spans="1:5" ht="15.75">
      <c r="A2" s="164"/>
      <c r="B2" s="165"/>
      <c r="C2" s="164"/>
      <c r="D2" s="166" t="s">
        <v>26</v>
      </c>
      <c r="E2" s="167" t="s">
        <v>27</v>
      </c>
    </row>
    <row r="3" spans="1:5" ht="12.75">
      <c r="A3" s="168" t="s">
        <v>0</v>
      </c>
      <c r="B3" s="168" t="s">
        <v>51</v>
      </c>
      <c r="C3" s="168" t="s">
        <v>1</v>
      </c>
      <c r="D3" s="168" t="s">
        <v>24</v>
      </c>
      <c r="E3" s="169" t="s">
        <v>25</v>
      </c>
    </row>
    <row r="4" spans="1:5" ht="14.25">
      <c r="A4" s="163" t="s">
        <v>2</v>
      </c>
      <c r="B4" s="163" t="s">
        <v>52</v>
      </c>
      <c r="C4" s="5"/>
      <c r="D4" s="107">
        <f>D6+D10</f>
        <v>13700492</v>
      </c>
      <c r="E4" s="107">
        <f>SUM(E5+E6+E10+E22+E23)</f>
        <v>8645067</v>
      </c>
    </row>
    <row r="5" spans="1:5" ht="14.25">
      <c r="A5" s="2"/>
      <c r="B5" s="9" t="s">
        <v>53</v>
      </c>
      <c r="C5" s="2"/>
      <c r="D5" s="108"/>
      <c r="E5" s="108"/>
    </row>
    <row r="6" spans="1:5" ht="14.25">
      <c r="A6" s="2"/>
      <c r="B6" s="9" t="s">
        <v>54</v>
      </c>
      <c r="C6" s="2"/>
      <c r="D6" s="108"/>
      <c r="E6" s="108">
        <f>SUM(E7:E9)</f>
        <v>0</v>
      </c>
    </row>
    <row r="7" spans="1:5" ht="14.25">
      <c r="A7" s="2"/>
      <c r="B7" s="2" t="s">
        <v>55</v>
      </c>
      <c r="C7" s="2"/>
      <c r="D7" s="108"/>
      <c r="E7" s="108"/>
    </row>
    <row r="8" spans="1:5" ht="14.25">
      <c r="A8" s="2"/>
      <c r="B8" s="2" t="s">
        <v>56</v>
      </c>
      <c r="C8" s="2"/>
      <c r="D8" s="108"/>
      <c r="E8" s="108"/>
    </row>
    <row r="9" spans="1:5" ht="14.25">
      <c r="A9" s="2"/>
      <c r="B9" s="2" t="s">
        <v>57</v>
      </c>
      <c r="C9" s="2"/>
      <c r="D9" s="108"/>
      <c r="E9" s="108"/>
    </row>
    <row r="10" spans="1:5" ht="14.25">
      <c r="A10" s="2"/>
      <c r="B10" s="9" t="s">
        <v>58</v>
      </c>
      <c r="C10" s="2"/>
      <c r="D10" s="108">
        <f>SUM(D11:D20)</f>
        <v>13700492</v>
      </c>
      <c r="E10" s="108">
        <f>SUM(E11:E20)</f>
        <v>8645067</v>
      </c>
    </row>
    <row r="11" spans="1:5" ht="14.25">
      <c r="A11" s="2"/>
      <c r="B11" s="12" t="s">
        <v>59</v>
      </c>
      <c r="C11" s="2"/>
      <c r="D11" s="108">
        <v>10827977</v>
      </c>
      <c r="E11" s="108">
        <v>5462851</v>
      </c>
    </row>
    <row r="12" spans="1:5" ht="14.25">
      <c r="A12" s="2"/>
      <c r="B12" s="2" t="s">
        <v>60</v>
      </c>
      <c r="C12" s="2"/>
      <c r="D12" s="108">
        <v>220465</v>
      </c>
      <c r="E12" s="108">
        <v>303876</v>
      </c>
    </row>
    <row r="13" spans="1:5" ht="14.25">
      <c r="A13" s="2"/>
      <c r="B13" s="2" t="s">
        <v>61</v>
      </c>
      <c r="C13" s="2"/>
      <c r="D13" s="108">
        <v>65417</v>
      </c>
      <c r="E13" s="108">
        <v>105374</v>
      </c>
    </row>
    <row r="14" spans="1:5" ht="14.25">
      <c r="A14" s="2"/>
      <c r="B14" s="2" t="s">
        <v>62</v>
      </c>
      <c r="C14" s="2"/>
      <c r="D14" s="108"/>
      <c r="E14" s="108"/>
    </row>
    <row r="15" spans="1:5" ht="14.25">
      <c r="A15" s="2"/>
      <c r="B15" s="2" t="s">
        <v>63</v>
      </c>
      <c r="C15" s="2"/>
      <c r="D15" s="108">
        <v>1566969</v>
      </c>
      <c r="E15" s="108">
        <v>1161353</v>
      </c>
    </row>
    <row r="16" spans="1:5" ht="14.25">
      <c r="A16" s="2"/>
      <c r="B16" s="2" t="s">
        <v>64</v>
      </c>
      <c r="C16" s="2"/>
      <c r="D16" s="108"/>
      <c r="E16" s="108"/>
    </row>
    <row r="17" spans="1:5" ht="14.25">
      <c r="A17" s="2"/>
      <c r="B17" s="2" t="s">
        <v>65</v>
      </c>
      <c r="C17" s="2"/>
      <c r="D17" s="108">
        <v>26664</v>
      </c>
      <c r="E17" s="108">
        <v>24393</v>
      </c>
    </row>
    <row r="18" spans="1:5" ht="14.25">
      <c r="A18" s="2"/>
      <c r="B18" s="2" t="s">
        <v>66</v>
      </c>
      <c r="C18" s="2"/>
      <c r="D18" s="108">
        <v>993000</v>
      </c>
      <c r="E18" s="108">
        <v>1587220</v>
      </c>
    </row>
    <row r="19" spans="1:5" ht="14.25">
      <c r="A19" s="2"/>
      <c r="B19" s="13" t="s">
        <v>67</v>
      </c>
      <c r="C19" s="2"/>
      <c r="D19" s="108"/>
      <c r="E19" s="108"/>
    </row>
    <row r="20" spans="1:5" ht="14.25">
      <c r="A20" s="2"/>
      <c r="B20" s="12" t="s">
        <v>68</v>
      </c>
      <c r="C20" s="2"/>
      <c r="D20" s="108"/>
      <c r="E20" s="108"/>
    </row>
    <row r="21" spans="1:5" ht="14.25">
      <c r="A21" s="2"/>
      <c r="B21" s="12" t="s">
        <v>17</v>
      </c>
      <c r="C21" s="2"/>
      <c r="D21" s="108"/>
      <c r="E21" s="108"/>
    </row>
    <row r="22" spans="1:5" ht="14.25">
      <c r="A22" s="9"/>
      <c r="B22" s="9" t="s">
        <v>69</v>
      </c>
      <c r="C22" s="2"/>
      <c r="D22" s="108"/>
      <c r="E22" s="108"/>
    </row>
    <row r="23" spans="1:5" ht="14.25">
      <c r="A23" s="9"/>
      <c r="B23" s="9" t="s">
        <v>70</v>
      </c>
      <c r="C23" s="2"/>
      <c r="D23" s="108"/>
      <c r="E23" s="108"/>
    </row>
    <row r="24" spans="1:8" ht="14.25">
      <c r="A24" s="11" t="s">
        <v>7</v>
      </c>
      <c r="B24" s="11" t="s">
        <v>71</v>
      </c>
      <c r="C24" s="2"/>
      <c r="D24" s="108">
        <f>D25+D29+D31+D32</f>
        <v>0</v>
      </c>
      <c r="E24" s="108">
        <f>E25+E29</f>
        <v>0</v>
      </c>
      <c r="H24">
        <f>D34+D30+D10</f>
        <v>53224935</v>
      </c>
    </row>
    <row r="25" spans="1:5" ht="14.25">
      <c r="A25" s="161"/>
      <c r="B25" s="9" t="s">
        <v>72</v>
      </c>
      <c r="C25" s="2"/>
      <c r="D25" s="108">
        <f>D26</f>
        <v>0</v>
      </c>
      <c r="E25" s="108"/>
    </row>
    <row r="26" spans="1:5" ht="14.25">
      <c r="A26" s="161"/>
      <c r="B26" s="2" t="s">
        <v>73</v>
      </c>
      <c r="C26" s="2"/>
      <c r="D26" s="108"/>
      <c r="E26" s="108"/>
    </row>
    <row r="27" spans="1:5" ht="14.25">
      <c r="A27" s="161"/>
      <c r="B27" s="2" t="s">
        <v>74</v>
      </c>
      <c r="C27" s="2"/>
      <c r="D27" s="108"/>
      <c r="E27" s="108"/>
    </row>
    <row r="28" spans="1:5" ht="14.25">
      <c r="A28" s="161"/>
      <c r="B28" s="2" t="s">
        <v>75</v>
      </c>
      <c r="C28" s="2"/>
      <c r="D28" s="108"/>
      <c r="E28" s="108"/>
    </row>
    <row r="29" spans="1:5" ht="14.25">
      <c r="A29" s="161"/>
      <c r="B29" s="9" t="s">
        <v>76</v>
      </c>
      <c r="C29" s="2"/>
      <c r="D29" s="108"/>
      <c r="E29" s="108"/>
    </row>
    <row r="30" spans="1:5" ht="14.25">
      <c r="A30" s="161"/>
      <c r="B30" s="12" t="s">
        <v>77</v>
      </c>
      <c r="C30" s="2"/>
      <c r="D30" s="108">
        <v>12135446</v>
      </c>
      <c r="E30" s="108">
        <v>17856845</v>
      </c>
    </row>
    <row r="31" spans="1:5" ht="14.25">
      <c r="A31" s="161"/>
      <c r="B31" s="9" t="s">
        <v>78</v>
      </c>
      <c r="C31" s="2"/>
      <c r="D31" s="108"/>
      <c r="E31" s="108"/>
    </row>
    <row r="32" spans="1:5" ht="14.25">
      <c r="A32" s="161"/>
      <c r="B32" s="9" t="s">
        <v>79</v>
      </c>
      <c r="C32" s="2"/>
      <c r="D32" s="108"/>
      <c r="E32" s="108"/>
    </row>
    <row r="33" spans="1:5" ht="14.25">
      <c r="A33" s="161"/>
      <c r="B33" s="9" t="s">
        <v>80</v>
      </c>
      <c r="C33" s="2"/>
      <c r="D33" s="108"/>
      <c r="E33" s="262"/>
    </row>
    <row r="34" spans="1:5" ht="14.25">
      <c r="A34" s="11" t="s">
        <v>81</v>
      </c>
      <c r="B34" s="11" t="s">
        <v>82</v>
      </c>
      <c r="C34" s="2"/>
      <c r="D34" s="108">
        <f>D36+D41+D44+D45</f>
        <v>27388997</v>
      </c>
      <c r="E34" s="262">
        <f>SUM(E35:E45)</f>
        <v>22982666</v>
      </c>
    </row>
    <row r="35" spans="1:5" ht="14.25">
      <c r="A35" s="11"/>
      <c r="B35" s="16" t="s">
        <v>83</v>
      </c>
      <c r="C35" s="2"/>
      <c r="D35" s="108"/>
      <c r="E35" s="108"/>
    </row>
    <row r="36" spans="1:5" ht="14.25">
      <c r="A36" s="2"/>
      <c r="B36" s="9" t="s">
        <v>84</v>
      </c>
      <c r="C36" s="2"/>
      <c r="D36" s="108">
        <v>9000000</v>
      </c>
      <c r="E36" s="108">
        <v>9000000</v>
      </c>
    </row>
    <row r="37" spans="1:5" ht="14.25">
      <c r="A37" s="2"/>
      <c r="B37" s="9" t="s">
        <v>85</v>
      </c>
      <c r="C37" s="2"/>
      <c r="D37" s="108"/>
      <c r="E37" s="108"/>
    </row>
    <row r="38" spans="1:5" ht="14.25">
      <c r="A38" s="2"/>
      <c r="B38" s="9" t="s">
        <v>86</v>
      </c>
      <c r="C38" s="2"/>
      <c r="D38" s="108"/>
      <c r="E38" s="108"/>
    </row>
    <row r="39" spans="1:5" ht="14.25">
      <c r="A39" s="2"/>
      <c r="B39" s="9" t="s">
        <v>87</v>
      </c>
      <c r="C39" s="2"/>
      <c r="D39" s="108"/>
      <c r="E39" s="108"/>
    </row>
    <row r="40" spans="1:5" ht="14.25">
      <c r="A40" s="2"/>
      <c r="B40" s="9" t="s">
        <v>88</v>
      </c>
      <c r="C40" s="2"/>
      <c r="D40" s="108"/>
      <c r="E40" s="108"/>
    </row>
    <row r="41" spans="1:9" ht="14.25">
      <c r="A41" s="2"/>
      <c r="B41" s="9" t="s">
        <v>89</v>
      </c>
      <c r="C41" s="2"/>
      <c r="D41" s="108">
        <v>546623</v>
      </c>
      <c r="E41" s="108">
        <v>546623</v>
      </c>
      <c r="I41" s="18"/>
    </row>
    <row r="42" spans="1:5" ht="14.25">
      <c r="A42" s="2"/>
      <c r="B42" s="9" t="s">
        <v>90</v>
      </c>
      <c r="C42" s="2"/>
      <c r="D42" s="108"/>
      <c r="E42" s="108"/>
    </row>
    <row r="43" spans="1:5" ht="14.25">
      <c r="A43" s="2"/>
      <c r="B43" s="9" t="s">
        <v>91</v>
      </c>
      <c r="C43" s="2"/>
      <c r="D43" s="108"/>
      <c r="E43" s="108"/>
    </row>
    <row r="44" spans="1:13" ht="14.25">
      <c r="A44" s="2"/>
      <c r="B44" s="9" t="s">
        <v>92</v>
      </c>
      <c r="C44" s="2"/>
      <c r="D44" s="108">
        <v>13435405</v>
      </c>
      <c r="E44" s="108">
        <v>9505859</v>
      </c>
      <c r="K44" s="18"/>
      <c r="L44" s="18"/>
      <c r="M44" s="18"/>
    </row>
    <row r="45" spans="1:5" ht="14.25">
      <c r="A45" s="2"/>
      <c r="B45" s="9" t="s">
        <v>93</v>
      </c>
      <c r="C45" s="2"/>
      <c r="D45" s="108">
        <v>4406969</v>
      </c>
      <c r="E45" s="108">
        <v>3930184</v>
      </c>
    </row>
    <row r="46" spans="1:5" ht="14.25">
      <c r="A46" s="2"/>
      <c r="B46" s="11" t="s">
        <v>94</v>
      </c>
      <c r="C46" s="2"/>
      <c r="D46" s="259">
        <f>D34+D30+D10</f>
        <v>53224935</v>
      </c>
      <c r="E46" s="262">
        <f>E34+E30+E18+E17+E15+E13+E12+E11</f>
        <v>49484578</v>
      </c>
    </row>
    <row r="47" ht="14.25">
      <c r="D47" s="108"/>
    </row>
  </sheetData>
  <printOptions/>
  <pageMargins left="0.39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E15" sqref="E15"/>
    </sheetView>
  </sheetViews>
  <sheetFormatPr defaultColWidth="9.140625" defaultRowHeight="12.75"/>
  <sheetData>
    <row r="1" ht="13.5" thickBot="1"/>
    <row r="2" spans="1:9" ht="12.75">
      <c r="A2" s="93"/>
      <c r="B2" s="94"/>
      <c r="C2" s="94"/>
      <c r="D2" s="94"/>
      <c r="E2" s="94"/>
      <c r="F2" s="94"/>
      <c r="G2" s="94"/>
      <c r="H2" s="94"/>
      <c r="I2" s="95"/>
    </row>
    <row r="3" spans="1:9" ht="12.75">
      <c r="A3" s="96"/>
      <c r="I3" s="97"/>
    </row>
    <row r="4" spans="1:9" ht="12.75">
      <c r="A4" s="96"/>
      <c r="I4" s="97"/>
    </row>
    <row r="5" spans="1:9" ht="12.75">
      <c r="A5" s="96"/>
      <c r="B5" s="14" t="s">
        <v>188</v>
      </c>
      <c r="C5" s="14"/>
      <c r="D5" s="14"/>
      <c r="E5" s="14"/>
      <c r="F5" s="14" t="s">
        <v>397</v>
      </c>
      <c r="G5" s="14"/>
      <c r="H5" s="14"/>
      <c r="I5" s="97"/>
    </row>
    <row r="6" spans="1:9" ht="12.75">
      <c r="A6" s="96"/>
      <c r="B6" s="14" t="s">
        <v>190</v>
      </c>
      <c r="C6" s="14"/>
      <c r="D6" s="14"/>
      <c r="E6" s="14"/>
      <c r="F6" s="14" t="s">
        <v>398</v>
      </c>
      <c r="G6" s="14"/>
      <c r="H6" s="14"/>
      <c r="I6" s="97"/>
    </row>
    <row r="7" spans="1:9" ht="12.75">
      <c r="A7" s="96"/>
      <c r="B7" s="14" t="s">
        <v>192</v>
      </c>
      <c r="C7" s="14"/>
      <c r="D7" s="14"/>
      <c r="E7" s="14"/>
      <c r="F7" s="14"/>
      <c r="G7" s="14"/>
      <c r="H7" s="14"/>
      <c r="I7" s="97"/>
    </row>
    <row r="8" spans="1:9" ht="12.75">
      <c r="A8" s="96"/>
      <c r="B8" s="102" t="s">
        <v>193</v>
      </c>
      <c r="C8" s="14"/>
      <c r="D8" s="14"/>
      <c r="E8" s="14"/>
      <c r="F8" s="102" t="s">
        <v>399</v>
      </c>
      <c r="G8" s="14"/>
      <c r="H8" s="14" t="s">
        <v>210</v>
      </c>
      <c r="I8" s="97"/>
    </row>
    <row r="9" spans="1:9" ht="12.75">
      <c r="A9" s="96"/>
      <c r="B9" s="102" t="s">
        <v>194</v>
      </c>
      <c r="C9" s="14"/>
      <c r="D9" s="14"/>
      <c r="E9" s="14"/>
      <c r="F9" s="255" t="s">
        <v>455</v>
      </c>
      <c r="G9" s="14"/>
      <c r="H9" s="14"/>
      <c r="I9" s="97"/>
    </row>
    <row r="10" spans="1:9" ht="12.75">
      <c r="A10" s="96"/>
      <c r="B10" s="102" t="s">
        <v>195</v>
      </c>
      <c r="C10" s="14"/>
      <c r="D10" s="14"/>
      <c r="E10" s="14"/>
      <c r="F10" s="102" t="s">
        <v>191</v>
      </c>
      <c r="G10" s="14"/>
      <c r="H10" s="14"/>
      <c r="I10" s="97"/>
    </row>
    <row r="11" spans="1:9" ht="12.75">
      <c r="A11" s="96"/>
      <c r="B11" s="14"/>
      <c r="C11" s="14"/>
      <c r="D11" s="14"/>
      <c r="E11" s="14"/>
      <c r="F11" s="14"/>
      <c r="G11" s="14"/>
      <c r="H11" s="14"/>
      <c r="I11" s="97"/>
    </row>
    <row r="12" spans="1:9" ht="12.75">
      <c r="A12" s="96"/>
      <c r="B12" s="102" t="s">
        <v>196</v>
      </c>
      <c r="C12" s="14"/>
      <c r="D12" s="14"/>
      <c r="E12" s="194"/>
      <c r="F12" s="255" t="s">
        <v>400</v>
      </c>
      <c r="G12" s="194"/>
      <c r="H12" s="194"/>
      <c r="I12" s="257"/>
    </row>
    <row r="13" spans="1:9" ht="12.75">
      <c r="A13" s="96"/>
      <c r="B13" s="102" t="s">
        <v>197</v>
      </c>
      <c r="C13" s="14"/>
      <c r="D13" s="14"/>
      <c r="E13" s="255"/>
      <c r="F13" s="194"/>
      <c r="G13" s="194"/>
      <c r="H13" s="257"/>
      <c r="I13" s="258"/>
    </row>
    <row r="14" spans="1:9" ht="12.75">
      <c r="A14" s="96"/>
      <c r="B14" s="102" t="s">
        <v>198</v>
      </c>
      <c r="C14" s="14"/>
      <c r="D14" s="14"/>
      <c r="E14" s="14"/>
      <c r="F14" s="102" t="s">
        <v>189</v>
      </c>
      <c r="G14" s="14"/>
      <c r="H14" s="14"/>
      <c r="I14" s="97"/>
    </row>
    <row r="15" spans="1:9" ht="10.5" customHeight="1">
      <c r="A15" s="96"/>
      <c r="B15" s="14"/>
      <c r="C15" s="14"/>
      <c r="D15" s="14"/>
      <c r="E15" s="14"/>
      <c r="F15" s="14"/>
      <c r="G15" s="14"/>
      <c r="H15" s="14"/>
      <c r="I15" s="97"/>
    </row>
    <row r="16" spans="1:9" ht="12.75">
      <c r="A16" s="96"/>
      <c r="B16" s="14"/>
      <c r="C16" s="14"/>
      <c r="D16" s="14"/>
      <c r="E16" s="14"/>
      <c r="F16" s="14"/>
      <c r="G16" s="14"/>
      <c r="H16" s="14"/>
      <c r="I16" s="97"/>
    </row>
    <row r="17" spans="1:9" ht="12.75">
      <c r="A17" s="96"/>
      <c r="B17" s="14"/>
      <c r="C17" s="14"/>
      <c r="D17" s="14"/>
      <c r="E17" s="14"/>
      <c r="F17" s="14"/>
      <c r="G17" s="14"/>
      <c r="H17" s="14"/>
      <c r="I17" s="97"/>
    </row>
    <row r="18" spans="1:9" ht="12.75">
      <c r="A18" s="96"/>
      <c r="B18" s="14"/>
      <c r="C18" s="14"/>
      <c r="D18" s="14"/>
      <c r="E18" s="14"/>
      <c r="F18" s="14"/>
      <c r="G18" s="14"/>
      <c r="H18" s="14"/>
      <c r="I18" s="97"/>
    </row>
    <row r="19" spans="1:9" ht="12.75">
      <c r="A19" s="96"/>
      <c r="B19" s="14"/>
      <c r="C19" s="14"/>
      <c r="D19" s="14"/>
      <c r="E19" s="14"/>
      <c r="F19" s="14"/>
      <c r="G19" s="14"/>
      <c r="H19" s="14"/>
      <c r="I19" s="97"/>
    </row>
    <row r="20" spans="1:9" ht="12.75">
      <c r="A20" s="96"/>
      <c r="B20" s="14"/>
      <c r="C20" s="14"/>
      <c r="D20" s="14"/>
      <c r="E20" s="14"/>
      <c r="F20" s="14"/>
      <c r="G20" s="14"/>
      <c r="H20" s="14"/>
      <c r="I20" s="97"/>
    </row>
    <row r="21" spans="1:9" ht="12.75">
      <c r="A21" s="96"/>
      <c r="B21" s="14"/>
      <c r="C21" s="14"/>
      <c r="D21" s="14"/>
      <c r="E21" s="14"/>
      <c r="F21" s="14"/>
      <c r="G21" s="14"/>
      <c r="H21" s="14"/>
      <c r="I21" s="97"/>
    </row>
    <row r="22" spans="1:9" ht="12.75">
      <c r="A22" s="96"/>
      <c r="B22" s="14"/>
      <c r="C22" s="14"/>
      <c r="D22" s="14"/>
      <c r="E22" s="14"/>
      <c r="F22" s="14"/>
      <c r="G22" s="14"/>
      <c r="H22" s="14"/>
      <c r="I22" s="97"/>
    </row>
    <row r="23" spans="1:9" ht="12.75">
      <c r="A23" s="96"/>
      <c r="B23" s="14"/>
      <c r="C23" s="14"/>
      <c r="D23" s="14"/>
      <c r="E23" s="14"/>
      <c r="F23" s="14"/>
      <c r="G23" s="14"/>
      <c r="H23" s="14"/>
      <c r="I23" s="97"/>
    </row>
    <row r="24" spans="1:9" ht="26.25">
      <c r="A24" s="103" t="s">
        <v>199</v>
      </c>
      <c r="B24" s="104"/>
      <c r="C24" s="104"/>
      <c r="D24" s="104"/>
      <c r="E24" s="14"/>
      <c r="F24" s="14"/>
      <c r="G24" s="14"/>
      <c r="H24" s="14"/>
      <c r="I24" s="97"/>
    </row>
    <row r="25" spans="1:9" ht="26.25">
      <c r="A25" s="103"/>
      <c r="B25" s="104"/>
      <c r="C25" s="104"/>
      <c r="D25" s="104"/>
      <c r="E25" s="14"/>
      <c r="F25" s="14"/>
      <c r="G25" s="14"/>
      <c r="H25" s="14"/>
      <c r="I25" s="97"/>
    </row>
    <row r="26" spans="1:9" ht="12.75">
      <c r="A26" s="96"/>
      <c r="B26" s="105" t="s">
        <v>200</v>
      </c>
      <c r="C26" s="105"/>
      <c r="D26" s="105"/>
      <c r="E26" s="105"/>
      <c r="F26" s="105"/>
      <c r="G26" s="105"/>
      <c r="H26" s="105"/>
      <c r="I26" s="106"/>
    </row>
    <row r="27" spans="1:9" ht="12.75">
      <c r="A27" s="96"/>
      <c r="B27" s="105" t="s">
        <v>201</v>
      </c>
      <c r="C27" s="105"/>
      <c r="D27" s="105"/>
      <c r="E27" s="105"/>
      <c r="F27" s="105"/>
      <c r="G27" s="105"/>
      <c r="H27" s="105"/>
      <c r="I27" s="106"/>
    </row>
    <row r="28" spans="1:9" ht="12.75">
      <c r="A28" s="96"/>
      <c r="B28" s="105"/>
      <c r="C28" s="105"/>
      <c r="D28" s="105"/>
      <c r="E28" s="105"/>
      <c r="F28" s="105"/>
      <c r="G28" s="105"/>
      <c r="H28" s="105"/>
      <c r="I28" s="106"/>
    </row>
    <row r="29" spans="1:9" ht="12.75">
      <c r="A29" s="96"/>
      <c r="B29" s="14"/>
      <c r="C29" s="14"/>
      <c r="D29" s="14"/>
      <c r="E29" s="14"/>
      <c r="F29" s="14"/>
      <c r="G29" s="14"/>
      <c r="H29" s="14"/>
      <c r="I29" s="97"/>
    </row>
    <row r="30" spans="1:9" ht="26.25">
      <c r="A30" s="96"/>
      <c r="B30" s="104"/>
      <c r="C30" s="104"/>
      <c r="D30" s="104" t="s">
        <v>274</v>
      </c>
      <c r="E30" s="14"/>
      <c r="F30" s="14"/>
      <c r="G30" s="14"/>
      <c r="H30" s="14"/>
      <c r="I30" s="97"/>
    </row>
    <row r="31" spans="1:9" ht="12.75">
      <c r="A31" s="96"/>
      <c r="B31" s="14"/>
      <c r="C31" s="14"/>
      <c r="D31" s="14"/>
      <c r="E31" s="14"/>
      <c r="F31" s="14"/>
      <c r="G31" s="14"/>
      <c r="H31" s="14"/>
      <c r="I31" s="97"/>
    </row>
    <row r="32" spans="1:9" ht="12.75">
      <c r="A32" s="96"/>
      <c r="B32" s="14"/>
      <c r="C32" s="14"/>
      <c r="D32" s="14"/>
      <c r="E32" s="14"/>
      <c r="F32" s="14"/>
      <c r="G32" s="14"/>
      <c r="H32" s="14"/>
      <c r="I32" s="97"/>
    </row>
    <row r="33" spans="1:9" ht="12.75">
      <c r="A33" s="96"/>
      <c r="B33" s="14"/>
      <c r="C33" s="14"/>
      <c r="D33" s="14"/>
      <c r="E33" s="14"/>
      <c r="F33" s="14"/>
      <c r="G33" s="14"/>
      <c r="H33" s="14"/>
      <c r="I33" s="97"/>
    </row>
    <row r="34" spans="1:9" ht="12.75">
      <c r="A34" s="96"/>
      <c r="B34" s="14"/>
      <c r="C34" s="14"/>
      <c r="D34" s="14"/>
      <c r="E34" s="14"/>
      <c r="F34" s="14"/>
      <c r="G34" s="14"/>
      <c r="H34" s="14"/>
      <c r="I34" s="97"/>
    </row>
    <row r="35" spans="1:9" ht="12.75">
      <c r="A35" s="96"/>
      <c r="B35" s="14"/>
      <c r="C35" s="14"/>
      <c r="D35" s="14"/>
      <c r="E35" s="14"/>
      <c r="F35" s="14"/>
      <c r="G35" s="14"/>
      <c r="H35" s="14"/>
      <c r="I35" s="97"/>
    </row>
    <row r="36" spans="1:9" ht="12.75">
      <c r="A36" s="96"/>
      <c r="B36" s="14"/>
      <c r="C36" s="14"/>
      <c r="D36" s="14"/>
      <c r="E36" s="14"/>
      <c r="F36" s="14"/>
      <c r="G36" s="14"/>
      <c r="H36" s="14"/>
      <c r="I36" s="97"/>
    </row>
    <row r="37" spans="1:9" ht="12.75">
      <c r="A37" s="96"/>
      <c r="B37" s="14"/>
      <c r="C37" s="14"/>
      <c r="D37" s="14"/>
      <c r="E37" s="14"/>
      <c r="F37" s="14"/>
      <c r="G37" s="14"/>
      <c r="H37" s="14"/>
      <c r="I37" s="97"/>
    </row>
    <row r="38" spans="1:9" ht="12.75">
      <c r="A38" s="96"/>
      <c r="B38" s="14"/>
      <c r="C38" s="14"/>
      <c r="D38" s="14"/>
      <c r="E38" s="14"/>
      <c r="F38" s="14"/>
      <c r="G38" s="14"/>
      <c r="H38" s="14"/>
      <c r="I38" s="97"/>
    </row>
    <row r="39" spans="1:9" ht="12.75">
      <c r="A39" s="96"/>
      <c r="B39" s="14"/>
      <c r="C39" s="14"/>
      <c r="D39" s="14"/>
      <c r="E39" s="14"/>
      <c r="F39" s="14"/>
      <c r="G39" s="14"/>
      <c r="H39" s="14"/>
      <c r="I39" s="97"/>
    </row>
    <row r="40" spans="1:9" ht="12.75">
      <c r="A40" s="96"/>
      <c r="B40" s="14"/>
      <c r="C40" s="14"/>
      <c r="D40" s="14"/>
      <c r="E40" s="14"/>
      <c r="F40" s="14"/>
      <c r="G40" s="14"/>
      <c r="H40" s="14"/>
      <c r="I40" s="97"/>
    </row>
    <row r="41" spans="1:9" ht="12.75">
      <c r="A41" s="96"/>
      <c r="B41" s="14"/>
      <c r="C41" s="14"/>
      <c r="D41" s="14"/>
      <c r="E41" s="14"/>
      <c r="F41" s="14"/>
      <c r="G41" s="14"/>
      <c r="H41" s="14"/>
      <c r="I41" s="97"/>
    </row>
    <row r="42" spans="1:9" ht="12.75">
      <c r="A42" s="96"/>
      <c r="B42" s="14"/>
      <c r="C42" s="14"/>
      <c r="D42" s="14"/>
      <c r="E42" s="14"/>
      <c r="F42" s="14"/>
      <c r="G42" s="14"/>
      <c r="H42" s="14"/>
      <c r="I42" s="97"/>
    </row>
    <row r="43" spans="1:9" ht="12.75">
      <c r="A43" s="96"/>
      <c r="B43" s="14"/>
      <c r="C43" s="14"/>
      <c r="D43" s="14"/>
      <c r="E43" s="14"/>
      <c r="F43" s="14"/>
      <c r="G43" s="14"/>
      <c r="H43" s="14"/>
      <c r="I43" s="97"/>
    </row>
    <row r="44" spans="1:9" ht="12.75">
      <c r="A44" s="96"/>
      <c r="B44" s="14" t="s">
        <v>202</v>
      </c>
      <c r="C44" s="14"/>
      <c r="D44" s="14"/>
      <c r="E44" s="14"/>
      <c r="F44" s="14"/>
      <c r="G44" s="14" t="s">
        <v>203</v>
      </c>
      <c r="H44" s="14"/>
      <c r="I44" s="97"/>
    </row>
    <row r="45" spans="1:9" ht="12.75">
      <c r="A45" s="96"/>
      <c r="B45" s="14" t="s">
        <v>204</v>
      </c>
      <c r="C45" s="14"/>
      <c r="D45" s="14"/>
      <c r="E45" s="14"/>
      <c r="F45" s="14"/>
      <c r="G45" s="14" t="s">
        <v>203</v>
      </c>
      <c r="H45" s="14"/>
      <c r="I45" s="97"/>
    </row>
    <row r="46" spans="1:9" ht="12.75">
      <c r="A46" s="96"/>
      <c r="B46" s="14" t="s">
        <v>205</v>
      </c>
      <c r="C46" s="14"/>
      <c r="D46" s="14"/>
      <c r="E46" s="14"/>
      <c r="F46" s="14"/>
      <c r="G46" s="14" t="s">
        <v>391</v>
      </c>
      <c r="H46" s="14"/>
      <c r="I46" s="97"/>
    </row>
    <row r="47" spans="1:9" ht="12.75">
      <c r="A47" s="96"/>
      <c r="B47" s="14" t="s">
        <v>206</v>
      </c>
      <c r="C47" s="14"/>
      <c r="D47" s="14"/>
      <c r="E47" s="14"/>
      <c r="F47" s="14"/>
      <c r="G47" s="102" t="s">
        <v>203</v>
      </c>
      <c r="H47" s="14"/>
      <c r="I47" s="97"/>
    </row>
    <row r="48" spans="1:9" ht="12.75">
      <c r="A48" s="96"/>
      <c r="B48" s="14"/>
      <c r="C48" s="14"/>
      <c r="D48" s="14"/>
      <c r="E48" s="14"/>
      <c r="F48" s="14"/>
      <c r="G48" s="14"/>
      <c r="H48" s="14"/>
      <c r="I48" s="97"/>
    </row>
    <row r="49" spans="1:9" ht="12.75">
      <c r="A49" s="96"/>
      <c r="B49" s="14" t="s">
        <v>207</v>
      </c>
      <c r="C49" s="14"/>
      <c r="D49" s="14"/>
      <c r="E49" s="14"/>
      <c r="F49" s="14"/>
      <c r="G49" s="102" t="s">
        <v>275</v>
      </c>
      <c r="H49" s="14" t="s">
        <v>390</v>
      </c>
      <c r="I49" s="97"/>
    </row>
    <row r="50" spans="1:9" ht="12.75">
      <c r="A50" s="96"/>
      <c r="B50" s="14" t="s">
        <v>208</v>
      </c>
      <c r="C50" s="14"/>
      <c r="D50" s="14"/>
      <c r="E50" s="14"/>
      <c r="F50" s="14"/>
      <c r="G50" s="102" t="s">
        <v>276</v>
      </c>
      <c r="H50" s="14"/>
      <c r="I50" s="97"/>
    </row>
    <row r="51" spans="1:9" ht="12.75">
      <c r="A51" s="96"/>
      <c r="B51" s="14"/>
      <c r="C51" s="14"/>
      <c r="D51" s="14"/>
      <c r="E51" s="14"/>
      <c r="F51" s="14"/>
      <c r="G51" s="14"/>
      <c r="H51" s="14"/>
      <c r="I51" s="97"/>
    </row>
    <row r="52" spans="1:9" ht="12.75">
      <c r="A52" s="96"/>
      <c r="B52" s="14" t="s">
        <v>209</v>
      </c>
      <c r="C52" s="14"/>
      <c r="D52" s="14"/>
      <c r="E52" s="14"/>
      <c r="F52" s="14"/>
      <c r="G52" s="102" t="s">
        <v>203</v>
      </c>
      <c r="H52" s="14"/>
      <c r="I52" s="97"/>
    </row>
    <row r="53" spans="1:9" ht="13.5" thickBot="1">
      <c r="A53" s="109"/>
      <c r="B53" s="110"/>
      <c r="C53" s="110"/>
      <c r="D53" s="110"/>
      <c r="E53" s="110"/>
      <c r="F53" s="110"/>
      <c r="G53" s="110"/>
      <c r="H53" s="110"/>
      <c r="I53" s="1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E1"/>
    </sheetView>
  </sheetViews>
  <sheetFormatPr defaultColWidth="9.140625" defaultRowHeight="12.75"/>
  <cols>
    <col min="7" max="7" width="36.28125" style="0" customWidth="1"/>
  </cols>
  <sheetData>
    <row r="1" spans="1:7" ht="15.75">
      <c r="A1" s="279" t="s">
        <v>414</v>
      </c>
      <c r="B1" s="280"/>
      <c r="C1" s="280"/>
      <c r="D1" s="280"/>
      <c r="E1" s="280"/>
      <c r="F1" s="94"/>
      <c r="G1" s="95"/>
    </row>
    <row r="2" spans="1:7" ht="15.75">
      <c r="A2" s="96"/>
      <c r="B2" s="14"/>
      <c r="C2" s="14"/>
      <c r="D2" s="281"/>
      <c r="E2" s="281"/>
      <c r="F2" s="14"/>
      <c r="G2" s="97"/>
    </row>
    <row r="3" spans="1:7" ht="18">
      <c r="A3" s="132" t="s">
        <v>182</v>
      </c>
      <c r="B3" s="170"/>
      <c r="C3" s="170"/>
      <c r="D3" s="170"/>
      <c r="E3" s="170"/>
      <c r="F3" s="170"/>
      <c r="G3" s="171"/>
    </row>
    <row r="4" spans="1:7" ht="12.75">
      <c r="A4" s="96"/>
      <c r="B4" s="14"/>
      <c r="C4" s="14"/>
      <c r="D4" s="14"/>
      <c r="E4" s="14"/>
      <c r="F4" s="14"/>
      <c r="G4" s="97"/>
    </row>
    <row r="5" spans="1:7" ht="12.75">
      <c r="A5" s="133" t="s">
        <v>183</v>
      </c>
      <c r="B5" s="98"/>
      <c r="C5" s="98"/>
      <c r="D5" s="98"/>
      <c r="E5" s="98"/>
      <c r="F5" s="98"/>
      <c r="G5" s="134"/>
    </row>
    <row r="6" spans="1:7" ht="12.75">
      <c r="A6" s="135"/>
      <c r="B6" s="282" t="s">
        <v>184</v>
      </c>
      <c r="C6" s="282"/>
      <c r="D6" s="282"/>
      <c r="E6" s="282"/>
      <c r="F6" s="282"/>
      <c r="G6" s="283"/>
    </row>
    <row r="7" spans="1:7" ht="12.75">
      <c r="A7" s="136"/>
      <c r="B7" s="105" t="s">
        <v>214</v>
      </c>
      <c r="C7" s="99"/>
      <c r="D7" s="99"/>
      <c r="E7" s="100"/>
      <c r="F7" s="99"/>
      <c r="G7" s="137"/>
    </row>
    <row r="8" spans="1:7" ht="12.75">
      <c r="A8" s="136"/>
      <c r="B8" s="282" t="s">
        <v>185</v>
      </c>
      <c r="C8" s="282"/>
      <c r="D8" s="282"/>
      <c r="E8" s="282"/>
      <c r="F8" s="282"/>
      <c r="G8" s="283"/>
    </row>
    <row r="9" spans="1:7" ht="12.75">
      <c r="A9" s="136"/>
      <c r="B9" s="99"/>
      <c r="C9" s="105" t="s">
        <v>215</v>
      </c>
      <c r="D9" s="99"/>
      <c r="E9" s="99"/>
      <c r="F9" s="99"/>
      <c r="G9" s="137"/>
    </row>
    <row r="10" spans="1:7" ht="12.75">
      <c r="A10" s="135"/>
      <c r="B10" s="99"/>
      <c r="C10" s="105" t="s">
        <v>186</v>
      </c>
      <c r="D10" s="99"/>
      <c r="E10" s="100"/>
      <c r="F10" s="99"/>
      <c r="G10" s="137"/>
    </row>
    <row r="11" spans="1:7" ht="12.75">
      <c r="A11" s="136"/>
      <c r="B11" s="99"/>
      <c r="C11" s="105" t="s">
        <v>187</v>
      </c>
      <c r="D11" s="99"/>
      <c r="E11" s="100"/>
      <c r="F11" s="99"/>
      <c r="G11" s="137"/>
    </row>
    <row r="12" spans="1:7" ht="12.75">
      <c r="A12" s="138"/>
      <c r="B12" s="98"/>
      <c r="C12" s="101"/>
      <c r="D12" s="101"/>
      <c r="E12" s="101"/>
      <c r="F12" s="101"/>
      <c r="G12" s="134"/>
    </row>
    <row r="13" spans="1:7" ht="15.75">
      <c r="A13" s="139" t="s">
        <v>216</v>
      </c>
      <c r="B13" s="127"/>
      <c r="C13" s="127"/>
      <c r="D13" s="127"/>
      <c r="E13" s="102"/>
      <c r="F13" s="14"/>
      <c r="G13" s="97"/>
    </row>
    <row r="14" spans="1:7" ht="12.75">
      <c r="A14" s="96"/>
      <c r="B14" s="14"/>
      <c r="C14" s="14"/>
      <c r="D14" s="14"/>
      <c r="E14" s="14"/>
      <c r="F14" s="14"/>
      <c r="G14" s="97"/>
    </row>
    <row r="15" spans="1:7" ht="14.25">
      <c r="A15" s="128">
        <v>1</v>
      </c>
      <c r="B15" s="284" t="s">
        <v>217</v>
      </c>
      <c r="C15" s="284"/>
      <c r="D15" s="284"/>
      <c r="E15" s="284"/>
      <c r="F15" s="284"/>
      <c r="G15" s="285"/>
    </row>
    <row r="16" spans="1:7" ht="14.25">
      <c r="A16" s="128">
        <v>2</v>
      </c>
      <c r="B16" s="284" t="s">
        <v>218</v>
      </c>
      <c r="C16" s="284"/>
      <c r="D16" s="284"/>
      <c r="E16" s="284"/>
      <c r="F16" s="284"/>
      <c r="G16" s="285"/>
    </row>
    <row r="17" spans="1:7" ht="14.25">
      <c r="A17" s="128">
        <v>3</v>
      </c>
      <c r="B17" s="284" t="s">
        <v>219</v>
      </c>
      <c r="C17" s="284"/>
      <c r="D17" s="284"/>
      <c r="E17" s="284"/>
      <c r="F17" s="284"/>
      <c r="G17" s="285"/>
    </row>
    <row r="18" spans="1:7" ht="14.25">
      <c r="A18" s="140">
        <v>4</v>
      </c>
      <c r="B18" s="284" t="s">
        <v>220</v>
      </c>
      <c r="C18" s="284"/>
      <c r="D18" s="284"/>
      <c r="E18" s="284"/>
      <c r="F18" s="284"/>
      <c r="G18" s="285"/>
    </row>
    <row r="19" spans="1:7" ht="14.25">
      <c r="A19" s="141"/>
      <c r="B19" s="284" t="s">
        <v>221</v>
      </c>
      <c r="C19" s="284"/>
      <c r="D19" s="284"/>
      <c r="E19" s="284"/>
      <c r="F19" s="284"/>
      <c r="G19" s="285"/>
    </row>
    <row r="20" spans="1:7" ht="14.25">
      <c r="A20" s="141"/>
      <c r="B20" s="284" t="s">
        <v>222</v>
      </c>
      <c r="C20" s="284"/>
      <c r="D20" s="284"/>
      <c r="E20" s="284"/>
      <c r="F20" s="284"/>
      <c r="G20" s="285"/>
    </row>
    <row r="21" spans="1:7" ht="14.25">
      <c r="A21" s="141"/>
      <c r="B21" s="284" t="s">
        <v>223</v>
      </c>
      <c r="C21" s="284"/>
      <c r="D21" s="284"/>
      <c r="E21" s="284"/>
      <c r="F21" s="284"/>
      <c r="G21" s="285"/>
    </row>
    <row r="22" spans="1:7" ht="14.25">
      <c r="A22" s="141"/>
      <c r="B22" s="284" t="s">
        <v>224</v>
      </c>
      <c r="C22" s="284"/>
      <c r="D22" s="284"/>
      <c r="E22" s="284"/>
      <c r="F22" s="284"/>
      <c r="G22" s="285"/>
    </row>
    <row r="23" spans="1:7" ht="14.25">
      <c r="A23" s="141"/>
      <c r="B23" s="284" t="s">
        <v>225</v>
      </c>
      <c r="C23" s="284"/>
      <c r="D23" s="284"/>
      <c r="E23" s="284"/>
      <c r="F23" s="284"/>
      <c r="G23" s="285"/>
    </row>
    <row r="24" spans="1:7" ht="14.25">
      <c r="A24" s="141"/>
      <c r="B24" s="284" t="s">
        <v>226</v>
      </c>
      <c r="C24" s="284"/>
      <c r="D24" s="284"/>
      <c r="E24" s="284"/>
      <c r="F24" s="284"/>
      <c r="G24" s="285"/>
    </row>
    <row r="25" spans="1:7" ht="14.25">
      <c r="A25" s="141"/>
      <c r="B25" s="284" t="s">
        <v>227</v>
      </c>
      <c r="C25" s="284"/>
      <c r="D25" s="284"/>
      <c r="E25" s="284"/>
      <c r="F25" s="284"/>
      <c r="G25" s="285"/>
    </row>
    <row r="26" spans="1:7" ht="15">
      <c r="A26" s="142"/>
      <c r="B26" s="284" t="s">
        <v>228</v>
      </c>
      <c r="C26" s="284"/>
      <c r="D26" s="284"/>
      <c r="E26" s="284"/>
      <c r="F26" s="284"/>
      <c r="G26" s="285"/>
    </row>
    <row r="27" spans="1:7" ht="15">
      <c r="A27" s="142"/>
      <c r="B27" s="284" t="s">
        <v>229</v>
      </c>
      <c r="C27" s="284"/>
      <c r="D27" s="284"/>
      <c r="E27" s="284"/>
      <c r="F27" s="284"/>
      <c r="G27" s="285"/>
    </row>
    <row r="28" spans="1:7" ht="14.25">
      <c r="A28" s="141"/>
      <c r="B28" s="284" t="s">
        <v>230</v>
      </c>
      <c r="C28" s="284"/>
      <c r="D28" s="284"/>
      <c r="E28" s="284"/>
      <c r="F28" s="284"/>
      <c r="G28" s="285"/>
    </row>
    <row r="29" spans="1:7" ht="14.25">
      <c r="A29" s="141"/>
      <c r="B29" s="284" t="s">
        <v>231</v>
      </c>
      <c r="C29" s="284"/>
      <c r="D29" s="284"/>
      <c r="E29" s="284"/>
      <c r="F29" s="284"/>
      <c r="G29" s="285"/>
    </row>
    <row r="30" spans="1:7" ht="14.25">
      <c r="A30" s="141"/>
      <c r="B30" s="284" t="s">
        <v>232</v>
      </c>
      <c r="C30" s="284"/>
      <c r="D30" s="284"/>
      <c r="E30" s="284"/>
      <c r="F30" s="284"/>
      <c r="G30" s="285"/>
    </row>
    <row r="31" spans="1:7" ht="14.25">
      <c r="A31" s="141"/>
      <c r="B31" s="284" t="s">
        <v>233</v>
      </c>
      <c r="C31" s="284"/>
      <c r="D31" s="284"/>
      <c r="E31" s="284"/>
      <c r="F31" s="284"/>
      <c r="G31" s="285"/>
    </row>
    <row r="32" spans="1:7" ht="14.25">
      <c r="A32" s="141"/>
      <c r="B32" s="143"/>
      <c r="C32" s="284" t="s">
        <v>234</v>
      </c>
      <c r="D32" s="284"/>
      <c r="E32" s="284"/>
      <c r="F32" s="284"/>
      <c r="G32" s="285"/>
    </row>
    <row r="33" spans="1:7" ht="14.25">
      <c r="A33" s="141"/>
      <c r="B33" s="143"/>
      <c r="C33" s="284" t="s">
        <v>235</v>
      </c>
      <c r="D33" s="284"/>
      <c r="E33" s="284"/>
      <c r="F33" s="284"/>
      <c r="G33" s="285"/>
    </row>
    <row r="34" spans="1:7" ht="14.25">
      <c r="A34" s="141"/>
      <c r="B34" s="143"/>
      <c r="C34" s="284" t="s">
        <v>236</v>
      </c>
      <c r="D34" s="284"/>
      <c r="E34" s="284"/>
      <c r="F34" s="284"/>
      <c r="G34" s="285"/>
    </row>
    <row r="35" spans="1:7" ht="14.25">
      <c r="A35" s="141"/>
      <c r="B35" s="143"/>
      <c r="C35" s="284" t="s">
        <v>237</v>
      </c>
      <c r="D35" s="284"/>
      <c r="E35" s="284"/>
      <c r="F35" s="284"/>
      <c r="G35" s="285"/>
    </row>
    <row r="36" spans="1:7" ht="14.25">
      <c r="A36" s="141"/>
      <c r="B36" s="143"/>
      <c r="C36" s="284" t="s">
        <v>238</v>
      </c>
      <c r="D36" s="284"/>
      <c r="E36" s="284"/>
      <c r="F36" s="284"/>
      <c r="G36" s="285"/>
    </row>
    <row r="37" spans="1:7" ht="14.25">
      <c r="A37" s="141"/>
      <c r="B37" s="143"/>
      <c r="C37" s="284" t="s">
        <v>239</v>
      </c>
      <c r="D37" s="284"/>
      <c r="E37" s="284"/>
      <c r="F37" s="284"/>
      <c r="G37" s="285"/>
    </row>
    <row r="38" spans="1:7" ht="14.25">
      <c r="A38" s="141"/>
      <c r="B38" s="143"/>
      <c r="C38" s="284" t="s">
        <v>240</v>
      </c>
      <c r="D38" s="284"/>
      <c r="E38" s="284"/>
      <c r="F38" s="284"/>
      <c r="G38" s="285"/>
    </row>
    <row r="39" spans="1:7" ht="14.25">
      <c r="A39" s="141"/>
      <c r="B39" s="14"/>
      <c r="C39" s="14"/>
      <c r="D39" s="14"/>
      <c r="E39" s="14"/>
      <c r="F39" s="14"/>
      <c r="G39" s="97"/>
    </row>
    <row r="40" spans="1:7" ht="15.75">
      <c r="A40" s="139" t="s">
        <v>241</v>
      </c>
      <c r="B40" s="14"/>
      <c r="C40" s="14"/>
      <c r="D40" s="14"/>
      <c r="E40" s="14"/>
      <c r="F40" s="14"/>
      <c r="G40" s="97"/>
    </row>
    <row r="41" spans="1:7" ht="12.75">
      <c r="A41" s="96"/>
      <c r="B41" s="14"/>
      <c r="C41" s="14"/>
      <c r="D41" s="14"/>
      <c r="E41" s="14"/>
      <c r="F41" s="14"/>
      <c r="G41" s="97"/>
    </row>
    <row r="42" spans="1:7" ht="14.25">
      <c r="A42" s="141"/>
      <c r="B42" s="284" t="s">
        <v>242</v>
      </c>
      <c r="C42" s="284"/>
      <c r="D42" s="284"/>
      <c r="E42" s="284"/>
      <c r="F42" s="284"/>
      <c r="G42" s="285"/>
    </row>
    <row r="43" spans="1:7" ht="14.25">
      <c r="A43" s="141"/>
      <c r="B43" s="284" t="s">
        <v>243</v>
      </c>
      <c r="C43" s="284"/>
      <c r="D43" s="284"/>
      <c r="E43" s="284"/>
      <c r="F43" s="284"/>
      <c r="G43" s="285"/>
    </row>
    <row r="44" spans="1:7" ht="14.25">
      <c r="A44" s="141"/>
      <c r="B44" s="284" t="s">
        <v>244</v>
      </c>
      <c r="C44" s="284"/>
      <c r="D44" s="284"/>
      <c r="E44" s="284"/>
      <c r="F44" s="284"/>
      <c r="G44" s="285"/>
    </row>
    <row r="45" spans="1:7" ht="14.25">
      <c r="A45" s="141"/>
      <c r="B45" s="284" t="s">
        <v>245</v>
      </c>
      <c r="C45" s="284"/>
      <c r="D45" s="284"/>
      <c r="E45" s="284"/>
      <c r="F45" s="284"/>
      <c r="G45" s="285"/>
    </row>
    <row r="46" spans="1:7" ht="14.25">
      <c r="A46" s="141"/>
      <c r="B46" s="284" t="s">
        <v>246</v>
      </c>
      <c r="C46" s="284"/>
      <c r="D46" s="284"/>
      <c r="E46" s="284"/>
      <c r="F46" s="284"/>
      <c r="G46" s="285"/>
    </row>
    <row r="47" spans="1:7" ht="14.25">
      <c r="A47" s="141"/>
      <c r="B47" s="284" t="s">
        <v>247</v>
      </c>
      <c r="C47" s="284"/>
      <c r="D47" s="284"/>
      <c r="E47" s="284"/>
      <c r="F47" s="284"/>
      <c r="G47" s="285"/>
    </row>
    <row r="48" spans="1:7" ht="14.25">
      <c r="A48" s="141"/>
      <c r="B48" s="284" t="s">
        <v>248</v>
      </c>
      <c r="C48" s="284"/>
      <c r="D48" s="284"/>
      <c r="E48" s="284"/>
      <c r="F48" s="284"/>
      <c r="G48" s="285"/>
    </row>
    <row r="49" spans="1:7" ht="14.25">
      <c r="A49" s="141"/>
      <c r="B49" s="284" t="s">
        <v>249</v>
      </c>
      <c r="C49" s="284"/>
      <c r="D49" s="284"/>
      <c r="E49" s="284"/>
      <c r="F49" s="284"/>
      <c r="G49" s="285"/>
    </row>
    <row r="50" spans="1:7" ht="14.25">
      <c r="A50" s="141"/>
      <c r="B50" s="284" t="s">
        <v>250</v>
      </c>
      <c r="C50" s="284"/>
      <c r="D50" s="284"/>
      <c r="E50" s="284"/>
      <c r="F50" s="284"/>
      <c r="G50" s="285"/>
    </row>
    <row r="51" spans="1:7" ht="14.25">
      <c r="A51" s="141"/>
      <c r="B51" s="284" t="s">
        <v>251</v>
      </c>
      <c r="C51" s="284"/>
      <c r="D51" s="284"/>
      <c r="E51" s="284"/>
      <c r="F51" s="284"/>
      <c r="G51" s="285"/>
    </row>
    <row r="52" spans="1:7" ht="14.25">
      <c r="A52" s="141"/>
      <c r="B52" s="284" t="s">
        <v>252</v>
      </c>
      <c r="C52" s="284"/>
      <c r="D52" s="284"/>
      <c r="E52" s="284"/>
      <c r="F52" s="284"/>
      <c r="G52" s="285"/>
    </row>
    <row r="53" spans="1:7" ht="14.25">
      <c r="A53" s="141"/>
      <c r="B53" s="284" t="s">
        <v>253</v>
      </c>
      <c r="C53" s="284"/>
      <c r="D53" s="284"/>
      <c r="E53" s="284"/>
      <c r="F53" s="284"/>
      <c r="G53" s="285"/>
    </row>
    <row r="54" spans="1:7" ht="15" thickBot="1">
      <c r="A54" s="144"/>
      <c r="B54" s="286" t="s">
        <v>254</v>
      </c>
      <c r="C54" s="286"/>
      <c r="D54" s="286"/>
      <c r="E54" s="286"/>
      <c r="F54" s="286"/>
      <c r="G54" s="287"/>
    </row>
  </sheetData>
  <mergeCells count="41">
    <mergeCell ref="B54:G54"/>
    <mergeCell ref="B50:G50"/>
    <mergeCell ref="B51:G51"/>
    <mergeCell ref="B52:G52"/>
    <mergeCell ref="B53:G53"/>
    <mergeCell ref="B46:G46"/>
    <mergeCell ref="B47:G47"/>
    <mergeCell ref="B48:G48"/>
    <mergeCell ref="B49:G49"/>
    <mergeCell ref="B42:G42"/>
    <mergeCell ref="B43:G43"/>
    <mergeCell ref="B44:G44"/>
    <mergeCell ref="B45:G45"/>
    <mergeCell ref="C35:G35"/>
    <mergeCell ref="C36:G36"/>
    <mergeCell ref="C37:G37"/>
    <mergeCell ref="C38:G38"/>
    <mergeCell ref="B31:G31"/>
    <mergeCell ref="C32:G32"/>
    <mergeCell ref="C33:G33"/>
    <mergeCell ref="C34:G34"/>
    <mergeCell ref="B27:G27"/>
    <mergeCell ref="B28:G28"/>
    <mergeCell ref="B29:G29"/>
    <mergeCell ref="B30:G30"/>
    <mergeCell ref="B23:G23"/>
    <mergeCell ref="B24:G24"/>
    <mergeCell ref="B25:G25"/>
    <mergeCell ref="B26:G26"/>
    <mergeCell ref="B19:G19"/>
    <mergeCell ref="B20:G20"/>
    <mergeCell ref="B21:G21"/>
    <mergeCell ref="B22:G22"/>
    <mergeCell ref="B15:G15"/>
    <mergeCell ref="B16:G16"/>
    <mergeCell ref="B17:G17"/>
    <mergeCell ref="B18:G18"/>
    <mergeCell ref="A1:E1"/>
    <mergeCell ref="D2:E2"/>
    <mergeCell ref="B6:G6"/>
    <mergeCell ref="B8:G8"/>
  </mergeCells>
  <printOptions/>
  <pageMargins left="0.29" right="0.2" top="0.18" bottom="0.84" header="0.5" footer="0.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90">
      <selection activeCell="A1" sqref="A1:J108"/>
    </sheetView>
  </sheetViews>
  <sheetFormatPr defaultColWidth="9.140625" defaultRowHeight="12.75"/>
  <cols>
    <col min="1" max="1" width="5.00390625" style="0" customWidth="1"/>
    <col min="3" max="3" width="10.140625" style="0" bestFit="1" customWidth="1"/>
    <col min="6" max="6" width="10.140625" style="0" bestFit="1" customWidth="1"/>
    <col min="8" max="8" width="10.140625" style="0" bestFit="1" customWidth="1"/>
  </cols>
  <sheetData>
    <row r="1" spans="1:10" ht="15.75">
      <c r="A1" s="145" t="s">
        <v>255</v>
      </c>
      <c r="B1" s="94"/>
      <c r="C1" s="94"/>
      <c r="D1" s="94"/>
      <c r="E1" s="94"/>
      <c r="F1" s="94"/>
      <c r="G1" s="95"/>
      <c r="H1" s="94"/>
      <c r="I1" s="94"/>
      <c r="J1" s="95"/>
    </row>
    <row r="2" spans="1:10" ht="12.75">
      <c r="A2" s="96"/>
      <c r="B2" s="14"/>
      <c r="C2" s="14"/>
      <c r="D2" s="14"/>
      <c r="E2" s="14"/>
      <c r="F2" s="14"/>
      <c r="G2" s="14"/>
      <c r="H2" s="14"/>
      <c r="I2" s="14"/>
      <c r="J2" s="97"/>
    </row>
    <row r="3" spans="1:10" ht="15">
      <c r="A3" s="146">
        <v>1</v>
      </c>
      <c r="B3" s="147" t="s">
        <v>401</v>
      </c>
      <c r="C3" s="147"/>
      <c r="D3" s="271"/>
      <c r="E3" s="271"/>
      <c r="F3" s="143"/>
      <c r="G3" s="143"/>
      <c r="H3">
        <v>1993365</v>
      </c>
      <c r="J3" s="97"/>
    </row>
    <row r="4" spans="1:10" ht="14.25">
      <c r="A4" s="141"/>
      <c r="B4" s="147" t="s">
        <v>325</v>
      </c>
      <c r="C4" s="147"/>
      <c r="D4" s="147"/>
      <c r="E4" s="147"/>
      <c r="F4" s="147"/>
      <c r="G4" s="147"/>
      <c r="H4" s="14"/>
      <c r="I4" s="14"/>
      <c r="J4" s="97"/>
    </row>
    <row r="5" spans="1:10" ht="14.25">
      <c r="A5" s="141"/>
      <c r="B5" s="284"/>
      <c r="C5" s="284"/>
      <c r="D5" s="284"/>
      <c r="E5" s="284"/>
      <c r="F5" s="284"/>
      <c r="G5" s="284"/>
      <c r="H5" s="14"/>
      <c r="I5" s="14"/>
      <c r="J5" s="97"/>
    </row>
    <row r="6" spans="1:10" ht="12.75">
      <c r="A6" s="96"/>
      <c r="B6" s="14"/>
      <c r="C6" s="14"/>
      <c r="D6" s="14"/>
      <c r="E6" s="14"/>
      <c r="F6" s="14"/>
      <c r="G6" s="14"/>
      <c r="H6" s="14"/>
      <c r="I6" s="14"/>
      <c r="J6" s="97"/>
    </row>
    <row r="7" spans="1:10" ht="15">
      <c r="A7" s="146">
        <v>2</v>
      </c>
      <c r="B7" s="288" t="s">
        <v>256</v>
      </c>
      <c r="C7" s="288"/>
      <c r="D7" s="288"/>
      <c r="E7" s="288"/>
      <c r="F7" s="288"/>
      <c r="G7" s="288"/>
      <c r="H7" s="194">
        <v>427581</v>
      </c>
      <c r="I7" s="194" t="s">
        <v>278</v>
      </c>
      <c r="J7" s="97"/>
    </row>
    <row r="8" spans="1:10" ht="14.25">
      <c r="A8" s="141"/>
      <c r="B8" s="289" t="s">
        <v>300</v>
      </c>
      <c r="C8" s="289"/>
      <c r="D8" s="289"/>
      <c r="E8" s="289"/>
      <c r="F8" s="289"/>
      <c r="G8" s="289"/>
      <c r="H8" s="14"/>
      <c r="I8" s="14"/>
      <c r="J8" s="97"/>
    </row>
    <row r="9" spans="1:10" ht="14.25">
      <c r="A9" s="141"/>
      <c r="B9" s="284" t="s">
        <v>321</v>
      </c>
      <c r="C9" s="284"/>
      <c r="D9" s="284"/>
      <c r="E9" s="284"/>
      <c r="F9" s="284"/>
      <c r="G9" s="284"/>
      <c r="H9" s="196">
        <v>654010</v>
      </c>
      <c r="I9" s="196" t="s">
        <v>278</v>
      </c>
      <c r="J9" s="97"/>
    </row>
    <row r="10" spans="1:10" ht="14.25">
      <c r="A10" s="141"/>
      <c r="B10" s="284" t="s">
        <v>320</v>
      </c>
      <c r="C10" s="284"/>
      <c r="D10" s="284"/>
      <c r="E10" s="284"/>
      <c r="F10" s="284"/>
      <c r="G10" s="284"/>
      <c r="H10" s="196"/>
      <c r="I10" s="196"/>
      <c r="J10" s="97"/>
    </row>
    <row r="11" spans="1:10" ht="14.25">
      <c r="A11" s="141"/>
      <c r="B11" s="284" t="s">
        <v>324</v>
      </c>
      <c r="C11" s="284"/>
      <c r="D11" s="284"/>
      <c r="E11" s="284"/>
      <c r="F11" s="284"/>
      <c r="G11" s="284"/>
      <c r="H11" s="196"/>
      <c r="I11" s="196"/>
      <c r="J11" s="97"/>
    </row>
    <row r="12" spans="1:10" ht="14.25">
      <c r="A12" s="141"/>
      <c r="B12" s="284" t="s">
        <v>319</v>
      </c>
      <c r="C12" s="284"/>
      <c r="D12" s="284"/>
      <c r="E12" s="284"/>
      <c r="F12" s="284"/>
      <c r="G12" s="284"/>
      <c r="H12" s="196">
        <v>43280674</v>
      </c>
      <c r="I12" s="196" t="s">
        <v>278</v>
      </c>
      <c r="J12" s="97"/>
    </row>
    <row r="13" spans="1:10" ht="14.25">
      <c r="A13" s="141"/>
      <c r="B13" s="14" t="s">
        <v>419</v>
      </c>
      <c r="C13" s="14"/>
      <c r="D13" s="158"/>
      <c r="E13" s="14"/>
      <c r="F13" s="14"/>
      <c r="G13" s="102"/>
      <c r="H13" s="196" t="s">
        <v>420</v>
      </c>
      <c r="I13" s="196"/>
      <c r="J13" s="97"/>
    </row>
    <row r="14" spans="1:10" ht="15">
      <c r="A14" s="146">
        <v>3</v>
      </c>
      <c r="B14" s="284" t="s">
        <v>322</v>
      </c>
      <c r="C14" s="284"/>
      <c r="D14" s="284"/>
      <c r="E14" s="284"/>
      <c r="F14" s="284"/>
      <c r="G14" s="284"/>
      <c r="H14" s="195">
        <f>H15</f>
        <v>136264</v>
      </c>
      <c r="I14" s="196" t="s">
        <v>278</v>
      </c>
      <c r="J14" s="97"/>
    </row>
    <row r="15" spans="1:10" ht="14.25">
      <c r="A15" s="141"/>
      <c r="B15" s="289" t="s">
        <v>301</v>
      </c>
      <c r="C15" s="289"/>
      <c r="D15" s="289"/>
      <c r="E15" s="289"/>
      <c r="F15" s="289"/>
      <c r="G15" s="289"/>
      <c r="H15" s="196">
        <v>136264</v>
      </c>
      <c r="I15" s="196"/>
      <c r="J15" s="97"/>
    </row>
    <row r="16" spans="1:10" ht="14.25">
      <c r="A16" s="141"/>
      <c r="B16" s="284" t="s">
        <v>302</v>
      </c>
      <c r="C16" s="284"/>
      <c r="D16" s="284"/>
      <c r="E16" s="284"/>
      <c r="F16" s="284"/>
      <c r="G16" s="284"/>
      <c r="H16" s="196"/>
      <c r="I16" s="196"/>
      <c r="J16" s="97"/>
    </row>
    <row r="17" spans="1:10" ht="14.25">
      <c r="A17" s="141"/>
      <c r="B17" s="284" t="s">
        <v>303</v>
      </c>
      <c r="C17" s="284"/>
      <c r="D17" s="284"/>
      <c r="E17" s="284"/>
      <c r="F17" s="284"/>
      <c r="G17" s="284"/>
      <c r="H17" s="196"/>
      <c r="I17" s="196"/>
      <c r="J17" s="97"/>
    </row>
    <row r="18" spans="1:10" ht="14.25">
      <c r="A18" s="141"/>
      <c r="B18" s="284" t="s">
        <v>304</v>
      </c>
      <c r="C18" s="284"/>
      <c r="D18" s="284"/>
      <c r="E18" s="284"/>
      <c r="F18" s="284"/>
      <c r="G18" s="284"/>
      <c r="H18" s="196"/>
      <c r="I18" s="196"/>
      <c r="J18" s="97"/>
    </row>
    <row r="19" spans="1:10" ht="14.25">
      <c r="A19" s="141"/>
      <c r="B19" s="284" t="s">
        <v>323</v>
      </c>
      <c r="C19" s="284"/>
      <c r="D19" s="284"/>
      <c r="E19" s="284"/>
      <c r="F19" s="284"/>
      <c r="G19" s="284"/>
      <c r="H19" s="196"/>
      <c r="I19" s="196"/>
      <c r="J19" s="97"/>
    </row>
    <row r="20" spans="1:10" ht="14.25">
      <c r="A20" s="141"/>
      <c r="B20" s="284" t="s">
        <v>305</v>
      </c>
      <c r="C20" s="284"/>
      <c r="D20" s="284"/>
      <c r="E20" s="284"/>
      <c r="F20" s="284"/>
      <c r="G20" s="284"/>
      <c r="H20" s="194"/>
      <c r="I20" s="194"/>
      <c r="J20" s="97"/>
    </row>
    <row r="21" spans="1:10" ht="14.25">
      <c r="A21" s="141"/>
      <c r="B21" s="284" t="s">
        <v>318</v>
      </c>
      <c r="C21" s="284"/>
      <c r="D21" s="284"/>
      <c r="E21" s="284"/>
      <c r="F21" s="284"/>
      <c r="G21" s="284"/>
      <c r="H21" s="14"/>
      <c r="I21" s="14"/>
      <c r="J21" s="97"/>
    </row>
    <row r="22" spans="1:10" ht="14.25">
      <c r="A22" s="141"/>
      <c r="B22" s="149"/>
      <c r="C22" s="149"/>
      <c r="D22" s="149"/>
      <c r="E22" s="149"/>
      <c r="F22" s="149"/>
      <c r="G22" s="149"/>
      <c r="H22" s="14"/>
      <c r="I22" s="14"/>
      <c r="J22" s="97"/>
    </row>
    <row r="23" spans="1:10" ht="15">
      <c r="A23" s="146">
        <v>4</v>
      </c>
      <c r="B23" s="284" t="s">
        <v>317</v>
      </c>
      <c r="C23" s="284"/>
      <c r="D23" s="284"/>
      <c r="E23" s="284"/>
      <c r="F23" s="284"/>
      <c r="G23" s="284"/>
      <c r="H23" s="14">
        <v>4889682</v>
      </c>
      <c r="I23" s="196" t="s">
        <v>278</v>
      </c>
      <c r="J23" s="97"/>
    </row>
    <row r="24" spans="1:10" ht="14.25">
      <c r="A24" s="128"/>
      <c r="B24" s="289" t="s">
        <v>316</v>
      </c>
      <c r="C24" s="289"/>
      <c r="D24" s="289"/>
      <c r="E24" s="289"/>
      <c r="F24" s="289"/>
      <c r="G24" s="289"/>
      <c r="H24" s="14"/>
      <c r="I24" s="14"/>
      <c r="J24" s="97"/>
    </row>
    <row r="25" spans="1:10" ht="14.25">
      <c r="A25" s="128"/>
      <c r="B25" s="148"/>
      <c r="C25" s="148"/>
      <c r="D25" s="148"/>
      <c r="E25" s="148"/>
      <c r="F25" s="148"/>
      <c r="G25" s="148"/>
      <c r="H25" s="14"/>
      <c r="I25" s="14"/>
      <c r="J25" s="97"/>
    </row>
    <row r="26" spans="1:10" ht="15">
      <c r="A26" s="146">
        <v>5</v>
      </c>
      <c r="B26" s="284" t="s">
        <v>257</v>
      </c>
      <c r="C26" s="284"/>
      <c r="D26" s="284"/>
      <c r="E26" s="284"/>
      <c r="F26" s="284"/>
      <c r="G26" s="284"/>
      <c r="H26" s="196"/>
      <c r="J26" s="97"/>
    </row>
    <row r="27" spans="1:10" ht="14.25">
      <c r="A27" s="141"/>
      <c r="B27" s="147" t="s">
        <v>306</v>
      </c>
      <c r="C27" s="147"/>
      <c r="D27" s="147"/>
      <c r="E27" s="147"/>
      <c r="F27" s="147"/>
      <c r="G27" s="147"/>
      <c r="H27" s="14"/>
      <c r="I27" s="14"/>
      <c r="J27" s="97"/>
    </row>
    <row r="28" spans="1:10" ht="14.25">
      <c r="A28" s="141"/>
      <c r="B28" s="272" t="s">
        <v>307</v>
      </c>
      <c r="C28" s="272"/>
      <c r="D28" s="272"/>
      <c r="E28" s="272"/>
      <c r="F28" s="272"/>
      <c r="G28" s="272"/>
      <c r="H28" s="14"/>
      <c r="I28" s="14"/>
      <c r="J28" s="97"/>
    </row>
    <row r="29" spans="1:10" ht="12.75">
      <c r="A29" s="293" t="s">
        <v>279</v>
      </c>
      <c r="B29" s="295" t="s">
        <v>280</v>
      </c>
      <c r="C29" s="297" t="s">
        <v>281</v>
      </c>
      <c r="D29" s="298"/>
      <c r="E29" s="298"/>
      <c r="F29" s="299"/>
      <c r="G29" s="300" t="s">
        <v>282</v>
      </c>
      <c r="H29" s="301"/>
      <c r="I29" s="302"/>
      <c r="J29" s="273" t="s">
        <v>283</v>
      </c>
    </row>
    <row r="30" spans="1:10" ht="33.75">
      <c r="A30" s="294"/>
      <c r="B30" s="296"/>
      <c r="C30" s="172" t="s">
        <v>284</v>
      </c>
      <c r="D30" s="172" t="s">
        <v>285</v>
      </c>
      <c r="E30" s="172" t="s">
        <v>286</v>
      </c>
      <c r="F30" s="172" t="s">
        <v>287</v>
      </c>
      <c r="G30" s="172" t="s">
        <v>288</v>
      </c>
      <c r="H30" s="172" t="s">
        <v>289</v>
      </c>
      <c r="I30" s="172" t="s">
        <v>290</v>
      </c>
      <c r="J30" s="274"/>
    </row>
    <row r="31" spans="1:10" ht="12.75">
      <c r="A31" s="15">
        <v>1</v>
      </c>
      <c r="B31" s="2" t="s">
        <v>291</v>
      </c>
      <c r="C31" s="173"/>
      <c r="D31" s="173"/>
      <c r="E31" s="173"/>
      <c r="F31" s="173"/>
      <c r="G31" s="173"/>
      <c r="H31" s="173"/>
      <c r="I31" s="173"/>
      <c r="J31" s="174"/>
    </row>
    <row r="32" spans="1:10" ht="12.75">
      <c r="A32" s="15">
        <v>2</v>
      </c>
      <c r="B32" s="2" t="s">
        <v>292</v>
      </c>
      <c r="C32" s="173"/>
      <c r="D32" s="173"/>
      <c r="E32" s="173"/>
      <c r="F32" s="173"/>
      <c r="G32" s="173"/>
      <c r="H32" s="173"/>
      <c r="I32" s="173"/>
      <c r="J32" s="174"/>
    </row>
    <row r="33" spans="1:10" ht="14.25">
      <c r="A33" s="15">
        <v>3</v>
      </c>
      <c r="B33" s="175" t="s">
        <v>299</v>
      </c>
      <c r="C33" s="176"/>
      <c r="D33" s="176"/>
      <c r="E33" s="176"/>
      <c r="F33" s="176"/>
      <c r="G33" s="177"/>
      <c r="H33" s="173"/>
      <c r="I33" s="177"/>
      <c r="J33" s="178"/>
    </row>
    <row r="34" spans="1:10" ht="14.25">
      <c r="A34" s="4"/>
      <c r="B34" s="12" t="s">
        <v>308</v>
      </c>
      <c r="C34" s="14">
        <v>1136250</v>
      </c>
      <c r="D34" s="179"/>
      <c r="E34" s="173"/>
      <c r="F34" s="179">
        <v>1136250</v>
      </c>
      <c r="G34" s="173">
        <v>828148</v>
      </c>
      <c r="H34" s="173">
        <v>61620</v>
      </c>
      <c r="I34" s="173">
        <v>889768</v>
      </c>
      <c r="J34" s="178">
        <v>246482</v>
      </c>
    </row>
    <row r="35" spans="1:10" ht="14.25">
      <c r="A35" s="4"/>
      <c r="B35" s="12" t="s">
        <v>293</v>
      </c>
      <c r="C35" s="179">
        <v>4386125</v>
      </c>
      <c r="D35" s="173"/>
      <c r="E35" s="173"/>
      <c r="F35" s="173">
        <v>4386125</v>
      </c>
      <c r="G35" s="173">
        <v>2555552</v>
      </c>
      <c r="H35" s="173">
        <v>366115</v>
      </c>
      <c r="I35" s="173">
        <v>2921667</v>
      </c>
      <c r="J35" s="174">
        <v>1464458</v>
      </c>
    </row>
    <row r="36" spans="1:10" ht="15">
      <c r="A36" s="15">
        <v>4</v>
      </c>
      <c r="B36" s="180" t="s">
        <v>294</v>
      </c>
      <c r="C36" s="173"/>
      <c r="D36" s="181"/>
      <c r="E36" s="182"/>
      <c r="F36" s="181"/>
      <c r="G36" s="173"/>
      <c r="H36" s="173"/>
      <c r="I36" s="173"/>
      <c r="J36" s="174"/>
    </row>
    <row r="37" spans="1:10" ht="12.75">
      <c r="A37" s="4"/>
      <c r="B37" s="12" t="s">
        <v>388</v>
      </c>
      <c r="C37" s="173"/>
      <c r="D37" s="173"/>
      <c r="E37" s="173"/>
      <c r="F37" s="173"/>
      <c r="G37" s="173"/>
      <c r="H37" s="173"/>
      <c r="I37" s="173"/>
      <c r="J37" s="174"/>
    </row>
    <row r="38" spans="1:10" ht="14.25">
      <c r="A38" s="4"/>
      <c r="B38" s="180" t="s">
        <v>295</v>
      </c>
      <c r="C38" s="173"/>
      <c r="D38" s="177"/>
      <c r="E38" s="173"/>
      <c r="F38" s="177"/>
      <c r="G38" s="173"/>
      <c r="H38" s="173"/>
      <c r="I38" s="177"/>
      <c r="J38" s="174"/>
    </row>
    <row r="39" spans="1:10" ht="12.75">
      <c r="A39" s="4"/>
      <c r="B39" s="11" t="s">
        <v>296</v>
      </c>
      <c r="C39" s="182">
        <f>SUM(C34:C38)</f>
        <v>5522375</v>
      </c>
      <c r="D39" s="182"/>
      <c r="E39" s="182"/>
      <c r="F39" s="182">
        <f>SUM(F34:F38)</f>
        <v>5522375</v>
      </c>
      <c r="G39" s="182">
        <f>SUM(G34:G38)</f>
        <v>3383700</v>
      </c>
      <c r="H39" s="182">
        <f>SUM(H34:H38)</f>
        <v>427735</v>
      </c>
      <c r="I39" s="182">
        <f>SUM(I34:I38)</f>
        <v>3811435</v>
      </c>
      <c r="J39" s="174">
        <f>SUM(J34:J38)</f>
        <v>1710940</v>
      </c>
    </row>
    <row r="40" spans="1:10" ht="12.75">
      <c r="A40" s="96"/>
      <c r="B40" s="157"/>
      <c r="C40" s="155"/>
      <c r="D40" s="155"/>
      <c r="E40" s="155"/>
      <c r="F40" s="155"/>
      <c r="G40" s="155"/>
      <c r="H40" s="155"/>
      <c r="I40" s="155"/>
      <c r="J40" s="183"/>
    </row>
    <row r="41" spans="1:10" ht="12.75">
      <c r="A41" s="275" t="s">
        <v>297</v>
      </c>
      <c r="B41" s="276"/>
      <c r="C41" s="276"/>
      <c r="D41" s="276"/>
      <c r="E41" s="276"/>
      <c r="F41" s="276"/>
      <c r="G41" s="276"/>
      <c r="H41" s="276"/>
      <c r="I41" s="276"/>
      <c r="J41" s="290"/>
    </row>
    <row r="42" spans="1:10" ht="12.75">
      <c r="A42" s="187"/>
      <c r="B42" s="276" t="s">
        <v>326</v>
      </c>
      <c r="C42" s="276"/>
      <c r="D42" s="276"/>
      <c r="E42" s="276"/>
      <c r="F42" s="276"/>
      <c r="G42" s="276"/>
      <c r="H42" s="276"/>
      <c r="I42" s="276"/>
      <c r="J42" s="188"/>
    </row>
    <row r="43" spans="1:10" ht="12.75">
      <c r="A43" s="189"/>
      <c r="B43" s="190" t="s">
        <v>298</v>
      </c>
      <c r="C43" s="190"/>
      <c r="D43" s="190"/>
      <c r="E43" s="190"/>
      <c r="F43" s="190"/>
      <c r="G43" s="190"/>
      <c r="H43" s="190"/>
      <c r="I43" s="156"/>
      <c r="J43" s="191"/>
    </row>
    <row r="44" spans="1:10" ht="12.75">
      <c r="A44" s="189"/>
      <c r="B44" s="276" t="s">
        <v>314</v>
      </c>
      <c r="C44" s="276"/>
      <c r="D44" s="276"/>
      <c r="E44" s="276"/>
      <c r="F44" s="276"/>
      <c r="G44" s="276"/>
      <c r="H44" s="276"/>
      <c r="I44" s="276"/>
      <c r="J44" s="291">
        <v>2</v>
      </c>
    </row>
    <row r="45" spans="1:10" ht="12.75">
      <c r="A45" s="189"/>
      <c r="B45" s="254"/>
      <c r="C45" s="254"/>
      <c r="D45" s="254"/>
      <c r="E45" s="254"/>
      <c r="F45" s="254"/>
      <c r="G45" s="254"/>
      <c r="H45" s="254"/>
      <c r="I45" s="254"/>
      <c r="J45" s="291"/>
    </row>
    <row r="46" spans="1:10" ht="13.5" thickBot="1">
      <c r="A46" s="192"/>
      <c r="B46" s="193"/>
      <c r="C46" s="193"/>
      <c r="D46" s="193"/>
      <c r="E46" s="193"/>
      <c r="F46" s="193"/>
      <c r="G46" s="193"/>
      <c r="H46" s="193"/>
      <c r="I46" s="193"/>
      <c r="J46" s="292"/>
    </row>
    <row r="47" spans="1:10" s="14" customFormat="1" ht="13.5" thickBot="1">
      <c r="A47" s="156"/>
      <c r="B47" s="156"/>
      <c r="C47" s="156"/>
      <c r="D47" s="156"/>
      <c r="E47" s="156"/>
      <c r="F47" s="156"/>
      <c r="G47" s="156"/>
      <c r="H47" s="156"/>
      <c r="I47" s="156"/>
      <c r="J47" s="256"/>
    </row>
    <row r="48" spans="1:10" ht="15">
      <c r="A48" s="184">
        <v>6</v>
      </c>
      <c r="B48" s="303" t="s">
        <v>309</v>
      </c>
      <c r="C48" s="303"/>
      <c r="D48" s="303"/>
      <c r="E48" s="303"/>
      <c r="F48" s="303"/>
      <c r="G48" s="303"/>
      <c r="H48" s="303"/>
      <c r="I48" s="94"/>
      <c r="J48" s="95"/>
    </row>
    <row r="49" spans="1:10" ht="14.25">
      <c r="A49" s="151"/>
      <c r="B49" s="289" t="s">
        <v>258</v>
      </c>
      <c r="C49" s="289"/>
      <c r="D49" s="289"/>
      <c r="E49" s="289"/>
      <c r="F49" s="289"/>
      <c r="G49" s="289"/>
      <c r="H49" s="289"/>
      <c r="I49" s="14"/>
      <c r="J49" s="97"/>
    </row>
    <row r="50" spans="1:10" ht="14.25">
      <c r="A50" s="151"/>
      <c r="B50" s="289" t="s">
        <v>310</v>
      </c>
      <c r="C50" s="289"/>
      <c r="D50" s="289"/>
      <c r="E50" s="289"/>
      <c r="F50" s="289"/>
      <c r="G50" s="289"/>
      <c r="H50" s="289"/>
      <c r="I50" s="14"/>
      <c r="J50" s="97"/>
    </row>
    <row r="51" spans="1:10" ht="14.25">
      <c r="A51" s="151"/>
      <c r="B51" s="289" t="s">
        <v>259</v>
      </c>
      <c r="C51" s="289"/>
      <c r="D51" s="289"/>
      <c r="E51" s="289"/>
      <c r="F51" s="289"/>
      <c r="G51" s="289"/>
      <c r="H51" s="289"/>
      <c r="I51" s="14"/>
      <c r="J51" s="97"/>
    </row>
    <row r="52" spans="1:10" ht="14.25">
      <c r="A52" s="151"/>
      <c r="B52" s="152"/>
      <c r="C52" s="152"/>
      <c r="D52" s="152"/>
      <c r="E52" s="152"/>
      <c r="F52" s="152"/>
      <c r="G52" s="152"/>
      <c r="H52" s="152"/>
      <c r="I52" s="14"/>
      <c r="J52" s="97"/>
    </row>
    <row r="53" spans="1:10" ht="15">
      <c r="A53" s="146">
        <v>7</v>
      </c>
      <c r="B53" s="289" t="s">
        <v>407</v>
      </c>
      <c r="C53" s="289"/>
      <c r="D53" s="289"/>
      <c r="E53" s="289"/>
      <c r="F53" s="289"/>
      <c r="G53" s="289"/>
      <c r="H53" s="152"/>
      <c r="I53" s="14"/>
      <c r="J53" s="97"/>
    </row>
    <row r="54" spans="1:10" ht="14.25">
      <c r="A54" s="151"/>
      <c r="B54" s="289" t="s">
        <v>260</v>
      </c>
      <c r="C54" s="289"/>
      <c r="D54" s="289"/>
      <c r="E54" s="289"/>
      <c r="F54" s="289"/>
      <c r="G54" s="289"/>
      <c r="H54" s="152"/>
      <c r="I54" s="14"/>
      <c r="J54" s="97"/>
    </row>
    <row r="55" spans="1:10" ht="14.25">
      <c r="A55" s="151"/>
      <c r="B55" s="289" t="s">
        <v>394</v>
      </c>
      <c r="C55" s="289"/>
      <c r="D55" s="289"/>
      <c r="E55" s="289"/>
      <c r="F55" s="289"/>
      <c r="G55" s="289"/>
      <c r="H55" s="152"/>
      <c r="I55" s="14"/>
      <c r="J55" s="97"/>
    </row>
    <row r="56" spans="1:10" ht="14.25">
      <c r="A56" s="151"/>
      <c r="B56" s="289" t="s">
        <v>402</v>
      </c>
      <c r="C56" s="289"/>
      <c r="D56" s="289"/>
      <c r="E56" s="289"/>
      <c r="F56" s="289"/>
      <c r="G56" s="289"/>
      <c r="H56" s="152"/>
      <c r="I56" s="14"/>
      <c r="J56" s="97"/>
    </row>
    <row r="57" spans="1:10" ht="14.25">
      <c r="A57" s="151"/>
      <c r="B57" s="289" t="s">
        <v>261</v>
      </c>
      <c r="C57" s="289"/>
      <c r="D57" s="289"/>
      <c r="E57" s="289"/>
      <c r="F57" s="289"/>
      <c r="G57" s="289"/>
      <c r="H57" s="152"/>
      <c r="I57" s="14"/>
      <c r="J57" s="97"/>
    </row>
    <row r="58" spans="1:10" ht="15.75">
      <c r="A58" s="151"/>
      <c r="B58" s="289" t="s">
        <v>405</v>
      </c>
      <c r="C58" s="289"/>
      <c r="D58" s="289"/>
      <c r="E58" s="289"/>
      <c r="F58" s="289"/>
      <c r="G58" s="289"/>
      <c r="H58" s="152"/>
      <c r="I58" s="14"/>
      <c r="J58" s="97"/>
    </row>
    <row r="59" spans="1:10" ht="14.25">
      <c r="A59" s="151"/>
      <c r="B59" s="289" t="s">
        <v>404</v>
      </c>
      <c r="C59" s="289"/>
      <c r="D59" s="289"/>
      <c r="E59" s="289"/>
      <c r="F59" s="289"/>
      <c r="G59" s="289"/>
      <c r="H59" s="152"/>
      <c r="I59" s="14"/>
      <c r="J59" s="97"/>
    </row>
    <row r="60" spans="1:10" ht="14.25">
      <c r="A60" s="151"/>
      <c r="B60" s="289" t="s">
        <v>403</v>
      </c>
      <c r="C60" s="289"/>
      <c r="D60" s="289"/>
      <c r="E60" s="289"/>
      <c r="F60" s="289"/>
      <c r="G60" s="289"/>
      <c r="H60" s="152"/>
      <c r="I60" s="14"/>
      <c r="J60" s="97"/>
    </row>
    <row r="61" spans="1:10" ht="14.25">
      <c r="A61" s="151"/>
      <c r="B61" s="152" t="s">
        <v>395</v>
      </c>
      <c r="C61" s="152"/>
      <c r="D61" s="152"/>
      <c r="E61" s="152"/>
      <c r="F61" s="264">
        <v>10827977</v>
      </c>
      <c r="G61" s="265" t="s">
        <v>278</v>
      </c>
      <c r="H61" s="152"/>
      <c r="I61" s="14"/>
      <c r="J61" s="97"/>
    </row>
    <row r="62" spans="1:10" ht="14.25">
      <c r="A62" s="151"/>
      <c r="B62" s="152" t="s">
        <v>406</v>
      </c>
      <c r="C62" s="152"/>
      <c r="D62" s="152"/>
      <c r="E62" s="152"/>
      <c r="F62" s="152">
        <v>993000</v>
      </c>
      <c r="G62" s="152" t="s">
        <v>278</v>
      </c>
      <c r="H62" s="152"/>
      <c r="I62" s="14"/>
      <c r="J62" s="97"/>
    </row>
    <row r="63" spans="1:10" ht="14.25">
      <c r="A63" s="151"/>
      <c r="B63" s="152" t="s">
        <v>408</v>
      </c>
      <c r="C63" s="152"/>
      <c r="D63" s="152"/>
      <c r="E63" s="152"/>
      <c r="F63" s="152">
        <v>220465</v>
      </c>
      <c r="G63" s="152"/>
      <c r="H63" s="152"/>
      <c r="I63" s="14"/>
      <c r="J63" s="97"/>
    </row>
    <row r="64" spans="1:10" ht="14.25">
      <c r="A64" s="151"/>
      <c r="B64" s="152"/>
      <c r="C64" s="152"/>
      <c r="D64" s="152"/>
      <c r="E64" s="152"/>
      <c r="F64" s="152"/>
      <c r="G64" s="152"/>
      <c r="H64" s="152"/>
      <c r="I64" s="14"/>
      <c r="J64" s="97"/>
    </row>
    <row r="65" spans="1:10" ht="15">
      <c r="A65" s="146">
        <v>8</v>
      </c>
      <c r="B65" s="289" t="s">
        <v>262</v>
      </c>
      <c r="C65" s="289"/>
      <c r="D65" s="289"/>
      <c r="E65" s="289"/>
      <c r="F65" s="289"/>
      <c r="G65" s="289"/>
      <c r="H65" s="152"/>
      <c r="I65" s="152"/>
      <c r="J65" s="153"/>
    </row>
    <row r="66" spans="1:10" ht="14.25">
      <c r="A66" s="151"/>
      <c r="B66" s="304" t="s">
        <v>263</v>
      </c>
      <c r="C66" s="304"/>
      <c r="D66" s="304"/>
      <c r="E66" s="304"/>
      <c r="F66" s="304"/>
      <c r="G66" s="304"/>
      <c r="H66" s="304"/>
      <c r="I66" s="152"/>
      <c r="J66" s="153"/>
    </row>
    <row r="67" spans="1:10" ht="14.25">
      <c r="A67" s="151"/>
      <c r="B67" s="304" t="s">
        <v>264</v>
      </c>
      <c r="C67" s="304"/>
      <c r="D67" s="304"/>
      <c r="E67" s="304"/>
      <c r="F67" s="304"/>
      <c r="G67" s="304"/>
      <c r="H67" s="304"/>
      <c r="I67" s="152"/>
      <c r="J67" s="153"/>
    </row>
    <row r="68" spans="1:10" ht="14.25">
      <c r="A68" s="151"/>
      <c r="B68" s="304" t="s">
        <v>265</v>
      </c>
      <c r="C68" s="304"/>
      <c r="D68" s="304"/>
      <c r="E68" s="304"/>
      <c r="F68" s="304"/>
      <c r="G68" s="304"/>
      <c r="H68" s="150"/>
      <c r="I68" s="152"/>
      <c r="J68" s="153"/>
    </row>
    <row r="69" spans="1:10" ht="14.25">
      <c r="A69" s="151"/>
      <c r="B69" s="289"/>
      <c r="C69" s="289"/>
      <c r="D69" s="289"/>
      <c r="E69" s="289"/>
      <c r="F69" s="289"/>
      <c r="G69" s="289"/>
      <c r="H69" s="152"/>
      <c r="I69" s="152"/>
      <c r="J69" s="153"/>
    </row>
    <row r="70" spans="1:10" ht="15">
      <c r="A70" s="146">
        <v>9</v>
      </c>
      <c r="B70" s="289" t="s">
        <v>266</v>
      </c>
      <c r="C70" s="289"/>
      <c r="D70" s="289"/>
      <c r="E70" s="289"/>
      <c r="F70" s="289"/>
      <c r="G70" s="289"/>
      <c r="H70" s="148"/>
      <c r="I70" s="152"/>
      <c r="J70" s="153"/>
    </row>
    <row r="71" spans="1:10" ht="14.25">
      <c r="A71" s="151"/>
      <c r="B71" s="289" t="s">
        <v>266</v>
      </c>
      <c r="C71" s="289"/>
      <c r="D71" s="289"/>
      <c r="E71" s="289"/>
      <c r="F71" s="289"/>
      <c r="G71" s="289"/>
      <c r="H71" s="289"/>
      <c r="I71" s="152"/>
      <c r="J71" s="153"/>
    </row>
    <row r="72" spans="1:10" ht="14.25">
      <c r="A72" s="151"/>
      <c r="B72" s="289" t="s">
        <v>409</v>
      </c>
      <c r="C72" s="289"/>
      <c r="D72" s="289"/>
      <c r="E72" s="289"/>
      <c r="F72" s="289"/>
      <c r="G72" s="289"/>
      <c r="H72" s="148"/>
      <c r="I72" s="152"/>
      <c r="J72" s="153"/>
    </row>
    <row r="73" spans="1:10" ht="14.25">
      <c r="A73" s="151"/>
      <c r="B73" s="289" t="s">
        <v>315</v>
      </c>
      <c r="C73" s="289"/>
      <c r="D73" s="289"/>
      <c r="E73" s="289"/>
      <c r="F73" s="289"/>
      <c r="G73" s="289"/>
      <c r="H73" s="148"/>
      <c r="I73" s="152"/>
      <c r="J73" s="153"/>
    </row>
    <row r="74" spans="1:10" ht="14.25">
      <c r="A74" s="151"/>
      <c r="B74" s="289" t="s">
        <v>410</v>
      </c>
      <c r="C74" s="289"/>
      <c r="D74" s="289"/>
      <c r="E74" s="289"/>
      <c r="F74" s="289"/>
      <c r="G74" s="289"/>
      <c r="H74" s="152"/>
      <c r="I74" s="152"/>
      <c r="J74" s="153"/>
    </row>
    <row r="75" spans="1:10" ht="14.25">
      <c r="A75" s="151"/>
      <c r="B75" s="289" t="s">
        <v>411</v>
      </c>
      <c r="C75" s="289"/>
      <c r="D75" s="289"/>
      <c r="E75" s="289"/>
      <c r="F75" s="289"/>
      <c r="G75" s="289"/>
      <c r="H75" s="152"/>
      <c r="I75" s="152"/>
      <c r="J75" s="153"/>
    </row>
    <row r="76" spans="1:10" ht="14.25">
      <c r="A76" s="151"/>
      <c r="B76" s="305"/>
      <c r="C76" s="305"/>
      <c r="D76" s="305"/>
      <c r="E76" s="305"/>
      <c r="F76" s="305"/>
      <c r="G76" s="305"/>
      <c r="H76" s="152"/>
      <c r="I76" s="152"/>
      <c r="J76" s="153"/>
    </row>
    <row r="77" spans="1:10" ht="14.25">
      <c r="A77" s="151"/>
      <c r="B77" s="152"/>
      <c r="C77" s="152"/>
      <c r="D77" s="152"/>
      <c r="E77" s="152"/>
      <c r="F77" s="152"/>
      <c r="G77" s="152"/>
      <c r="H77" s="152"/>
      <c r="I77" s="152"/>
      <c r="J77" s="153"/>
    </row>
    <row r="78" spans="1:10" ht="15.75">
      <c r="A78" s="154" t="s">
        <v>311</v>
      </c>
      <c r="B78" s="306" t="s">
        <v>312</v>
      </c>
      <c r="C78" s="306"/>
      <c r="D78" s="306"/>
      <c r="E78" s="306"/>
      <c r="F78" s="306"/>
      <c r="G78" s="152"/>
      <c r="H78" s="152"/>
      <c r="I78" s="152"/>
      <c r="J78" s="153"/>
    </row>
    <row r="79" spans="1:11" ht="15.75">
      <c r="A79" s="267">
        <v>1</v>
      </c>
      <c r="B79" s="268" t="s">
        <v>421</v>
      </c>
      <c r="C79" s="268"/>
      <c r="D79" s="268"/>
      <c r="E79" s="268"/>
      <c r="F79" s="268"/>
      <c r="G79" s="152"/>
      <c r="H79" s="152"/>
      <c r="I79" s="152"/>
      <c r="J79" s="152"/>
      <c r="K79" s="65"/>
    </row>
    <row r="80" spans="1:11" ht="15.75">
      <c r="A80" s="267"/>
      <c r="B80" s="268" t="s">
        <v>422</v>
      </c>
      <c r="C80" s="268"/>
      <c r="D80" s="268"/>
      <c r="E80" s="268"/>
      <c r="F80" s="268"/>
      <c r="G80" s="152"/>
      <c r="H80" s="152"/>
      <c r="I80" s="152"/>
      <c r="J80" s="152"/>
      <c r="K80" s="65"/>
    </row>
    <row r="81" spans="1:10" ht="15.75">
      <c r="A81" s="267" t="s">
        <v>423</v>
      </c>
      <c r="B81" s="266"/>
      <c r="C81" s="266"/>
      <c r="D81" s="266"/>
      <c r="E81" s="266"/>
      <c r="F81" s="266"/>
      <c r="G81" s="152"/>
      <c r="H81" s="152"/>
      <c r="I81" s="152"/>
      <c r="J81" s="152"/>
    </row>
    <row r="82" spans="1:10" ht="15.75">
      <c r="A82" s="267" t="s">
        <v>424</v>
      </c>
      <c r="B82" s="266" t="s">
        <v>425</v>
      </c>
      <c r="C82" s="266"/>
      <c r="D82" s="266"/>
      <c r="E82" s="266" t="s">
        <v>426</v>
      </c>
      <c r="F82" s="266"/>
      <c r="G82" s="152"/>
      <c r="H82" s="152"/>
      <c r="I82" s="152"/>
      <c r="J82" s="152"/>
    </row>
    <row r="83" spans="1:10" ht="15.75">
      <c r="A83" s="267" t="s">
        <v>427</v>
      </c>
      <c r="B83" s="266" t="s">
        <v>428</v>
      </c>
      <c r="C83" s="266"/>
      <c r="E83" s="266"/>
      <c r="F83" s="266" t="s">
        <v>278</v>
      </c>
      <c r="G83" s="152"/>
      <c r="H83" s="152"/>
      <c r="I83" s="152"/>
      <c r="J83" s="152"/>
    </row>
    <row r="84" spans="1:10" ht="15.75">
      <c r="A84" s="267" t="s">
        <v>429</v>
      </c>
      <c r="B84" s="266" t="s">
        <v>430</v>
      </c>
      <c r="C84" s="266"/>
      <c r="D84" s="266"/>
      <c r="E84" s="266"/>
      <c r="F84" s="266"/>
      <c r="G84" s="152"/>
      <c r="H84" s="152"/>
      <c r="I84" s="152"/>
      <c r="J84" s="152"/>
    </row>
    <row r="85" spans="1:10" ht="15.75">
      <c r="A85" s="267" t="s">
        <v>431</v>
      </c>
      <c r="B85" s="266"/>
      <c r="C85" s="266"/>
      <c r="D85" s="266"/>
      <c r="E85" s="266">
        <v>393360</v>
      </c>
      <c r="F85" s="266" t="s">
        <v>278</v>
      </c>
      <c r="G85" s="152"/>
      <c r="H85" s="152"/>
      <c r="I85" s="152"/>
      <c r="J85" s="152"/>
    </row>
    <row r="86" spans="1:10" ht="15.75">
      <c r="A86" s="267">
        <v>3</v>
      </c>
      <c r="B86" s="266" t="s">
        <v>432</v>
      </c>
      <c r="C86" s="266"/>
      <c r="D86" s="266"/>
      <c r="E86" s="266"/>
      <c r="F86" s="266"/>
      <c r="G86" s="152"/>
      <c r="H86" s="152"/>
      <c r="I86" s="152"/>
      <c r="J86" s="152"/>
    </row>
    <row r="87" spans="1:10" ht="15.75">
      <c r="A87" s="267">
        <v>4</v>
      </c>
      <c r="B87" s="266" t="s">
        <v>433</v>
      </c>
      <c r="C87" s="266"/>
      <c r="D87" s="266"/>
      <c r="E87" s="266"/>
      <c r="F87" s="266"/>
      <c r="G87" s="152"/>
      <c r="H87" s="152"/>
      <c r="I87" s="152"/>
      <c r="J87" s="152"/>
    </row>
    <row r="88" spans="1:10" ht="15.75">
      <c r="A88" s="267"/>
      <c r="B88" s="266" t="s">
        <v>434</v>
      </c>
      <c r="C88" s="266"/>
      <c r="D88" s="266"/>
      <c r="E88" s="266"/>
      <c r="F88" s="266"/>
      <c r="G88" s="152"/>
      <c r="H88" s="152"/>
      <c r="I88" s="152"/>
      <c r="J88" s="152"/>
    </row>
    <row r="89" spans="1:10" ht="15.75">
      <c r="A89" s="267" t="s">
        <v>424</v>
      </c>
      <c r="B89" s="266" t="s">
        <v>435</v>
      </c>
      <c r="C89" s="266"/>
      <c r="D89" s="266"/>
      <c r="E89" s="266"/>
      <c r="F89" s="266"/>
      <c r="G89" s="152"/>
      <c r="H89" s="152"/>
      <c r="I89" s="152"/>
      <c r="J89" s="152"/>
    </row>
    <row r="90" spans="1:10" ht="15.75">
      <c r="A90" s="267" t="s">
        <v>427</v>
      </c>
      <c r="B90" s="266" t="s">
        <v>436</v>
      </c>
      <c r="C90" s="266"/>
      <c r="D90" s="266"/>
      <c r="E90" s="266"/>
      <c r="F90" s="266"/>
      <c r="G90" s="152"/>
      <c r="H90" s="152"/>
      <c r="I90" s="152"/>
      <c r="J90" s="152"/>
    </row>
    <row r="91" spans="1:2" ht="15.75">
      <c r="A91" t="s">
        <v>437</v>
      </c>
      <c r="B91" s="269" t="s">
        <v>438</v>
      </c>
    </row>
    <row r="92" spans="1:2" ht="15.75">
      <c r="A92" s="270" t="s">
        <v>439</v>
      </c>
      <c r="B92" s="269" t="s">
        <v>440</v>
      </c>
    </row>
    <row r="93" spans="1:2" ht="15.75">
      <c r="A93" s="270" t="s">
        <v>441</v>
      </c>
      <c r="B93" s="269" t="s">
        <v>442</v>
      </c>
    </row>
    <row r="94" spans="1:2" ht="15.75">
      <c r="A94" s="270" t="s">
        <v>443</v>
      </c>
      <c r="B94" s="269" t="s">
        <v>444</v>
      </c>
    </row>
    <row r="95" spans="1:2" ht="15.75">
      <c r="A95" s="270" t="s">
        <v>445</v>
      </c>
      <c r="B95" s="269" t="s">
        <v>446</v>
      </c>
    </row>
    <row r="96" spans="1:2" ht="15.75">
      <c r="A96" s="270" t="s">
        <v>447</v>
      </c>
      <c r="B96" s="269" t="s">
        <v>448</v>
      </c>
    </row>
    <row r="97" spans="1:2" ht="15.75">
      <c r="A97" s="270" t="s">
        <v>449</v>
      </c>
      <c r="B97" s="269" t="s">
        <v>450</v>
      </c>
    </row>
    <row r="98" spans="1:2" ht="15.75">
      <c r="A98" s="270">
        <v>5</v>
      </c>
      <c r="B98" s="269" t="s">
        <v>451</v>
      </c>
    </row>
    <row r="99" spans="1:2" ht="15.75">
      <c r="A99" s="270"/>
      <c r="B99" s="269" t="s">
        <v>452</v>
      </c>
    </row>
    <row r="100" spans="1:2" ht="15.75">
      <c r="A100" s="270"/>
      <c r="B100" s="269" t="s">
        <v>453</v>
      </c>
    </row>
    <row r="101" spans="1:2" ht="15.75">
      <c r="A101" s="270"/>
      <c r="B101" s="269" t="s">
        <v>454</v>
      </c>
    </row>
    <row r="102" spans="1:2" ht="15.75">
      <c r="A102" s="270"/>
      <c r="B102" s="269"/>
    </row>
    <row r="103" spans="1:10" ht="18">
      <c r="A103" s="310" t="s">
        <v>95</v>
      </c>
      <c r="B103" s="307"/>
      <c r="C103" s="307"/>
      <c r="D103" s="307"/>
      <c r="E103" s="307"/>
      <c r="F103" s="185"/>
      <c r="G103" s="185" t="s">
        <v>389</v>
      </c>
      <c r="H103" s="185"/>
      <c r="I103" s="185"/>
      <c r="J103" s="186"/>
    </row>
    <row r="104" spans="1:10" ht="14.25">
      <c r="A104" s="151"/>
      <c r="B104" s="152"/>
      <c r="C104" s="152"/>
      <c r="D104" s="152"/>
      <c r="E104" s="152"/>
      <c r="F104" s="152"/>
      <c r="G104" s="152"/>
      <c r="H104" s="152"/>
      <c r="I104" s="152"/>
      <c r="J104" s="153"/>
    </row>
    <row r="105" spans="1:10" ht="18">
      <c r="A105" s="151"/>
      <c r="B105" s="307" t="s">
        <v>313</v>
      </c>
      <c r="C105" s="308"/>
      <c r="D105" s="308"/>
      <c r="E105" s="152"/>
      <c r="F105" s="307" t="s">
        <v>267</v>
      </c>
      <c r="G105" s="307"/>
      <c r="H105" s="307"/>
      <c r="I105" s="307"/>
      <c r="J105" s="309"/>
    </row>
    <row r="106" spans="1:10" ht="14.25">
      <c r="A106" s="151"/>
      <c r="B106" s="152" t="s">
        <v>412</v>
      </c>
      <c r="C106" s="152"/>
      <c r="D106" s="152"/>
      <c r="E106" s="152"/>
      <c r="F106" s="152"/>
      <c r="G106" s="152" t="s">
        <v>413</v>
      </c>
      <c r="H106" s="152"/>
      <c r="I106" s="152"/>
      <c r="J106" s="153"/>
    </row>
  </sheetData>
  <mergeCells count="57">
    <mergeCell ref="B78:F78"/>
    <mergeCell ref="B105:D105"/>
    <mergeCell ref="F105:J105"/>
    <mergeCell ref="A103:E103"/>
    <mergeCell ref="B73:G73"/>
    <mergeCell ref="B74:G74"/>
    <mergeCell ref="B75:G75"/>
    <mergeCell ref="B76:G76"/>
    <mergeCell ref="B69:G69"/>
    <mergeCell ref="B70:G70"/>
    <mergeCell ref="B71:H71"/>
    <mergeCell ref="B72:G72"/>
    <mergeCell ref="B65:G65"/>
    <mergeCell ref="B66:H66"/>
    <mergeCell ref="B67:H67"/>
    <mergeCell ref="B68:G68"/>
    <mergeCell ref="B57:G57"/>
    <mergeCell ref="B58:G58"/>
    <mergeCell ref="B59:G59"/>
    <mergeCell ref="B60:G60"/>
    <mergeCell ref="B53:G53"/>
    <mergeCell ref="B54:G54"/>
    <mergeCell ref="B55:G55"/>
    <mergeCell ref="B56:G56"/>
    <mergeCell ref="B48:H48"/>
    <mergeCell ref="B49:H49"/>
    <mergeCell ref="B50:H50"/>
    <mergeCell ref="B51:H51"/>
    <mergeCell ref="J29:J30"/>
    <mergeCell ref="A41:J41"/>
    <mergeCell ref="B42:I42"/>
    <mergeCell ref="B44:I44"/>
    <mergeCell ref="J44:J46"/>
    <mergeCell ref="A29:A30"/>
    <mergeCell ref="B29:B30"/>
    <mergeCell ref="C29:F29"/>
    <mergeCell ref="G29:I29"/>
    <mergeCell ref="B23:G23"/>
    <mergeCell ref="B24:G24"/>
    <mergeCell ref="B26:G26"/>
    <mergeCell ref="B28:G28"/>
    <mergeCell ref="B18:G18"/>
    <mergeCell ref="B19:G19"/>
    <mergeCell ref="B20:G20"/>
    <mergeCell ref="B21:G21"/>
    <mergeCell ref="B14:G14"/>
    <mergeCell ref="B15:G15"/>
    <mergeCell ref="B16:G16"/>
    <mergeCell ref="B17:G17"/>
    <mergeCell ref="B9:G9"/>
    <mergeCell ref="B10:G10"/>
    <mergeCell ref="B11:G11"/>
    <mergeCell ref="B12:G12"/>
    <mergeCell ref="B5:G5"/>
    <mergeCell ref="B7:G7"/>
    <mergeCell ref="B8:G8"/>
    <mergeCell ref="D3:E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43"/>
  <sheetViews>
    <sheetView workbookViewId="0" topLeftCell="A1">
      <selection activeCell="C21" sqref="C21"/>
    </sheetView>
  </sheetViews>
  <sheetFormatPr defaultColWidth="9.140625" defaultRowHeight="12.75"/>
  <cols>
    <col min="1" max="1" width="6.00390625" style="0" customWidth="1"/>
    <col min="2" max="2" width="52.57421875" style="0" customWidth="1"/>
    <col min="3" max="3" width="12.28125" style="0" customWidth="1"/>
    <col min="4" max="4" width="15.7109375" style="0" customWidth="1"/>
  </cols>
  <sheetData>
    <row r="5" spans="2:3" ht="15.75">
      <c r="B5" s="17" t="s">
        <v>181</v>
      </c>
      <c r="C5" s="17" t="s">
        <v>160</v>
      </c>
    </row>
    <row r="6" ht="15.75">
      <c r="B6" s="17"/>
    </row>
    <row r="7" ht="12.75">
      <c r="B7" s="18"/>
    </row>
    <row r="8" ht="13.5" thickBot="1"/>
    <row r="9" spans="1:4" ht="12.75">
      <c r="A9" s="311" t="s">
        <v>0</v>
      </c>
      <c r="B9" s="313" t="s">
        <v>161</v>
      </c>
      <c r="C9" s="19" t="s">
        <v>180</v>
      </c>
      <c r="D9" s="20" t="s">
        <v>27</v>
      </c>
    </row>
    <row r="10" spans="1:4" ht="13.5" thickBot="1">
      <c r="A10" s="312"/>
      <c r="B10" s="314"/>
      <c r="C10" s="21" t="s">
        <v>24</v>
      </c>
      <c r="D10" s="22" t="s">
        <v>25</v>
      </c>
    </row>
    <row r="11" spans="1:4" ht="12.75">
      <c r="A11" s="23"/>
      <c r="B11" s="76" t="s">
        <v>120</v>
      </c>
      <c r="C11" s="24"/>
      <c r="D11" s="25"/>
    </row>
    <row r="12" spans="1:4" ht="12.75">
      <c r="A12" s="26"/>
      <c r="B12" s="77" t="s">
        <v>162</v>
      </c>
      <c r="C12" s="5"/>
      <c r="D12" s="6"/>
    </row>
    <row r="13" spans="1:4" ht="12.75">
      <c r="A13" s="10"/>
      <c r="B13" s="37" t="s">
        <v>163</v>
      </c>
      <c r="C13" s="2"/>
      <c r="D13" s="3"/>
    </row>
    <row r="14" spans="1:4" ht="12.75">
      <c r="A14" s="28"/>
      <c r="B14" s="38" t="s">
        <v>164</v>
      </c>
      <c r="C14" s="2"/>
      <c r="D14" s="3"/>
    </row>
    <row r="15" spans="1:4" ht="12.75">
      <c r="A15" s="315"/>
      <c r="B15" s="317" t="s">
        <v>165</v>
      </c>
      <c r="C15" s="7"/>
      <c r="D15" s="8"/>
    </row>
    <row r="16" spans="1:4" ht="12.75">
      <c r="A16" s="316"/>
      <c r="B16" s="318"/>
      <c r="C16" s="5"/>
      <c r="D16" s="6"/>
    </row>
    <row r="17" spans="1:4" ht="12.75">
      <c r="A17" s="29"/>
      <c r="B17" s="78" t="s">
        <v>166</v>
      </c>
      <c r="C17" s="5"/>
      <c r="D17" s="6"/>
    </row>
    <row r="18" spans="1:4" ht="12.75">
      <c r="A18" s="28"/>
      <c r="B18" s="38" t="s">
        <v>167</v>
      </c>
      <c r="C18" s="2"/>
      <c r="D18" s="3"/>
    </row>
    <row r="19" spans="1:4" ht="12.75">
      <c r="A19" s="79"/>
      <c r="B19" s="80" t="s">
        <v>168</v>
      </c>
      <c r="C19" s="7"/>
      <c r="D19" s="8"/>
    </row>
    <row r="20" spans="1:4" ht="12.75">
      <c r="A20" s="26"/>
      <c r="B20" s="81" t="s">
        <v>169</v>
      </c>
      <c r="C20" s="5"/>
      <c r="D20" s="6"/>
    </row>
    <row r="21" spans="1:4" ht="12.75">
      <c r="A21" s="28"/>
      <c r="B21" s="38" t="s">
        <v>170</v>
      </c>
      <c r="C21" s="2"/>
      <c r="D21" s="3"/>
    </row>
    <row r="22" spans="1:4" ht="12.75">
      <c r="A22" s="79"/>
      <c r="B22" s="80" t="s">
        <v>171</v>
      </c>
      <c r="C22" s="7"/>
      <c r="D22" s="8"/>
    </row>
    <row r="23" spans="1:4" ht="12.75">
      <c r="A23" s="26"/>
      <c r="B23" s="77" t="s">
        <v>172</v>
      </c>
      <c r="C23" s="5"/>
      <c r="D23" s="6"/>
    </row>
    <row r="24" spans="1:4" ht="12.75">
      <c r="A24" s="10"/>
      <c r="B24" s="37" t="s">
        <v>173</v>
      </c>
      <c r="C24" s="2"/>
      <c r="D24" s="3"/>
    </row>
    <row r="25" spans="1:4" ht="12.75">
      <c r="A25" s="30"/>
      <c r="B25" s="37" t="s">
        <v>124</v>
      </c>
      <c r="C25" s="2"/>
      <c r="D25" s="3"/>
    </row>
    <row r="26" spans="1:4" ht="12.75">
      <c r="A26" s="28"/>
      <c r="B26" s="38" t="s">
        <v>174</v>
      </c>
      <c r="C26" s="2"/>
      <c r="D26" s="3"/>
    </row>
    <row r="27" spans="1:4" ht="12.75">
      <c r="A27" s="28"/>
      <c r="B27" s="82" t="s">
        <v>175</v>
      </c>
      <c r="C27" s="2"/>
      <c r="D27" s="3"/>
    </row>
    <row r="28" spans="1:4" ht="12.75">
      <c r="A28" s="28"/>
      <c r="B28" s="83" t="s">
        <v>176</v>
      </c>
      <c r="C28" s="2"/>
      <c r="D28" s="3"/>
    </row>
    <row r="29" spans="1:4" ht="12.75">
      <c r="A29" s="10"/>
      <c r="B29" s="84" t="s">
        <v>128</v>
      </c>
      <c r="C29" s="2"/>
      <c r="D29" s="3"/>
    </row>
    <row r="30" spans="1:4" ht="12.75">
      <c r="A30" s="10"/>
      <c r="B30" s="38" t="s">
        <v>129</v>
      </c>
      <c r="C30" s="2"/>
      <c r="D30" s="3"/>
    </row>
    <row r="31" spans="1:4" ht="12.75">
      <c r="A31" s="10"/>
      <c r="B31" s="38" t="s">
        <v>130</v>
      </c>
      <c r="C31" s="2"/>
      <c r="D31" s="3"/>
    </row>
    <row r="32" spans="1:4" ht="12.75">
      <c r="A32" s="30"/>
      <c r="B32" s="38" t="s">
        <v>131</v>
      </c>
      <c r="C32" s="2"/>
      <c r="D32" s="3"/>
    </row>
    <row r="33" spans="1:4" ht="12.75">
      <c r="A33" s="30"/>
      <c r="B33" s="38" t="s">
        <v>177</v>
      </c>
      <c r="C33" s="2"/>
      <c r="D33" s="3"/>
    </row>
    <row r="34" spans="1:4" ht="12.75">
      <c r="A34" s="30"/>
      <c r="B34" s="85" t="s">
        <v>133</v>
      </c>
      <c r="C34" s="2"/>
      <c r="D34" s="3"/>
    </row>
    <row r="35" spans="1:4" ht="12.75">
      <c r="A35" s="30"/>
      <c r="B35" s="83" t="s">
        <v>178</v>
      </c>
      <c r="C35" s="2"/>
      <c r="D35" s="3"/>
    </row>
    <row r="36" spans="1:4" ht="12.75">
      <c r="A36" s="15"/>
      <c r="B36" s="38" t="s">
        <v>135</v>
      </c>
      <c r="C36" s="2"/>
      <c r="D36" s="3"/>
    </row>
    <row r="37" spans="1:4" ht="12.75">
      <c r="A37" s="15"/>
      <c r="B37" s="86" t="s">
        <v>136</v>
      </c>
      <c r="C37" s="2"/>
      <c r="D37" s="87"/>
    </row>
    <row r="38" spans="1:4" ht="12.75">
      <c r="A38" s="15"/>
      <c r="B38" s="86" t="s">
        <v>137</v>
      </c>
      <c r="C38" s="2"/>
      <c r="D38" s="87"/>
    </row>
    <row r="39" spans="1:4" ht="12.75">
      <c r="A39" s="15"/>
      <c r="B39" s="88" t="s">
        <v>138</v>
      </c>
      <c r="C39" s="2"/>
      <c r="D39" s="87"/>
    </row>
    <row r="40" spans="1:4" ht="12.75">
      <c r="A40" s="15"/>
      <c r="B40" s="89" t="s">
        <v>179</v>
      </c>
      <c r="C40" s="2"/>
      <c r="D40" s="87"/>
    </row>
    <row r="41" spans="1:4" ht="12.75">
      <c r="A41" s="15"/>
      <c r="B41" s="90" t="s">
        <v>139</v>
      </c>
      <c r="C41" s="2"/>
      <c r="D41" s="87"/>
    </row>
    <row r="42" spans="1:4" ht="12.75">
      <c r="A42" s="15"/>
      <c r="B42" s="90" t="s">
        <v>140</v>
      </c>
      <c r="C42" s="2"/>
      <c r="D42" s="87"/>
    </row>
    <row r="43" spans="1:4" ht="13.5" thickBot="1">
      <c r="A43" s="33"/>
      <c r="B43" s="91" t="s">
        <v>141</v>
      </c>
      <c r="C43" s="35"/>
      <c r="D43" s="92"/>
    </row>
  </sheetData>
  <mergeCells count="4">
    <mergeCell ref="A9:A10"/>
    <mergeCell ref="B9:B10"/>
    <mergeCell ref="A15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22"/>
  <sheetViews>
    <sheetView workbookViewId="0" topLeftCell="A1">
      <selection activeCell="A4" sqref="A4:H22"/>
    </sheetView>
  </sheetViews>
  <sheetFormatPr defaultColWidth="9.140625" defaultRowHeight="12.75"/>
  <cols>
    <col min="1" max="1" width="5.00390625" style="0" customWidth="1"/>
    <col min="2" max="2" width="36.421875" style="0" customWidth="1"/>
    <col min="3" max="3" width="14.28125" style="0" customWidth="1"/>
    <col min="4" max="4" width="12.8515625" style="0" customWidth="1"/>
    <col min="5" max="5" width="13.7109375" style="0" customWidth="1"/>
    <col min="6" max="6" width="16.00390625" style="0" customWidth="1"/>
    <col min="7" max="7" width="17.140625" style="0" customWidth="1"/>
    <col min="8" max="8" width="12.7109375" style="0" customWidth="1"/>
  </cols>
  <sheetData>
    <row r="4" spans="3:8" ht="15.75">
      <c r="C4" s="159" t="s">
        <v>269</v>
      </c>
      <c r="D4" s="263"/>
      <c r="E4" s="159"/>
      <c r="F4" s="159"/>
      <c r="G4" s="17"/>
      <c r="H4" s="17"/>
    </row>
    <row r="6" spans="1:4" ht="12.75">
      <c r="A6" s="18" t="s">
        <v>142</v>
      </c>
      <c r="B6" s="18"/>
      <c r="C6" s="18"/>
      <c r="D6" s="65"/>
    </row>
    <row r="7" ht="13.5" thickBot="1"/>
    <row r="8" spans="1:8" ht="21" customHeight="1" thickTop="1">
      <c r="A8" s="66"/>
      <c r="B8" s="67"/>
      <c r="C8" s="75" t="s">
        <v>143</v>
      </c>
      <c r="D8" s="75" t="s">
        <v>144</v>
      </c>
      <c r="E8" s="75" t="s">
        <v>145</v>
      </c>
      <c r="F8" s="75" t="s">
        <v>146</v>
      </c>
      <c r="G8" s="75" t="s">
        <v>147</v>
      </c>
      <c r="H8" s="72" t="s">
        <v>148</v>
      </c>
    </row>
    <row r="9" spans="1:8" ht="15">
      <c r="A9" s="68" t="s">
        <v>2</v>
      </c>
      <c r="B9" s="31" t="s">
        <v>149</v>
      </c>
      <c r="C9" s="129">
        <v>9000000</v>
      </c>
      <c r="D9" s="129"/>
      <c r="E9" s="129"/>
      <c r="F9" s="129">
        <v>397353</v>
      </c>
      <c r="G9" s="129">
        <v>9995128</v>
      </c>
      <c r="H9" s="130">
        <f>C9+F9+G9</f>
        <v>19392481</v>
      </c>
    </row>
    <row r="10" spans="1:8" ht="18" customHeight="1">
      <c r="A10" s="69" t="s">
        <v>150</v>
      </c>
      <c r="B10" s="73" t="s">
        <v>151</v>
      </c>
      <c r="C10" s="129"/>
      <c r="D10" s="129"/>
      <c r="E10" s="129"/>
      <c r="F10" s="129"/>
      <c r="G10" s="129"/>
      <c r="H10" s="130">
        <f aca="true" t="shared" si="0" ref="H10:H20">G10</f>
        <v>0</v>
      </c>
    </row>
    <row r="11" spans="1:8" ht="18" customHeight="1">
      <c r="A11" s="69" t="s">
        <v>152</v>
      </c>
      <c r="B11" s="73" t="s">
        <v>153</v>
      </c>
      <c r="C11" s="129"/>
      <c r="D11" s="129"/>
      <c r="E11" s="129"/>
      <c r="F11" s="129"/>
      <c r="G11" s="129"/>
      <c r="H11" s="130">
        <f t="shared" si="0"/>
        <v>0</v>
      </c>
    </row>
    <row r="12" spans="1:8" ht="18" customHeight="1">
      <c r="A12" s="69">
        <v>1</v>
      </c>
      <c r="B12" s="73" t="s">
        <v>154</v>
      </c>
      <c r="C12" s="129"/>
      <c r="D12" s="129"/>
      <c r="E12" s="129"/>
      <c r="F12" s="129"/>
      <c r="G12" s="129"/>
      <c r="H12" s="130">
        <f t="shared" si="0"/>
        <v>0</v>
      </c>
    </row>
    <row r="13" spans="1:8" ht="18" customHeight="1">
      <c r="A13" s="69">
        <v>2</v>
      </c>
      <c r="B13" s="73" t="s">
        <v>155</v>
      </c>
      <c r="C13" s="129"/>
      <c r="D13" s="129"/>
      <c r="E13" s="129"/>
      <c r="F13" s="129"/>
      <c r="G13" s="129"/>
      <c r="H13" s="130">
        <f t="shared" si="0"/>
        <v>0</v>
      </c>
    </row>
    <row r="14" spans="1:8" ht="19.5" customHeight="1">
      <c r="A14" s="69">
        <v>3</v>
      </c>
      <c r="B14" s="73" t="s">
        <v>156</v>
      </c>
      <c r="C14" s="129"/>
      <c r="D14" s="129"/>
      <c r="E14" s="129"/>
      <c r="F14" s="129"/>
      <c r="G14" s="129"/>
      <c r="H14" s="130">
        <f t="shared" si="0"/>
        <v>0</v>
      </c>
    </row>
    <row r="15" spans="1:8" ht="20.25" customHeight="1">
      <c r="A15" s="69">
        <v>4</v>
      </c>
      <c r="B15" s="73" t="s">
        <v>157</v>
      </c>
      <c r="C15" s="129"/>
      <c r="D15" s="129"/>
      <c r="E15" s="129"/>
      <c r="F15" s="129"/>
      <c r="G15" s="129"/>
      <c r="H15" s="130">
        <f t="shared" si="0"/>
        <v>0</v>
      </c>
    </row>
    <row r="16" spans="1:8" ht="18.75" customHeight="1">
      <c r="A16" s="68" t="s">
        <v>7</v>
      </c>
      <c r="B16" s="31" t="s">
        <v>270</v>
      </c>
      <c r="C16" s="129">
        <v>9000000</v>
      </c>
      <c r="D16" s="129"/>
      <c r="E16" s="129"/>
      <c r="F16" s="129">
        <v>546623</v>
      </c>
      <c r="G16" s="129">
        <v>13436043</v>
      </c>
      <c r="H16" s="130">
        <v>22982666</v>
      </c>
    </row>
    <row r="17" spans="1:8" ht="19.5" customHeight="1">
      <c r="A17" s="69">
        <v>1</v>
      </c>
      <c r="B17" s="73" t="s">
        <v>154</v>
      </c>
      <c r="C17" s="129"/>
      <c r="D17" s="129"/>
      <c r="E17" s="129"/>
      <c r="F17" s="129"/>
      <c r="G17" s="129"/>
      <c r="H17" s="130">
        <f t="shared" si="0"/>
        <v>0</v>
      </c>
    </row>
    <row r="18" spans="1:8" ht="21" customHeight="1">
      <c r="A18" s="69">
        <v>2</v>
      </c>
      <c r="B18" s="73" t="s">
        <v>155</v>
      </c>
      <c r="C18" s="129"/>
      <c r="D18" s="129"/>
      <c r="E18" s="129"/>
      <c r="F18" s="129"/>
      <c r="G18" s="129"/>
      <c r="H18" s="130">
        <f t="shared" si="0"/>
        <v>0</v>
      </c>
    </row>
    <row r="19" spans="1:8" ht="19.5" customHeight="1">
      <c r="A19" s="69">
        <v>3</v>
      </c>
      <c r="B19" s="73" t="s">
        <v>158</v>
      </c>
      <c r="C19" s="129"/>
      <c r="D19" s="129"/>
      <c r="E19" s="129"/>
      <c r="F19" s="129"/>
      <c r="G19" s="129"/>
      <c r="H19" s="130">
        <f t="shared" si="0"/>
        <v>0</v>
      </c>
    </row>
    <row r="20" spans="1:8" ht="21" customHeight="1">
      <c r="A20" s="69">
        <v>4</v>
      </c>
      <c r="B20" s="73" t="s">
        <v>159</v>
      </c>
      <c r="C20" s="129"/>
      <c r="D20" s="129"/>
      <c r="E20" s="129"/>
      <c r="F20" s="129"/>
      <c r="G20" s="129"/>
      <c r="H20" s="130">
        <f t="shared" si="0"/>
        <v>0</v>
      </c>
    </row>
    <row r="21" spans="1:8" ht="24.75" customHeight="1" thickBot="1">
      <c r="A21" s="70" t="s">
        <v>81</v>
      </c>
      <c r="B21" s="74" t="s">
        <v>271</v>
      </c>
      <c r="C21" s="131">
        <v>9000000</v>
      </c>
      <c r="D21" s="131"/>
      <c r="E21" s="131"/>
      <c r="F21" s="131">
        <v>546623</v>
      </c>
      <c r="G21" s="130">
        <v>17842374</v>
      </c>
      <c r="H21" s="130">
        <f>C21+F21+G21</f>
        <v>27388997</v>
      </c>
    </row>
    <row r="22" spans="1:8" ht="13.5" thickTop="1">
      <c r="A22" s="71"/>
      <c r="B22" s="71"/>
      <c r="C22" s="71"/>
      <c r="D22" s="71"/>
      <c r="E22" s="71"/>
      <c r="F22" s="71"/>
      <c r="G22" s="71"/>
      <c r="H22" s="7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34"/>
  <sheetViews>
    <sheetView workbookViewId="0" topLeftCell="A19">
      <selection activeCell="A1" sqref="A1:D33"/>
    </sheetView>
  </sheetViews>
  <sheetFormatPr defaultColWidth="9.140625" defaultRowHeight="12.75"/>
  <cols>
    <col min="1" max="1" width="3.7109375" style="0" customWidth="1"/>
    <col min="2" max="2" width="52.421875" style="0" customWidth="1"/>
    <col min="3" max="3" width="13.8515625" style="0" customWidth="1"/>
    <col min="4" max="4" width="18.00390625" style="0" customWidth="1"/>
  </cols>
  <sheetData>
    <row r="3" spans="2:4" ht="15.75">
      <c r="B3" s="159" t="s">
        <v>268</v>
      </c>
      <c r="C3" s="263"/>
      <c r="D3" s="263"/>
    </row>
    <row r="4" ht="15.75">
      <c r="B4" s="17"/>
    </row>
    <row r="5" ht="12.75">
      <c r="B5" s="18"/>
    </row>
    <row r="6" ht="13.5" thickBot="1"/>
    <row r="7" spans="1:4" ht="12.75">
      <c r="A7" s="311" t="s">
        <v>0</v>
      </c>
      <c r="B7" s="313" t="s">
        <v>119</v>
      </c>
      <c r="C7" s="19" t="s">
        <v>26</v>
      </c>
      <c r="D7" s="20" t="s">
        <v>27</v>
      </c>
    </row>
    <row r="8" spans="1:4" ht="13.5" thickBot="1">
      <c r="A8" s="312"/>
      <c r="B8" s="314"/>
      <c r="C8" s="21" t="s">
        <v>24</v>
      </c>
      <c r="D8" s="22" t="s">
        <v>25</v>
      </c>
    </row>
    <row r="9" spans="1:4" ht="24" customHeight="1">
      <c r="A9" s="40"/>
      <c r="B9" s="41" t="s">
        <v>120</v>
      </c>
      <c r="C9" s="42">
        <f>C10-C11-C15-C16</f>
        <v>7579932</v>
      </c>
      <c r="D9" s="43"/>
    </row>
    <row r="10" spans="1:4" ht="15">
      <c r="A10" s="44"/>
      <c r="B10" s="58" t="s">
        <v>121</v>
      </c>
      <c r="C10" s="45">
        <v>31775350</v>
      </c>
      <c r="D10" s="46">
        <v>31530000</v>
      </c>
    </row>
    <row r="11" spans="1:4" ht="15.75">
      <c r="A11" s="47"/>
      <c r="B11" s="59" t="s">
        <v>122</v>
      </c>
      <c r="C11" s="48">
        <v>13241917</v>
      </c>
      <c r="D11" s="49">
        <v>42898393</v>
      </c>
    </row>
    <row r="12" spans="1:4" ht="15">
      <c r="A12" s="50"/>
      <c r="B12" s="39" t="s">
        <v>123</v>
      </c>
      <c r="C12" s="48"/>
      <c r="D12" s="49"/>
    </row>
    <row r="13" spans="1:4" ht="15">
      <c r="A13" s="319"/>
      <c r="B13" s="321" t="s">
        <v>124</v>
      </c>
      <c r="C13" s="51"/>
      <c r="D13" s="52"/>
    </row>
    <row r="14" spans="1:4" ht="15">
      <c r="A14" s="320"/>
      <c r="B14" s="322"/>
      <c r="C14" s="45"/>
      <c r="D14" s="46"/>
    </row>
    <row r="15" spans="1:4" ht="15">
      <c r="A15" s="53"/>
      <c r="B15" s="60" t="s">
        <v>125</v>
      </c>
      <c r="C15" s="45">
        <v>3080575</v>
      </c>
      <c r="D15" s="46">
        <v>800000</v>
      </c>
    </row>
    <row r="16" spans="1:4" ht="15">
      <c r="A16" s="50"/>
      <c r="B16" s="39" t="s">
        <v>126</v>
      </c>
      <c r="C16" s="48">
        <v>7872926</v>
      </c>
      <c r="D16" s="49">
        <v>6524125</v>
      </c>
    </row>
    <row r="17" spans="1:4" ht="29.25" customHeight="1">
      <c r="A17" s="50"/>
      <c r="B17" s="61" t="s">
        <v>127</v>
      </c>
      <c r="C17" s="48"/>
      <c r="D17" s="49"/>
    </row>
    <row r="18" spans="1:4" ht="15">
      <c r="A18" s="50"/>
      <c r="B18" s="38" t="s">
        <v>128</v>
      </c>
      <c r="C18" s="12"/>
      <c r="D18" s="49"/>
    </row>
    <row r="19" spans="1:4" ht="15">
      <c r="A19" s="50"/>
      <c r="B19" s="38" t="s">
        <v>129</v>
      </c>
      <c r="C19" s="48"/>
      <c r="D19" s="49"/>
    </row>
    <row r="20" spans="1:4" ht="15.75">
      <c r="A20" s="47"/>
      <c r="B20" s="37" t="s">
        <v>130</v>
      </c>
      <c r="C20" s="48"/>
      <c r="D20" s="49"/>
    </row>
    <row r="21" spans="1:4" ht="15.75">
      <c r="A21" s="54"/>
      <c r="B21" s="37" t="s">
        <v>131</v>
      </c>
      <c r="C21" s="48"/>
      <c r="D21" s="49"/>
    </row>
    <row r="22" spans="1:4" ht="15">
      <c r="A22" s="50"/>
      <c r="B22" s="38" t="s">
        <v>132</v>
      </c>
      <c r="C22" s="48"/>
      <c r="D22" s="49"/>
    </row>
    <row r="23" spans="1:4" ht="15">
      <c r="A23" s="50"/>
      <c r="B23" s="38" t="s">
        <v>133</v>
      </c>
      <c r="C23" s="48"/>
      <c r="D23" s="49"/>
    </row>
    <row r="24" spans="1:4" ht="32.25" customHeight="1">
      <c r="A24" s="50"/>
      <c r="B24" s="61" t="s">
        <v>134</v>
      </c>
      <c r="C24" s="48">
        <f>C27+C30+C31</f>
        <v>-5686958</v>
      </c>
      <c r="D24" s="49">
        <f>SUM(D25:D30)</f>
        <v>18046305</v>
      </c>
    </row>
    <row r="25" spans="1:4" ht="15.75">
      <c r="A25" s="47"/>
      <c r="B25" s="62" t="s">
        <v>135</v>
      </c>
      <c r="C25" s="48"/>
      <c r="D25" s="49"/>
    </row>
    <row r="26" spans="1:4" ht="15.75">
      <c r="A26" s="47"/>
      <c r="B26" s="39" t="s">
        <v>136</v>
      </c>
      <c r="C26" s="48"/>
      <c r="D26" s="49"/>
    </row>
    <row r="27" spans="1:4" ht="15.75">
      <c r="A27" s="47"/>
      <c r="B27" s="39" t="s">
        <v>392</v>
      </c>
      <c r="C27" s="48">
        <v>-5721415</v>
      </c>
      <c r="D27" s="49">
        <v>17053305</v>
      </c>
    </row>
    <row r="28" spans="1:4" ht="15.75">
      <c r="A28" s="47"/>
      <c r="B28" s="39" t="s">
        <v>396</v>
      </c>
      <c r="C28" s="48"/>
      <c r="D28" s="49">
        <v>993000</v>
      </c>
    </row>
    <row r="29" spans="1:4" ht="15.75">
      <c r="A29" s="54"/>
      <c r="B29" s="39" t="s">
        <v>138</v>
      </c>
      <c r="C29" s="48"/>
      <c r="D29" s="49"/>
    </row>
    <row r="30" spans="1:4" ht="15.75">
      <c r="A30" s="54"/>
      <c r="B30" s="39" t="s">
        <v>393</v>
      </c>
      <c r="C30" s="48">
        <v>2644</v>
      </c>
      <c r="D30" s="49"/>
    </row>
    <row r="31" spans="1:4" ht="30.75" customHeight="1">
      <c r="A31" s="54"/>
      <c r="B31" s="63" t="s">
        <v>139</v>
      </c>
      <c r="C31" s="48">
        <v>31813</v>
      </c>
      <c r="D31" s="49">
        <v>46922</v>
      </c>
    </row>
    <row r="32" spans="1:4" ht="35.25" customHeight="1">
      <c r="A32" s="54"/>
      <c r="B32" s="61" t="s">
        <v>140</v>
      </c>
      <c r="C32" s="48">
        <v>100391</v>
      </c>
      <c r="D32" s="49">
        <v>876686.85</v>
      </c>
    </row>
    <row r="33" spans="1:4" ht="46.5" customHeight="1" thickBot="1">
      <c r="A33" s="55"/>
      <c r="B33" s="64" t="s">
        <v>141</v>
      </c>
      <c r="C33" s="56">
        <f>C32+C9+C24</f>
        <v>1993365</v>
      </c>
      <c r="D33" s="57">
        <v>100391</v>
      </c>
    </row>
    <row r="34" spans="1:4" ht="12.75">
      <c r="A34" s="36"/>
      <c r="B34" s="14"/>
      <c r="C34" s="14"/>
      <c r="D34" s="14"/>
    </row>
  </sheetData>
  <mergeCells count="4">
    <mergeCell ref="A7:A8"/>
    <mergeCell ref="B7:B8"/>
    <mergeCell ref="A13:A14"/>
    <mergeCell ref="B13:B14"/>
  </mergeCells>
  <printOptions/>
  <pageMargins left="0.67" right="0.75" top="1" bottom="1" header="0.5" footer="0.5"/>
  <pageSetup horizontalDpi="600" verticalDpi="600" orientation="portrait" paperSize="9" r:id="rId1"/>
  <ignoredErrors>
    <ignoredError sqref="D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2010-07-19T10:32:13Z</cp:lastPrinted>
  <dcterms:created xsi:type="dcterms:W3CDTF">2009-01-09T18:21:01Z</dcterms:created>
  <dcterms:modified xsi:type="dcterms:W3CDTF">2010-07-29T02:47:45Z</dcterms:modified>
  <cp:category/>
  <cp:version/>
  <cp:contentType/>
  <cp:contentStatus/>
</cp:coreProperties>
</file>