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tabRatio="820" activeTab="8"/>
  </bookViews>
  <sheets>
    <sheet name="Kopertina " sheetId="1" r:id="rId1"/>
    <sheet name="Aktivi" sheetId="2" r:id="rId2"/>
    <sheet name="Pasivi" sheetId="3" r:id="rId3"/>
    <sheet name="TE ARDH.SHP" sheetId="4" r:id="rId4"/>
    <sheet name="KAPITALI " sheetId="5" r:id="rId5"/>
    <sheet name="CASH " sheetId="6" r:id="rId6"/>
    <sheet name="aktivitet per BM" sheetId="7" r:id="rId7"/>
    <sheet name="Aneks Statistikor" sheetId="8" r:id="rId8"/>
    <sheet name="AAM" sheetId="9" r:id="rId9"/>
  </sheets>
  <externalReferences>
    <externalReference r:id="rId12"/>
  </externalReferences>
  <definedNames>
    <definedName name="_Key1" hidden="1">'[1]PRODUKTE'!#REF!</definedName>
    <definedName name="_Key2" hidden="1">'[1]PRODUKTE'!#REF!</definedName>
    <definedName name="_Order1" hidden="1">255</definedName>
    <definedName name="_Order2" hidden="1">255</definedName>
    <definedName name="_xlnm.Print_Area" localSheetId="7">'Aneks Statistikor'!$A$1:$J$96</definedName>
  </definedNames>
  <calcPr fullCalcOnLoad="1"/>
</workbook>
</file>

<file path=xl/sharedStrings.xml><?xml version="1.0" encoding="utf-8"?>
<sst xmlns="http://schemas.openxmlformats.org/spreadsheetml/2006/main" count="669" uniqueCount="425">
  <si>
    <t>Nr</t>
  </si>
  <si>
    <t>rend</t>
  </si>
  <si>
    <t xml:space="preserve">                    B      I      L      A       N     C     I</t>
  </si>
  <si>
    <t>I</t>
  </si>
  <si>
    <t>III</t>
  </si>
  <si>
    <t>II</t>
  </si>
  <si>
    <t>AKTIVET AFATSHKURTRA</t>
  </si>
  <si>
    <t xml:space="preserve">Aktive monetare </t>
  </si>
  <si>
    <t>Derivative dhe aktive te mbajtura per tregetim</t>
  </si>
  <si>
    <t>TOTALI 2</t>
  </si>
  <si>
    <t>Aktive te tjera financiare afatshkurtera</t>
  </si>
  <si>
    <t>TOTALI 3</t>
  </si>
  <si>
    <t>Inventari</t>
  </si>
  <si>
    <t>TOTALI 4</t>
  </si>
  <si>
    <t>Aktive biologjike afatshkurtra</t>
  </si>
  <si>
    <t xml:space="preserve">Aktivet afatshkurtra te mbajtura per shitje </t>
  </si>
  <si>
    <t>Parapagimet dhe shpenzimet e shtyra</t>
  </si>
  <si>
    <t>TOTALI AKTIVEVE AFATSHKURTRA         (  I  )</t>
  </si>
  <si>
    <t>AKTIVET AFATGJATA</t>
  </si>
  <si>
    <t>Investimetfinanciare afatgjata</t>
  </si>
  <si>
    <t>TOTALI 1</t>
  </si>
  <si>
    <t>Aktive afatgjata materiale</t>
  </si>
  <si>
    <t>Aktivet Biologjike afatgjata</t>
  </si>
  <si>
    <t>Aktivet afatgjata jomateriale</t>
  </si>
  <si>
    <t>Kapitali aksionar I papaguar</t>
  </si>
  <si>
    <t>Aktive te tjera afatgjata</t>
  </si>
  <si>
    <t>TOTALI I AKTIVEVE AFAGJATA   ( II )</t>
  </si>
  <si>
    <t>T O T A L I    I    A K T I V EVE  (  I + II  )</t>
  </si>
  <si>
    <t>DETYRIMET AFATSHKURTRA</t>
  </si>
  <si>
    <t xml:space="preserve">       A    K   T   I   V   E   T</t>
  </si>
  <si>
    <t>DETYRIMET DHE KAPITALET</t>
  </si>
  <si>
    <t>Derivativet</t>
  </si>
  <si>
    <t>Huamarrjet</t>
  </si>
  <si>
    <t>a</t>
  </si>
  <si>
    <t>b</t>
  </si>
  <si>
    <t>c</t>
  </si>
  <si>
    <t>Kthimet/Ripagesat e huave afatshkurtra</t>
  </si>
  <si>
    <t xml:space="preserve">Bono te konvertueshme </t>
  </si>
  <si>
    <t>Huate dhe parapagimet</t>
  </si>
  <si>
    <t>d</t>
  </si>
  <si>
    <t>e</t>
  </si>
  <si>
    <t>Te pagueshme ndaj furnitoreve</t>
  </si>
  <si>
    <t>Te pagueshme ndaj punonjesve</t>
  </si>
  <si>
    <t>Grantet dhe te ardhurat e shtyra</t>
  </si>
  <si>
    <t>Provizionet afatshkurtra</t>
  </si>
  <si>
    <t>TOTALI DETYRIMEVE. AFATSHKURTRA ( I )</t>
  </si>
  <si>
    <t>DETYRIME AFATGJATA</t>
  </si>
  <si>
    <t>Huate afatgjata</t>
  </si>
  <si>
    <t>Huamarrje te tjera afatgjata</t>
  </si>
  <si>
    <t>Provizione afatgjata</t>
  </si>
  <si>
    <t>TOTALI I DETYRIMEVE AFATGJATA ( II )</t>
  </si>
  <si>
    <t>TOTALI I DETYRIMEVE  ( I+II )</t>
  </si>
  <si>
    <t>KAPITALI</t>
  </si>
  <si>
    <t>Aksionet e pakices</t>
  </si>
  <si>
    <t>Kapitali qe I perket aksionareve te shoqerise meme</t>
  </si>
  <si>
    <t>Kapitali aksionar</t>
  </si>
  <si>
    <t>Primi I aksionit</t>
  </si>
  <si>
    <t>Njesite ose aksionet e thesarit ( negative)</t>
  </si>
  <si>
    <t>Rezerva statutore</t>
  </si>
  <si>
    <t>Rezerva ligjore</t>
  </si>
  <si>
    <t>Rezerva te tjera</t>
  </si>
  <si>
    <t>Fitimet e pashperndara</t>
  </si>
  <si>
    <t>Fitimi ( humbja )e vitit financiar</t>
  </si>
  <si>
    <t>TOTALI I KAPITALIT  III (1-10)</t>
  </si>
  <si>
    <t>TOTALI I DETYRIMEVE KAPITALIT (I+II+III)</t>
  </si>
  <si>
    <t>PASQYRA E TE ARDHURAVE DHE SHPENZIMEVE</t>
  </si>
  <si>
    <t>NR</t>
  </si>
  <si>
    <t xml:space="preserve">PERSHKRIMI I ELEMENTEVE </t>
  </si>
  <si>
    <t>Shitjet neto</t>
  </si>
  <si>
    <t>VITI</t>
  </si>
  <si>
    <t>Te ardhura te tjera nga veprimtarite e shfrytezimit</t>
  </si>
  <si>
    <t>Ndryshimet ne inventarin e produkteve te gateshme dhe Pr. Proc.</t>
  </si>
  <si>
    <t xml:space="preserve">Materiale te konsumuara </t>
  </si>
  <si>
    <t>Kostot e punes</t>
  </si>
  <si>
    <t>Pagat e personelit</t>
  </si>
  <si>
    <t xml:space="preserve">Shpenzime per sigurime shoqerore dhe shendetsore </t>
  </si>
  <si>
    <t>Amortizimet dhe zhvleresimet</t>
  </si>
  <si>
    <t>Shpenzime te tjera</t>
  </si>
  <si>
    <t>TOTALI I SHPENZIMEVE   ( 4 - 7 )</t>
  </si>
  <si>
    <t>Fitimi apo humbja nga veprimtaria kryesore (1+2+/-3-8)</t>
  </si>
  <si>
    <t>Te ardhurat dhe shpenzimet financiare nga pjesmarrjet</t>
  </si>
  <si>
    <t xml:space="preserve">Te ardhurat dhe shpenzimet financiare </t>
  </si>
  <si>
    <t xml:space="preserve">Te ardhurat dhe shpenzimet financiare nga investime  </t>
  </si>
  <si>
    <t>te tjera financiare afatgjata</t>
  </si>
  <si>
    <t>Te ardhurat dhe shpenzimet nga interesat</t>
  </si>
  <si>
    <t>Fitimet ( humbjet ) nga kursi I kembimit</t>
  </si>
  <si>
    <t xml:space="preserve">Te ardhura dhe shpenzime te tjera financiare </t>
  </si>
  <si>
    <t>TOTALI I TE ARDHURAVE DHE SHPENZIMEVE FINANCIARE (A-D)</t>
  </si>
  <si>
    <t>Fitimi  ( humbja )  para tatimit   ( 9+/-13  )</t>
  </si>
  <si>
    <t>Shpenzimet e tatimit mbi fitimin</t>
  </si>
  <si>
    <t>Fitimi  ( humbja ) neto e vitit financiar  (  14-15 )</t>
  </si>
  <si>
    <t xml:space="preserve">Elementet e pasqyrave te konsoliduara </t>
  </si>
  <si>
    <t>Aktivet e mbajtura per tregetim</t>
  </si>
  <si>
    <t>Llogari/Kerkesa te tjera te arketueshme</t>
  </si>
  <si>
    <t xml:space="preserve">Lendet e para </t>
  </si>
  <si>
    <t>Prodhim ne proces</t>
  </si>
  <si>
    <t>Produkte te gatshme</t>
  </si>
  <si>
    <t>Mallra per rishitje</t>
  </si>
  <si>
    <t xml:space="preserve"> Parapagesat per furnizime</t>
  </si>
  <si>
    <t>Pjesmarrje te tjera ne njesi te kontr.(vetem ne PF)</t>
  </si>
  <si>
    <t>Aksione dhe investime te tjera ne pjesmarrje</t>
  </si>
  <si>
    <t>Aksione dhe letra te tjera me vlere</t>
  </si>
  <si>
    <t xml:space="preserve">Llogari/Kerkesa te arketueshme afatgjata </t>
  </si>
  <si>
    <t>Toka</t>
  </si>
  <si>
    <t xml:space="preserve">Ndertesa </t>
  </si>
  <si>
    <t>Makineri dhe paisje</t>
  </si>
  <si>
    <t xml:space="preserve">Aktive te tjera afatgjata materiale ( me vl.kontab.) </t>
  </si>
  <si>
    <t>Emri I mire</t>
  </si>
  <si>
    <t>Shpenzimet e zhvillimit</t>
  </si>
  <si>
    <t xml:space="preserve">Aktive te tjera afatgjata jomateriale </t>
  </si>
  <si>
    <t>TOTALI TE ARDHURAVE ( 1-2 )</t>
  </si>
  <si>
    <t xml:space="preserve">SHENIME </t>
  </si>
  <si>
    <t>KLASIFIKIMI I SHPENZIMEVE SIPAS NATYRES</t>
  </si>
  <si>
    <t>Te ardhurat dhe shpenzimet financiare nga njesi te kontroll</t>
  </si>
  <si>
    <t xml:space="preserve">VITI </t>
  </si>
  <si>
    <t>REFERENCAT</t>
  </si>
  <si>
    <t>NR.LLOG</t>
  </si>
  <si>
    <t>Ndryshimet ne inventarin e prod. te gat. dhe Pr. Proc.</t>
  </si>
  <si>
    <t xml:space="preserve">Viti </t>
  </si>
  <si>
    <t xml:space="preserve">Sigurimet  sbhoqerore </t>
  </si>
  <si>
    <t>Huate afatshkurtra</t>
  </si>
  <si>
    <t xml:space="preserve">Hua afat gjate </t>
  </si>
  <si>
    <t>Viti</t>
  </si>
  <si>
    <t xml:space="preserve">Llogari/Kerkesa te arket.Kliente </t>
  </si>
  <si>
    <t>TATIM Fitimi (mbipaguar deri me 31.12.2010)</t>
  </si>
  <si>
    <t>Te tjera</t>
  </si>
  <si>
    <t>Pasqyra e fluksit monetar - Metoda Indirekte</t>
  </si>
  <si>
    <t>Periudha</t>
  </si>
  <si>
    <t>Fluksi i parave nga veprimtaria e shfrytezimit</t>
  </si>
  <si>
    <t>Fitimi para tatimit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</si>
  <si>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</si>
  <si>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</si>
  <si>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</si>
  <si>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</si>
  <si>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</si>
  <si>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</si>
  <si>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</si>
  <si>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</si>
  <si>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</si>
  <si>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</si>
  <si>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</si>
  <si>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Interesi i paguar</t>
  </si>
  <si>
    <t>Tatim mbi fitimin i paguar</t>
  </si>
  <si>
    <t>MM neto nga aktivitetet e shfrytezimit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</si>
  <si>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</si>
  <si>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</si>
  <si>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</si>
  <si>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</si>
  <si>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</si>
  <si>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</si>
  <si>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</si>
  <si>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</si>
  <si>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emetimi i kapitalit aksioner</t>
  </si>
  <si>
    <t>Te ardhura nga huamarrje afatgjata</t>
  </si>
  <si>
    <t xml:space="preserve">Te ardhura nga huamarrje afat shkurter 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</si>
  <si>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</si>
  <si>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</si>
  <si>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</si>
  <si>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</si>
  <si>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</si>
  <si>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PASQYRA E NDRYSHIMEVE NE KAPITAL   2011</t>
  </si>
  <si>
    <t xml:space="preserve">EMERTIMI I ZERAVE </t>
  </si>
  <si>
    <t xml:space="preserve">PRIMI I </t>
  </si>
  <si>
    <t xml:space="preserve">AKSIONET </t>
  </si>
  <si>
    <t>REZERVA</t>
  </si>
  <si>
    <t xml:space="preserve">REZERVA  </t>
  </si>
  <si>
    <t xml:space="preserve">FITIMI </t>
  </si>
  <si>
    <t>TOTALI</t>
  </si>
  <si>
    <t>AKSIONAR</t>
  </si>
  <si>
    <t>AKSIONIT</t>
  </si>
  <si>
    <t xml:space="preserve"> E </t>
  </si>
  <si>
    <t>LIGJORE ,</t>
  </si>
  <si>
    <t xml:space="preserve">TE KONVERT </t>
  </si>
  <si>
    <t xml:space="preserve">I PA </t>
  </si>
  <si>
    <t>THESARIT</t>
  </si>
  <si>
    <t>STATUTOR</t>
  </si>
  <si>
    <t>NE VALUTE</t>
  </si>
  <si>
    <t>SHPERND.</t>
  </si>
  <si>
    <t>X</t>
  </si>
  <si>
    <t>( X )</t>
  </si>
  <si>
    <t xml:space="preserve">Efekti I ndryshimeve </t>
  </si>
  <si>
    <t>ne politikat kontabel</t>
  </si>
  <si>
    <t>Pozicioni I rregulluar</t>
  </si>
  <si>
    <t xml:space="preserve">Efektet e ndryshimit te </t>
  </si>
  <si>
    <t>kurseve te kembimit</t>
  </si>
  <si>
    <t>gjate konsolidimit</t>
  </si>
  <si>
    <t>Totali I te ardhurave apo</t>
  </si>
  <si>
    <t>I shpenzimeve , qe nuk jane</t>
  </si>
  <si>
    <t>njohur ne pasq. e te A dheSH</t>
  </si>
  <si>
    <t>Fitimi neto I vitit financiar</t>
  </si>
  <si>
    <t>Dividentet e paguar</t>
  </si>
  <si>
    <t xml:space="preserve">Transferime ne rezerven e </t>
  </si>
  <si>
    <t>detyrueshme statutore</t>
  </si>
  <si>
    <t>Emetim I kapitalit aksionar</t>
  </si>
  <si>
    <t>Efektet e ndryshimit te kursev</t>
  </si>
  <si>
    <t>te kembimit gjate konsolidimit</t>
  </si>
  <si>
    <t xml:space="preserve">shpenzimeve , qe nuk jane </t>
  </si>
  <si>
    <t>njohur ne pasq.e te A dhe SH</t>
  </si>
  <si>
    <t xml:space="preserve">Fitimi neto per periudhen </t>
  </si>
  <si>
    <t>kontabel</t>
  </si>
  <si>
    <t>Emetimi I kapitalit aksionar</t>
  </si>
  <si>
    <t>Aksione te thesarit te riblera</t>
  </si>
  <si>
    <t>Instrumente te tjera (TVS=_______ )</t>
  </si>
  <si>
    <t>Detyrimet tatimore(TAP=159.824)</t>
  </si>
  <si>
    <t>Te tjera(T.Fitimi 2012=4.843 )</t>
  </si>
  <si>
    <t>Pozicioni me 31 dhjetor 2012</t>
  </si>
  <si>
    <t xml:space="preserve">       Pasqyra   e   Fluksit   Monetar  -  Metoda  Indirekte   2013</t>
  </si>
  <si>
    <t>Pozicioni me 31.dhjetor 2011</t>
  </si>
  <si>
    <t>Pozicioni me 31 dhjetor 2013</t>
  </si>
  <si>
    <t xml:space="preserve">David   Ulqinaku </t>
  </si>
  <si>
    <t>Administratori</t>
  </si>
  <si>
    <t xml:space="preserve">             TOTALI</t>
  </si>
  <si>
    <t>Zyre</t>
  </si>
  <si>
    <t>kompjuterike</t>
  </si>
  <si>
    <t>Mjete transporti</t>
  </si>
  <si>
    <t>Makineri,paisje,vegla</t>
  </si>
  <si>
    <t>Ndertime</t>
  </si>
  <si>
    <t>Gjendje</t>
  </si>
  <si>
    <t>Pakesime</t>
  </si>
  <si>
    <t>Shtesa</t>
  </si>
  <si>
    <t>Sasia</t>
  </si>
  <si>
    <t>Emertimi</t>
  </si>
  <si>
    <t>Vlera Kontabel Neto e A.A.Materiale  2013</t>
  </si>
  <si>
    <t>Amortizimi A.A.Materiale   2013</t>
  </si>
  <si>
    <t>Makineri,paisje</t>
  </si>
  <si>
    <t>Aktivet Afatgjata Materiale  me vlere fillestare   2013</t>
  </si>
  <si>
    <t>NIPTI  J918250003J</t>
  </si>
  <si>
    <t xml:space="preserve">Shoqeria ALB SHOOP sh.p.k </t>
  </si>
  <si>
    <t>David   Ulqinaku</t>
  </si>
  <si>
    <t xml:space="preserve">       nga te cilat shitja e aseteve ekzistuese</t>
  </si>
  <si>
    <t xml:space="preserve">   Pakesimi i aseteve fikse</t>
  </si>
  <si>
    <t>b)</t>
  </si>
  <si>
    <t xml:space="preserve">       nga te cilat: asete te reja</t>
  </si>
  <si>
    <t xml:space="preserve">    Shtimi i aseteve fikse</t>
  </si>
  <si>
    <t>a)</t>
  </si>
  <si>
    <t>Investimet</t>
  </si>
  <si>
    <t xml:space="preserve">Numri mesatar i te punesuarve </t>
  </si>
  <si>
    <t>Viti 2010</t>
  </si>
  <si>
    <t>Viti 2011</t>
  </si>
  <si>
    <t>Informatë:</t>
  </si>
  <si>
    <t>Totali i shpenzimeve II=(1+2+3+4+5)</t>
  </si>
  <si>
    <t>II)</t>
  </si>
  <si>
    <t>635+638</t>
  </si>
  <si>
    <t>Taksa e regjistrimit dhe tatime te tjera</t>
  </si>
  <si>
    <t>d)</t>
  </si>
  <si>
    <t>Taksa dhe tarifa vendore</t>
  </si>
  <si>
    <t>c)</t>
  </si>
  <si>
    <t>Akciza</t>
  </si>
  <si>
    <t>Taksa dhe tarifa doganore</t>
  </si>
  <si>
    <t>Tatime dhe taksa (a+b+c+d)</t>
  </si>
  <si>
    <t>Shpenzime per sherbime bankare</t>
  </si>
  <si>
    <t>m)</t>
  </si>
  <si>
    <t xml:space="preserve">   per shitje</t>
  </si>
  <si>
    <t xml:space="preserve">   per Blerje </t>
  </si>
  <si>
    <t>Shpenzime transporti</t>
  </si>
  <si>
    <t>l)</t>
  </si>
  <si>
    <t xml:space="preserve">Shpenzime postare dhe telekomunikacioni </t>
  </si>
  <si>
    <t>k)</t>
  </si>
  <si>
    <t>Transferime, udhetime, dieta</t>
  </si>
  <si>
    <t>j)</t>
  </si>
  <si>
    <t>Shpenzime per publicitet, reklama</t>
  </si>
  <si>
    <t>i)</t>
  </si>
  <si>
    <t>Shpenzime per koncesione, patenta dhe licensa</t>
  </si>
  <si>
    <t>h)</t>
  </si>
  <si>
    <t>Mallra te blera</t>
  </si>
  <si>
    <t>Sherbime të tjera</t>
  </si>
  <si>
    <t>g)</t>
  </si>
  <si>
    <t>Kerkim studime</t>
  </si>
  <si>
    <t>f)</t>
  </si>
  <si>
    <t>Shpenzime për Siguracione</t>
  </si>
  <si>
    <t>e)</t>
  </si>
  <si>
    <t>Mirembajtje dhe riparime</t>
  </si>
  <si>
    <t>Qera</t>
  </si>
  <si>
    <t>Trajtime te pergjithshme</t>
  </si>
  <si>
    <t>Sherbimet nga nen-kontraktoret</t>
  </si>
  <si>
    <t>Shërbime nga të tretë (a+b+c+d+e+f+g+h+i+j+k+l+m)</t>
  </si>
  <si>
    <t>Amortizimet dhe zhvlerësimet</t>
  </si>
  <si>
    <t xml:space="preserve"> Shpenzimet për sig.shoqërore dhe shëndetsore</t>
  </si>
  <si>
    <t xml:space="preserve"> b-</t>
  </si>
  <si>
    <r>
      <t xml:space="preserve"> </t>
    </r>
    <r>
      <rPr>
        <sz val="8"/>
        <rFont val="Arial"/>
        <family val="2"/>
      </rPr>
      <t>Pagat e personelit</t>
    </r>
  </si>
  <si>
    <t>a-</t>
  </si>
  <si>
    <t>Shpenzime per personelin (a+b)</t>
  </si>
  <si>
    <t>605/2</t>
  </si>
  <si>
    <t xml:space="preserve"> Shpenzime per sherbime</t>
  </si>
  <si>
    <t xml:space="preserve"> e)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</si>
  <si>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</si>
  <si>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d) </t>
  </si>
  <si>
    <t>605/1</t>
  </si>
  <si>
    <t xml:space="preserve"> Mallra të blera</t>
  </si>
  <si>
    <t xml:space="preserve"> c)</t>
  </si>
  <si>
    <t xml:space="preserve"> Ndryshimet e gjëndjeve të Materialeve (+/-)</t>
  </si>
  <si>
    <t xml:space="preserve"> b)</t>
  </si>
  <si>
    <t>601+602</t>
  </si>
  <si>
    <t>Blerje/shpenzime materiale dhe materiale të tjera</t>
  </si>
  <si>
    <t xml:space="preserve"> a) </t>
  </si>
  <si>
    <t>Blerje, shpenzime (a+/-b+c+/-d+e)</t>
  </si>
  <si>
    <t>Viti 2012</t>
  </si>
  <si>
    <t>Viti 2013</t>
  </si>
  <si>
    <t>Kodi Statistikor</t>
  </si>
  <si>
    <t>Numri i Llogarise</t>
  </si>
  <si>
    <t>SHPENZIMET</t>
  </si>
  <si>
    <t>ANEKS STATISTIKOR</t>
  </si>
  <si>
    <t>Në ooo/Lekë</t>
  </si>
  <si>
    <t>Pasqyre Nr.2</t>
  </si>
  <si>
    <t>Totali i te ardhurave I= (1+2+/-3+4+5+6+7+8)</t>
  </si>
  <si>
    <t>I)</t>
  </si>
  <si>
    <t xml:space="preserve">  Të ardhura nga shitja e aktiveve afatgjata</t>
  </si>
  <si>
    <t xml:space="preserve">  Të tjera</t>
  </si>
  <si>
    <t xml:space="preserve">  Të ardhura nga grantet (Subvencione)</t>
  </si>
  <si>
    <t xml:space="preserve">    nga i cili: Prodhim i aktiveve afatgjata</t>
  </si>
  <si>
    <t xml:space="preserve">   Prodhimi per qellimet e vet ndermarrjes dhe per kapital :</t>
  </si>
  <si>
    <t>Pakesimet (-)</t>
  </si>
  <si>
    <t>Shtesat    (+)</t>
  </si>
  <si>
    <t xml:space="preserve">Ndryshimet në inventarin e produkteve të gatshëm e prodhimeve në proçes :                                   </t>
  </si>
  <si>
    <t>Transport per te tjeret</t>
  </si>
  <si>
    <t>Komisione</t>
  </si>
  <si>
    <t>Qeraja</t>
  </si>
  <si>
    <t>Të ardhura nga shitje të tjera (a+b+c)</t>
  </si>
  <si>
    <t xml:space="preserve">    te ardhura nga shitja e Mallrave </t>
  </si>
  <si>
    <t xml:space="preserve">   Te ardhura nga shitja e Shërbimeve </t>
  </si>
  <si>
    <t>701/702/703</t>
  </si>
  <si>
    <t xml:space="preserve">   Te ardhura nga shitja e Produktit te vet </t>
  </si>
  <si>
    <t>Shitjet gjithsej (a + b +c )</t>
  </si>
  <si>
    <t>TE ARDHURAT</t>
  </si>
  <si>
    <t>Pasqyre Nr.1</t>
  </si>
  <si>
    <r>
      <t xml:space="preserve">Shenim: </t>
    </r>
    <r>
      <rPr>
        <sz val="10"/>
        <rFont val="Arial"/>
        <family val="2"/>
      </rPr>
      <t>Kjo pasqyre plotesohet edhe on-line.</t>
    </r>
  </si>
  <si>
    <t xml:space="preserve">DAVID   Ulqinaku </t>
  </si>
  <si>
    <t>Totali</t>
  </si>
  <si>
    <t>Me page me te larte se 84.100 leke</t>
  </si>
  <si>
    <t>Me page nga 66.501 deri ne 84.100 leke</t>
  </si>
  <si>
    <t>Me page nga 30.001 deri  ne 66.500 leke</t>
  </si>
  <si>
    <t>Me page nga 19.001 deri ne 30.000 leke</t>
  </si>
  <si>
    <t>Me page deri ne 19.000 leke</t>
  </si>
  <si>
    <t>Nr. I te punesuarve</t>
  </si>
  <si>
    <t>Te punesuar mesatarisht per vitin 2010:</t>
  </si>
  <si>
    <t>Sherbime te tjera</t>
  </si>
  <si>
    <t>TOALI (I+II+III+IV+V)</t>
  </si>
  <si>
    <t>Telekomunikacion</t>
  </si>
  <si>
    <t>Totali i te ardhurave nga sherbimet</t>
  </si>
  <si>
    <t>V</t>
  </si>
  <si>
    <t>Veprimtari televizive</t>
  </si>
  <si>
    <t xml:space="preserve">Sherbimi </t>
  </si>
  <si>
    <t>Lojra Fati</t>
  </si>
  <si>
    <t>Profesione te lira</t>
  </si>
  <si>
    <t>Hoteleri</t>
  </si>
  <si>
    <t>Eksport sherbimish te ndryshme</t>
  </si>
  <si>
    <t xml:space="preserve">Bar restorante </t>
  </si>
  <si>
    <t>Sherbime mjekesore</t>
  </si>
  <si>
    <t>Siguracione</t>
  </si>
  <si>
    <t xml:space="preserve">Sherbime financiare </t>
  </si>
  <si>
    <t>Transport udhetaresh nderkombetare</t>
  </si>
  <si>
    <t>Transport udhetaresh</t>
  </si>
  <si>
    <t>Totali i te ardhurave nga transporti</t>
  </si>
  <si>
    <t>IV</t>
  </si>
  <si>
    <t>Transport</t>
  </si>
  <si>
    <t>Transport malli nderkombetare</t>
  </si>
  <si>
    <t>Transport malli</t>
  </si>
  <si>
    <t>Transport mallrash</t>
  </si>
  <si>
    <t>Prodhime te tjera</t>
  </si>
  <si>
    <t>Totali i te ardhurave nga prodhimi</t>
  </si>
  <si>
    <t>Prodhim</t>
  </si>
  <si>
    <t>Prodhim nafte</t>
  </si>
  <si>
    <t>Prodhim hidrokarbure,</t>
  </si>
  <si>
    <t>Prodhime energji</t>
  </si>
  <si>
    <t>Prodhim pije alkolike</t>
  </si>
  <si>
    <t>Prodhim pije alkolike, etj</t>
  </si>
  <si>
    <t xml:space="preserve">Prodhim ushqimore </t>
  </si>
  <si>
    <t>Prodhim materiale ndertimi</t>
  </si>
  <si>
    <t>Fason</t>
  </si>
  <si>
    <t>Fason te cdo lloji</t>
  </si>
  <si>
    <t>Eksport</t>
  </si>
  <si>
    <t>Eksport, prodhime te ndryshme</t>
  </si>
  <si>
    <t>Totali i te ardhurave nga ndertimi</t>
  </si>
  <si>
    <t>Ndertime te tjera</t>
  </si>
  <si>
    <t>Ndertim</t>
  </si>
  <si>
    <t>Ndertim pune publike</t>
  </si>
  <si>
    <t xml:space="preserve">Ndertim banese </t>
  </si>
  <si>
    <t>Ndertim pallati</t>
  </si>
  <si>
    <t>Totali i te ardhurave nga   tregtia</t>
  </si>
  <si>
    <t>Tregti te tjera</t>
  </si>
  <si>
    <t>Tregti</t>
  </si>
  <si>
    <t>Eksport mallrash</t>
  </si>
  <si>
    <t>Farmaci</t>
  </si>
  <si>
    <t>Tregti artikuj industrial</t>
  </si>
  <si>
    <t>Tregti cigaresh</t>
  </si>
  <si>
    <t>Tregti materiale ndertimi</t>
  </si>
  <si>
    <t>Tregti ushqimore,pije</t>
  </si>
  <si>
    <t>Tregti pijesh</t>
  </si>
  <si>
    <t>Tregti karburanti</t>
  </si>
  <si>
    <t>Tregti ushqimore</t>
  </si>
  <si>
    <t>Te ardhurat nga aktiviteti</t>
  </si>
  <si>
    <t>Aktiviteti</t>
  </si>
  <si>
    <t>Pasqyre Nr.3</t>
  </si>
  <si>
    <t>Aktiviteti dytesor</t>
  </si>
  <si>
    <t>Aktiviteti  kryesor</t>
  </si>
  <si>
    <t>NIPT</t>
  </si>
  <si>
    <t xml:space="preserve">  Data  e  mbylljes se Pasqyrave Financiare</t>
  </si>
  <si>
    <t>31.12.2013</t>
  </si>
  <si>
    <t>Deri</t>
  </si>
  <si>
    <t>01.01.2013</t>
  </si>
  <si>
    <t>Nga</t>
  </si>
  <si>
    <t xml:space="preserve">  Periudha  Kontabel e Pasqyrave Financiare</t>
  </si>
  <si>
    <t>Leke</t>
  </si>
  <si>
    <t>Pasqyra Financiare jane te rumbullakosura ne</t>
  </si>
  <si>
    <t>Pasqyra Financiare jane te shprehura ne</t>
  </si>
  <si>
    <t>Jo</t>
  </si>
  <si>
    <t>Pasqyra Financiare jane te konsoliduara</t>
  </si>
  <si>
    <t>Po</t>
  </si>
  <si>
    <t>Pasqyra Financiare jane individuale</t>
  </si>
  <si>
    <t>Viti   2013</t>
  </si>
  <si>
    <t>Ligjit Nr. 9228 Date 29.04.2004     Per Kontabilitetin dhe Pasqyrat Financiare  )</t>
  </si>
  <si>
    <t xml:space="preserve">(  Ne zbarim te Standartit Kombetar te Kontabilitetit Nr.2 dhe </t>
  </si>
  <si>
    <t>P A S Q Y R A T     F I N A N C I A R E</t>
  </si>
  <si>
    <t xml:space="preserve">Import-Eksport </t>
  </si>
  <si>
    <t xml:space="preserve">Prodhim ,tregtim shtpshkrime te ndryshme </t>
  </si>
  <si>
    <t>Veprimtaria  Kryesore</t>
  </si>
  <si>
    <t>Nr. i  Regjistrit  Tregetar</t>
  </si>
  <si>
    <t>24.06.1999</t>
  </si>
  <si>
    <t>Data e krijimit</t>
  </si>
  <si>
    <t>T I R A N E</t>
  </si>
  <si>
    <t>Adresa e Selise</t>
  </si>
  <si>
    <t>J91825003J</t>
  </si>
  <si>
    <t>NIPT -i</t>
  </si>
  <si>
    <t>ALBSHOOP Shpk</t>
  </si>
  <si>
    <t>Emertimi dhe Forma ligjore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</si>
</sst>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name val="Arial"/>
      <family val="0"/>
    </font>
    <font>
      <u val="single"/>
      <sz val="10"/>
      <name val="Arial"/>
      <family val="0"/>
    </font>
    <font>
      <u val="single"/>
      <sz val="14"/>
      <name val="Arial"/>
      <family val="0"/>
    </font>
    <font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2"/>
      <name val="Times New Roman"/>
      <family val="1"/>
    </font>
    <font>
      <sz val="26"/>
      <name val="Arial"/>
      <family val="2"/>
    </font>
    <font>
      <sz val="26"/>
      <name val="Arial Narrow"/>
      <family val="2"/>
    </font>
    <font>
      <sz val="11"/>
      <name val="Arial"/>
      <family val="0"/>
    </font>
    <font>
      <sz val="16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Fill="1" applyBorder="1" applyAlignment="1">
      <alignment/>
    </xf>
    <xf numFmtId="0" fontId="2" fillId="0" borderId="12" xfId="0" applyFon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4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20" borderId="12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16" fontId="0" fillId="0" borderId="13" xfId="0" applyNumberFormat="1" applyBorder="1" applyAlignment="1">
      <alignment horizontal="center"/>
    </xf>
    <xf numFmtId="3" fontId="0" fillId="24" borderId="12" xfId="0" applyNumberFormat="1" applyFill="1" applyBorder="1" applyAlignment="1">
      <alignment/>
    </xf>
    <xf numFmtId="3" fontId="0" fillId="24" borderId="16" xfId="0" applyNumberFormat="1" applyFill="1" applyBorder="1" applyAlignment="1">
      <alignment/>
    </xf>
    <xf numFmtId="3" fontId="0" fillId="24" borderId="15" xfId="0" applyNumberFormat="1" applyFill="1" applyBorder="1" applyAlignment="1">
      <alignment/>
    </xf>
    <xf numFmtId="3" fontId="0" fillId="24" borderId="22" xfId="0" applyNumberFormat="1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Fill="1" applyBorder="1" applyAlignment="1">
      <alignment/>
    </xf>
    <xf numFmtId="3" fontId="0" fillId="20" borderId="12" xfId="0" applyNumberFormat="1" applyFill="1" applyBorder="1" applyAlignment="1">
      <alignment/>
    </xf>
    <xf numFmtId="3" fontId="0" fillId="24" borderId="23" xfId="0" applyNumberFormat="1" applyFill="1" applyBorder="1" applyAlignment="1">
      <alignment/>
    </xf>
    <xf numFmtId="3" fontId="0" fillId="0" borderId="24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25" xfId="0" applyFill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0" fillId="0" borderId="28" xfId="0" applyFill="1" applyBorder="1" applyAlignment="1">
      <alignment/>
    </xf>
    <xf numFmtId="0" fontId="1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horizontal="center"/>
    </xf>
    <xf numFmtId="3" fontId="0" fillId="24" borderId="32" xfId="0" applyNumberFormat="1" applyFill="1" applyBorder="1" applyAlignment="1">
      <alignment/>
    </xf>
    <xf numFmtId="3" fontId="0" fillId="0" borderId="23" xfId="0" applyNumberForma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1" fillId="0" borderId="12" xfId="0" applyFont="1" applyBorder="1" applyAlignment="1">
      <alignment horizontal="left"/>
    </xf>
    <xf numFmtId="3" fontId="0" fillId="24" borderId="23" xfId="0" applyNumberFormat="1" applyFont="1" applyFill="1" applyBorder="1" applyAlignment="1">
      <alignment/>
    </xf>
    <xf numFmtId="3" fontId="0" fillId="24" borderId="15" xfId="0" applyNumberFormat="1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24" borderId="12" xfId="0" applyNumberFormat="1" applyFont="1" applyFill="1" applyBorder="1" applyAlignment="1">
      <alignment horizontal="center"/>
    </xf>
    <xf numFmtId="3" fontId="0" fillId="24" borderId="12" xfId="0" applyNumberForma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3" fontId="0" fillId="0" borderId="12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0" fontId="29" fillId="0" borderId="0" xfId="59" applyFont="1" applyAlignment="1">
      <alignment horizontal="left" vertical="center"/>
      <protection/>
    </xf>
    <xf numFmtId="0" fontId="30" fillId="0" borderId="0" xfId="59" applyFont="1" applyAlignment="1">
      <alignment horizontal="center" vertical="center"/>
      <protection/>
    </xf>
    <xf numFmtId="3" fontId="0" fillId="0" borderId="0" xfId="59" applyNumberFormat="1" applyFont="1" applyFill="1" applyAlignment="1">
      <alignment horizontal="left" vertical="center"/>
      <protection/>
    </xf>
    <xf numFmtId="3" fontId="0" fillId="0" borderId="0" xfId="59" applyNumberFormat="1" applyFont="1" applyFill="1" applyAlignment="1">
      <alignment horizontal="right" vertical="center"/>
      <protection/>
    </xf>
    <xf numFmtId="0" fontId="0" fillId="0" borderId="0" xfId="59">
      <alignment/>
      <protection/>
    </xf>
    <xf numFmtId="3" fontId="0" fillId="0" borderId="0" xfId="59" applyNumberFormat="1" applyFont="1" applyFill="1" applyAlignment="1">
      <alignment horizontal="center" vertical="center"/>
      <protection/>
    </xf>
    <xf numFmtId="3" fontId="0" fillId="0" borderId="0" xfId="59" applyNumberFormat="1" applyFont="1" applyFill="1" applyAlignment="1">
      <alignment vertical="center"/>
      <protection/>
    </xf>
    <xf numFmtId="0" fontId="0" fillId="0" borderId="0" xfId="59" applyFont="1" applyAlignment="1">
      <alignment horizontal="center"/>
      <protection/>
    </xf>
    <xf numFmtId="3" fontId="0" fillId="0" borderId="0" xfId="59" applyNumberFormat="1" applyFont="1" applyFill="1">
      <alignment/>
      <protection/>
    </xf>
    <xf numFmtId="3" fontId="0" fillId="0" borderId="37" xfId="59" applyNumberFormat="1" applyFont="1" applyFill="1" applyBorder="1" applyAlignment="1">
      <alignment horizontal="center" vertical="center"/>
      <protection/>
    </xf>
    <xf numFmtId="0" fontId="0" fillId="0" borderId="10" xfId="59" applyFont="1" applyBorder="1" applyAlignment="1">
      <alignment horizontal="center" vertical="center"/>
      <protection/>
    </xf>
    <xf numFmtId="1" fontId="0" fillId="0" borderId="38" xfId="59" applyNumberFormat="1" applyFont="1" applyFill="1" applyBorder="1" applyAlignment="1">
      <alignment horizontal="center" vertical="center"/>
      <protection/>
    </xf>
    <xf numFmtId="1" fontId="0" fillId="0" borderId="10" xfId="59" applyNumberFormat="1" applyFont="1" applyFill="1" applyBorder="1" applyAlignment="1">
      <alignment horizontal="center" vertical="center"/>
      <protection/>
    </xf>
    <xf numFmtId="0" fontId="0" fillId="0" borderId="39" xfId="59" applyFont="1" applyBorder="1" applyAlignment="1">
      <alignment horizontal="center" vertical="center"/>
      <protection/>
    </xf>
    <xf numFmtId="0" fontId="1" fillId="0" borderId="30" xfId="59" applyFont="1" applyBorder="1" applyAlignment="1">
      <alignment vertical="center"/>
      <protection/>
    </xf>
    <xf numFmtId="0" fontId="1" fillId="0" borderId="40" xfId="59" applyFont="1" applyBorder="1" applyAlignment="1">
      <alignment vertical="center"/>
      <protection/>
    </xf>
    <xf numFmtId="3" fontId="0" fillId="0" borderId="39" xfId="59" applyNumberFormat="1" applyFont="1" applyFill="1" applyBorder="1" applyAlignment="1">
      <alignment horizontal="right" vertical="center"/>
      <protection/>
    </xf>
    <xf numFmtId="0" fontId="0" fillId="0" borderId="41" xfId="59" applyFont="1" applyBorder="1" applyAlignment="1">
      <alignment vertical="center"/>
      <protection/>
    </xf>
    <xf numFmtId="3" fontId="1" fillId="0" borderId="39" xfId="59" applyNumberFormat="1" applyFont="1" applyFill="1" applyBorder="1" applyAlignment="1">
      <alignment horizontal="right" vertical="center"/>
      <protection/>
    </xf>
    <xf numFmtId="0" fontId="1" fillId="0" borderId="11" xfId="59" applyFont="1" applyBorder="1" applyAlignment="1">
      <alignment vertical="center"/>
      <protection/>
    </xf>
    <xf numFmtId="0" fontId="0" fillId="0" borderId="38" xfId="59" applyFont="1" applyBorder="1" applyAlignment="1">
      <alignment vertical="center"/>
      <protection/>
    </xf>
    <xf numFmtId="0" fontId="0" fillId="0" borderId="41" xfId="59" applyFont="1" applyBorder="1" applyAlignment="1">
      <alignment horizontal="left" vertical="center"/>
      <protection/>
    </xf>
    <xf numFmtId="0" fontId="0" fillId="0" borderId="37" xfId="59" applyFont="1" applyBorder="1" applyAlignment="1">
      <alignment vertical="center"/>
      <protection/>
    </xf>
    <xf numFmtId="0" fontId="0" fillId="0" borderId="42" xfId="59" applyFont="1" applyBorder="1" applyAlignment="1">
      <alignment vertical="center"/>
      <protection/>
    </xf>
    <xf numFmtId="3" fontId="0" fillId="0" borderId="10" xfId="59" applyNumberFormat="1" applyFont="1" applyFill="1" applyBorder="1" applyAlignment="1">
      <alignment horizontal="right" vertical="center"/>
      <protection/>
    </xf>
    <xf numFmtId="3" fontId="1" fillId="0" borderId="17" xfId="59" applyNumberFormat="1" applyFont="1" applyFill="1" applyBorder="1" applyAlignment="1">
      <alignment horizontal="right" vertical="center"/>
      <protection/>
    </xf>
    <xf numFmtId="3" fontId="0" fillId="0" borderId="17" xfId="59" applyNumberFormat="1" applyFont="1" applyFill="1" applyBorder="1" applyAlignment="1">
      <alignment horizontal="right" vertical="center"/>
      <protection/>
    </xf>
    <xf numFmtId="0" fontId="32" fillId="0" borderId="41" xfId="59" applyFont="1" applyBorder="1" applyAlignment="1">
      <alignment vertical="center"/>
      <protection/>
    </xf>
    <xf numFmtId="3" fontId="0" fillId="0" borderId="0" xfId="59" applyNumberFormat="1">
      <alignment/>
      <protection/>
    </xf>
    <xf numFmtId="0" fontId="1" fillId="0" borderId="39" xfId="59" applyFont="1" applyBorder="1" applyAlignment="1">
      <alignment vertical="center"/>
      <protection/>
    </xf>
    <xf numFmtId="0" fontId="1" fillId="0" borderId="30" xfId="59" applyFont="1" applyBorder="1" applyAlignment="1">
      <alignment horizontal="left" vertical="center"/>
      <protection/>
    </xf>
    <xf numFmtId="0" fontId="0" fillId="0" borderId="30" xfId="59" applyFont="1" applyBorder="1" applyAlignment="1">
      <alignment horizontal="center" vertical="center"/>
      <protection/>
    </xf>
    <xf numFmtId="0" fontId="0" fillId="0" borderId="41" xfId="59" applyFont="1" applyBorder="1" applyAlignment="1">
      <alignment horizontal="center" vertical="center"/>
      <protection/>
    </xf>
    <xf numFmtId="0" fontId="0" fillId="0" borderId="39" xfId="59" applyFont="1" applyBorder="1" applyAlignment="1">
      <alignment horizontal="center"/>
      <protection/>
    </xf>
    <xf numFmtId="3" fontId="0" fillId="0" borderId="39" xfId="59" applyNumberFormat="1" applyFont="1" applyFill="1" applyBorder="1" applyAlignment="1">
      <alignment horizontal="right"/>
      <protection/>
    </xf>
    <xf numFmtId="3" fontId="0" fillId="0" borderId="0" xfId="59" applyNumberFormat="1" applyFill="1">
      <alignment/>
      <protection/>
    </xf>
    <xf numFmtId="0" fontId="0" fillId="0" borderId="0" xfId="59" applyFill="1">
      <alignment/>
      <protection/>
    </xf>
    <xf numFmtId="3" fontId="0" fillId="0" borderId="43" xfId="60" applyNumberFormat="1" applyBorder="1" applyAlignment="1">
      <alignment horizontal="center"/>
      <protection/>
    </xf>
    <xf numFmtId="0" fontId="0" fillId="0" borderId="31" xfId="60" applyBorder="1">
      <alignment/>
      <protection/>
    </xf>
    <xf numFmtId="3" fontId="0" fillId="0" borderId="31" xfId="60" applyNumberFormat="1" applyBorder="1">
      <alignment/>
      <protection/>
    </xf>
    <xf numFmtId="0" fontId="0" fillId="0" borderId="0" xfId="60">
      <alignment/>
      <protection/>
    </xf>
    <xf numFmtId="3" fontId="0" fillId="0" borderId="0" xfId="60" applyNumberFormat="1">
      <alignment/>
      <protection/>
    </xf>
    <xf numFmtId="0" fontId="0" fillId="0" borderId="43" xfId="60" applyBorder="1" applyAlignment="1">
      <alignment horizontal="center"/>
      <protection/>
    </xf>
    <xf numFmtId="3" fontId="0" fillId="0" borderId="43" xfId="60" applyNumberFormat="1" applyBorder="1">
      <alignment/>
      <protection/>
    </xf>
    <xf numFmtId="3" fontId="0" fillId="0" borderId="44" xfId="60" applyNumberFormat="1" applyBorder="1">
      <alignment/>
      <protection/>
    </xf>
    <xf numFmtId="3" fontId="0" fillId="0" borderId="45" xfId="60" applyNumberFormat="1" applyBorder="1">
      <alignment/>
      <protection/>
    </xf>
    <xf numFmtId="3" fontId="0" fillId="0" borderId="45" xfId="60" applyNumberFormat="1" applyBorder="1" applyAlignment="1">
      <alignment horizontal="center"/>
      <protection/>
    </xf>
    <xf numFmtId="3" fontId="0" fillId="0" borderId="17" xfId="60" applyNumberFormat="1" applyBorder="1">
      <alignment/>
      <protection/>
    </xf>
    <xf numFmtId="3" fontId="0" fillId="0" borderId="18" xfId="60" applyNumberFormat="1" applyBorder="1">
      <alignment/>
      <protection/>
    </xf>
    <xf numFmtId="3" fontId="0" fillId="0" borderId="17" xfId="60" applyNumberFormat="1" applyBorder="1" applyAlignment="1">
      <alignment horizontal="center"/>
      <protection/>
    </xf>
    <xf numFmtId="3" fontId="0" fillId="0" borderId="0" xfId="60" applyNumberFormat="1" applyBorder="1">
      <alignment/>
      <protection/>
    </xf>
    <xf numFmtId="3" fontId="0" fillId="0" borderId="0" xfId="60" applyNumberFormat="1" applyBorder="1" applyAlignment="1">
      <alignment horizontal="center"/>
      <protection/>
    </xf>
    <xf numFmtId="3" fontId="0" fillId="0" borderId="10" xfId="60" applyNumberFormat="1" applyBorder="1">
      <alignment/>
      <protection/>
    </xf>
    <xf numFmtId="3" fontId="0" fillId="0" borderId="11" xfId="60" applyNumberFormat="1" applyBorder="1">
      <alignment/>
      <protection/>
    </xf>
    <xf numFmtId="3" fontId="0" fillId="0" borderId="10" xfId="60" applyNumberFormat="1" applyBorder="1" applyAlignment="1">
      <alignment horizontal="center"/>
      <protection/>
    </xf>
    <xf numFmtId="3" fontId="0" fillId="0" borderId="19" xfId="60" applyNumberFormat="1" applyBorder="1">
      <alignment/>
      <protection/>
    </xf>
    <xf numFmtId="3" fontId="0" fillId="0" borderId="19" xfId="60" applyNumberFormat="1" applyBorder="1" applyAlignment="1">
      <alignment horizontal="center"/>
      <protection/>
    </xf>
    <xf numFmtId="0" fontId="0" fillId="0" borderId="45" xfId="60" applyBorder="1" applyAlignment="1">
      <alignment horizontal="center"/>
      <protection/>
    </xf>
    <xf numFmtId="0" fontId="1" fillId="0" borderId="17" xfId="60" applyFont="1" applyBorder="1">
      <alignment/>
      <protection/>
    </xf>
    <xf numFmtId="0" fontId="1" fillId="0" borderId="0" xfId="60" applyFont="1" applyBorder="1">
      <alignment/>
      <protection/>
    </xf>
    <xf numFmtId="3" fontId="0" fillId="0" borderId="17" xfId="60" applyNumberFormat="1" applyFill="1" applyBorder="1" applyAlignment="1">
      <alignment horizontal="center"/>
      <protection/>
    </xf>
    <xf numFmtId="0" fontId="0" fillId="0" borderId="17" xfId="60" applyBorder="1">
      <alignment/>
      <protection/>
    </xf>
    <xf numFmtId="0" fontId="0" fillId="0" borderId="0" xfId="60" applyBorder="1">
      <alignment/>
      <protection/>
    </xf>
    <xf numFmtId="0" fontId="0" fillId="0" borderId="43" xfId="60" applyBorder="1">
      <alignment/>
      <protection/>
    </xf>
    <xf numFmtId="0" fontId="0" fillId="0" borderId="45" xfId="60" applyBorder="1">
      <alignment/>
      <protection/>
    </xf>
    <xf numFmtId="0" fontId="0" fillId="0" borderId="10" xfId="60" applyBorder="1">
      <alignment/>
      <protection/>
    </xf>
    <xf numFmtId="0" fontId="0" fillId="0" borderId="19" xfId="60" applyBorder="1">
      <alignment/>
      <protection/>
    </xf>
    <xf numFmtId="3" fontId="0" fillId="0" borderId="43" xfId="60" applyNumberFormat="1" applyFill="1" applyBorder="1" applyAlignment="1">
      <alignment horizontal="center"/>
      <protection/>
    </xf>
    <xf numFmtId="0" fontId="1" fillId="0" borderId="43" xfId="60" applyFont="1" applyBorder="1">
      <alignment/>
      <protection/>
    </xf>
    <xf numFmtId="0" fontId="1" fillId="0" borderId="45" xfId="60" applyFont="1" applyBorder="1">
      <alignment/>
      <protection/>
    </xf>
    <xf numFmtId="0" fontId="0" fillId="0" borderId="0" xfId="58">
      <alignment/>
      <protection/>
    </xf>
    <xf numFmtId="0" fontId="0" fillId="0" borderId="0" xfId="58" applyBorder="1">
      <alignment/>
      <protection/>
    </xf>
    <xf numFmtId="3" fontId="0" fillId="0" borderId="0" xfId="58" applyNumberFormat="1">
      <alignment/>
      <protection/>
    </xf>
    <xf numFmtId="1" fontId="0" fillId="0" borderId="0" xfId="58" applyNumberFormat="1">
      <alignment/>
      <protection/>
    </xf>
    <xf numFmtId="3" fontId="0" fillId="0" borderId="0" xfId="58" applyNumberFormat="1" applyBorder="1">
      <alignment/>
      <protection/>
    </xf>
    <xf numFmtId="3" fontId="0" fillId="0" borderId="0" xfId="44" applyNumberFormat="1" applyFill="1" applyBorder="1" applyAlignment="1">
      <alignment/>
    </xf>
    <xf numFmtId="0" fontId="1" fillId="0" borderId="0" xfId="58" applyFont="1" applyBorder="1">
      <alignment/>
      <protection/>
    </xf>
    <xf numFmtId="3" fontId="32" fillId="0" borderId="46" xfId="44" applyNumberFormat="1" applyFont="1" applyBorder="1" applyAlignment="1">
      <alignment vertical="center"/>
    </xf>
    <xf numFmtId="3" fontId="32" fillId="0" borderId="47" xfId="44" applyNumberFormat="1" applyFont="1" applyBorder="1" applyAlignment="1">
      <alignment vertical="center"/>
    </xf>
    <xf numFmtId="0" fontId="32" fillId="0" borderId="47" xfId="58" applyFont="1" applyBorder="1" applyAlignment="1">
      <alignment horizontal="center" vertical="center"/>
      <protection/>
    </xf>
    <xf numFmtId="0" fontId="32" fillId="0" borderId="47" xfId="58" applyFont="1" applyBorder="1" applyAlignment="1">
      <alignment vertical="center"/>
      <protection/>
    </xf>
    <xf numFmtId="0" fontId="0" fillId="0" borderId="48" xfId="58" applyFont="1" applyBorder="1" applyAlignment="1">
      <alignment vertical="center"/>
      <protection/>
    </xf>
    <xf numFmtId="3" fontId="0" fillId="0" borderId="43" xfId="44" applyNumberFormat="1" applyBorder="1" applyAlignment="1">
      <alignment/>
    </xf>
    <xf numFmtId="3" fontId="0" fillId="0" borderId="39" xfId="44" applyNumberFormat="1" applyBorder="1" applyAlignment="1">
      <alignment/>
    </xf>
    <xf numFmtId="0" fontId="0" fillId="0" borderId="43" xfId="58" applyBorder="1" applyAlignment="1">
      <alignment horizontal="center"/>
      <protection/>
    </xf>
    <xf numFmtId="0" fontId="0" fillId="0" borderId="43" xfId="58" applyBorder="1">
      <alignment/>
      <protection/>
    </xf>
    <xf numFmtId="0" fontId="0" fillId="0" borderId="39" xfId="58" applyBorder="1" applyAlignment="1">
      <alignment horizontal="center"/>
      <protection/>
    </xf>
    <xf numFmtId="0" fontId="0" fillId="0" borderId="39" xfId="58" applyBorder="1">
      <alignment/>
      <protection/>
    </xf>
    <xf numFmtId="0" fontId="3" fillId="0" borderId="39" xfId="58" applyFont="1" applyBorder="1">
      <alignment/>
      <protection/>
    </xf>
    <xf numFmtId="0" fontId="3" fillId="0" borderId="0" xfId="58" applyFont="1">
      <alignment/>
      <protection/>
    </xf>
    <xf numFmtId="14" fontId="0" fillId="0" borderId="10" xfId="58" applyNumberFormat="1" applyFont="1" applyBorder="1" applyAlignment="1">
      <alignment horizontal="center"/>
      <protection/>
    </xf>
    <xf numFmtId="0" fontId="0" fillId="0" borderId="43" xfId="58" applyFont="1" applyBorder="1" applyAlignment="1">
      <alignment horizontal="center"/>
      <protection/>
    </xf>
    <xf numFmtId="1" fontId="0" fillId="0" borderId="39" xfId="58" applyNumberFormat="1" applyBorder="1">
      <alignment/>
      <protection/>
    </xf>
    <xf numFmtId="3" fontId="3" fillId="0" borderId="0" xfId="58" applyNumberFormat="1" applyFont="1" applyBorder="1">
      <alignment/>
      <protection/>
    </xf>
    <xf numFmtId="0" fontId="1" fillId="0" borderId="39" xfId="58" applyFont="1" applyBorder="1">
      <alignment/>
      <protection/>
    </xf>
    <xf numFmtId="0" fontId="10" fillId="0" borderId="0" xfId="58" applyFont="1">
      <alignment/>
      <protection/>
    </xf>
    <xf numFmtId="0" fontId="11" fillId="0" borderId="0" xfId="58" applyFont="1" applyAlignment="1">
      <alignment horizontal="left" vertical="center"/>
      <protection/>
    </xf>
    <xf numFmtId="0" fontId="0" fillId="0" borderId="0" xfId="58" applyFont="1">
      <alignment/>
      <protection/>
    </xf>
    <xf numFmtId="0" fontId="0" fillId="0" borderId="0" xfId="61" applyFont="1">
      <alignment/>
      <protection/>
    </xf>
    <xf numFmtId="0" fontId="33" fillId="0" borderId="0" xfId="61" applyFont="1" applyBorder="1" applyAlignment="1">
      <alignment horizontal="left"/>
      <protection/>
    </xf>
    <xf numFmtId="3" fontId="0" fillId="0" borderId="0" xfId="58" applyNumberFormat="1" applyFont="1">
      <alignment/>
      <protection/>
    </xf>
    <xf numFmtId="0" fontId="37" fillId="0" borderId="0" xfId="61" applyFont="1" applyBorder="1" applyAlignment="1">
      <alignment horizontal="left"/>
      <protection/>
    </xf>
    <xf numFmtId="0" fontId="37" fillId="0" borderId="49" xfId="61" applyFont="1" applyBorder="1" applyAlignment="1">
      <alignment horizontal="left"/>
      <protection/>
    </xf>
    <xf numFmtId="0" fontId="37" fillId="0" borderId="50" xfId="61" applyFont="1" applyBorder="1" applyAlignment="1">
      <alignment horizontal="left"/>
      <protection/>
    </xf>
    <xf numFmtId="0" fontId="3" fillId="0" borderId="50" xfId="61" applyFont="1" applyBorder="1" applyAlignment="1">
      <alignment horizontal="left"/>
      <protection/>
    </xf>
    <xf numFmtId="0" fontId="3" fillId="0" borderId="51" xfId="61" applyFont="1" applyBorder="1">
      <alignment/>
      <protection/>
    </xf>
    <xf numFmtId="0" fontId="37" fillId="0" borderId="52" xfId="61" applyFont="1" applyBorder="1" applyAlignment="1">
      <alignment horizontal="left"/>
      <protection/>
    </xf>
    <xf numFmtId="0" fontId="37" fillId="0" borderId="39" xfId="61" applyFont="1" applyBorder="1" applyAlignment="1">
      <alignment horizontal="left"/>
      <protection/>
    </xf>
    <xf numFmtId="0" fontId="3" fillId="0" borderId="39" xfId="61" applyFont="1" applyBorder="1" applyAlignment="1">
      <alignment horizontal="left"/>
      <protection/>
    </xf>
    <xf numFmtId="0" fontId="3" fillId="0" borderId="53" xfId="61" applyFont="1" applyBorder="1">
      <alignment/>
      <protection/>
    </xf>
    <xf numFmtId="0" fontId="3" fillId="0" borderId="53" xfId="58" applyFont="1" applyBorder="1">
      <alignment/>
      <protection/>
    </xf>
    <xf numFmtId="0" fontId="37" fillId="0" borderId="53" xfId="61" applyFont="1" applyBorder="1">
      <alignment/>
      <protection/>
    </xf>
    <xf numFmtId="0" fontId="37" fillId="0" borderId="17" xfId="61" applyFont="1" applyBorder="1" applyAlignment="1">
      <alignment horizontal="center" vertical="center" wrapText="1"/>
      <protection/>
    </xf>
    <xf numFmtId="0" fontId="3" fillId="0" borderId="0" xfId="58" applyFont="1" applyBorder="1">
      <alignment/>
      <protection/>
    </xf>
    <xf numFmtId="0" fontId="37" fillId="0" borderId="0" xfId="58" applyFont="1" applyBorder="1">
      <alignment/>
      <protection/>
    </xf>
    <xf numFmtId="0" fontId="3" fillId="0" borderId="54" xfId="58" applyFont="1" applyBorder="1">
      <alignment/>
      <protection/>
    </xf>
    <xf numFmtId="3" fontId="37" fillId="0" borderId="39" xfId="61" applyNumberFormat="1" applyFont="1" applyBorder="1" applyAlignment="1">
      <alignment horizontal="right"/>
      <protection/>
    </xf>
    <xf numFmtId="0" fontId="37" fillId="0" borderId="39" xfId="61" applyFont="1" applyBorder="1" applyAlignment="1">
      <alignment horizontal="left" wrapText="1"/>
      <protection/>
    </xf>
    <xf numFmtId="0" fontId="37" fillId="0" borderId="53" xfId="61" applyFont="1" applyBorder="1" applyAlignment="1">
      <alignment horizontal="center"/>
      <protection/>
    </xf>
    <xf numFmtId="3" fontId="37" fillId="0" borderId="52" xfId="61" applyNumberFormat="1" applyFont="1" applyBorder="1" applyAlignment="1">
      <alignment horizontal="right"/>
      <protection/>
    </xf>
    <xf numFmtId="0" fontId="3" fillId="0" borderId="39" xfId="62" applyFont="1" applyFill="1" applyBorder="1" applyAlignment="1">
      <alignment horizontal="left" wrapText="1"/>
      <protection/>
    </xf>
    <xf numFmtId="0" fontId="3" fillId="0" borderId="53" xfId="61" applyFont="1" applyBorder="1" applyAlignment="1">
      <alignment horizontal="center"/>
      <protection/>
    </xf>
    <xf numFmtId="0" fontId="3" fillId="0" borderId="53" xfId="61" applyFont="1" applyFill="1" applyBorder="1" applyAlignment="1">
      <alignment horizontal="center"/>
      <protection/>
    </xf>
    <xf numFmtId="3" fontId="37" fillId="0" borderId="52" xfId="61" applyNumberFormat="1" applyFont="1" applyBorder="1" applyAlignment="1">
      <alignment horizontal="right" wrapText="1"/>
      <protection/>
    </xf>
    <xf numFmtId="3" fontId="37" fillId="0" borderId="39" xfId="61" applyNumberFormat="1" applyFont="1" applyBorder="1" applyAlignment="1">
      <alignment horizontal="right" wrapText="1"/>
      <protection/>
    </xf>
    <xf numFmtId="0" fontId="3" fillId="0" borderId="39" xfId="61" applyFont="1" applyBorder="1" applyAlignment="1">
      <alignment horizontal="left" wrapText="1"/>
      <protection/>
    </xf>
    <xf numFmtId="0" fontId="3" fillId="0" borderId="53" xfId="61" applyFont="1" applyBorder="1" applyAlignment="1">
      <alignment horizontal="left"/>
      <protection/>
    </xf>
    <xf numFmtId="3" fontId="37" fillId="0" borderId="55" xfId="61" applyNumberFormat="1" applyFont="1" applyBorder="1" applyAlignment="1">
      <alignment horizontal="right"/>
      <protection/>
    </xf>
    <xf numFmtId="0" fontId="37" fillId="0" borderId="55" xfId="61" applyFont="1" applyBorder="1" applyAlignment="1">
      <alignment horizontal="left" wrapText="1"/>
      <protection/>
    </xf>
    <xf numFmtId="0" fontId="37" fillId="0" borderId="56" xfId="61" applyFont="1" applyBorder="1" applyAlignment="1">
      <alignment horizontal="center"/>
      <protection/>
    </xf>
    <xf numFmtId="2" fontId="39" fillId="0" borderId="43" xfId="61" applyNumberFormat="1" applyFont="1" applyBorder="1" applyAlignment="1">
      <alignment horizontal="center" wrapText="1"/>
      <protection/>
    </xf>
    <xf numFmtId="0" fontId="3" fillId="0" borderId="43" xfId="61" applyFont="1" applyBorder="1">
      <alignment/>
      <protection/>
    </xf>
    <xf numFmtId="0" fontId="10" fillId="0" borderId="0" xfId="58" applyFont="1" applyBorder="1" applyAlignment="1">
      <alignment horizontal="right"/>
      <protection/>
    </xf>
    <xf numFmtId="0" fontId="10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1" fillId="0" borderId="0" xfId="58" applyFont="1">
      <alignment/>
      <protection/>
    </xf>
    <xf numFmtId="0" fontId="32" fillId="0" borderId="0" xfId="58" applyFont="1">
      <alignment/>
      <protection/>
    </xf>
    <xf numFmtId="0" fontId="1" fillId="0" borderId="0" xfId="61" applyFont="1" applyBorder="1" applyAlignment="1">
      <alignment horizontal="left"/>
      <protection/>
    </xf>
    <xf numFmtId="0" fontId="1" fillId="0" borderId="0" xfId="61" applyFont="1" applyBorder="1" applyAlignment="1">
      <alignment horizontal="left" wrapText="1"/>
      <protection/>
    </xf>
    <xf numFmtId="0" fontId="1" fillId="0" borderId="0" xfId="61" applyFont="1" applyBorder="1" applyAlignment="1">
      <alignment horizontal="center"/>
      <protection/>
    </xf>
    <xf numFmtId="3" fontId="1" fillId="0" borderId="50" xfId="61" applyNumberFormat="1" applyFont="1" applyBorder="1" applyAlignment="1">
      <alignment horizontal="right"/>
      <protection/>
    </xf>
    <xf numFmtId="0" fontId="1" fillId="0" borderId="50" xfId="61" applyFont="1" applyBorder="1" applyAlignment="1">
      <alignment horizontal="left" wrapText="1"/>
      <protection/>
    </xf>
    <xf numFmtId="0" fontId="1" fillId="0" borderId="51" xfId="61" applyFont="1" applyBorder="1" applyAlignment="1">
      <alignment horizontal="center"/>
      <protection/>
    </xf>
    <xf numFmtId="3" fontId="1" fillId="0" borderId="52" xfId="61" applyNumberFormat="1" applyFont="1" applyBorder="1" applyAlignment="1">
      <alignment horizontal="right"/>
      <protection/>
    </xf>
    <xf numFmtId="3" fontId="1" fillId="0" borderId="39" xfId="61" applyNumberFormat="1" applyFont="1" applyBorder="1" applyAlignment="1">
      <alignment horizontal="right"/>
      <protection/>
    </xf>
    <xf numFmtId="0" fontId="1" fillId="0" borderId="41" xfId="61" applyFont="1" applyBorder="1" applyAlignment="1">
      <alignment horizontal="left" wrapText="1"/>
      <protection/>
    </xf>
    <xf numFmtId="0" fontId="1" fillId="0" borderId="57" xfId="61" applyFont="1" applyBorder="1" applyAlignment="1">
      <alignment horizontal="center"/>
      <protection/>
    </xf>
    <xf numFmtId="0" fontId="1" fillId="0" borderId="10" xfId="61" applyFont="1" applyBorder="1" applyAlignment="1">
      <alignment horizontal="left" wrapText="1"/>
      <protection/>
    </xf>
    <xf numFmtId="0" fontId="1" fillId="0" borderId="39" xfId="61" applyFont="1" applyBorder="1" applyAlignment="1">
      <alignment horizontal="left" wrapText="1"/>
      <protection/>
    </xf>
    <xf numFmtId="0" fontId="1" fillId="0" borderId="58" xfId="61" applyFont="1" applyBorder="1" applyAlignment="1">
      <alignment horizontal="center"/>
      <protection/>
    </xf>
    <xf numFmtId="0" fontId="0" fillId="0" borderId="39" xfId="58" applyFont="1" applyBorder="1" applyAlignment="1">
      <alignment horizontal="left"/>
      <protection/>
    </xf>
    <xf numFmtId="0" fontId="32" fillId="0" borderId="41" xfId="61" applyFont="1" applyBorder="1" applyAlignment="1">
      <alignment horizontal="left" wrapText="1"/>
      <protection/>
    </xf>
    <xf numFmtId="0" fontId="0" fillId="0" borderId="57" xfId="61" applyFont="1" applyBorder="1" applyAlignment="1">
      <alignment horizontal="center"/>
      <protection/>
    </xf>
    <xf numFmtId="0" fontId="1" fillId="0" borderId="39" xfId="58" applyFont="1" applyBorder="1" applyAlignment="1">
      <alignment horizontal="left"/>
      <protection/>
    </xf>
    <xf numFmtId="0" fontId="10" fillId="0" borderId="39" xfId="61" applyFont="1" applyBorder="1" applyAlignment="1">
      <alignment horizontal="left" wrapText="1"/>
      <protection/>
    </xf>
    <xf numFmtId="0" fontId="1" fillId="0" borderId="59" xfId="61" applyFont="1" applyBorder="1" applyAlignment="1">
      <alignment horizontal="center"/>
      <protection/>
    </xf>
    <xf numFmtId="0" fontId="0" fillId="0" borderId="41" xfId="61" applyFont="1" applyBorder="1" applyAlignment="1">
      <alignment horizontal="left" wrapText="1"/>
      <protection/>
    </xf>
    <xf numFmtId="0" fontId="0" fillId="0" borderId="41" xfId="61" applyFont="1" applyBorder="1" applyAlignment="1">
      <alignment horizontal="center" wrapText="1"/>
      <protection/>
    </xf>
    <xf numFmtId="0" fontId="1" fillId="0" borderId="57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left" wrapText="1"/>
      <protection/>
    </xf>
    <xf numFmtId="0" fontId="1" fillId="0" borderId="53" xfId="61" applyFont="1" applyBorder="1" applyAlignment="1">
      <alignment horizontal="center" vertical="center"/>
      <protection/>
    </xf>
    <xf numFmtId="0" fontId="0" fillId="0" borderId="38" xfId="61" applyFont="1" applyBorder="1" applyAlignment="1">
      <alignment horizontal="left" wrapText="1"/>
      <protection/>
    </xf>
    <xf numFmtId="0" fontId="0" fillId="0" borderId="58" xfId="61" applyFont="1" applyBorder="1" applyAlignment="1">
      <alignment horizontal="center"/>
      <protection/>
    </xf>
    <xf numFmtId="0" fontId="1" fillId="0" borderId="53" xfId="61" applyFont="1" applyBorder="1" applyAlignment="1">
      <alignment horizontal="center"/>
      <protection/>
    </xf>
    <xf numFmtId="0" fontId="0" fillId="0" borderId="59" xfId="61" applyFont="1" applyBorder="1" applyAlignment="1">
      <alignment horizontal="center"/>
      <protection/>
    </xf>
    <xf numFmtId="3" fontId="1" fillId="0" borderId="55" xfId="61" applyNumberFormat="1" applyFont="1" applyBorder="1" applyAlignment="1">
      <alignment horizontal="right"/>
      <protection/>
    </xf>
    <xf numFmtId="0" fontId="1" fillId="0" borderId="55" xfId="61" applyFont="1" applyBorder="1" applyAlignment="1">
      <alignment horizontal="left" wrapText="1"/>
      <protection/>
    </xf>
    <xf numFmtId="0" fontId="1" fillId="0" borderId="60" xfId="61" applyFont="1" applyBorder="1" applyAlignment="1">
      <alignment horizontal="center"/>
      <protection/>
    </xf>
    <xf numFmtId="2" fontId="39" fillId="0" borderId="42" xfId="61" applyNumberFormat="1" applyFont="1" applyBorder="1" applyAlignment="1">
      <alignment horizontal="center" wrapText="1"/>
      <protection/>
    </xf>
    <xf numFmtId="0" fontId="1" fillId="0" borderId="43" xfId="61" applyFont="1" applyBorder="1" applyAlignment="1">
      <alignment horizontal="center"/>
      <protection/>
    </xf>
    <xf numFmtId="2" fontId="40" fillId="0" borderId="0" xfId="61" applyNumberFormat="1" applyFont="1" applyBorder="1" applyAlignment="1">
      <alignment wrapText="1"/>
      <protection/>
    </xf>
    <xf numFmtId="0" fontId="1" fillId="0" borderId="41" xfId="58" applyFont="1" applyBorder="1">
      <alignment/>
      <protection/>
    </xf>
    <xf numFmtId="0" fontId="1" fillId="0" borderId="30" xfId="58" applyFont="1" applyBorder="1">
      <alignment/>
      <protection/>
    </xf>
    <xf numFmtId="0" fontId="0" fillId="0" borderId="43" xfId="58" applyFont="1" applyBorder="1">
      <alignment/>
      <protection/>
    </xf>
    <xf numFmtId="0" fontId="0" fillId="0" borderId="10" xfId="58" applyBorder="1">
      <alignment/>
      <protection/>
    </xf>
    <xf numFmtId="0" fontId="0" fillId="0" borderId="41" xfId="58" applyBorder="1">
      <alignment/>
      <protection/>
    </xf>
    <xf numFmtId="0" fontId="0" fillId="0" borderId="30" xfId="58" applyBorder="1">
      <alignment/>
      <protection/>
    </xf>
    <xf numFmtId="0" fontId="1" fillId="0" borderId="43" xfId="58" applyFont="1" applyBorder="1">
      <alignment/>
      <protection/>
    </xf>
    <xf numFmtId="3" fontId="1" fillId="0" borderId="39" xfId="58" applyNumberFormat="1" applyFont="1" applyBorder="1">
      <alignment/>
      <protection/>
    </xf>
    <xf numFmtId="3" fontId="0" fillId="0" borderId="39" xfId="58" applyNumberFormat="1" applyBorder="1">
      <alignment/>
      <protection/>
    </xf>
    <xf numFmtId="0" fontId="0" fillId="0" borderId="39" xfId="58" applyFont="1" applyBorder="1">
      <alignment/>
      <protection/>
    </xf>
    <xf numFmtId="0" fontId="0" fillId="0" borderId="39" xfId="58" applyFill="1" applyBorder="1">
      <alignment/>
      <protection/>
    </xf>
    <xf numFmtId="0" fontId="0" fillId="0" borderId="17" xfId="58" applyFont="1" applyFill="1" applyBorder="1">
      <alignment/>
      <protection/>
    </xf>
    <xf numFmtId="3" fontId="0" fillId="0" borderId="39" xfId="58" applyNumberFormat="1" applyFont="1" applyBorder="1">
      <alignment/>
      <protection/>
    </xf>
    <xf numFmtId="0" fontId="0" fillId="0" borderId="0" xfId="58" applyFont="1">
      <alignment/>
      <protection/>
    </xf>
    <xf numFmtId="0" fontId="0" fillId="0" borderId="38" xfId="58" applyFont="1" applyBorder="1">
      <alignment/>
      <protection/>
    </xf>
    <xf numFmtId="0" fontId="0" fillId="0" borderId="19" xfId="58" applyFont="1" applyBorder="1">
      <alignment/>
      <protection/>
    </xf>
    <xf numFmtId="0" fontId="0" fillId="0" borderId="11" xfId="58" applyFont="1" applyBorder="1">
      <alignment/>
      <protection/>
    </xf>
    <xf numFmtId="0" fontId="34" fillId="0" borderId="42" xfId="58" applyFont="1" applyBorder="1">
      <alignment/>
      <protection/>
    </xf>
    <xf numFmtId="0" fontId="34" fillId="0" borderId="0" xfId="58" applyFont="1" applyBorder="1">
      <alignment/>
      <protection/>
    </xf>
    <xf numFmtId="0" fontId="2" fillId="0" borderId="19" xfId="58" applyFont="1" applyBorder="1">
      <alignment/>
      <protection/>
    </xf>
    <xf numFmtId="0" fontId="2" fillId="0" borderId="0" xfId="58" applyFont="1" applyBorder="1">
      <alignment/>
      <protection/>
    </xf>
    <xf numFmtId="0" fontId="2" fillId="0" borderId="0" xfId="58" applyFont="1" applyBorder="1" applyAlignment="1">
      <alignment horizontal="center"/>
      <protection/>
    </xf>
    <xf numFmtId="0" fontId="34" fillId="0" borderId="18" xfId="58" applyFont="1" applyBorder="1">
      <alignment/>
      <protection/>
    </xf>
    <xf numFmtId="0" fontId="2" fillId="0" borderId="19" xfId="58" applyFont="1" applyBorder="1" applyAlignment="1">
      <alignment horizontal="center"/>
      <protection/>
    </xf>
    <xf numFmtId="0" fontId="0" fillId="0" borderId="42" xfId="58" applyFont="1" applyBorder="1">
      <alignment/>
      <protection/>
    </xf>
    <xf numFmtId="0" fontId="0" fillId="0" borderId="0" xfId="58" applyFont="1" applyBorder="1">
      <alignment/>
      <protection/>
    </xf>
    <xf numFmtId="0" fontId="0" fillId="0" borderId="18" xfId="58" applyFont="1" applyBorder="1">
      <alignment/>
      <protection/>
    </xf>
    <xf numFmtId="0" fontId="2" fillId="0" borderId="42" xfId="58" applyFont="1" applyBorder="1">
      <alignment/>
      <protection/>
    </xf>
    <xf numFmtId="0" fontId="2" fillId="0" borderId="18" xfId="58" applyFont="1" applyBorder="1">
      <alignment/>
      <protection/>
    </xf>
    <xf numFmtId="0" fontId="43" fillId="0" borderId="40" xfId="58" applyFont="1" applyBorder="1">
      <alignment/>
      <protection/>
    </xf>
    <xf numFmtId="0" fontId="43" fillId="0" borderId="0" xfId="58" applyFont="1" applyBorder="1">
      <alignment/>
      <protection/>
    </xf>
    <xf numFmtId="0" fontId="43" fillId="0" borderId="19" xfId="58" applyFont="1" applyBorder="1">
      <alignment/>
      <protection/>
    </xf>
    <xf numFmtId="0" fontId="43" fillId="0" borderId="0" xfId="58" applyFont="1" applyBorder="1" applyAlignment="1">
      <alignment horizontal="center"/>
      <protection/>
    </xf>
    <xf numFmtId="0" fontId="43" fillId="0" borderId="0" xfId="58" applyNumberFormat="1" applyFont="1" applyBorder="1" applyAlignment="1">
      <alignment horizontal="center"/>
      <protection/>
    </xf>
    <xf numFmtId="0" fontId="43" fillId="0" borderId="45" xfId="58" applyFont="1" applyBorder="1">
      <alignment/>
      <protection/>
    </xf>
    <xf numFmtId="0" fontId="43" fillId="0" borderId="40" xfId="58" applyFont="1" applyBorder="1" applyAlignment="1">
      <alignment horizontal="center"/>
      <protection/>
    </xf>
    <xf numFmtId="0" fontId="2" fillId="0" borderId="40" xfId="58" applyFont="1" applyBorder="1">
      <alignment/>
      <protection/>
    </xf>
    <xf numFmtId="0" fontId="2" fillId="0" borderId="45" xfId="58" applyFont="1" applyBorder="1">
      <alignment/>
      <protection/>
    </xf>
    <xf numFmtId="0" fontId="2" fillId="0" borderId="45" xfId="58" applyFont="1" applyBorder="1" applyAlignment="1">
      <alignment horizontal="center"/>
      <protection/>
    </xf>
    <xf numFmtId="0" fontId="2" fillId="0" borderId="45" xfId="58" applyFont="1" applyBorder="1" applyAlignment="1">
      <alignment horizontal="right"/>
      <protection/>
    </xf>
    <xf numFmtId="0" fontId="34" fillId="0" borderId="19" xfId="58" applyFont="1" applyBorder="1">
      <alignment/>
      <protection/>
    </xf>
    <xf numFmtId="0" fontId="2" fillId="0" borderId="19" xfId="58" applyFont="1" applyBorder="1" applyAlignment="1">
      <alignment horizontal="right"/>
      <protection/>
    </xf>
    <xf numFmtId="0" fontId="44" fillId="0" borderId="19" xfId="58" applyFont="1" applyBorder="1">
      <alignment/>
      <protection/>
    </xf>
    <xf numFmtId="0" fontId="0" fillId="0" borderId="37" xfId="58" applyFont="1" applyBorder="1">
      <alignment/>
      <protection/>
    </xf>
    <xf numFmtId="0" fontId="0" fillId="0" borderId="45" xfId="58" applyFont="1" applyBorder="1">
      <alignment/>
      <protection/>
    </xf>
    <xf numFmtId="0" fontId="0" fillId="0" borderId="44" xfId="58" applyFont="1" applyBorder="1">
      <alignment/>
      <protection/>
    </xf>
    <xf numFmtId="0" fontId="2" fillId="0" borderId="40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42" fillId="0" borderId="18" xfId="58" applyFont="1" applyBorder="1" applyAlignment="1">
      <alignment horizontal="center"/>
      <protection/>
    </xf>
    <xf numFmtId="0" fontId="42" fillId="0" borderId="0" xfId="58" applyFont="1" applyBorder="1" applyAlignment="1">
      <alignment horizontal="center"/>
      <protection/>
    </xf>
    <xf numFmtId="0" fontId="42" fillId="0" borderId="42" xfId="58" applyFont="1" applyBorder="1" applyAlignment="1">
      <alignment horizontal="center"/>
      <protection/>
    </xf>
    <xf numFmtId="0" fontId="2" fillId="0" borderId="0" xfId="58" applyFont="1" applyBorder="1" applyAlignment="1">
      <alignment horizontal="center"/>
      <protection/>
    </xf>
    <xf numFmtId="0" fontId="41" fillId="0" borderId="0" xfId="58" applyFont="1" applyBorder="1" applyAlignment="1">
      <alignment horizontal="center"/>
      <protection/>
    </xf>
    <xf numFmtId="0" fontId="33" fillId="0" borderId="31" xfId="60" applyFont="1" applyBorder="1" applyAlignment="1">
      <alignment horizontal="center"/>
      <protection/>
    </xf>
    <xf numFmtId="0" fontId="0" fillId="0" borderId="43" xfId="60" applyBorder="1" applyAlignment="1">
      <alignment horizontal="center"/>
      <protection/>
    </xf>
    <xf numFmtId="0" fontId="0" fillId="0" borderId="17" xfId="60" applyBorder="1" applyAlignment="1">
      <alignment horizontal="center"/>
      <protection/>
    </xf>
    <xf numFmtId="0" fontId="0" fillId="0" borderId="10" xfId="60" applyBorder="1" applyAlignment="1">
      <alignment horizontal="center"/>
      <protection/>
    </xf>
    <xf numFmtId="0" fontId="0" fillId="0" borderId="44" xfId="60" applyBorder="1" applyAlignment="1">
      <alignment horizontal="center"/>
      <protection/>
    </xf>
    <xf numFmtId="0" fontId="0" fillId="0" borderId="18" xfId="60" applyBorder="1" applyAlignment="1">
      <alignment horizontal="center"/>
      <protection/>
    </xf>
    <xf numFmtId="0" fontId="0" fillId="0" borderId="11" xfId="60" applyBorder="1" applyAlignment="1">
      <alignment horizontal="center"/>
      <protection/>
    </xf>
    <xf numFmtId="0" fontId="0" fillId="0" borderId="44" xfId="59" applyFont="1" applyBorder="1" applyAlignment="1">
      <alignment horizontal="center" vertical="center"/>
      <protection/>
    </xf>
    <xf numFmtId="0" fontId="0" fillId="0" borderId="11" xfId="59" applyFont="1" applyBorder="1" applyAlignment="1">
      <alignment horizontal="center" vertical="center"/>
      <protection/>
    </xf>
    <xf numFmtId="0" fontId="1" fillId="0" borderId="44" xfId="59" applyFont="1" applyBorder="1" applyAlignment="1">
      <alignment horizontal="center" vertical="center"/>
      <protection/>
    </xf>
    <xf numFmtId="0" fontId="1" fillId="0" borderId="11" xfId="59" applyFont="1" applyBorder="1" applyAlignment="1">
      <alignment horizontal="center" vertical="center"/>
      <protection/>
    </xf>
    <xf numFmtId="3" fontId="0" fillId="0" borderId="43" xfId="59" applyNumberFormat="1" applyFont="1" applyFill="1" applyBorder="1" applyAlignment="1">
      <alignment horizontal="right" vertical="center"/>
      <protection/>
    </xf>
    <xf numFmtId="3" fontId="0" fillId="0" borderId="10" xfId="59" applyNumberFormat="1" applyFont="1" applyFill="1" applyBorder="1" applyAlignment="1">
      <alignment horizontal="right" vertical="center"/>
      <protection/>
    </xf>
    <xf numFmtId="0" fontId="0" fillId="0" borderId="43" xfId="59" applyFont="1" applyBorder="1" applyAlignment="1">
      <alignment horizontal="center" vertical="center"/>
      <protection/>
    </xf>
    <xf numFmtId="0" fontId="0" fillId="0" borderId="10" xfId="59" applyFont="1" applyBorder="1" applyAlignment="1">
      <alignment horizontal="center" vertical="center"/>
      <protection/>
    </xf>
    <xf numFmtId="3" fontId="1" fillId="0" borderId="43" xfId="59" applyNumberFormat="1" applyFont="1" applyFill="1" applyBorder="1" applyAlignment="1">
      <alignment horizontal="right" vertical="center"/>
      <protection/>
    </xf>
    <xf numFmtId="3" fontId="1" fillId="0" borderId="10" xfId="59" applyNumberFormat="1" applyFont="1" applyFill="1" applyBorder="1" applyAlignment="1">
      <alignment horizontal="right" vertical="center"/>
      <protection/>
    </xf>
    <xf numFmtId="0" fontId="31" fillId="0" borderId="0" xfId="59" applyFont="1" applyAlignment="1">
      <alignment horizontal="center" vertical="center"/>
      <protection/>
    </xf>
    <xf numFmtId="0" fontId="1" fillId="0" borderId="45" xfId="59" applyFont="1" applyBorder="1" applyAlignment="1">
      <alignment horizontal="center" vertical="center"/>
      <protection/>
    </xf>
    <xf numFmtId="0" fontId="1" fillId="0" borderId="19" xfId="59" applyFont="1" applyBorder="1" applyAlignment="1">
      <alignment horizontal="center" vertical="center"/>
      <protection/>
    </xf>
    <xf numFmtId="2" fontId="1" fillId="0" borderId="30" xfId="61" applyNumberFormat="1" applyFont="1" applyBorder="1" applyAlignment="1">
      <alignment horizontal="center" wrapText="1"/>
      <protection/>
    </xf>
    <xf numFmtId="2" fontId="1" fillId="0" borderId="40" xfId="61" applyNumberFormat="1" applyFont="1" applyBorder="1" applyAlignment="1">
      <alignment horizontal="center" wrapText="1"/>
      <protection/>
    </xf>
    <xf numFmtId="2" fontId="1" fillId="0" borderId="41" xfId="61" applyNumberFormat="1" applyFont="1" applyBorder="1" applyAlignment="1">
      <alignment horizontal="center" wrapText="1"/>
      <protection/>
    </xf>
    <xf numFmtId="0" fontId="3" fillId="0" borderId="39" xfId="62" applyFont="1" applyFill="1" applyBorder="1" applyAlignment="1">
      <alignment horizontal="left" wrapText="1"/>
      <protection/>
    </xf>
    <xf numFmtId="0" fontId="37" fillId="0" borderId="39" xfId="61" applyFont="1" applyBorder="1" applyAlignment="1">
      <alignment horizontal="left"/>
      <protection/>
    </xf>
    <xf numFmtId="0" fontId="37" fillId="0" borderId="39" xfId="61" applyFont="1" applyBorder="1" applyAlignment="1">
      <alignment horizontal="left" wrapText="1"/>
      <protection/>
    </xf>
    <xf numFmtId="0" fontId="3" fillId="0" borderId="39" xfId="61" applyFont="1" applyBorder="1" applyAlignment="1">
      <alignment horizontal="left"/>
      <protection/>
    </xf>
    <xf numFmtId="0" fontId="3" fillId="0" borderId="39" xfId="61" applyFont="1" applyBorder="1" applyAlignment="1">
      <alignment horizontal="left" wrapText="1"/>
      <protection/>
    </xf>
    <xf numFmtId="0" fontId="38" fillId="0" borderId="50" xfId="61" applyFont="1" applyBorder="1" applyAlignment="1">
      <alignment horizontal="left"/>
      <protection/>
    </xf>
    <xf numFmtId="0" fontId="38" fillId="0" borderId="39" xfId="61" applyFont="1" applyBorder="1" applyAlignment="1">
      <alignment horizontal="left"/>
      <protection/>
    </xf>
    <xf numFmtId="0" fontId="38" fillId="0" borderId="39" xfId="62" applyFont="1" applyFill="1" applyBorder="1" applyAlignment="1">
      <alignment horizontal="left" wrapText="1"/>
      <protection/>
    </xf>
    <xf numFmtId="0" fontId="37" fillId="0" borderId="39" xfId="62" applyFont="1" applyFill="1" applyBorder="1" applyAlignment="1">
      <alignment horizontal="left" wrapText="1"/>
      <protection/>
    </xf>
    <xf numFmtId="0" fontId="0" fillId="0" borderId="40" xfId="61" applyFont="1" applyBorder="1" applyAlignment="1">
      <alignment horizontal="left" wrapText="1"/>
      <protection/>
    </xf>
    <xf numFmtId="0" fontId="0" fillId="0" borderId="41" xfId="61" applyFont="1" applyBorder="1" applyAlignment="1">
      <alignment horizontal="left" wrapText="1"/>
      <protection/>
    </xf>
    <xf numFmtId="0" fontId="1" fillId="0" borderId="40" xfId="61" applyFont="1" applyBorder="1" applyAlignment="1">
      <alignment horizontal="left" wrapText="1"/>
      <protection/>
    </xf>
    <xf numFmtId="0" fontId="1" fillId="0" borderId="41" xfId="61" applyFont="1" applyBorder="1" applyAlignment="1">
      <alignment horizontal="left" wrapText="1"/>
      <protection/>
    </xf>
    <xf numFmtId="0" fontId="0" fillId="0" borderId="40" xfId="61" applyFont="1" applyBorder="1" applyAlignment="1">
      <alignment horizontal="center" wrapText="1"/>
      <protection/>
    </xf>
    <xf numFmtId="0" fontId="0" fillId="0" borderId="41" xfId="61" applyFont="1" applyBorder="1" applyAlignment="1">
      <alignment horizontal="center" wrapText="1"/>
      <protection/>
    </xf>
    <xf numFmtId="0" fontId="1" fillId="0" borderId="50" xfId="61" applyFont="1" applyBorder="1" applyAlignment="1">
      <alignment horizontal="left" wrapText="1"/>
      <protection/>
    </xf>
    <xf numFmtId="0" fontId="1" fillId="0" borderId="39" xfId="61" applyFont="1" applyBorder="1" applyAlignment="1">
      <alignment horizontal="left" wrapText="1"/>
      <protection/>
    </xf>
    <xf numFmtId="0" fontId="39" fillId="0" borderId="44" xfId="61" applyFont="1" applyBorder="1" applyAlignment="1">
      <alignment horizontal="center" wrapText="1"/>
      <protection/>
    </xf>
    <xf numFmtId="0" fontId="39" fillId="0" borderId="45" xfId="61" applyFont="1" applyBorder="1" applyAlignment="1">
      <alignment horizontal="center" wrapText="1"/>
      <protection/>
    </xf>
    <xf numFmtId="0" fontId="39" fillId="0" borderId="37" xfId="61" applyFont="1" applyBorder="1" applyAlignment="1">
      <alignment horizontal="center" wrapText="1"/>
      <protection/>
    </xf>
    <xf numFmtId="0" fontId="37" fillId="0" borderId="61" xfId="61" applyFont="1" applyBorder="1" applyAlignment="1">
      <alignment horizontal="left" wrapText="1"/>
      <protection/>
    </xf>
    <xf numFmtId="0" fontId="37" fillId="0" borderId="55" xfId="61" applyFont="1" applyBorder="1" applyAlignment="1">
      <alignment horizontal="left" wrapText="1"/>
      <protection/>
    </xf>
    <xf numFmtId="2" fontId="39" fillId="0" borderId="0" xfId="61" applyNumberFormat="1" applyFont="1" applyBorder="1" applyAlignment="1">
      <alignment horizontal="center" wrapText="1"/>
      <protection/>
    </xf>
    <xf numFmtId="2" fontId="39" fillId="0" borderId="42" xfId="61" applyNumberFormat="1" applyFont="1" applyBorder="1" applyAlignment="1">
      <alignment horizontal="center" wrapText="1"/>
      <protection/>
    </xf>
    <xf numFmtId="0" fontId="1" fillId="0" borderId="61" xfId="61" applyFont="1" applyBorder="1" applyAlignment="1">
      <alignment horizontal="left" wrapText="1"/>
      <protection/>
    </xf>
    <xf numFmtId="0" fontId="1" fillId="0" borderId="55" xfId="61" applyFont="1" applyBorder="1" applyAlignment="1">
      <alignment horizontal="left" wrapText="1"/>
      <protection/>
    </xf>
    <xf numFmtId="0" fontId="32" fillId="0" borderId="41" xfId="61" applyFont="1" applyBorder="1" applyAlignment="1">
      <alignment horizontal="left" wrapText="1"/>
      <protection/>
    </xf>
    <xf numFmtId="0" fontId="32" fillId="0" borderId="39" xfId="61" applyFont="1" applyBorder="1" applyAlignment="1">
      <alignment horizontal="left" wrapText="1"/>
      <protection/>
    </xf>
    <xf numFmtId="0" fontId="0" fillId="0" borderId="0" xfId="58" applyAlignment="1">
      <alignment horizontal="center"/>
      <protection/>
    </xf>
    <xf numFmtId="0" fontId="33" fillId="0" borderId="0" xfId="58" applyFont="1" applyAlignment="1">
      <alignment horizontal="center"/>
      <protection/>
    </xf>
    <xf numFmtId="0" fontId="35" fillId="0" borderId="0" xfId="58" applyFont="1" applyAlignment="1">
      <alignment horizontal="center"/>
      <protection/>
    </xf>
    <xf numFmtId="0" fontId="0" fillId="0" borderId="43" xfId="58" applyFont="1" applyBorder="1" applyAlignment="1">
      <alignment horizontal="center" vertical="center"/>
      <protection/>
    </xf>
    <xf numFmtId="0" fontId="0" fillId="0" borderId="10" xfId="58" applyFont="1" applyBorder="1" applyAlignment="1">
      <alignment horizontal="center" vertical="center"/>
      <protection/>
    </xf>
    <xf numFmtId="0" fontId="34" fillId="0" borderId="43" xfId="58" applyFont="1" applyBorder="1" applyAlignment="1">
      <alignment horizontal="center" vertical="center"/>
      <protection/>
    </xf>
    <xf numFmtId="0" fontId="34" fillId="0" borderId="10" xfId="58" applyFont="1" applyBorder="1" applyAlignment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2. CASH floy indirekte 2011" xfId="59"/>
    <cellStyle name="Normal_3  .Kapitali 2011 ndryshimet" xfId="60"/>
    <cellStyle name="Normal_asn_2009 Propozimet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DUK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1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1.7109375" style="184" customWidth="1"/>
    <col min="2" max="16384" width="9.140625" style="184" customWidth="1"/>
  </cols>
  <sheetData>
    <row r="1" spans="2:11" ht="12.75">
      <c r="B1" s="330"/>
      <c r="C1" s="329"/>
      <c r="D1" s="329"/>
      <c r="E1" s="329"/>
      <c r="F1" s="329"/>
      <c r="G1" s="329"/>
      <c r="H1" s="329"/>
      <c r="I1" s="329"/>
      <c r="J1" s="329"/>
      <c r="K1" s="328"/>
    </row>
    <row r="2" spans="2:11" ht="20.25">
      <c r="B2" s="313"/>
      <c r="C2" s="305" t="s">
        <v>424</v>
      </c>
      <c r="D2" s="305"/>
      <c r="E2" s="305"/>
      <c r="F2" s="327" t="s">
        <v>423</v>
      </c>
      <c r="G2" s="326"/>
      <c r="H2" s="308"/>
      <c r="I2" s="304"/>
      <c r="J2" s="305"/>
      <c r="K2" s="312"/>
    </row>
    <row r="3" spans="2:11" ht="15">
      <c r="B3" s="313"/>
      <c r="C3" s="305" t="s">
        <v>422</v>
      </c>
      <c r="D3" s="305"/>
      <c r="E3" s="305"/>
      <c r="F3" s="325" t="s">
        <v>421</v>
      </c>
      <c r="G3" s="324"/>
      <c r="H3" s="323"/>
      <c r="I3" s="322"/>
      <c r="J3" s="322"/>
      <c r="K3" s="312"/>
    </row>
    <row r="4" spans="2:11" ht="12.75">
      <c r="B4" s="313"/>
      <c r="C4" s="305" t="s">
        <v>420</v>
      </c>
      <c r="D4" s="305"/>
      <c r="E4" s="305"/>
      <c r="F4" s="321"/>
      <c r="G4" s="304"/>
      <c r="H4" s="304"/>
      <c r="I4" s="304"/>
      <c r="J4" s="304"/>
      <c r="K4" s="312"/>
    </row>
    <row r="5" spans="2:11" ht="14.25">
      <c r="B5" s="313"/>
      <c r="C5" s="315"/>
      <c r="D5" s="315"/>
      <c r="E5" s="315"/>
      <c r="F5" s="315"/>
      <c r="G5" s="315"/>
      <c r="H5" s="320" t="s">
        <v>419</v>
      </c>
      <c r="I5" s="320"/>
      <c r="J5" s="319"/>
      <c r="K5" s="312"/>
    </row>
    <row r="6" spans="2:11" ht="14.25">
      <c r="B6" s="313"/>
      <c r="C6" s="315" t="s">
        <v>418</v>
      </c>
      <c r="D6" s="315"/>
      <c r="E6" s="315"/>
      <c r="F6" s="316" t="s">
        <v>417</v>
      </c>
      <c r="G6" s="318"/>
      <c r="H6" s="315"/>
      <c r="I6" s="315"/>
      <c r="J6" s="315"/>
      <c r="K6" s="312"/>
    </row>
    <row r="7" spans="2:11" ht="14.25">
      <c r="B7" s="313"/>
      <c r="C7" s="315" t="s">
        <v>416</v>
      </c>
      <c r="D7" s="315"/>
      <c r="E7" s="315"/>
      <c r="F7" s="314">
        <v>21555</v>
      </c>
      <c r="G7" s="317"/>
      <c r="H7" s="315"/>
      <c r="I7" s="315"/>
      <c r="J7" s="315"/>
      <c r="K7" s="312"/>
    </row>
    <row r="8" spans="2:11" ht="14.25">
      <c r="B8" s="313"/>
      <c r="C8" s="315"/>
      <c r="D8" s="315"/>
      <c r="E8" s="315"/>
      <c r="F8" s="315"/>
      <c r="G8" s="315"/>
      <c r="H8" s="315"/>
      <c r="I8" s="315"/>
      <c r="J8" s="315"/>
      <c r="K8" s="312"/>
    </row>
    <row r="9" spans="2:11" ht="14.25">
      <c r="B9" s="313"/>
      <c r="C9" s="315" t="s">
        <v>415</v>
      </c>
      <c r="D9" s="315"/>
      <c r="E9" s="315"/>
      <c r="F9" s="316" t="s">
        <v>414</v>
      </c>
      <c r="G9" s="316"/>
      <c r="H9" s="316"/>
      <c r="I9" s="316"/>
      <c r="J9" s="316"/>
      <c r="K9" s="312"/>
    </row>
    <row r="10" spans="2:11" ht="14.25">
      <c r="B10" s="313"/>
      <c r="C10" s="315"/>
      <c r="D10" s="315"/>
      <c r="E10" s="315"/>
      <c r="F10" s="314" t="s">
        <v>413</v>
      </c>
      <c r="G10" s="314"/>
      <c r="H10" s="314"/>
      <c r="I10" s="314"/>
      <c r="J10" s="314"/>
      <c r="K10" s="312"/>
    </row>
    <row r="11" spans="2:11" ht="14.25">
      <c r="B11" s="313"/>
      <c r="C11" s="315"/>
      <c r="D11" s="315"/>
      <c r="E11" s="315"/>
      <c r="F11" s="314"/>
      <c r="G11" s="314"/>
      <c r="H11" s="314"/>
      <c r="I11" s="314"/>
      <c r="J11" s="314"/>
      <c r="K11" s="312"/>
    </row>
    <row r="12" spans="2:11" ht="12.75">
      <c r="B12" s="311"/>
      <c r="C12" s="310"/>
      <c r="D12" s="310"/>
      <c r="E12" s="310"/>
      <c r="F12" s="310"/>
      <c r="G12" s="310"/>
      <c r="H12" s="310"/>
      <c r="I12" s="310"/>
      <c r="J12" s="310"/>
      <c r="K12" s="309"/>
    </row>
    <row r="13" spans="2:11" ht="12.75">
      <c r="B13" s="311"/>
      <c r="C13" s="310"/>
      <c r="D13" s="310"/>
      <c r="E13" s="310"/>
      <c r="F13" s="310"/>
      <c r="G13" s="310"/>
      <c r="H13" s="310"/>
      <c r="I13" s="310"/>
      <c r="J13" s="310"/>
      <c r="K13" s="309"/>
    </row>
    <row r="14" spans="2:11" ht="12.75">
      <c r="B14" s="311"/>
      <c r="C14" s="310"/>
      <c r="D14" s="310"/>
      <c r="E14" s="310"/>
      <c r="F14" s="310"/>
      <c r="G14" s="310"/>
      <c r="H14" s="310"/>
      <c r="I14" s="310"/>
      <c r="J14" s="310"/>
      <c r="K14" s="309"/>
    </row>
    <row r="15" spans="2:11" ht="12.75">
      <c r="B15" s="311"/>
      <c r="C15" s="310"/>
      <c r="D15" s="310"/>
      <c r="E15" s="310"/>
      <c r="F15" s="310"/>
      <c r="G15" s="310"/>
      <c r="H15" s="310"/>
      <c r="I15" s="310"/>
      <c r="J15" s="310"/>
      <c r="K15" s="309"/>
    </row>
    <row r="16" spans="2:11" ht="12.75">
      <c r="B16" s="311"/>
      <c r="C16" s="310"/>
      <c r="D16" s="310"/>
      <c r="E16" s="310"/>
      <c r="F16" s="310"/>
      <c r="G16" s="310"/>
      <c r="H16" s="310"/>
      <c r="I16" s="310"/>
      <c r="J16" s="310"/>
      <c r="K16" s="309"/>
    </row>
    <row r="17" spans="2:11" ht="12.75">
      <c r="B17" s="311"/>
      <c r="C17" s="310"/>
      <c r="D17" s="310"/>
      <c r="E17" s="310"/>
      <c r="F17" s="310"/>
      <c r="G17" s="310"/>
      <c r="H17" s="310"/>
      <c r="I17" s="310"/>
      <c r="J17" s="310"/>
      <c r="K17" s="309"/>
    </row>
    <row r="18" spans="2:11" ht="12.75">
      <c r="B18" s="311"/>
      <c r="C18" s="298"/>
      <c r="D18" s="310"/>
      <c r="E18" s="310"/>
      <c r="F18" s="310"/>
      <c r="G18" s="310"/>
      <c r="H18" s="310"/>
      <c r="I18" s="310"/>
      <c r="J18" s="310"/>
      <c r="K18" s="309"/>
    </row>
    <row r="19" spans="2:11" ht="12.75">
      <c r="B19" s="311"/>
      <c r="C19" s="310"/>
      <c r="D19" s="310"/>
      <c r="E19" s="310"/>
      <c r="F19" s="310"/>
      <c r="G19" s="310"/>
      <c r="H19" s="310"/>
      <c r="I19" s="310"/>
      <c r="J19" s="310"/>
      <c r="K19" s="309"/>
    </row>
    <row r="20" spans="2:11" ht="12.75">
      <c r="B20" s="311"/>
      <c r="C20" s="310"/>
      <c r="D20" s="310"/>
      <c r="E20" s="310"/>
      <c r="F20" s="310"/>
      <c r="G20" s="310"/>
      <c r="H20" s="310"/>
      <c r="I20" s="310"/>
      <c r="J20" s="310"/>
      <c r="K20" s="309"/>
    </row>
    <row r="21" spans="2:11" ht="12.75">
      <c r="B21" s="311"/>
      <c r="C21" s="310"/>
      <c r="D21" s="310"/>
      <c r="E21" s="310"/>
      <c r="F21" s="310"/>
      <c r="G21" s="310"/>
      <c r="H21" s="310"/>
      <c r="I21" s="310"/>
      <c r="J21" s="310"/>
      <c r="K21" s="309"/>
    </row>
    <row r="22" spans="2:11" ht="33.75">
      <c r="B22" s="333" t="s">
        <v>412</v>
      </c>
      <c r="C22" s="334"/>
      <c r="D22" s="334"/>
      <c r="E22" s="334"/>
      <c r="F22" s="334"/>
      <c r="G22" s="334"/>
      <c r="H22" s="334"/>
      <c r="I22" s="334"/>
      <c r="J22" s="334"/>
      <c r="K22" s="335"/>
    </row>
    <row r="23" spans="2:11" ht="12.75">
      <c r="B23" s="311"/>
      <c r="C23" s="336" t="s">
        <v>411</v>
      </c>
      <c r="D23" s="336"/>
      <c r="E23" s="336"/>
      <c r="F23" s="336"/>
      <c r="G23" s="336"/>
      <c r="H23" s="336"/>
      <c r="I23" s="336"/>
      <c r="J23" s="336"/>
      <c r="K23" s="309"/>
    </row>
    <row r="24" spans="2:11" ht="12.75">
      <c r="B24" s="311"/>
      <c r="C24" s="336" t="s">
        <v>410</v>
      </c>
      <c r="D24" s="336"/>
      <c r="E24" s="336"/>
      <c r="F24" s="336"/>
      <c r="G24" s="336"/>
      <c r="H24" s="336"/>
      <c r="I24" s="336"/>
      <c r="J24" s="336"/>
      <c r="K24" s="309"/>
    </row>
    <row r="25" spans="2:11" ht="12.75">
      <c r="B25" s="311"/>
      <c r="C25" s="310"/>
      <c r="D25" s="310"/>
      <c r="E25" s="310"/>
      <c r="F25" s="310"/>
      <c r="G25" s="310"/>
      <c r="H25" s="310"/>
      <c r="I25" s="310"/>
      <c r="J25" s="310"/>
      <c r="K25" s="309"/>
    </row>
    <row r="26" spans="2:11" ht="12.75">
      <c r="B26" s="311"/>
      <c r="C26" s="310"/>
      <c r="D26" s="310"/>
      <c r="E26" s="310"/>
      <c r="F26" s="310"/>
      <c r="G26" s="310"/>
      <c r="H26" s="310"/>
      <c r="I26" s="310"/>
      <c r="J26" s="310"/>
      <c r="K26" s="309"/>
    </row>
    <row r="27" spans="2:11" ht="33">
      <c r="B27" s="311"/>
      <c r="C27" s="310"/>
      <c r="D27" s="310"/>
      <c r="E27" s="337" t="s">
        <v>409</v>
      </c>
      <c r="F27" s="337"/>
      <c r="G27" s="337"/>
      <c r="H27" s="337"/>
      <c r="I27" s="337"/>
      <c r="J27" s="310"/>
      <c r="K27" s="309"/>
    </row>
    <row r="28" spans="2:11" ht="12.75">
      <c r="B28" s="311"/>
      <c r="C28" s="310"/>
      <c r="D28" s="310"/>
      <c r="E28" s="310"/>
      <c r="F28" s="310"/>
      <c r="G28" s="310"/>
      <c r="H28" s="310"/>
      <c r="I28" s="310"/>
      <c r="J28" s="310"/>
      <c r="K28" s="309"/>
    </row>
    <row r="29" spans="2:11" ht="12.75">
      <c r="B29" s="311"/>
      <c r="C29" s="310"/>
      <c r="D29" s="310"/>
      <c r="E29" s="310"/>
      <c r="F29" s="310"/>
      <c r="G29" s="310"/>
      <c r="H29" s="310"/>
      <c r="I29" s="310"/>
      <c r="J29" s="310"/>
      <c r="K29" s="309"/>
    </row>
    <row r="30" spans="2:11" ht="12.75">
      <c r="B30" s="311"/>
      <c r="C30" s="310"/>
      <c r="D30" s="310"/>
      <c r="E30" s="310"/>
      <c r="F30" s="310"/>
      <c r="G30" s="310"/>
      <c r="H30" s="310"/>
      <c r="I30" s="310"/>
      <c r="J30" s="310"/>
      <c r="K30" s="309"/>
    </row>
    <row r="31" spans="2:11" ht="12.75">
      <c r="B31" s="311"/>
      <c r="C31" s="310"/>
      <c r="D31" s="310"/>
      <c r="E31" s="310"/>
      <c r="F31" s="310"/>
      <c r="G31" s="310"/>
      <c r="H31" s="310"/>
      <c r="I31" s="310"/>
      <c r="J31" s="310"/>
      <c r="K31" s="309"/>
    </row>
    <row r="32" spans="2:11" ht="12.75">
      <c r="B32" s="311"/>
      <c r="C32" s="310"/>
      <c r="D32" s="310"/>
      <c r="E32" s="310"/>
      <c r="F32" s="310"/>
      <c r="G32" s="310"/>
      <c r="H32" s="310"/>
      <c r="I32" s="310"/>
      <c r="J32" s="310"/>
      <c r="K32" s="309"/>
    </row>
    <row r="33" spans="2:11" ht="12.75">
      <c r="B33" s="311"/>
      <c r="C33" s="310"/>
      <c r="D33" s="310"/>
      <c r="E33" s="310"/>
      <c r="F33" s="310"/>
      <c r="G33" s="310"/>
      <c r="H33" s="310"/>
      <c r="I33" s="310"/>
      <c r="J33" s="310"/>
      <c r="K33" s="309"/>
    </row>
    <row r="34" spans="2:11" ht="12.75">
      <c r="B34" s="311"/>
      <c r="C34" s="310"/>
      <c r="D34" s="310"/>
      <c r="E34" s="310"/>
      <c r="F34" s="310"/>
      <c r="G34" s="310"/>
      <c r="H34" s="310"/>
      <c r="I34" s="310"/>
      <c r="J34" s="310"/>
      <c r="K34" s="309"/>
    </row>
    <row r="35" spans="2:11" ht="12.75">
      <c r="B35" s="311"/>
      <c r="C35" s="310"/>
      <c r="D35" s="310"/>
      <c r="E35" s="310"/>
      <c r="F35" s="310"/>
      <c r="G35" s="310"/>
      <c r="H35" s="310"/>
      <c r="I35" s="310"/>
      <c r="J35" s="310"/>
      <c r="K35" s="309"/>
    </row>
    <row r="36" spans="2:11" ht="12.75">
      <c r="B36" s="311"/>
      <c r="C36" s="310"/>
      <c r="D36" s="310"/>
      <c r="E36" s="310"/>
      <c r="F36" s="310"/>
      <c r="G36" s="310"/>
      <c r="H36" s="310"/>
      <c r="I36" s="310"/>
      <c r="J36" s="310"/>
      <c r="K36" s="309"/>
    </row>
    <row r="37" spans="2:11" ht="12.75">
      <c r="B37" s="311"/>
      <c r="C37" s="310"/>
      <c r="D37" s="310"/>
      <c r="E37" s="310"/>
      <c r="F37" s="310"/>
      <c r="G37" s="310"/>
      <c r="H37" s="310"/>
      <c r="I37" s="310"/>
      <c r="J37" s="310"/>
      <c r="K37" s="309"/>
    </row>
    <row r="38" spans="2:11" ht="12.75">
      <c r="B38" s="313"/>
      <c r="C38" s="305" t="s">
        <v>408</v>
      </c>
      <c r="D38" s="305"/>
      <c r="E38" s="305"/>
      <c r="F38" s="305"/>
      <c r="G38" s="305"/>
      <c r="H38" s="332" t="s">
        <v>407</v>
      </c>
      <c r="I38" s="332"/>
      <c r="J38" s="305"/>
      <c r="K38" s="312"/>
    </row>
    <row r="39" spans="2:11" ht="12.75">
      <c r="B39" s="313"/>
      <c r="C39" s="305" t="s">
        <v>406</v>
      </c>
      <c r="D39" s="305"/>
      <c r="E39" s="305"/>
      <c r="F39" s="305"/>
      <c r="G39" s="305"/>
      <c r="H39" s="331" t="s">
        <v>405</v>
      </c>
      <c r="I39" s="331"/>
      <c r="J39" s="305"/>
      <c r="K39" s="312"/>
    </row>
    <row r="40" spans="2:11" ht="12.75">
      <c r="B40" s="313"/>
      <c r="C40" s="305" t="s">
        <v>404</v>
      </c>
      <c r="D40" s="305"/>
      <c r="E40" s="305"/>
      <c r="F40" s="305"/>
      <c r="G40" s="305"/>
      <c r="H40" s="331" t="s">
        <v>402</v>
      </c>
      <c r="I40" s="331"/>
      <c r="J40" s="305"/>
      <c r="K40" s="312"/>
    </row>
    <row r="41" spans="2:11" ht="12.75">
      <c r="B41" s="313"/>
      <c r="C41" s="305" t="s">
        <v>403</v>
      </c>
      <c r="D41" s="305"/>
      <c r="E41" s="305"/>
      <c r="F41" s="305"/>
      <c r="G41" s="305"/>
      <c r="H41" s="331" t="s">
        <v>402</v>
      </c>
      <c r="I41" s="331"/>
      <c r="J41" s="305"/>
      <c r="K41" s="312"/>
    </row>
    <row r="42" spans="2:11" ht="12.75">
      <c r="B42" s="311"/>
      <c r="C42" s="310"/>
      <c r="D42" s="310"/>
      <c r="E42" s="310"/>
      <c r="F42" s="310"/>
      <c r="G42" s="310"/>
      <c r="H42" s="310"/>
      <c r="I42" s="310"/>
      <c r="J42" s="310"/>
      <c r="K42" s="309"/>
    </row>
    <row r="43" spans="2:11" ht="15">
      <c r="B43" s="307"/>
      <c r="C43" s="305" t="s">
        <v>401</v>
      </c>
      <c r="D43" s="305"/>
      <c r="E43" s="305"/>
      <c r="F43" s="305"/>
      <c r="G43" s="306" t="s">
        <v>400</v>
      </c>
      <c r="H43" s="332" t="s">
        <v>399</v>
      </c>
      <c r="I43" s="332"/>
      <c r="J43" s="303"/>
      <c r="K43" s="302"/>
    </row>
    <row r="44" spans="2:11" ht="15">
      <c r="B44" s="307"/>
      <c r="C44" s="305"/>
      <c r="D44" s="305"/>
      <c r="E44" s="305"/>
      <c r="F44" s="305"/>
      <c r="G44" s="306" t="s">
        <v>398</v>
      </c>
      <c r="H44" s="331" t="s">
        <v>397</v>
      </c>
      <c r="I44" s="331"/>
      <c r="J44" s="303"/>
      <c r="K44" s="302"/>
    </row>
    <row r="45" spans="2:11" ht="15">
      <c r="B45" s="307"/>
      <c r="C45" s="305"/>
      <c r="D45" s="305"/>
      <c r="E45" s="305"/>
      <c r="F45" s="305"/>
      <c r="G45" s="306"/>
      <c r="H45" s="306"/>
      <c r="I45" s="306"/>
      <c r="J45" s="303"/>
      <c r="K45" s="302"/>
    </row>
    <row r="46" spans="2:11" ht="15">
      <c r="B46" s="307"/>
      <c r="C46" s="305" t="s">
        <v>396</v>
      </c>
      <c r="D46" s="305"/>
      <c r="E46" s="305"/>
      <c r="F46" s="306"/>
      <c r="G46" s="305"/>
      <c r="H46" s="304"/>
      <c r="I46" s="304"/>
      <c r="J46" s="303"/>
      <c r="K46" s="302"/>
    </row>
    <row r="47" spans="2:11" ht="12.75">
      <c r="B47" s="301"/>
      <c r="C47" s="300"/>
      <c r="D47" s="300"/>
      <c r="E47" s="300"/>
      <c r="F47" s="300"/>
      <c r="G47" s="300"/>
      <c r="H47" s="300"/>
      <c r="I47" s="300"/>
      <c r="J47" s="300"/>
      <c r="K47" s="299"/>
    </row>
    <row r="48" spans="2:11" ht="12.75">
      <c r="B48" s="298"/>
      <c r="C48" s="298"/>
      <c r="D48" s="298"/>
      <c r="E48" s="298"/>
      <c r="F48" s="298"/>
      <c r="G48" s="298"/>
      <c r="H48" s="298"/>
      <c r="I48" s="298"/>
      <c r="J48" s="298"/>
      <c r="K48" s="298"/>
    </row>
    <row r="49" spans="2:11" ht="12.75">
      <c r="B49" s="298"/>
      <c r="C49" s="298"/>
      <c r="D49" s="298"/>
      <c r="E49" s="298"/>
      <c r="F49" s="298"/>
      <c r="G49" s="298"/>
      <c r="H49" s="298"/>
      <c r="I49" s="298"/>
      <c r="J49" s="298"/>
      <c r="K49" s="298"/>
    </row>
    <row r="50" spans="2:11" ht="12.75">
      <c r="B50" s="298"/>
      <c r="C50" s="298"/>
      <c r="D50" s="298"/>
      <c r="E50" s="298"/>
      <c r="F50" s="298"/>
      <c r="G50" s="298"/>
      <c r="H50" s="298"/>
      <c r="I50" s="298"/>
      <c r="J50" s="298"/>
      <c r="K50" s="298"/>
    </row>
    <row r="51" spans="2:11" ht="12.75">
      <c r="B51" s="298"/>
      <c r="C51" s="298"/>
      <c r="D51" s="298"/>
      <c r="E51" s="298"/>
      <c r="F51" s="298"/>
      <c r="G51" s="298"/>
      <c r="H51" s="298"/>
      <c r="I51" s="298"/>
      <c r="J51" s="298"/>
      <c r="K51" s="298"/>
    </row>
    <row r="52" spans="2:11" ht="12.75">
      <c r="B52" s="298"/>
      <c r="C52" s="298"/>
      <c r="D52" s="298"/>
      <c r="E52" s="298"/>
      <c r="F52" s="298"/>
      <c r="G52" s="298"/>
      <c r="H52" s="298"/>
      <c r="I52" s="298"/>
      <c r="J52" s="298"/>
      <c r="K52" s="298"/>
    </row>
    <row r="53" spans="2:11" ht="12.75">
      <c r="B53" s="298"/>
      <c r="C53" s="298"/>
      <c r="D53" s="298"/>
      <c r="E53" s="298"/>
      <c r="F53" s="298"/>
      <c r="G53" s="298"/>
      <c r="H53" s="298"/>
      <c r="I53" s="298"/>
      <c r="J53" s="298"/>
      <c r="K53" s="298"/>
    </row>
    <row r="54" spans="2:11" ht="12.75">
      <c r="B54" s="298"/>
      <c r="C54" s="298"/>
      <c r="D54" s="298"/>
      <c r="E54" s="298"/>
      <c r="F54" s="298"/>
      <c r="G54" s="298"/>
      <c r="H54" s="298"/>
      <c r="I54" s="298"/>
      <c r="J54" s="298"/>
      <c r="K54" s="298"/>
    </row>
    <row r="55" spans="2:11" ht="12.75">
      <c r="B55" s="298"/>
      <c r="C55" s="298"/>
      <c r="D55" s="298"/>
      <c r="E55" s="298"/>
      <c r="F55" s="298"/>
      <c r="G55" s="298"/>
      <c r="H55" s="298"/>
      <c r="I55" s="298"/>
      <c r="J55" s="298"/>
      <c r="K55" s="298"/>
    </row>
    <row r="56" spans="2:11" ht="12.75">
      <c r="B56" s="298"/>
      <c r="C56" s="298"/>
      <c r="D56" s="298"/>
      <c r="E56" s="298"/>
      <c r="F56" s="298"/>
      <c r="G56" s="298"/>
      <c r="H56" s="298"/>
      <c r="I56" s="298"/>
      <c r="J56" s="298"/>
      <c r="K56" s="298"/>
    </row>
    <row r="57" spans="2:11" ht="12.75">
      <c r="B57" s="298"/>
      <c r="C57" s="298"/>
      <c r="D57" s="298"/>
      <c r="E57" s="298"/>
      <c r="F57" s="298"/>
      <c r="G57" s="298"/>
      <c r="H57" s="298"/>
      <c r="I57" s="298"/>
      <c r="J57" s="298"/>
      <c r="K57" s="298"/>
    </row>
    <row r="58" spans="2:11" ht="12.75">
      <c r="B58" s="298"/>
      <c r="C58" s="298"/>
      <c r="D58" s="298"/>
      <c r="E58" s="298"/>
      <c r="F58" s="298"/>
      <c r="G58" s="298"/>
      <c r="H58" s="298"/>
      <c r="I58" s="298"/>
      <c r="J58" s="298"/>
      <c r="K58" s="298"/>
    </row>
    <row r="59" spans="2:11" ht="12.75">
      <c r="B59" s="298"/>
      <c r="C59" s="298"/>
      <c r="D59" s="298"/>
      <c r="E59" s="298"/>
      <c r="F59" s="298"/>
      <c r="G59" s="298"/>
      <c r="H59" s="298"/>
      <c r="I59" s="298"/>
      <c r="J59" s="298"/>
      <c r="K59" s="298"/>
    </row>
    <row r="60" spans="2:11" ht="12.75">
      <c r="B60" s="298"/>
      <c r="C60" s="298"/>
      <c r="D60" s="298"/>
      <c r="E60" s="298"/>
      <c r="F60" s="298"/>
      <c r="G60" s="298"/>
      <c r="H60" s="298"/>
      <c r="I60" s="298"/>
      <c r="J60" s="298"/>
      <c r="K60" s="298"/>
    </row>
    <row r="61" spans="2:11" ht="12.75">
      <c r="B61" s="298"/>
      <c r="C61" s="298"/>
      <c r="D61" s="298"/>
      <c r="E61" s="298"/>
      <c r="F61" s="298"/>
      <c r="G61" s="298"/>
      <c r="H61" s="298"/>
      <c r="I61" s="298"/>
      <c r="J61" s="298"/>
      <c r="K61" s="298"/>
    </row>
  </sheetData>
  <sheetProtection password="DCE1" sheet="1" objects="1" scenarios="1"/>
  <mergeCells count="10">
    <mergeCell ref="H44:I44"/>
    <mergeCell ref="H39:I39"/>
    <mergeCell ref="H40:I40"/>
    <mergeCell ref="H41:I41"/>
    <mergeCell ref="H43:I43"/>
    <mergeCell ref="B22:K22"/>
    <mergeCell ref="C23:J23"/>
    <mergeCell ref="C24:J24"/>
    <mergeCell ref="H38:I38"/>
    <mergeCell ref="E27:I27"/>
  </mergeCells>
  <printOptions/>
  <pageMargins left="0.35" right="0.75" top="1" bottom="0.5" header="0.5" footer="0.3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8"/>
  <sheetViews>
    <sheetView zoomScalePageLayoutView="0" workbookViewId="0" topLeftCell="A1">
      <pane xSplit="6" ySplit="5" topLeftCell="G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43" sqref="H43"/>
    </sheetView>
  </sheetViews>
  <sheetFormatPr defaultColWidth="9.140625" defaultRowHeight="12.75"/>
  <cols>
    <col min="1" max="1" width="4.421875" style="10" customWidth="1"/>
    <col min="2" max="2" width="43.140625" style="0" customWidth="1"/>
    <col min="3" max="3" width="5.57421875" style="0" customWidth="1"/>
    <col min="4" max="4" width="16.140625" style="0" customWidth="1"/>
    <col min="5" max="5" width="15.8515625" style="0" customWidth="1"/>
    <col min="6" max="6" width="15.28125" style="0" customWidth="1"/>
    <col min="7" max="7" width="11.140625" style="0" bestFit="1" customWidth="1"/>
    <col min="8" max="8" width="10.7109375" style="0" bestFit="1" customWidth="1"/>
    <col min="9" max="9" width="10.140625" style="0" bestFit="1" customWidth="1"/>
  </cols>
  <sheetData>
    <row r="1" ht="6.75" customHeight="1"/>
    <row r="2" spans="1:6" s="17" customFormat="1" ht="21.75" customHeight="1" thickBot="1">
      <c r="A2" s="20"/>
      <c r="B2" s="78" t="s">
        <v>2</v>
      </c>
      <c r="C2" s="78"/>
      <c r="D2" s="78"/>
      <c r="E2" s="78"/>
      <c r="F2" s="78"/>
    </row>
    <row r="3" spans="1:6" s="17" customFormat="1" ht="6.75" customHeight="1" thickTop="1">
      <c r="A3" s="21"/>
      <c r="B3" s="22"/>
      <c r="C3" s="22"/>
      <c r="D3" s="22"/>
      <c r="E3" s="22"/>
      <c r="F3" s="22"/>
    </row>
    <row r="4" spans="1:6" s="2" customFormat="1" ht="14.25" customHeight="1">
      <c r="A4" s="18"/>
      <c r="B4" s="3"/>
      <c r="C4" s="19" t="s">
        <v>0</v>
      </c>
      <c r="D4" s="19"/>
      <c r="E4" s="98" t="s">
        <v>118</v>
      </c>
      <c r="F4" s="99" t="s">
        <v>118</v>
      </c>
    </row>
    <row r="5" spans="1:9" ht="17.25" customHeight="1">
      <c r="A5" s="5"/>
      <c r="B5" s="32" t="s">
        <v>29</v>
      </c>
      <c r="C5" s="6" t="s">
        <v>1</v>
      </c>
      <c r="D5" s="6" t="s">
        <v>111</v>
      </c>
      <c r="E5" s="96">
        <v>2013</v>
      </c>
      <c r="F5" s="97">
        <v>2012</v>
      </c>
      <c r="G5" s="1"/>
      <c r="H5" s="1"/>
      <c r="I5" s="1"/>
    </row>
    <row r="6" spans="1:9" ht="15.75" customHeight="1">
      <c r="A6" s="30" t="s">
        <v>3</v>
      </c>
      <c r="B6" s="48" t="s">
        <v>6</v>
      </c>
      <c r="C6" s="12"/>
      <c r="D6" s="12"/>
      <c r="E6" s="59"/>
      <c r="F6" s="60"/>
      <c r="G6" s="1"/>
      <c r="H6" s="1"/>
      <c r="I6" s="1"/>
    </row>
    <row r="7" spans="1:9" ht="15.75" customHeight="1">
      <c r="A7" s="31">
        <v>1</v>
      </c>
      <c r="B7" s="28" t="s">
        <v>7</v>
      </c>
      <c r="C7" s="11"/>
      <c r="D7" s="11"/>
      <c r="E7" s="57">
        <v>113322</v>
      </c>
      <c r="F7" s="58">
        <v>1767</v>
      </c>
      <c r="G7" s="37"/>
      <c r="H7" s="1"/>
      <c r="I7" s="1"/>
    </row>
    <row r="8" spans="1:9" ht="13.5" customHeight="1">
      <c r="A8" s="31">
        <v>2</v>
      </c>
      <c r="B8" s="28" t="s">
        <v>8</v>
      </c>
      <c r="C8" s="11"/>
      <c r="D8" s="11"/>
      <c r="E8" s="57"/>
      <c r="F8" s="58"/>
      <c r="G8" s="37"/>
      <c r="H8" s="1"/>
      <c r="I8" s="1"/>
    </row>
    <row r="9" spans="1:9" ht="12.75">
      <c r="A9" s="8" t="s">
        <v>33</v>
      </c>
      <c r="B9" s="62" t="s">
        <v>31</v>
      </c>
      <c r="C9" s="11"/>
      <c r="D9" s="11"/>
      <c r="E9" s="15"/>
      <c r="F9" s="16"/>
      <c r="G9" s="37"/>
      <c r="H9" s="1"/>
      <c r="I9" s="1"/>
    </row>
    <row r="10" spans="1:9" ht="12.75">
      <c r="A10" s="8" t="s">
        <v>34</v>
      </c>
      <c r="B10" s="61" t="s">
        <v>92</v>
      </c>
      <c r="C10" s="11"/>
      <c r="D10" s="11"/>
      <c r="E10" s="15"/>
      <c r="F10" s="16"/>
      <c r="G10" s="37"/>
      <c r="H10" s="1"/>
      <c r="I10" s="1"/>
    </row>
    <row r="11" spans="1:9" ht="12.75">
      <c r="A11" s="8"/>
      <c r="B11" s="49" t="s">
        <v>9</v>
      </c>
      <c r="C11" s="49"/>
      <c r="D11" s="49"/>
      <c r="E11" s="40">
        <f>E10+E9</f>
        <v>0</v>
      </c>
      <c r="F11" s="40">
        <f>F10+F9</f>
        <v>0</v>
      </c>
      <c r="G11" s="37"/>
      <c r="H11" s="1"/>
      <c r="I11" s="1"/>
    </row>
    <row r="12" spans="1:9" ht="12.75">
      <c r="A12" s="31">
        <v>3</v>
      </c>
      <c r="B12" s="28" t="s">
        <v>10</v>
      </c>
      <c r="C12" s="11"/>
      <c r="D12" s="11"/>
      <c r="E12" s="15"/>
      <c r="F12" s="16"/>
      <c r="G12" s="37"/>
      <c r="H12" s="1"/>
      <c r="I12" s="1"/>
    </row>
    <row r="13" spans="1:9" ht="12.75">
      <c r="A13" s="8" t="s">
        <v>33</v>
      </c>
      <c r="B13" s="7" t="s">
        <v>123</v>
      </c>
      <c r="C13" s="11"/>
      <c r="D13" s="11"/>
      <c r="E13" s="100">
        <v>10753407</v>
      </c>
      <c r="F13" s="101">
        <v>7908116</v>
      </c>
      <c r="G13" s="37"/>
      <c r="H13" s="1"/>
      <c r="I13" s="1"/>
    </row>
    <row r="14" spans="1:9" ht="12.75">
      <c r="A14" s="8" t="s">
        <v>34</v>
      </c>
      <c r="B14" s="7" t="s">
        <v>93</v>
      </c>
      <c r="C14" s="11"/>
      <c r="D14" s="11"/>
      <c r="E14" s="100">
        <v>0</v>
      </c>
      <c r="F14" s="101">
        <v>0</v>
      </c>
      <c r="G14" s="37"/>
      <c r="H14" s="1"/>
      <c r="I14" s="1"/>
    </row>
    <row r="15" spans="1:9" ht="13.5" customHeight="1">
      <c r="A15" s="8" t="s">
        <v>35</v>
      </c>
      <c r="B15" s="7" t="s">
        <v>202</v>
      </c>
      <c r="C15" s="11"/>
      <c r="D15" s="11"/>
      <c r="E15" s="100">
        <v>614642</v>
      </c>
      <c r="F15" s="101">
        <v>1127557</v>
      </c>
      <c r="G15" s="37"/>
      <c r="H15" s="1"/>
      <c r="I15" s="1"/>
    </row>
    <row r="16" spans="1:9" ht="12.75">
      <c r="A16" s="8" t="s">
        <v>39</v>
      </c>
      <c r="B16" s="7" t="s">
        <v>124</v>
      </c>
      <c r="C16" s="11"/>
      <c r="D16" s="11"/>
      <c r="E16" s="100">
        <v>2626525</v>
      </c>
      <c r="F16" s="101">
        <v>2626525</v>
      </c>
      <c r="G16" s="37"/>
      <c r="H16" s="37"/>
      <c r="I16" s="1"/>
    </row>
    <row r="17" spans="1:9" ht="12.75">
      <c r="A17" s="8"/>
      <c r="B17" s="49" t="s">
        <v>11</v>
      </c>
      <c r="C17" s="11"/>
      <c r="D17" s="11"/>
      <c r="E17" s="101">
        <f>E16+E15+E14+E13</f>
        <v>13994574</v>
      </c>
      <c r="F17" s="101">
        <f>F16+F15+F14+F13</f>
        <v>11662198</v>
      </c>
      <c r="G17" s="37"/>
      <c r="H17" s="37"/>
      <c r="I17" s="1"/>
    </row>
    <row r="18" spans="1:9" ht="12.75">
      <c r="A18" s="31">
        <v>4</v>
      </c>
      <c r="B18" s="28" t="s">
        <v>12</v>
      </c>
      <c r="C18" s="11"/>
      <c r="D18" s="11"/>
      <c r="E18" s="100"/>
      <c r="F18" s="101"/>
      <c r="G18" s="37"/>
      <c r="H18" s="1"/>
      <c r="I18" s="1"/>
    </row>
    <row r="19" spans="1:9" ht="12.75">
      <c r="A19" s="8" t="s">
        <v>33</v>
      </c>
      <c r="B19" s="13" t="s">
        <v>94</v>
      </c>
      <c r="C19" s="11"/>
      <c r="D19" s="11"/>
      <c r="E19" s="100"/>
      <c r="F19" s="101"/>
      <c r="G19" s="37"/>
      <c r="H19" s="1"/>
      <c r="I19" s="1"/>
    </row>
    <row r="20" spans="1:9" ht="12.75">
      <c r="A20" s="8" t="s">
        <v>34</v>
      </c>
      <c r="B20" s="13" t="s">
        <v>95</v>
      </c>
      <c r="C20" s="11"/>
      <c r="D20" s="11"/>
      <c r="E20" s="100"/>
      <c r="F20" s="101"/>
      <c r="G20" s="37"/>
      <c r="H20" s="1"/>
      <c r="I20" s="1"/>
    </row>
    <row r="21" spans="1:9" ht="12.75">
      <c r="A21" s="8" t="s">
        <v>35</v>
      </c>
      <c r="B21" s="13" t="s">
        <v>96</v>
      </c>
      <c r="C21" s="11"/>
      <c r="D21" s="11"/>
      <c r="E21" s="100"/>
      <c r="F21" s="101"/>
      <c r="G21" s="37"/>
      <c r="H21" s="1"/>
      <c r="I21" s="1"/>
    </row>
    <row r="22" spans="1:9" ht="13.5" customHeight="1">
      <c r="A22" s="8" t="s">
        <v>39</v>
      </c>
      <c r="B22" s="13" t="s">
        <v>97</v>
      </c>
      <c r="C22" s="11"/>
      <c r="D22" s="11"/>
      <c r="E22" s="100">
        <v>59948302</v>
      </c>
      <c r="F22" s="101">
        <v>59961447</v>
      </c>
      <c r="G22" s="37"/>
      <c r="H22" s="1"/>
      <c r="I22" s="1"/>
    </row>
    <row r="23" spans="1:9" ht="12.75">
      <c r="A23" s="8" t="s">
        <v>40</v>
      </c>
      <c r="B23" s="13" t="s">
        <v>98</v>
      </c>
      <c r="C23" s="11"/>
      <c r="D23" s="11"/>
      <c r="E23" s="100"/>
      <c r="F23" s="101"/>
      <c r="G23" s="37"/>
      <c r="H23" s="1"/>
      <c r="I23" s="1"/>
    </row>
    <row r="24" spans="1:9" ht="12.75">
      <c r="A24" s="8"/>
      <c r="B24" s="26" t="s">
        <v>13</v>
      </c>
      <c r="C24" s="11"/>
      <c r="D24" s="11"/>
      <c r="E24" s="101">
        <f>E23+E22+E21+E20+E19</f>
        <v>59948302</v>
      </c>
      <c r="F24" s="101">
        <f>F23+F22+F21+F20+F19</f>
        <v>59961447</v>
      </c>
      <c r="G24" s="37"/>
      <c r="H24" s="37"/>
      <c r="I24" s="1"/>
    </row>
    <row r="25" spans="1:9" ht="12.75">
      <c r="A25" s="31">
        <v>5</v>
      </c>
      <c r="B25" s="27" t="s">
        <v>14</v>
      </c>
      <c r="C25" s="11"/>
      <c r="D25" s="11"/>
      <c r="E25" s="100"/>
      <c r="F25" s="101"/>
      <c r="G25" s="37"/>
      <c r="H25" s="1"/>
      <c r="I25" s="1"/>
    </row>
    <row r="26" spans="1:9" ht="12.75">
      <c r="A26" s="31">
        <v>6</v>
      </c>
      <c r="B26" s="27" t="s">
        <v>15</v>
      </c>
      <c r="C26" s="11"/>
      <c r="D26" s="11"/>
      <c r="E26" s="100"/>
      <c r="F26" s="101"/>
      <c r="G26" s="37"/>
      <c r="H26" s="1"/>
      <c r="I26" s="1"/>
    </row>
    <row r="27" spans="1:9" ht="15.75" customHeight="1">
      <c r="A27" s="31">
        <v>7</v>
      </c>
      <c r="B27" s="27" t="s">
        <v>16</v>
      </c>
      <c r="C27" s="11"/>
      <c r="D27" s="11"/>
      <c r="E27" s="100">
        <v>12908234</v>
      </c>
      <c r="F27" s="101">
        <v>12908234</v>
      </c>
      <c r="G27" s="37"/>
      <c r="H27" s="1"/>
      <c r="I27" s="37"/>
    </row>
    <row r="28" spans="1:9" ht="13.5" customHeight="1">
      <c r="A28" s="8"/>
      <c r="B28" s="27" t="s">
        <v>17</v>
      </c>
      <c r="C28" s="11"/>
      <c r="D28" s="11"/>
      <c r="E28" s="101">
        <f>E24+E17+E11+E7+E25+E26+E27</f>
        <v>86964432</v>
      </c>
      <c r="F28" s="101">
        <f>F24+F17+F11+F7+F27</f>
        <v>84533646</v>
      </c>
      <c r="G28" s="37"/>
      <c r="H28" s="1"/>
      <c r="I28" s="1"/>
    </row>
    <row r="29" spans="1:9" ht="12.75">
      <c r="A29" s="8"/>
      <c r="B29" s="13"/>
      <c r="C29" s="11"/>
      <c r="D29" s="11"/>
      <c r="E29" s="100"/>
      <c r="F29" s="101"/>
      <c r="G29" s="37"/>
      <c r="H29" s="1"/>
      <c r="I29" s="1"/>
    </row>
    <row r="30" spans="1:9" ht="12.75">
      <c r="A30" s="31" t="s">
        <v>5</v>
      </c>
      <c r="B30" s="27" t="s">
        <v>18</v>
      </c>
      <c r="C30" s="11"/>
      <c r="D30" s="11"/>
      <c r="E30" s="100"/>
      <c r="F30" s="101"/>
      <c r="G30" s="37"/>
      <c r="H30" s="1"/>
      <c r="I30" s="1"/>
    </row>
    <row r="31" spans="1:9" ht="12.75">
      <c r="A31" s="31">
        <v>1</v>
      </c>
      <c r="B31" s="27" t="s">
        <v>19</v>
      </c>
      <c r="C31" s="11"/>
      <c r="D31" s="11"/>
      <c r="E31" s="100"/>
      <c r="F31" s="101"/>
      <c r="G31" s="37"/>
      <c r="H31" s="1"/>
      <c r="I31" s="1"/>
    </row>
    <row r="32" spans="1:9" ht="12.75">
      <c r="A32" s="8" t="s">
        <v>33</v>
      </c>
      <c r="B32" s="13" t="s">
        <v>99</v>
      </c>
      <c r="C32" s="11"/>
      <c r="D32" s="11"/>
      <c r="E32" s="100"/>
      <c r="F32" s="101"/>
      <c r="G32" s="37"/>
      <c r="H32" s="1"/>
      <c r="I32" s="1"/>
    </row>
    <row r="33" spans="1:9" ht="12.75">
      <c r="A33" s="8" t="s">
        <v>34</v>
      </c>
      <c r="B33" s="13" t="s">
        <v>100</v>
      </c>
      <c r="C33" s="11"/>
      <c r="D33" s="11"/>
      <c r="E33" s="100"/>
      <c r="F33" s="101"/>
      <c r="G33" s="37"/>
      <c r="H33" s="1"/>
      <c r="I33" s="1"/>
    </row>
    <row r="34" spans="1:9" ht="13.5" customHeight="1">
      <c r="A34" s="8" t="s">
        <v>35</v>
      </c>
      <c r="B34" s="13" t="s">
        <v>101</v>
      </c>
      <c r="C34" s="11"/>
      <c r="D34" s="11"/>
      <c r="E34" s="100"/>
      <c r="F34" s="101"/>
      <c r="G34" s="37"/>
      <c r="H34" s="1"/>
      <c r="I34" s="1"/>
    </row>
    <row r="35" spans="1:9" ht="12.75">
      <c r="A35" s="8" t="s">
        <v>39</v>
      </c>
      <c r="B35" s="13" t="s">
        <v>102</v>
      </c>
      <c r="C35" s="11"/>
      <c r="D35" s="11"/>
      <c r="E35" s="100"/>
      <c r="F35" s="101"/>
      <c r="G35" s="37"/>
      <c r="H35" s="1"/>
      <c r="I35" s="1"/>
    </row>
    <row r="36" spans="1:9" ht="12.75">
      <c r="A36" s="8"/>
      <c r="B36" s="26" t="s">
        <v>20</v>
      </c>
      <c r="C36" s="11"/>
      <c r="D36" s="11"/>
      <c r="E36" s="101">
        <f>E35+E34+E33+E32</f>
        <v>0</v>
      </c>
      <c r="F36" s="101">
        <f>F35+F34+F33+F32</f>
        <v>0</v>
      </c>
      <c r="G36" s="37"/>
      <c r="H36" s="1"/>
      <c r="I36" s="1"/>
    </row>
    <row r="37" spans="1:9" ht="12.75">
      <c r="A37" s="31">
        <v>2</v>
      </c>
      <c r="B37" s="27" t="s">
        <v>21</v>
      </c>
      <c r="C37" s="11"/>
      <c r="D37" s="11"/>
      <c r="E37" s="100"/>
      <c r="F37" s="101"/>
      <c r="G37" s="37"/>
      <c r="H37" s="1"/>
      <c r="I37" s="1"/>
    </row>
    <row r="38" spans="1:9" ht="12.75">
      <c r="A38" s="8" t="s">
        <v>33</v>
      </c>
      <c r="B38" s="13" t="s">
        <v>103</v>
      </c>
      <c r="C38" s="11"/>
      <c r="D38" s="11"/>
      <c r="E38" s="100"/>
      <c r="F38" s="101"/>
      <c r="G38" s="37"/>
      <c r="H38" s="1"/>
      <c r="I38" s="1"/>
    </row>
    <row r="39" spans="1:9" ht="12.75">
      <c r="A39" s="8" t="s">
        <v>34</v>
      </c>
      <c r="B39" s="14" t="s">
        <v>104</v>
      </c>
      <c r="C39" s="11"/>
      <c r="D39" s="11"/>
      <c r="E39" s="100"/>
      <c r="F39" s="101"/>
      <c r="G39" s="37"/>
      <c r="H39" s="1"/>
      <c r="I39" s="1"/>
    </row>
    <row r="40" spans="1:9" ht="12.75">
      <c r="A40" s="8" t="s">
        <v>35</v>
      </c>
      <c r="B40" s="13" t="s">
        <v>105</v>
      </c>
      <c r="C40" s="11"/>
      <c r="D40" s="11"/>
      <c r="E40" s="100">
        <v>2445874</v>
      </c>
      <c r="F40" s="101">
        <v>3057343</v>
      </c>
      <c r="G40" s="37"/>
      <c r="H40" s="37"/>
      <c r="I40" s="1"/>
    </row>
    <row r="41" spans="1:9" ht="13.5" customHeight="1">
      <c r="A41" s="8" t="s">
        <v>39</v>
      </c>
      <c r="B41" s="14" t="s">
        <v>106</v>
      </c>
      <c r="C41" s="11"/>
      <c r="D41" s="11"/>
      <c r="E41" s="100">
        <v>104741</v>
      </c>
      <c r="F41" s="101">
        <v>130926</v>
      </c>
      <c r="G41" s="37"/>
      <c r="H41" s="1"/>
      <c r="I41" s="1"/>
    </row>
    <row r="42" spans="1:9" ht="12.75">
      <c r="A42" s="8"/>
      <c r="B42" s="51" t="s">
        <v>9</v>
      </c>
      <c r="C42" s="11"/>
      <c r="D42" s="11"/>
      <c r="E42" s="101">
        <f>E41+E40+E39+E38</f>
        <v>2550615</v>
      </c>
      <c r="F42" s="101">
        <f>F41+F40+F39+F38</f>
        <v>3188269</v>
      </c>
      <c r="G42" s="37"/>
      <c r="H42" s="37"/>
      <c r="I42" s="1"/>
    </row>
    <row r="43" spans="1:9" ht="12.75">
      <c r="A43" s="31">
        <v>3</v>
      </c>
      <c r="B43" s="27" t="s">
        <v>22</v>
      </c>
      <c r="C43" s="11"/>
      <c r="D43" s="11"/>
      <c r="E43" s="100"/>
      <c r="F43" s="101"/>
      <c r="G43" s="37"/>
      <c r="H43" s="1"/>
      <c r="I43" s="1"/>
    </row>
    <row r="44" spans="1:9" ht="13.5" customHeight="1">
      <c r="A44" s="31">
        <v>4</v>
      </c>
      <c r="B44" s="27" t="s">
        <v>23</v>
      </c>
      <c r="C44" s="11"/>
      <c r="D44" s="11"/>
      <c r="E44" s="100"/>
      <c r="F44" s="101"/>
      <c r="G44" s="37"/>
      <c r="H44" s="1"/>
      <c r="I44" s="1"/>
    </row>
    <row r="45" spans="1:9" ht="12.75">
      <c r="A45" s="8" t="s">
        <v>33</v>
      </c>
      <c r="B45" s="13" t="s">
        <v>107</v>
      </c>
      <c r="C45" s="11"/>
      <c r="D45" s="11"/>
      <c r="E45" s="100"/>
      <c r="F45" s="101"/>
      <c r="G45" s="37"/>
      <c r="H45" s="1"/>
      <c r="I45" s="1"/>
    </row>
    <row r="46" spans="1:9" ht="12.75">
      <c r="A46" s="8" t="s">
        <v>34</v>
      </c>
      <c r="B46" s="13" t="s">
        <v>108</v>
      </c>
      <c r="C46" s="11"/>
      <c r="D46" s="11"/>
      <c r="E46" s="100"/>
      <c r="F46" s="101"/>
      <c r="G46" s="37"/>
      <c r="H46" s="1"/>
      <c r="I46" s="1"/>
    </row>
    <row r="47" spans="1:9" ht="12.75">
      <c r="A47" s="8" t="s">
        <v>35</v>
      </c>
      <c r="B47" s="13" t="s">
        <v>109</v>
      </c>
      <c r="C47" s="11"/>
      <c r="D47" s="11"/>
      <c r="E47" s="100"/>
      <c r="F47" s="101"/>
      <c r="G47" s="37"/>
      <c r="H47" s="1"/>
      <c r="I47" s="1"/>
    </row>
    <row r="48" spans="1:9" ht="13.5" customHeight="1">
      <c r="A48" s="31">
        <v>5</v>
      </c>
      <c r="B48" s="52" t="s">
        <v>24</v>
      </c>
      <c r="C48" s="11"/>
      <c r="D48" s="11"/>
      <c r="E48" s="100"/>
      <c r="F48" s="101"/>
      <c r="G48" s="37"/>
      <c r="H48" s="1"/>
      <c r="I48" s="1"/>
    </row>
    <row r="49" spans="1:9" ht="12.75">
      <c r="A49" s="31">
        <v>6</v>
      </c>
      <c r="B49" s="27" t="s">
        <v>25</v>
      </c>
      <c r="C49" s="11"/>
      <c r="D49" s="11"/>
      <c r="E49" s="100"/>
      <c r="F49" s="101"/>
      <c r="G49" s="37"/>
      <c r="H49" s="1"/>
      <c r="I49" s="1"/>
    </row>
    <row r="50" spans="1:9" ht="15.75" customHeight="1">
      <c r="A50" s="31"/>
      <c r="B50" s="27"/>
      <c r="C50" s="11"/>
      <c r="D50" s="11"/>
      <c r="E50" s="100"/>
      <c r="F50" s="101"/>
      <c r="G50" s="37"/>
      <c r="H50" s="1"/>
      <c r="I50" s="1"/>
    </row>
    <row r="51" spans="1:9" ht="12.75">
      <c r="A51" s="8"/>
      <c r="B51" s="27" t="s">
        <v>26</v>
      </c>
      <c r="C51" s="11"/>
      <c r="D51" s="11"/>
      <c r="E51" s="101">
        <f>E49+E48+E42+E36</f>
        <v>2550615</v>
      </c>
      <c r="F51" s="101">
        <f>F49+F48+F42+F36</f>
        <v>3188269</v>
      </c>
      <c r="G51" s="37"/>
      <c r="H51" s="1"/>
      <c r="I51" s="1"/>
    </row>
    <row r="52" spans="1:9" ht="12.75">
      <c r="A52" s="8"/>
      <c r="B52" s="13"/>
      <c r="C52" s="11"/>
      <c r="D52" s="11"/>
      <c r="E52" s="100"/>
      <c r="F52" s="101"/>
      <c r="G52" s="37"/>
      <c r="H52" s="1"/>
      <c r="I52" s="1"/>
    </row>
    <row r="53" spans="1:9" ht="18" customHeight="1">
      <c r="A53" s="8"/>
      <c r="B53" s="26" t="s">
        <v>27</v>
      </c>
      <c r="C53" s="11"/>
      <c r="D53" s="11"/>
      <c r="E53" s="101">
        <f>E51+E28</f>
        <v>89515047</v>
      </c>
      <c r="F53" s="101">
        <f>F51+F28</f>
        <v>87721915</v>
      </c>
      <c r="G53" s="37"/>
      <c r="H53" s="1"/>
      <c r="I53" s="1"/>
    </row>
    <row r="54" spans="1:9" s="36" customFormat="1" ht="13.5" customHeight="1">
      <c r="A54" s="41"/>
      <c r="B54" s="42"/>
      <c r="C54" s="35"/>
      <c r="D54" s="35"/>
      <c r="E54" s="102"/>
      <c r="F54" s="103"/>
      <c r="G54" s="37"/>
      <c r="H54" s="43"/>
      <c r="I54" s="43"/>
    </row>
    <row r="55" spans="1:7" s="36" customFormat="1" ht="13.5" customHeight="1">
      <c r="A55" s="41"/>
      <c r="B55" s="14"/>
      <c r="C55" s="35"/>
      <c r="D55" s="35"/>
      <c r="E55" s="102"/>
      <c r="F55" s="103"/>
      <c r="G55" s="37"/>
    </row>
    <row r="56" spans="1:7" s="36" customFormat="1" ht="13.5" customHeight="1">
      <c r="A56" s="41"/>
      <c r="B56" s="42"/>
      <c r="C56" s="35"/>
      <c r="D56" s="35"/>
      <c r="E56" s="102"/>
      <c r="F56" s="103"/>
      <c r="G56" s="37"/>
    </row>
    <row r="57" spans="1:7" s="36" customFormat="1" ht="13.5" customHeight="1">
      <c r="A57" s="44"/>
      <c r="B57" s="45"/>
      <c r="C57" s="46"/>
      <c r="D57" s="46"/>
      <c r="E57" s="104"/>
      <c r="F57" s="105"/>
      <c r="G57" s="37"/>
    </row>
    <row r="58" spans="2:7" ht="12.75">
      <c r="B58" s="1"/>
      <c r="C58" s="4"/>
      <c r="D58" s="4"/>
      <c r="E58" s="1"/>
      <c r="G58" s="37"/>
    </row>
    <row r="59" spans="2:7" ht="12.75">
      <c r="B59" s="1"/>
      <c r="C59" s="4"/>
      <c r="D59" s="4"/>
      <c r="E59" s="37"/>
      <c r="G59" s="37"/>
    </row>
    <row r="60" spans="2:7" ht="12.75">
      <c r="B60" s="1"/>
      <c r="C60" s="4"/>
      <c r="D60" s="4"/>
      <c r="E60" s="37"/>
      <c r="G60" s="37"/>
    </row>
    <row r="61" spans="2:7" ht="12.75">
      <c r="B61" s="1"/>
      <c r="C61" s="4"/>
      <c r="D61" s="4"/>
      <c r="E61" s="37"/>
      <c r="G61" s="37"/>
    </row>
    <row r="62" spans="2:7" ht="12.75">
      <c r="B62" s="1"/>
      <c r="C62" s="1"/>
      <c r="D62" s="1"/>
      <c r="E62" s="1"/>
      <c r="G62" s="37"/>
    </row>
    <row r="63" ht="12.75">
      <c r="G63" s="37"/>
    </row>
    <row r="64" ht="12.75">
      <c r="G64" s="37"/>
    </row>
    <row r="65" ht="12.75">
      <c r="G65" s="37"/>
    </row>
    <row r="66" ht="12.75">
      <c r="G66" s="37"/>
    </row>
    <row r="67" ht="12.75">
      <c r="G67" s="37"/>
    </row>
    <row r="68" ht="12.75">
      <c r="G68" s="37"/>
    </row>
    <row r="69" ht="12.75">
      <c r="G69" s="37"/>
    </row>
    <row r="70" ht="12.75">
      <c r="G70" s="37"/>
    </row>
    <row r="71" ht="12.75">
      <c r="G71" s="37"/>
    </row>
    <row r="72" ht="12.75">
      <c r="G72" s="37"/>
    </row>
    <row r="73" ht="12.75">
      <c r="G73" s="37"/>
    </row>
    <row r="74" ht="12.75">
      <c r="G74" s="37"/>
    </row>
    <row r="75" ht="12.75">
      <c r="G75" s="37"/>
    </row>
    <row r="76" ht="12.75">
      <c r="G76" s="37"/>
    </row>
    <row r="77" ht="12.75">
      <c r="G77" s="37"/>
    </row>
    <row r="78" ht="12.75">
      <c r="G78" s="37"/>
    </row>
  </sheetData>
  <sheetProtection password="DCE1" sheet="1" objects="1" scenarios="1"/>
  <printOptions/>
  <pageMargins left="0.24" right="0.29" top="0.46" bottom="0.78" header="0.28" footer="0.5"/>
  <pageSetup horizontalDpi="300" verticalDpi="300" orientation="portrait" paperSize="9" r:id="rId1"/>
  <headerFooter alignWithMargins="0">
    <oddFooter>&amp;CFaqe  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pane xSplit="6" ySplit="5" topLeftCell="G33" activePane="bottomRight" state="frozen"/>
      <selection pane="topLeft" activeCell="A1" sqref="A1"/>
      <selection pane="topRight" activeCell="C1" sqref="C1"/>
      <selection pane="bottomLeft" activeCell="A22" sqref="A22"/>
      <selection pane="bottomRight" activeCell="J45" sqref="J45"/>
    </sheetView>
  </sheetViews>
  <sheetFormatPr defaultColWidth="9.140625" defaultRowHeight="12.75"/>
  <cols>
    <col min="1" max="1" width="4.8515625" style="0" customWidth="1"/>
    <col min="2" max="2" width="44.28125" style="0" customWidth="1"/>
    <col min="3" max="3" width="3.8515625" style="0" customWidth="1"/>
    <col min="4" max="4" width="15.57421875" style="0" customWidth="1"/>
    <col min="5" max="6" width="14.57421875" style="0" customWidth="1"/>
    <col min="7" max="7" width="9.7109375" style="0" bestFit="1" customWidth="1"/>
    <col min="8" max="8" width="10.7109375" style="0" bestFit="1" customWidth="1"/>
    <col min="9" max="9" width="10.140625" style="0" bestFit="1" customWidth="1"/>
  </cols>
  <sheetData>
    <row r="1" ht="9.75" customHeight="1">
      <c r="A1" s="10"/>
    </row>
    <row r="2" spans="1:6" ht="21" customHeight="1" thickBot="1">
      <c r="A2" s="20"/>
      <c r="B2" s="78" t="s">
        <v>2</v>
      </c>
      <c r="C2" s="78"/>
      <c r="D2" s="78"/>
      <c r="E2" s="78"/>
      <c r="F2" s="78"/>
    </row>
    <row r="3" spans="1:6" ht="9" customHeight="1" thickTop="1">
      <c r="A3" s="21"/>
      <c r="B3" s="22"/>
      <c r="C3" s="22"/>
      <c r="D3" s="22"/>
      <c r="E3" s="22"/>
      <c r="F3" s="22"/>
    </row>
    <row r="4" spans="1:6" ht="14.25" customHeight="1">
      <c r="A4" s="18"/>
      <c r="B4" s="3"/>
      <c r="C4" s="19" t="s">
        <v>0</v>
      </c>
      <c r="D4" s="19"/>
      <c r="E4" s="98" t="s">
        <v>122</v>
      </c>
      <c r="F4" s="99" t="s">
        <v>122</v>
      </c>
    </row>
    <row r="5" spans="1:6" ht="17.25" customHeight="1">
      <c r="A5" s="5"/>
      <c r="B5" s="32" t="s">
        <v>30</v>
      </c>
      <c r="C5" s="6" t="s">
        <v>1</v>
      </c>
      <c r="D5" s="6" t="s">
        <v>111</v>
      </c>
      <c r="E5" s="96">
        <v>2013</v>
      </c>
      <c r="F5" s="97">
        <v>2012</v>
      </c>
    </row>
    <row r="6" spans="1:6" ht="15.75" customHeight="1">
      <c r="A6" s="30" t="s">
        <v>3</v>
      </c>
      <c r="B6" s="29" t="s">
        <v>28</v>
      </c>
      <c r="C6" s="12"/>
      <c r="D6" s="12"/>
      <c r="E6" s="106"/>
      <c r="F6" s="107"/>
    </row>
    <row r="7" spans="1:7" ht="13.5" customHeight="1">
      <c r="A7" s="31">
        <v>1</v>
      </c>
      <c r="B7" s="28" t="s">
        <v>31</v>
      </c>
      <c r="C7" s="11"/>
      <c r="D7" s="11"/>
      <c r="E7" s="100"/>
      <c r="F7" s="101"/>
      <c r="G7" s="38"/>
    </row>
    <row r="8" spans="1:7" ht="12.75">
      <c r="A8" s="31">
        <v>2</v>
      </c>
      <c r="B8" s="28" t="s">
        <v>32</v>
      </c>
      <c r="C8" s="11"/>
      <c r="D8" s="11"/>
      <c r="E8" s="108"/>
      <c r="F8" s="109"/>
      <c r="G8" s="38"/>
    </row>
    <row r="9" spans="1:8" ht="12.75">
      <c r="A9" s="8" t="s">
        <v>33</v>
      </c>
      <c r="B9" s="7" t="s">
        <v>120</v>
      </c>
      <c r="C9" s="11"/>
      <c r="D9" s="11"/>
      <c r="E9" s="100"/>
      <c r="F9" s="101">
        <v>0</v>
      </c>
      <c r="G9" s="38"/>
      <c r="H9" s="38"/>
    </row>
    <row r="10" spans="1:7" ht="12.75">
      <c r="A10" s="8" t="s">
        <v>34</v>
      </c>
      <c r="B10" s="7" t="s">
        <v>36</v>
      </c>
      <c r="C10" s="11"/>
      <c r="D10" s="11"/>
      <c r="E10" s="100"/>
      <c r="F10" s="101"/>
      <c r="G10" s="38"/>
    </row>
    <row r="11" spans="1:7" ht="12.75">
      <c r="A11" s="8" t="s">
        <v>35</v>
      </c>
      <c r="B11" s="7" t="s">
        <v>37</v>
      </c>
      <c r="C11" s="11"/>
      <c r="D11" s="11"/>
      <c r="E11" s="100"/>
      <c r="F11" s="101"/>
      <c r="G11" s="38"/>
    </row>
    <row r="12" spans="1:7" ht="12.75">
      <c r="A12" s="8"/>
      <c r="B12" s="49" t="s">
        <v>9</v>
      </c>
      <c r="C12" s="11"/>
      <c r="D12" s="11"/>
      <c r="E12" s="101">
        <f>E11+E10+E9</f>
        <v>0</v>
      </c>
      <c r="F12" s="101">
        <f>F11+F10+F9</f>
        <v>0</v>
      </c>
      <c r="G12" s="38"/>
    </row>
    <row r="13" spans="1:7" ht="12.75">
      <c r="A13" s="31">
        <v>3</v>
      </c>
      <c r="B13" s="28" t="s">
        <v>38</v>
      </c>
      <c r="C13" s="11"/>
      <c r="D13" s="11"/>
      <c r="E13" s="100"/>
      <c r="F13" s="101"/>
      <c r="G13" s="38"/>
    </row>
    <row r="14" spans="1:7" ht="12.75">
      <c r="A14" s="8" t="s">
        <v>33</v>
      </c>
      <c r="B14" s="7" t="s">
        <v>41</v>
      </c>
      <c r="C14" s="11"/>
      <c r="D14" s="11"/>
      <c r="E14" s="100">
        <v>50906075</v>
      </c>
      <c r="F14" s="101">
        <v>47906075</v>
      </c>
      <c r="G14" s="38"/>
    </row>
    <row r="15" spans="1:7" ht="12.75">
      <c r="A15" s="8" t="s">
        <v>34</v>
      </c>
      <c r="B15" s="7" t="s">
        <v>42</v>
      </c>
      <c r="C15" s="11"/>
      <c r="D15" s="11"/>
      <c r="E15" s="100">
        <v>4895489</v>
      </c>
      <c r="F15" s="101">
        <v>4820485</v>
      </c>
      <c r="G15" s="38"/>
    </row>
    <row r="16" spans="1:7" ht="12.75">
      <c r="A16" s="8" t="s">
        <v>35</v>
      </c>
      <c r="B16" s="7" t="s">
        <v>203</v>
      </c>
      <c r="C16" s="11"/>
      <c r="D16" s="11"/>
      <c r="E16" s="100">
        <v>217084</v>
      </c>
      <c r="F16" s="101">
        <v>159824</v>
      </c>
      <c r="G16" s="38"/>
    </row>
    <row r="17" spans="1:7" ht="12.75">
      <c r="A17" s="8" t="s">
        <v>39</v>
      </c>
      <c r="B17" s="7" t="s">
        <v>204</v>
      </c>
      <c r="C17" s="11"/>
      <c r="D17" s="11"/>
      <c r="E17" s="100">
        <v>8225</v>
      </c>
      <c r="F17" s="101">
        <v>4843</v>
      </c>
      <c r="G17" s="38"/>
    </row>
    <row r="18" spans="1:7" ht="13.5" customHeight="1">
      <c r="A18" s="8" t="s">
        <v>40</v>
      </c>
      <c r="B18" s="7" t="s">
        <v>119</v>
      </c>
      <c r="C18" s="11"/>
      <c r="D18" s="11"/>
      <c r="E18" s="100">
        <v>869875</v>
      </c>
      <c r="F18" s="101">
        <v>638792</v>
      </c>
      <c r="G18" s="38"/>
    </row>
    <row r="19" spans="1:8" ht="12.75">
      <c r="A19" s="8"/>
      <c r="B19" s="49" t="s">
        <v>11</v>
      </c>
      <c r="C19" s="11"/>
      <c r="D19" s="11"/>
      <c r="E19" s="101">
        <f>E18+E17+E16+E15+E14</f>
        <v>56896748</v>
      </c>
      <c r="F19" s="101">
        <f>F18+F17+F16+F15+F14</f>
        <v>53530019</v>
      </c>
      <c r="G19" s="38"/>
      <c r="H19" s="38"/>
    </row>
    <row r="20" spans="1:7" ht="12.75">
      <c r="A20" s="31">
        <v>4</v>
      </c>
      <c r="B20" s="28" t="s">
        <v>43</v>
      </c>
      <c r="C20" s="11"/>
      <c r="D20" s="11"/>
      <c r="E20" s="100"/>
      <c r="F20" s="101"/>
      <c r="G20" s="38"/>
    </row>
    <row r="21" spans="1:7" ht="12.75">
      <c r="A21" s="31">
        <v>5</v>
      </c>
      <c r="B21" s="28" t="s">
        <v>44</v>
      </c>
      <c r="C21" s="11"/>
      <c r="D21" s="11"/>
      <c r="E21" s="100"/>
      <c r="F21" s="101"/>
      <c r="G21" s="38"/>
    </row>
    <row r="22" spans="1:7" ht="12.75">
      <c r="A22" s="8"/>
      <c r="B22" s="27" t="s">
        <v>45</v>
      </c>
      <c r="C22" s="11"/>
      <c r="D22" s="11"/>
      <c r="E22" s="101">
        <f>E21+E20+E19+E12+E7</f>
        <v>56896748</v>
      </c>
      <c r="F22" s="101">
        <f>F21+F20+F19+F12+F7</f>
        <v>53530019</v>
      </c>
      <c r="G22" s="38"/>
    </row>
    <row r="23" spans="1:7" ht="13.5" customHeight="1">
      <c r="A23" s="8"/>
      <c r="B23" s="13"/>
      <c r="C23" s="11"/>
      <c r="D23" s="11"/>
      <c r="E23" s="100"/>
      <c r="F23" s="101"/>
      <c r="G23" s="38"/>
    </row>
    <row r="24" spans="1:7" ht="13.5" customHeight="1">
      <c r="A24" s="31" t="s">
        <v>5</v>
      </c>
      <c r="B24" s="27" t="s">
        <v>46</v>
      </c>
      <c r="C24" s="11"/>
      <c r="D24" s="11"/>
      <c r="E24" s="100"/>
      <c r="F24" s="101"/>
      <c r="G24" s="38"/>
    </row>
    <row r="25" spans="1:7" ht="12.75">
      <c r="A25" s="31">
        <v>1</v>
      </c>
      <c r="B25" s="27" t="s">
        <v>47</v>
      </c>
      <c r="C25" s="11"/>
      <c r="D25" s="11"/>
      <c r="E25" s="100"/>
      <c r="F25" s="101"/>
      <c r="G25" s="38"/>
    </row>
    <row r="26" spans="1:7" ht="12.75">
      <c r="A26" s="8" t="s">
        <v>33</v>
      </c>
      <c r="B26" s="13" t="s">
        <v>121</v>
      </c>
      <c r="C26" s="11"/>
      <c r="D26" s="11"/>
      <c r="E26" s="100">
        <v>0</v>
      </c>
      <c r="F26" s="101">
        <v>0</v>
      </c>
      <c r="G26" s="38"/>
    </row>
    <row r="27" spans="1:9" ht="15.75" customHeight="1">
      <c r="A27" s="41" t="s">
        <v>34</v>
      </c>
      <c r="B27" s="53" t="s">
        <v>125</v>
      </c>
      <c r="C27" s="11"/>
      <c r="D27" s="11"/>
      <c r="E27" s="100">
        <v>15343396</v>
      </c>
      <c r="F27" s="101">
        <v>16908508</v>
      </c>
      <c r="G27" s="38"/>
      <c r="H27" s="38"/>
      <c r="I27" s="38"/>
    </row>
    <row r="28" spans="1:8" ht="13.5" customHeight="1">
      <c r="A28" s="8"/>
      <c r="B28" s="51" t="s">
        <v>20</v>
      </c>
      <c r="C28" s="11"/>
      <c r="D28" s="11"/>
      <c r="E28" s="101">
        <f>E27+E26</f>
        <v>15343396</v>
      </c>
      <c r="F28" s="101">
        <f>F27+F26</f>
        <v>16908508</v>
      </c>
      <c r="G28" s="38"/>
      <c r="H28" s="38"/>
    </row>
    <row r="29" spans="1:7" ht="12.75">
      <c r="A29" s="31">
        <v>2</v>
      </c>
      <c r="B29" s="27" t="s">
        <v>48</v>
      </c>
      <c r="C29" s="11"/>
      <c r="D29" s="11"/>
      <c r="E29" s="108"/>
      <c r="F29" s="109"/>
      <c r="G29" s="38"/>
    </row>
    <row r="30" spans="1:7" ht="12.75">
      <c r="A30" s="31">
        <v>3</v>
      </c>
      <c r="B30" s="27" t="s">
        <v>49</v>
      </c>
      <c r="C30" s="11"/>
      <c r="D30" s="11"/>
      <c r="E30" s="108"/>
      <c r="F30" s="109"/>
      <c r="G30" s="38"/>
    </row>
    <row r="31" spans="1:7" ht="12.75">
      <c r="A31" s="31">
        <v>4</v>
      </c>
      <c r="B31" s="27" t="s">
        <v>43</v>
      </c>
      <c r="C31" s="11"/>
      <c r="D31" s="11"/>
      <c r="E31" s="108"/>
      <c r="F31" s="109"/>
      <c r="G31" s="38"/>
    </row>
    <row r="32" spans="1:8" ht="12.75">
      <c r="A32" s="8"/>
      <c r="B32" s="52" t="s">
        <v>50</v>
      </c>
      <c r="C32" s="11"/>
      <c r="D32" s="11"/>
      <c r="E32" s="101">
        <f>E31+E30+E29+E28</f>
        <v>15343396</v>
      </c>
      <c r="F32" s="101">
        <f>F31+F30+F29+F28</f>
        <v>16908508</v>
      </c>
      <c r="G32" s="38"/>
      <c r="H32" s="38"/>
    </row>
    <row r="33" spans="1:7" ht="12.75">
      <c r="A33" s="8"/>
      <c r="B33" s="26" t="s">
        <v>51</v>
      </c>
      <c r="C33" s="11"/>
      <c r="D33" s="11"/>
      <c r="E33" s="101">
        <f>E32+E22</f>
        <v>72240144</v>
      </c>
      <c r="F33" s="101">
        <f>F32+F22</f>
        <v>70438527</v>
      </c>
      <c r="G33" s="38"/>
    </row>
    <row r="34" spans="1:7" ht="12.75">
      <c r="A34" s="31" t="s">
        <v>4</v>
      </c>
      <c r="B34" s="27" t="s">
        <v>52</v>
      </c>
      <c r="C34" s="11"/>
      <c r="D34" s="11"/>
      <c r="E34" s="100"/>
      <c r="F34" s="101"/>
      <c r="G34" s="38"/>
    </row>
    <row r="35" spans="1:7" ht="12.75">
      <c r="A35" s="31">
        <v>1</v>
      </c>
      <c r="B35" s="27" t="s">
        <v>53</v>
      </c>
      <c r="C35" s="11"/>
      <c r="D35" s="11"/>
      <c r="E35" s="100"/>
      <c r="F35" s="101"/>
      <c r="G35" s="38"/>
    </row>
    <row r="36" spans="1:7" ht="13.5" customHeight="1">
      <c r="A36" s="31">
        <v>2</v>
      </c>
      <c r="B36" s="50" t="s">
        <v>54</v>
      </c>
      <c r="C36" s="11"/>
      <c r="D36" s="11"/>
      <c r="E36" s="100"/>
      <c r="F36" s="101"/>
      <c r="G36" s="38"/>
    </row>
    <row r="37" spans="1:7" ht="12.75">
      <c r="A37" s="31">
        <v>3</v>
      </c>
      <c r="B37" s="27" t="s">
        <v>55</v>
      </c>
      <c r="C37" s="11"/>
      <c r="D37" s="11"/>
      <c r="E37" s="100">
        <v>6438560</v>
      </c>
      <c r="F37" s="101">
        <v>6438560</v>
      </c>
      <c r="G37" s="38"/>
    </row>
    <row r="38" spans="1:7" ht="12.75">
      <c r="A38" s="31">
        <v>4</v>
      </c>
      <c r="B38" s="27" t="s">
        <v>56</v>
      </c>
      <c r="C38" s="11"/>
      <c r="D38" s="11"/>
      <c r="E38" s="100"/>
      <c r="F38" s="101"/>
      <c r="G38" s="38"/>
    </row>
    <row r="39" spans="1:7" ht="12.75">
      <c r="A39" s="31">
        <v>5</v>
      </c>
      <c r="B39" s="27" t="s">
        <v>57</v>
      </c>
      <c r="C39" s="11"/>
      <c r="D39" s="11"/>
      <c r="E39" s="100"/>
      <c r="F39" s="101"/>
      <c r="G39" s="38"/>
    </row>
    <row r="40" spans="1:7" ht="12.75">
      <c r="A40" s="31">
        <v>6</v>
      </c>
      <c r="B40" s="27" t="s">
        <v>58</v>
      </c>
      <c r="C40" s="11"/>
      <c r="D40" s="11"/>
      <c r="E40" s="100"/>
      <c r="F40" s="101"/>
      <c r="G40" s="38"/>
    </row>
    <row r="41" spans="1:7" ht="12.75">
      <c r="A41" s="31">
        <v>7</v>
      </c>
      <c r="B41" s="27" t="s">
        <v>59</v>
      </c>
      <c r="C41" s="11"/>
      <c r="D41" s="11"/>
      <c r="E41" s="100"/>
      <c r="F41" s="101"/>
      <c r="G41" s="38"/>
    </row>
    <row r="42" spans="1:7" ht="12.75">
      <c r="A42" s="31">
        <v>8</v>
      </c>
      <c r="B42" s="27" t="s">
        <v>60</v>
      </c>
      <c r="C42" s="11"/>
      <c r="D42" s="11"/>
      <c r="E42" s="100"/>
      <c r="F42" s="101"/>
      <c r="G42" s="38"/>
    </row>
    <row r="43" spans="1:8" ht="12.75">
      <c r="A43" s="31">
        <v>9</v>
      </c>
      <c r="B43" s="27" t="s">
        <v>61</v>
      </c>
      <c r="C43" s="11"/>
      <c r="D43" s="11"/>
      <c r="E43" s="100">
        <v>10801238</v>
      </c>
      <c r="F43" s="101">
        <v>10801238</v>
      </c>
      <c r="G43" s="38"/>
      <c r="H43" s="38"/>
    </row>
    <row r="44" spans="1:7" ht="12.75">
      <c r="A44" s="31">
        <v>10</v>
      </c>
      <c r="B44" s="27" t="s">
        <v>62</v>
      </c>
      <c r="C44" s="11"/>
      <c r="D44" s="11"/>
      <c r="E44" s="100">
        <v>35105</v>
      </c>
      <c r="F44" s="101">
        <v>43590</v>
      </c>
      <c r="G44" s="38"/>
    </row>
    <row r="45" spans="1:7" ht="12.75">
      <c r="A45" s="8"/>
      <c r="B45" s="27"/>
      <c r="C45" s="11"/>
      <c r="D45" s="11"/>
      <c r="E45" s="100"/>
      <c r="F45" s="101"/>
      <c r="G45" s="38"/>
    </row>
    <row r="46" spans="1:8" ht="13.5" customHeight="1">
      <c r="A46" s="8"/>
      <c r="B46" s="14"/>
      <c r="C46" s="11"/>
      <c r="D46" s="11"/>
      <c r="E46" s="100"/>
      <c r="F46" s="101"/>
      <c r="G46" s="38"/>
      <c r="H46" s="38"/>
    </row>
    <row r="47" spans="1:7" ht="15.75" customHeight="1">
      <c r="A47" s="31"/>
      <c r="B47" s="27" t="s">
        <v>63</v>
      </c>
      <c r="C47" s="11"/>
      <c r="D47" s="11"/>
      <c r="E47" s="101">
        <f>E44+E43+E42+E41+E40+E39+E38+E37+E36+E35</f>
        <v>17274903</v>
      </c>
      <c r="F47" s="101">
        <f>F44+F43+F42+F41+F40+F39+F38+F37+F36+F35</f>
        <v>17283388</v>
      </c>
      <c r="G47" s="38"/>
    </row>
    <row r="48" spans="1:7" ht="12.75">
      <c r="A48" s="8"/>
      <c r="B48" s="14"/>
      <c r="C48" s="11"/>
      <c r="D48" s="11"/>
      <c r="E48" s="100"/>
      <c r="F48" s="101"/>
      <c r="G48" s="38"/>
    </row>
    <row r="49" spans="1:7" ht="12.75">
      <c r="A49" s="8"/>
      <c r="B49" s="14"/>
      <c r="C49" s="11"/>
      <c r="D49" s="11"/>
      <c r="E49" s="100"/>
      <c r="F49" s="101"/>
      <c r="G49" s="38"/>
    </row>
    <row r="50" spans="1:7" ht="18" customHeight="1">
      <c r="A50" s="8"/>
      <c r="B50" s="26" t="s">
        <v>64</v>
      </c>
      <c r="C50" s="11"/>
      <c r="D50" s="11"/>
      <c r="E50" s="101">
        <f>E33+E47</f>
        <v>89515047</v>
      </c>
      <c r="F50" s="101">
        <f>F33+F47</f>
        <v>87721915</v>
      </c>
      <c r="G50" s="38"/>
    </row>
    <row r="51" spans="1:7" ht="13.5" customHeight="1">
      <c r="A51" s="8"/>
      <c r="B51" s="13"/>
      <c r="C51" s="11"/>
      <c r="D51" s="11"/>
      <c r="E51" s="100"/>
      <c r="F51" s="101"/>
      <c r="G51" s="38"/>
    </row>
    <row r="52" spans="1:7" ht="13.5" customHeight="1">
      <c r="A52" s="8"/>
      <c r="B52" s="13"/>
      <c r="C52" s="11"/>
      <c r="D52" s="11"/>
      <c r="E52" s="100"/>
      <c r="F52" s="101"/>
      <c r="G52" s="38"/>
    </row>
    <row r="53" spans="1:7" ht="13.5" customHeight="1">
      <c r="A53" s="8"/>
      <c r="B53" s="93"/>
      <c r="C53" s="94"/>
      <c r="D53" s="94"/>
      <c r="E53" s="110"/>
      <c r="F53" s="111"/>
      <c r="G53" s="38"/>
    </row>
    <row r="54" spans="1:7" ht="13.5" customHeight="1">
      <c r="A54" s="9"/>
      <c r="B54" s="92"/>
      <c r="C54" s="95"/>
      <c r="D54" s="95"/>
      <c r="E54" s="112"/>
      <c r="F54" s="113"/>
      <c r="G54" s="38"/>
    </row>
    <row r="56" ht="12.75">
      <c r="E56" s="38"/>
    </row>
    <row r="57" spans="5:6" ht="12.75">
      <c r="E57" s="38"/>
      <c r="F57" s="38"/>
    </row>
    <row r="58" ht="12.75">
      <c r="E58" s="38"/>
    </row>
    <row r="60" ht="12.75">
      <c r="E60" s="38"/>
    </row>
  </sheetData>
  <sheetProtection password="DCE1" sheet="1" objects="1" scenarios="1"/>
  <printOptions/>
  <pageMargins left="0.28" right="0.36" top="0.87" bottom="0.86" header="0.49" footer="0.5"/>
  <pageSetup horizontalDpi="300" verticalDpi="300" orientation="portrait" paperSize="9" r:id="rId1"/>
  <headerFooter alignWithMargins="0">
    <oddFooter>&amp;CFaqe  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K28" sqref="K28"/>
    </sheetView>
  </sheetViews>
  <sheetFormatPr defaultColWidth="9.140625" defaultRowHeight="12.75"/>
  <cols>
    <col min="1" max="1" width="4.7109375" style="0" customWidth="1"/>
    <col min="2" max="2" width="54.28125" style="0" customWidth="1"/>
    <col min="3" max="3" width="12.8515625" style="0" customWidth="1"/>
    <col min="4" max="4" width="11.57421875" style="0" customWidth="1"/>
    <col min="5" max="5" width="15.140625" style="0" customWidth="1"/>
    <col min="6" max="6" width="9.7109375" style="0" bestFit="1" customWidth="1"/>
  </cols>
  <sheetData>
    <row r="1" ht="12.75">
      <c r="A1" s="10"/>
    </row>
    <row r="2" spans="1:5" ht="21" thickBot="1">
      <c r="A2" s="79"/>
      <c r="B2" s="78" t="s">
        <v>65</v>
      </c>
      <c r="C2" s="78"/>
      <c r="D2" s="78"/>
      <c r="E2" s="78"/>
    </row>
    <row r="3" spans="1:5" ht="21" thickTop="1">
      <c r="A3" s="21"/>
      <c r="B3" s="22" t="s">
        <v>112</v>
      </c>
      <c r="C3" s="22"/>
      <c r="D3" s="22"/>
      <c r="E3" s="22"/>
    </row>
    <row r="4" spans="1:5" ht="12.75">
      <c r="A4" s="18"/>
      <c r="B4" s="3"/>
      <c r="C4" s="24" t="s">
        <v>115</v>
      </c>
      <c r="D4" s="98" t="s">
        <v>114</v>
      </c>
      <c r="E4" s="99" t="s">
        <v>69</v>
      </c>
    </row>
    <row r="5" spans="1:5" ht="15.75">
      <c r="A5" s="54" t="s">
        <v>66</v>
      </c>
      <c r="B5" s="23" t="s">
        <v>67</v>
      </c>
      <c r="C5" s="25" t="s">
        <v>116</v>
      </c>
      <c r="D5" s="96">
        <v>2013</v>
      </c>
      <c r="E5" s="97">
        <v>2012</v>
      </c>
    </row>
    <row r="6" spans="1:6" ht="15.75" customHeight="1">
      <c r="A6" s="30">
        <v>1</v>
      </c>
      <c r="B6" s="55" t="s">
        <v>68</v>
      </c>
      <c r="C6" s="87"/>
      <c r="D6" s="80">
        <v>5378260</v>
      </c>
      <c r="E6" s="60">
        <v>599184</v>
      </c>
      <c r="F6" s="38"/>
    </row>
    <row r="7" spans="1:6" ht="12.75" customHeight="1">
      <c r="A7" s="31">
        <v>2</v>
      </c>
      <c r="B7" s="63" t="s">
        <v>70</v>
      </c>
      <c r="C7" s="88"/>
      <c r="D7" s="81">
        <v>0</v>
      </c>
      <c r="E7" s="16">
        <v>3311526</v>
      </c>
      <c r="F7" s="38"/>
    </row>
    <row r="8" spans="1:6" ht="27" customHeight="1" hidden="1">
      <c r="A8" s="31">
        <v>3</v>
      </c>
      <c r="B8" s="28" t="s">
        <v>71</v>
      </c>
      <c r="C8" s="89"/>
      <c r="D8" s="82"/>
      <c r="E8" s="16"/>
      <c r="F8" s="38"/>
    </row>
    <row r="9" spans="1:6" ht="14.25" customHeight="1">
      <c r="A9" s="31"/>
      <c r="B9" s="49" t="s">
        <v>110</v>
      </c>
      <c r="C9" s="90"/>
      <c r="D9" s="39">
        <f>D6+D7</f>
        <v>5378260</v>
      </c>
      <c r="E9" s="39">
        <f>E6+E7</f>
        <v>3910710</v>
      </c>
      <c r="F9" s="38"/>
    </row>
    <row r="10" spans="1:6" ht="14.25" customHeight="1">
      <c r="A10" s="31">
        <v>3</v>
      </c>
      <c r="B10" s="85" t="s">
        <v>117</v>
      </c>
      <c r="C10" s="90"/>
      <c r="D10" s="86">
        <v>0</v>
      </c>
      <c r="E10" s="86"/>
      <c r="F10" s="38"/>
    </row>
    <row r="11" spans="1:6" ht="12.75" customHeight="1">
      <c r="A11" s="31">
        <v>4</v>
      </c>
      <c r="B11" s="28" t="s">
        <v>72</v>
      </c>
      <c r="C11" s="88"/>
      <c r="D11" s="81">
        <v>2837500</v>
      </c>
      <c r="E11" s="16">
        <v>414242</v>
      </c>
      <c r="F11" s="38"/>
    </row>
    <row r="12" spans="1:6" ht="12.75" customHeight="1">
      <c r="A12" s="31">
        <v>5</v>
      </c>
      <c r="B12" s="28" t="s">
        <v>73</v>
      </c>
      <c r="C12" s="91"/>
      <c r="D12" s="65">
        <f>D13+D14</f>
        <v>1730894</v>
      </c>
      <c r="E12" s="65">
        <f>E13+E14</f>
        <v>2612220</v>
      </c>
      <c r="F12" s="38"/>
    </row>
    <row r="13" spans="1:6" ht="13.5" customHeight="1">
      <c r="A13" s="8" t="s">
        <v>33</v>
      </c>
      <c r="B13" s="33" t="s">
        <v>74</v>
      </c>
      <c r="C13" s="91"/>
      <c r="D13" s="81">
        <v>1483200</v>
      </c>
      <c r="E13" s="16">
        <v>2238406</v>
      </c>
      <c r="F13" s="38"/>
    </row>
    <row r="14" spans="1:6" ht="13.5" customHeight="1">
      <c r="A14" s="8" t="s">
        <v>34</v>
      </c>
      <c r="B14" s="7" t="s">
        <v>75</v>
      </c>
      <c r="C14" s="91"/>
      <c r="D14" s="81">
        <v>247694</v>
      </c>
      <c r="E14" s="16">
        <v>373814</v>
      </c>
      <c r="F14" s="38"/>
    </row>
    <row r="15" spans="1:6" ht="15.75" customHeight="1">
      <c r="A15" s="31">
        <v>6</v>
      </c>
      <c r="B15" s="28" t="s">
        <v>76</v>
      </c>
      <c r="C15" s="91"/>
      <c r="D15" s="66">
        <v>637654</v>
      </c>
      <c r="E15" s="58">
        <v>797067</v>
      </c>
      <c r="F15" s="38"/>
    </row>
    <row r="16" spans="1:6" ht="12.75" customHeight="1">
      <c r="A16" s="31">
        <v>7</v>
      </c>
      <c r="B16" s="28" t="s">
        <v>77</v>
      </c>
      <c r="C16" s="91"/>
      <c r="D16" s="81">
        <v>129877</v>
      </c>
      <c r="E16" s="16">
        <v>38748</v>
      </c>
      <c r="F16" s="38"/>
    </row>
    <row r="17" spans="1:6" ht="12.75" customHeight="1">
      <c r="A17" s="31">
        <v>8</v>
      </c>
      <c r="B17" s="49" t="s">
        <v>78</v>
      </c>
      <c r="C17" s="91"/>
      <c r="D17" s="65">
        <f>D10+D11+D12+D15+D16</f>
        <v>5335925</v>
      </c>
      <c r="E17" s="65">
        <f>E11+E12+E15+E16</f>
        <v>3862277</v>
      </c>
      <c r="F17" s="38"/>
    </row>
    <row r="18" spans="1:6" ht="12.75" customHeight="1">
      <c r="A18" s="31"/>
      <c r="B18" s="49"/>
      <c r="C18" s="91"/>
      <c r="D18" s="57"/>
      <c r="E18" s="57"/>
      <c r="F18" s="38"/>
    </row>
    <row r="19" spans="1:6" ht="12.75" customHeight="1">
      <c r="A19" s="31">
        <v>9</v>
      </c>
      <c r="B19" s="28" t="s">
        <v>79</v>
      </c>
      <c r="C19" s="91"/>
      <c r="D19" s="65">
        <f>D9-D17</f>
        <v>42335</v>
      </c>
      <c r="E19" s="65">
        <f>E9-E17</f>
        <v>48433</v>
      </c>
      <c r="F19" s="38"/>
    </row>
    <row r="20" spans="1:6" ht="12.75" customHeight="1">
      <c r="A20" s="31"/>
      <c r="B20" s="28"/>
      <c r="C20" s="91"/>
      <c r="D20" s="66"/>
      <c r="E20" s="66"/>
      <c r="F20" s="38"/>
    </row>
    <row r="21" spans="1:6" ht="12.75" customHeight="1">
      <c r="A21" s="31">
        <v>10</v>
      </c>
      <c r="B21" s="28" t="s">
        <v>113</v>
      </c>
      <c r="C21" s="91"/>
      <c r="D21" s="66"/>
      <c r="E21" s="58"/>
      <c r="F21" s="38"/>
    </row>
    <row r="22" spans="1:6" ht="12.75" customHeight="1">
      <c r="A22" s="31">
        <v>11</v>
      </c>
      <c r="B22" s="28" t="s">
        <v>80</v>
      </c>
      <c r="C22" s="91"/>
      <c r="D22" s="81"/>
      <c r="E22" s="16"/>
      <c r="F22" s="38"/>
    </row>
    <row r="23" spans="1:6" ht="12.75" customHeight="1">
      <c r="A23" s="31">
        <v>12</v>
      </c>
      <c r="B23" s="28" t="s">
        <v>81</v>
      </c>
      <c r="C23" s="91"/>
      <c r="D23" s="65">
        <v>995</v>
      </c>
      <c r="E23" s="65">
        <f>E24+E25+E26+E27+E28</f>
        <v>0</v>
      </c>
      <c r="F23" s="38"/>
    </row>
    <row r="24" spans="1:6" ht="12.75" customHeight="1">
      <c r="A24" s="56" t="s">
        <v>33</v>
      </c>
      <c r="B24" s="7" t="s">
        <v>82</v>
      </c>
      <c r="C24" s="91"/>
      <c r="D24" s="81"/>
      <c r="E24" s="16"/>
      <c r="F24" s="38"/>
    </row>
    <row r="25" spans="1:6" ht="12.75" customHeight="1">
      <c r="A25" s="8"/>
      <c r="B25" s="7" t="s">
        <v>83</v>
      </c>
      <c r="C25" s="91"/>
      <c r="D25" s="81"/>
      <c r="E25" s="16"/>
      <c r="F25" s="38"/>
    </row>
    <row r="26" spans="1:6" ht="12.75">
      <c r="A26" s="8" t="s">
        <v>34</v>
      </c>
      <c r="B26" s="7" t="s">
        <v>84</v>
      </c>
      <c r="C26" s="91"/>
      <c r="D26" s="66"/>
      <c r="E26" s="58">
        <v>0</v>
      </c>
      <c r="F26" s="38"/>
    </row>
    <row r="27" spans="1:6" ht="12.75" customHeight="1">
      <c r="A27" s="8" t="s">
        <v>35</v>
      </c>
      <c r="B27" s="34" t="s">
        <v>85</v>
      </c>
      <c r="C27" s="91"/>
      <c r="D27" s="81"/>
      <c r="E27" s="16">
        <v>0</v>
      </c>
      <c r="F27" s="38"/>
    </row>
    <row r="28" spans="1:6" ht="12.75" customHeight="1">
      <c r="A28" s="8" t="s">
        <v>39</v>
      </c>
      <c r="B28" s="34" t="s">
        <v>86</v>
      </c>
      <c r="C28" s="91"/>
      <c r="D28" s="81"/>
      <c r="E28" s="16"/>
      <c r="F28" s="38"/>
    </row>
    <row r="29" spans="1:6" ht="12.75" customHeight="1">
      <c r="A29" s="8"/>
      <c r="B29" s="34"/>
      <c r="C29" s="91"/>
      <c r="D29" s="81"/>
      <c r="E29" s="81"/>
      <c r="F29" s="38"/>
    </row>
    <row r="30" spans="1:6" ht="12.75" customHeight="1">
      <c r="A30" s="31">
        <v>13</v>
      </c>
      <c r="B30" s="64" t="s">
        <v>87</v>
      </c>
      <c r="C30" s="91"/>
      <c r="D30" s="65">
        <f>D21+D22+D23</f>
        <v>995</v>
      </c>
      <c r="E30" s="65">
        <f>E21+E22+E23</f>
        <v>0</v>
      </c>
      <c r="F30" s="38"/>
    </row>
    <row r="31" spans="1:6" ht="12.75" customHeight="1">
      <c r="A31" s="31"/>
      <c r="B31" s="64"/>
      <c r="C31" s="91"/>
      <c r="D31" s="81"/>
      <c r="E31" s="16"/>
      <c r="F31" s="38"/>
    </row>
    <row r="32" spans="1:6" ht="12.75" customHeight="1">
      <c r="A32" s="31">
        <v>14</v>
      </c>
      <c r="B32" s="64" t="s">
        <v>88</v>
      </c>
      <c r="C32" s="91"/>
      <c r="D32" s="65">
        <f>D19+D30</f>
        <v>43330</v>
      </c>
      <c r="E32" s="65">
        <f>E19+E30</f>
        <v>48433</v>
      </c>
      <c r="F32" s="38"/>
    </row>
    <row r="33" spans="1:6" ht="12.75" customHeight="1">
      <c r="A33" s="31"/>
      <c r="B33" s="64"/>
      <c r="C33" s="91"/>
      <c r="D33" s="57"/>
      <c r="E33" s="57"/>
      <c r="F33" s="38"/>
    </row>
    <row r="34" spans="1:6" ht="12.75" customHeight="1">
      <c r="A34" s="31">
        <v>15</v>
      </c>
      <c r="B34" s="27" t="s">
        <v>89</v>
      </c>
      <c r="C34" s="91"/>
      <c r="D34" s="65">
        <v>8225</v>
      </c>
      <c r="E34" s="65">
        <v>4843</v>
      </c>
      <c r="F34" s="38"/>
    </row>
    <row r="35" spans="1:6" ht="12.75" customHeight="1">
      <c r="A35" s="31"/>
      <c r="B35" s="27"/>
      <c r="C35" s="91"/>
      <c r="D35" s="66"/>
      <c r="E35" s="66"/>
      <c r="F35" s="38"/>
    </row>
    <row r="36" spans="1:6" ht="12.75" customHeight="1">
      <c r="A36" s="31">
        <v>16</v>
      </c>
      <c r="B36" s="26" t="s">
        <v>90</v>
      </c>
      <c r="C36" s="91"/>
      <c r="D36" s="65">
        <f>D32-D34</f>
        <v>35105</v>
      </c>
      <c r="E36" s="65">
        <f>E32-E34</f>
        <v>43590</v>
      </c>
      <c r="F36" s="38"/>
    </row>
    <row r="37" spans="1:6" ht="12.75" customHeight="1">
      <c r="A37" s="31"/>
      <c r="B37" s="26"/>
      <c r="C37" s="91"/>
      <c r="D37" s="66"/>
      <c r="E37" s="58"/>
      <c r="F37" s="38"/>
    </row>
    <row r="38" spans="1:6" ht="12.75">
      <c r="A38" s="31">
        <v>17</v>
      </c>
      <c r="B38" s="50" t="s">
        <v>91</v>
      </c>
      <c r="C38" s="88"/>
      <c r="D38" s="81"/>
      <c r="E38" s="16"/>
      <c r="F38" s="38"/>
    </row>
    <row r="39" spans="1:6" ht="15.75" customHeight="1">
      <c r="A39" s="31"/>
      <c r="B39" s="27"/>
      <c r="C39" s="57"/>
      <c r="D39" s="66"/>
      <c r="E39" s="58"/>
      <c r="F39" s="38"/>
    </row>
    <row r="40" spans="1:6" ht="12.75" customHeight="1">
      <c r="A40" s="8"/>
      <c r="B40" s="13"/>
      <c r="C40" s="15"/>
      <c r="D40" s="81"/>
      <c r="E40" s="16"/>
      <c r="F40" s="38"/>
    </row>
    <row r="41" spans="1:6" ht="12.75" customHeight="1">
      <c r="A41" s="8"/>
      <c r="B41" s="14"/>
      <c r="C41" s="15"/>
      <c r="D41" s="81"/>
      <c r="E41" s="16"/>
      <c r="F41" s="38"/>
    </row>
    <row r="42" spans="1:6" ht="12.75" customHeight="1">
      <c r="A42" s="8"/>
      <c r="B42" s="13"/>
      <c r="C42" s="15"/>
      <c r="D42" s="81"/>
      <c r="E42" s="16"/>
      <c r="F42" s="38"/>
    </row>
    <row r="43" spans="1:6" ht="12.75" customHeight="1">
      <c r="A43" s="8"/>
      <c r="B43" s="13"/>
      <c r="C43" s="15"/>
      <c r="D43" s="81"/>
      <c r="E43" s="16"/>
      <c r="F43" s="38"/>
    </row>
    <row r="44" spans="1:6" ht="12.75" customHeight="1">
      <c r="A44" s="8"/>
      <c r="B44" s="14"/>
      <c r="C44" s="15"/>
      <c r="D44" s="81"/>
      <c r="E44" s="16"/>
      <c r="F44" s="38"/>
    </row>
    <row r="45" spans="1:6" ht="12.75" customHeight="1">
      <c r="A45" s="8"/>
      <c r="B45" s="13"/>
      <c r="C45" s="15"/>
      <c r="D45" s="81"/>
      <c r="E45" s="16"/>
      <c r="F45" s="38"/>
    </row>
    <row r="46" spans="1:6" ht="18" customHeight="1">
      <c r="A46" s="8"/>
      <c r="B46" s="26"/>
      <c r="C46" s="57"/>
      <c r="D46" s="66"/>
      <c r="E46" s="58"/>
      <c r="F46" s="38"/>
    </row>
    <row r="47" spans="1:6" ht="13.5" customHeight="1">
      <c r="A47" s="8"/>
      <c r="B47" s="13"/>
      <c r="C47" s="15"/>
      <c r="D47" s="81"/>
      <c r="E47" s="16"/>
      <c r="F47" s="38"/>
    </row>
    <row r="48" spans="1:6" ht="13.5" customHeight="1">
      <c r="A48" s="8"/>
      <c r="B48" s="13"/>
      <c r="C48" s="15"/>
      <c r="D48" s="81"/>
      <c r="E48" s="16"/>
      <c r="F48" s="38"/>
    </row>
    <row r="49" spans="1:6" ht="13.5" customHeight="1">
      <c r="A49" s="8"/>
      <c r="B49" s="13"/>
      <c r="C49" s="15"/>
      <c r="D49" s="81"/>
      <c r="E49" s="16"/>
      <c r="F49" s="38"/>
    </row>
    <row r="50" spans="1:6" ht="13.5" customHeight="1">
      <c r="A50" s="31"/>
      <c r="B50" s="13"/>
      <c r="C50" s="15"/>
      <c r="D50" s="81"/>
      <c r="E50" s="16"/>
      <c r="F50" s="38"/>
    </row>
    <row r="51" spans="1:6" ht="13.5" customHeight="1">
      <c r="A51" s="8"/>
      <c r="B51" s="13"/>
      <c r="C51" s="15"/>
      <c r="D51" s="81"/>
      <c r="E51" s="16"/>
      <c r="F51" s="38"/>
    </row>
    <row r="52" spans="1:6" ht="13.5" customHeight="1">
      <c r="A52" s="8"/>
      <c r="B52" s="13"/>
      <c r="C52" s="15"/>
      <c r="D52" s="81"/>
      <c r="E52" s="16"/>
      <c r="F52" s="38"/>
    </row>
    <row r="53" spans="1:6" ht="13.5" customHeight="1">
      <c r="A53" s="76"/>
      <c r="B53" s="71"/>
      <c r="C53" s="72"/>
      <c r="D53" s="83"/>
      <c r="E53" s="67"/>
      <c r="F53" s="38"/>
    </row>
    <row r="54" spans="1:6" ht="13.5" customHeight="1">
      <c r="A54" s="77"/>
      <c r="B54" s="75"/>
      <c r="C54" s="73"/>
      <c r="D54" s="84"/>
      <c r="E54" s="74"/>
      <c r="F54" s="38"/>
    </row>
    <row r="55" spans="1:5" ht="12.75" customHeight="1">
      <c r="A55" s="4"/>
      <c r="B55" s="47"/>
      <c r="C55" s="37"/>
      <c r="D55" s="37"/>
      <c r="E55" s="37"/>
    </row>
    <row r="56" spans="1:5" ht="12.75" customHeight="1">
      <c r="A56" s="4"/>
      <c r="B56" s="68"/>
      <c r="C56" s="37"/>
      <c r="D56" s="37"/>
      <c r="E56" s="37"/>
    </row>
    <row r="57" spans="1:5" ht="12.75" customHeight="1">
      <c r="A57" s="4"/>
      <c r="B57" s="68"/>
      <c r="C57" s="37"/>
      <c r="D57" s="37"/>
      <c r="E57" s="37"/>
    </row>
    <row r="58" spans="1:5" ht="12.75" customHeight="1">
      <c r="A58" s="4"/>
      <c r="B58" s="68"/>
      <c r="C58" s="37"/>
      <c r="D58" s="37"/>
      <c r="E58" s="37"/>
    </row>
    <row r="59" spans="1:5" ht="12.75" customHeight="1">
      <c r="A59" s="4"/>
      <c r="B59" s="68"/>
      <c r="C59" s="37"/>
      <c r="D59" s="37"/>
      <c r="E59" s="37"/>
    </row>
    <row r="60" spans="1:5" ht="12.75" customHeight="1">
      <c r="A60" s="4"/>
      <c r="B60" s="68"/>
      <c r="C60" s="37"/>
      <c r="D60" s="37"/>
      <c r="E60" s="37"/>
    </row>
    <row r="61" spans="1:5" ht="12.75" customHeight="1">
      <c r="A61" s="4"/>
      <c r="B61" s="69"/>
      <c r="C61" s="37"/>
      <c r="D61" s="37"/>
      <c r="E61" s="37"/>
    </row>
    <row r="62" spans="1:5" ht="12.75" customHeight="1">
      <c r="A62" s="4"/>
      <c r="B62" s="70"/>
      <c r="C62" s="37"/>
      <c r="D62" s="37"/>
      <c r="E62" s="37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</sheetData>
  <sheetProtection password="DCE1" sheet="1" objects="1" scenarios="1"/>
  <printOptions/>
  <pageMargins left="0.24" right="0.27" top="0.87" bottom="0.86" header="0.5" footer="0.5"/>
  <pageSetup horizontalDpi="300" verticalDpi="300" orientation="portrait" paperSize="9" r:id="rId1"/>
  <headerFooter alignWithMargins="0">
    <oddFooter>&amp;CFaqe  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9">
      <selection activeCell="J48" sqref="J48:J49"/>
    </sheetView>
  </sheetViews>
  <sheetFormatPr defaultColWidth="9.140625" defaultRowHeight="12.75"/>
  <cols>
    <col min="1" max="1" width="3.57421875" style="154" bestFit="1" customWidth="1"/>
    <col min="2" max="2" width="26.28125" style="154" bestFit="1" customWidth="1"/>
    <col min="3" max="3" width="11.8515625" style="155" customWidth="1"/>
    <col min="4" max="4" width="10.8515625" style="155" customWidth="1"/>
    <col min="5" max="5" width="10.57421875" style="155" customWidth="1"/>
    <col min="6" max="6" width="13.00390625" style="155" customWidth="1"/>
    <col min="7" max="7" width="14.57421875" style="155" customWidth="1"/>
    <col min="8" max="9" width="16.140625" style="155" customWidth="1"/>
    <col min="10" max="10" width="10.140625" style="154" bestFit="1" customWidth="1"/>
    <col min="11" max="16384" width="9.140625" style="154" customWidth="1"/>
  </cols>
  <sheetData>
    <row r="2" spans="1:9" ht="16.5" thickBot="1">
      <c r="A2" s="152"/>
      <c r="B2" s="338" t="s">
        <v>160</v>
      </c>
      <c r="C2" s="338"/>
      <c r="D2" s="338"/>
      <c r="E2" s="338"/>
      <c r="F2" s="338"/>
      <c r="G2" s="338"/>
      <c r="H2" s="338"/>
      <c r="I2" s="153"/>
    </row>
    <row r="3" ht="13.5" thickTop="1"/>
    <row r="4" spans="1:9" ht="12.75">
      <c r="A4" s="339" t="s">
        <v>66</v>
      </c>
      <c r="B4" s="342" t="s">
        <v>161</v>
      </c>
      <c r="C4" s="157" t="s">
        <v>52</v>
      </c>
      <c r="D4" s="158" t="s">
        <v>162</v>
      </c>
      <c r="E4" s="151" t="s">
        <v>163</v>
      </c>
      <c r="F4" s="159" t="s">
        <v>164</v>
      </c>
      <c r="G4" s="157" t="s">
        <v>165</v>
      </c>
      <c r="H4" s="160" t="s">
        <v>166</v>
      </c>
      <c r="I4" s="151" t="s">
        <v>167</v>
      </c>
    </row>
    <row r="5" spans="1:9" ht="12.75">
      <c r="A5" s="340"/>
      <c r="B5" s="343"/>
      <c r="C5" s="161" t="s">
        <v>168</v>
      </c>
      <c r="D5" s="162" t="s">
        <v>169</v>
      </c>
      <c r="E5" s="163" t="s">
        <v>170</v>
      </c>
      <c r="F5" s="164" t="s">
        <v>171</v>
      </c>
      <c r="G5" s="161" t="s">
        <v>172</v>
      </c>
      <c r="H5" s="165" t="s">
        <v>173</v>
      </c>
      <c r="I5" s="161"/>
    </row>
    <row r="6" spans="1:9" ht="12.75">
      <c r="A6" s="341"/>
      <c r="B6" s="344"/>
      <c r="C6" s="166"/>
      <c r="D6" s="167"/>
      <c r="E6" s="168" t="s">
        <v>174</v>
      </c>
      <c r="F6" s="169" t="s">
        <v>175</v>
      </c>
      <c r="G6" s="166" t="s">
        <v>176</v>
      </c>
      <c r="H6" s="170" t="s">
        <v>177</v>
      </c>
      <c r="I6" s="166"/>
    </row>
    <row r="7" spans="1:9" ht="12.75">
      <c r="A7" s="156"/>
      <c r="B7" s="171"/>
      <c r="C7" s="157"/>
      <c r="D7" s="159"/>
      <c r="E7" s="151"/>
      <c r="F7" s="159"/>
      <c r="G7" s="157"/>
      <c r="H7" s="160"/>
      <c r="I7" s="157"/>
    </row>
    <row r="8" spans="1:9" ht="12.75">
      <c r="A8" s="172">
        <v>1</v>
      </c>
      <c r="B8" s="173" t="s">
        <v>207</v>
      </c>
      <c r="C8" s="163">
        <v>6438560</v>
      </c>
      <c r="D8" s="165" t="s">
        <v>178</v>
      </c>
      <c r="E8" s="163" t="s">
        <v>179</v>
      </c>
      <c r="F8" s="174" t="s">
        <v>178</v>
      </c>
      <c r="G8" s="163" t="s">
        <v>179</v>
      </c>
      <c r="H8" s="174">
        <v>10801239</v>
      </c>
      <c r="I8" s="163">
        <f>C8+H8</f>
        <v>17239799</v>
      </c>
    </row>
    <row r="9" spans="1:10" ht="12.75">
      <c r="A9" s="175">
        <v>2</v>
      </c>
      <c r="B9" s="176" t="s">
        <v>180</v>
      </c>
      <c r="C9" s="157"/>
      <c r="D9" s="159"/>
      <c r="E9" s="157"/>
      <c r="F9" s="159"/>
      <c r="G9" s="157"/>
      <c r="H9" s="159"/>
      <c r="I9" s="157"/>
      <c r="J9" s="155"/>
    </row>
    <row r="10" spans="1:9" ht="12.75">
      <c r="A10" s="175"/>
      <c r="B10" s="176" t="s">
        <v>181</v>
      </c>
      <c r="C10" s="163">
        <v>0</v>
      </c>
      <c r="D10" s="165">
        <v>0</v>
      </c>
      <c r="E10" s="163">
        <v>0</v>
      </c>
      <c r="F10" s="174">
        <v>0</v>
      </c>
      <c r="G10" s="163">
        <v>0</v>
      </c>
      <c r="H10" s="163" t="s">
        <v>179</v>
      </c>
      <c r="I10" s="163"/>
    </row>
    <row r="11" spans="1:9" ht="12.75">
      <c r="A11" s="175"/>
      <c r="B11" s="176"/>
      <c r="C11" s="166"/>
      <c r="D11" s="169"/>
      <c r="E11" s="166"/>
      <c r="F11" s="169"/>
      <c r="G11" s="166"/>
      <c r="H11" s="169"/>
      <c r="I11" s="166"/>
    </row>
    <row r="12" spans="1:9" ht="12.75">
      <c r="A12" s="177">
        <v>3</v>
      </c>
      <c r="B12" s="178" t="s">
        <v>182</v>
      </c>
      <c r="C12" s="163" t="s">
        <v>178</v>
      </c>
      <c r="D12" s="165" t="s">
        <v>178</v>
      </c>
      <c r="E12" s="163" t="s">
        <v>179</v>
      </c>
      <c r="F12" s="174" t="s">
        <v>178</v>
      </c>
      <c r="G12" s="163" t="s">
        <v>179</v>
      </c>
      <c r="H12" s="174" t="s">
        <v>178</v>
      </c>
      <c r="I12" s="161"/>
    </row>
    <row r="13" spans="1:9" ht="12.75">
      <c r="A13" s="175">
        <v>4</v>
      </c>
      <c r="B13" s="176" t="s">
        <v>183</v>
      </c>
      <c r="C13" s="161"/>
      <c r="D13" s="164"/>
      <c r="E13" s="161"/>
      <c r="F13" s="164"/>
      <c r="G13" s="161"/>
      <c r="H13" s="164"/>
      <c r="I13" s="161"/>
    </row>
    <row r="14" spans="1:9" ht="12.75">
      <c r="A14" s="175"/>
      <c r="B14" s="176" t="s">
        <v>184</v>
      </c>
      <c r="C14" s="161"/>
      <c r="D14" s="164"/>
      <c r="E14" s="161"/>
      <c r="F14" s="164"/>
      <c r="G14" s="161"/>
      <c r="H14" s="164"/>
      <c r="I14" s="161"/>
    </row>
    <row r="15" spans="1:9" ht="12.75">
      <c r="A15" s="175"/>
      <c r="B15" s="176" t="s">
        <v>185</v>
      </c>
      <c r="C15" s="163">
        <v>0</v>
      </c>
      <c r="D15" s="165">
        <v>0</v>
      </c>
      <c r="E15" s="163">
        <v>0</v>
      </c>
      <c r="F15" s="174">
        <v>0</v>
      </c>
      <c r="G15" s="163" t="s">
        <v>178</v>
      </c>
      <c r="H15" s="165">
        <v>0</v>
      </c>
      <c r="I15" s="163"/>
    </row>
    <row r="16" spans="1:9" ht="12.75">
      <c r="A16" s="177">
        <v>5</v>
      </c>
      <c r="B16" s="178" t="s">
        <v>186</v>
      </c>
      <c r="C16" s="157"/>
      <c r="D16" s="159"/>
      <c r="E16" s="157"/>
      <c r="F16" s="159"/>
      <c r="G16" s="157"/>
      <c r="H16" s="159"/>
      <c r="I16" s="157"/>
    </row>
    <row r="17" spans="1:9" ht="12.75">
      <c r="A17" s="175"/>
      <c r="B17" s="176" t="s">
        <v>187</v>
      </c>
      <c r="C17" s="163">
        <v>0</v>
      </c>
      <c r="D17" s="165">
        <v>0</v>
      </c>
      <c r="E17" s="163">
        <v>0</v>
      </c>
      <c r="F17" s="174">
        <v>0</v>
      </c>
      <c r="G17" s="163" t="s">
        <v>178</v>
      </c>
      <c r="H17" s="165">
        <v>0</v>
      </c>
      <c r="I17" s="163"/>
    </row>
    <row r="18" spans="1:9" ht="12.75">
      <c r="A18" s="175"/>
      <c r="B18" s="176" t="s">
        <v>188</v>
      </c>
      <c r="C18" s="161"/>
      <c r="D18" s="164"/>
      <c r="E18" s="161"/>
      <c r="F18" s="164"/>
      <c r="G18" s="161"/>
      <c r="H18" s="164"/>
      <c r="I18" s="161"/>
    </row>
    <row r="19" spans="1:9" ht="12.75">
      <c r="A19" s="179"/>
      <c r="B19" s="180"/>
      <c r="C19" s="166"/>
      <c r="D19" s="169"/>
      <c r="E19" s="166"/>
      <c r="F19" s="169"/>
      <c r="G19" s="166"/>
      <c r="H19" s="169"/>
      <c r="I19" s="166"/>
    </row>
    <row r="20" spans="1:9" ht="12.75">
      <c r="A20" s="177">
        <v>6</v>
      </c>
      <c r="B20" s="178" t="s">
        <v>189</v>
      </c>
      <c r="C20" s="163">
        <v>3543082</v>
      </c>
      <c r="D20" s="165">
        <v>0</v>
      </c>
      <c r="E20" s="163">
        <v>0</v>
      </c>
      <c r="F20" s="174">
        <v>0</v>
      </c>
      <c r="G20" s="163">
        <v>0</v>
      </c>
      <c r="H20" s="165">
        <v>43590</v>
      </c>
      <c r="I20" s="163">
        <f>H20</f>
        <v>43590</v>
      </c>
    </row>
    <row r="21" spans="1:9" ht="12.75">
      <c r="A21" s="179"/>
      <c r="B21" s="180"/>
      <c r="C21" s="166"/>
      <c r="D21" s="169"/>
      <c r="E21" s="166"/>
      <c r="F21" s="169"/>
      <c r="G21" s="166"/>
      <c r="H21" s="169"/>
      <c r="I21" s="166"/>
    </row>
    <row r="22" spans="1:9" ht="12.75">
      <c r="A22" s="177">
        <v>7</v>
      </c>
      <c r="B22" s="178" t="s">
        <v>190</v>
      </c>
      <c r="C22" s="163">
        <v>0</v>
      </c>
      <c r="D22" s="165">
        <v>0</v>
      </c>
      <c r="E22" s="163">
        <v>0</v>
      </c>
      <c r="F22" s="174">
        <v>0</v>
      </c>
      <c r="G22" s="163">
        <v>0</v>
      </c>
      <c r="H22" s="165" t="s">
        <v>179</v>
      </c>
      <c r="I22" s="163"/>
    </row>
    <row r="23" spans="1:9" ht="12.75">
      <c r="A23" s="177">
        <v>8</v>
      </c>
      <c r="B23" s="178" t="s">
        <v>191</v>
      </c>
      <c r="C23" s="157"/>
      <c r="D23" s="159"/>
      <c r="E23" s="157"/>
      <c r="F23" s="159"/>
      <c r="G23" s="157"/>
      <c r="H23" s="159"/>
      <c r="I23" s="157"/>
    </row>
    <row r="24" spans="1:9" ht="12.75">
      <c r="A24" s="175"/>
      <c r="B24" s="176" t="s">
        <v>192</v>
      </c>
      <c r="C24" s="163">
        <v>0</v>
      </c>
      <c r="D24" s="165">
        <v>0</v>
      </c>
      <c r="E24" s="163">
        <v>0</v>
      </c>
      <c r="F24" s="174" t="s">
        <v>178</v>
      </c>
      <c r="G24" s="163">
        <v>0</v>
      </c>
      <c r="H24" s="165" t="s">
        <v>179</v>
      </c>
      <c r="I24" s="163"/>
    </row>
    <row r="25" spans="1:9" ht="12.75">
      <c r="A25" s="179"/>
      <c r="B25" s="180"/>
      <c r="C25" s="166"/>
      <c r="D25" s="169"/>
      <c r="E25" s="166"/>
      <c r="F25" s="169"/>
      <c r="G25" s="166"/>
      <c r="H25" s="169"/>
      <c r="I25" s="166"/>
    </row>
    <row r="26" spans="1:9" ht="12.75">
      <c r="A26" s="175">
        <v>9</v>
      </c>
      <c r="B26" s="176" t="s">
        <v>193</v>
      </c>
      <c r="C26" s="151" t="s">
        <v>178</v>
      </c>
      <c r="D26" s="160" t="s">
        <v>178</v>
      </c>
      <c r="E26" s="151">
        <v>0</v>
      </c>
      <c r="F26" s="181">
        <v>0</v>
      </c>
      <c r="G26" s="151">
        <v>0</v>
      </c>
      <c r="H26" s="160">
        <v>0</v>
      </c>
      <c r="I26" s="151"/>
    </row>
    <row r="27" spans="1:9" ht="12.75">
      <c r="A27" s="175"/>
      <c r="B27" s="176"/>
      <c r="C27" s="166"/>
      <c r="D27" s="169"/>
      <c r="E27" s="166"/>
      <c r="F27" s="169"/>
      <c r="G27" s="166"/>
      <c r="H27" s="169"/>
      <c r="I27" s="166"/>
    </row>
    <row r="28" spans="1:9" ht="12.75">
      <c r="A28" s="182">
        <v>10</v>
      </c>
      <c r="B28" s="183" t="s">
        <v>205</v>
      </c>
      <c r="C28" s="163">
        <v>6438560</v>
      </c>
      <c r="D28" s="165" t="s">
        <v>178</v>
      </c>
      <c r="E28" s="163" t="s">
        <v>179</v>
      </c>
      <c r="F28" s="174" t="s">
        <v>178</v>
      </c>
      <c r="G28" s="163" t="s">
        <v>179</v>
      </c>
      <c r="H28" s="165">
        <f>H8+H20</f>
        <v>10844829</v>
      </c>
      <c r="I28" s="163">
        <f>C28+H28</f>
        <v>17283389</v>
      </c>
    </row>
    <row r="29" spans="1:9" ht="12.75">
      <c r="A29" s="179"/>
      <c r="B29" s="180"/>
      <c r="C29" s="166"/>
      <c r="D29" s="169"/>
      <c r="E29" s="166"/>
      <c r="F29" s="169"/>
      <c r="G29" s="166"/>
      <c r="H29" s="169"/>
      <c r="I29" s="166"/>
    </row>
    <row r="30" spans="1:9" ht="12.75">
      <c r="A30" s="175">
        <v>11</v>
      </c>
      <c r="B30" s="176" t="s">
        <v>194</v>
      </c>
      <c r="C30" s="161"/>
      <c r="D30" s="164"/>
      <c r="E30" s="161"/>
      <c r="F30" s="164"/>
      <c r="G30" s="161"/>
      <c r="H30" s="164"/>
      <c r="I30" s="161"/>
    </row>
    <row r="31" spans="1:9" ht="12.75">
      <c r="A31" s="175"/>
      <c r="B31" s="176" t="s">
        <v>195</v>
      </c>
      <c r="C31" s="163">
        <v>0</v>
      </c>
      <c r="D31" s="165">
        <v>0</v>
      </c>
      <c r="E31" s="163">
        <v>0</v>
      </c>
      <c r="F31" s="174">
        <v>0</v>
      </c>
      <c r="G31" s="163" t="s">
        <v>179</v>
      </c>
      <c r="H31" s="165">
        <v>0</v>
      </c>
      <c r="I31" s="163"/>
    </row>
    <row r="32" spans="1:9" ht="12.75">
      <c r="A32" s="177">
        <v>12</v>
      </c>
      <c r="B32" s="178" t="s">
        <v>186</v>
      </c>
      <c r="C32" s="157"/>
      <c r="D32" s="159"/>
      <c r="E32" s="157"/>
      <c r="F32" s="159"/>
      <c r="G32" s="157"/>
      <c r="H32" s="159"/>
      <c r="I32" s="157"/>
    </row>
    <row r="33" spans="1:9" ht="12.75">
      <c r="A33" s="175"/>
      <c r="B33" s="176" t="s">
        <v>196</v>
      </c>
      <c r="C33" s="163">
        <v>0</v>
      </c>
      <c r="D33" s="165">
        <v>0</v>
      </c>
      <c r="E33" s="163">
        <v>0</v>
      </c>
      <c r="F33" s="174">
        <v>0</v>
      </c>
      <c r="G33" s="163" t="s">
        <v>179</v>
      </c>
      <c r="H33" s="165">
        <v>0</v>
      </c>
      <c r="I33" s="163"/>
    </row>
    <row r="34" spans="1:9" ht="12.75">
      <c r="A34" s="175"/>
      <c r="B34" s="176" t="s">
        <v>197</v>
      </c>
      <c r="C34" s="161"/>
      <c r="D34" s="164"/>
      <c r="E34" s="161"/>
      <c r="F34" s="164"/>
      <c r="G34" s="161"/>
      <c r="H34" s="164"/>
      <c r="I34" s="161"/>
    </row>
    <row r="35" spans="1:9" ht="12.75">
      <c r="A35" s="177">
        <v>13</v>
      </c>
      <c r="B35" s="178" t="s">
        <v>198</v>
      </c>
      <c r="C35" s="157"/>
      <c r="D35" s="159"/>
      <c r="E35" s="157"/>
      <c r="F35" s="159"/>
      <c r="G35" s="157"/>
      <c r="H35" s="159"/>
      <c r="I35" s="157"/>
    </row>
    <row r="36" spans="1:9" ht="12.75">
      <c r="A36" s="175"/>
      <c r="B36" s="176" t="s">
        <v>199</v>
      </c>
      <c r="C36" s="163"/>
      <c r="D36" s="165">
        <v>0</v>
      </c>
      <c r="E36" s="163">
        <v>0</v>
      </c>
      <c r="F36" s="174">
        <v>0</v>
      </c>
      <c r="G36" s="163">
        <v>0</v>
      </c>
      <c r="H36" s="165">
        <v>35105</v>
      </c>
      <c r="I36" s="163">
        <f>H36</f>
        <v>35105</v>
      </c>
    </row>
    <row r="37" spans="1:9" ht="12.75">
      <c r="A37" s="179"/>
      <c r="B37" s="180"/>
      <c r="C37" s="166"/>
      <c r="D37" s="169"/>
      <c r="E37" s="166"/>
      <c r="F37" s="169"/>
      <c r="G37" s="166"/>
      <c r="H37" s="169"/>
      <c r="I37" s="166"/>
    </row>
    <row r="38" spans="1:9" ht="12.75">
      <c r="A38" s="177">
        <v>14</v>
      </c>
      <c r="B38" s="178" t="s">
        <v>190</v>
      </c>
      <c r="C38" s="163">
        <v>0</v>
      </c>
      <c r="D38" s="165">
        <v>0</v>
      </c>
      <c r="E38" s="163">
        <v>0</v>
      </c>
      <c r="F38" s="174">
        <v>0</v>
      </c>
      <c r="G38" s="163">
        <v>0</v>
      </c>
      <c r="H38" s="165">
        <v>43590</v>
      </c>
      <c r="I38" s="163">
        <f>H38</f>
        <v>43590</v>
      </c>
    </row>
    <row r="39" spans="1:9" ht="12.75">
      <c r="A39" s="177">
        <v>15</v>
      </c>
      <c r="B39" s="178" t="s">
        <v>200</v>
      </c>
      <c r="C39" s="163" t="s">
        <v>178</v>
      </c>
      <c r="D39" s="165" t="s">
        <v>178</v>
      </c>
      <c r="E39" s="163">
        <v>0</v>
      </c>
      <c r="F39" s="174">
        <v>0</v>
      </c>
      <c r="G39" s="163">
        <v>0</v>
      </c>
      <c r="H39" s="165">
        <v>0</v>
      </c>
      <c r="I39" s="163"/>
    </row>
    <row r="40" spans="1:9" ht="12.75">
      <c r="A40" s="179"/>
      <c r="B40" s="180"/>
      <c r="C40" s="166"/>
      <c r="D40" s="169"/>
      <c r="E40" s="166"/>
      <c r="F40" s="169"/>
      <c r="G40" s="166"/>
      <c r="H40" s="169"/>
      <c r="I40" s="166"/>
    </row>
    <row r="41" spans="1:9" ht="12.75">
      <c r="A41" s="177">
        <v>16</v>
      </c>
      <c r="B41" s="178" t="s">
        <v>201</v>
      </c>
      <c r="C41" s="163">
        <v>0</v>
      </c>
      <c r="D41" s="165">
        <v>0</v>
      </c>
      <c r="E41" s="163" t="s">
        <v>179</v>
      </c>
      <c r="F41" s="174">
        <v>0</v>
      </c>
      <c r="G41" s="163">
        <v>0</v>
      </c>
      <c r="H41" s="165">
        <v>0</v>
      </c>
      <c r="I41" s="157"/>
    </row>
    <row r="42" spans="1:9" ht="12.75">
      <c r="A42" s="179"/>
      <c r="B42" s="180"/>
      <c r="C42" s="166"/>
      <c r="D42" s="169"/>
      <c r="E42" s="166"/>
      <c r="F42" s="169"/>
      <c r="G42" s="166"/>
      <c r="H42" s="169"/>
      <c r="I42" s="166"/>
    </row>
    <row r="43" spans="1:9" ht="12.75">
      <c r="A43" s="182">
        <v>17</v>
      </c>
      <c r="B43" s="183" t="s">
        <v>208</v>
      </c>
      <c r="C43" s="163">
        <v>6438560</v>
      </c>
      <c r="D43" s="165" t="s">
        <v>178</v>
      </c>
      <c r="E43" s="163" t="s">
        <v>179</v>
      </c>
      <c r="F43" s="174" t="s">
        <v>178</v>
      </c>
      <c r="G43" s="163" t="s">
        <v>179</v>
      </c>
      <c r="H43" s="165">
        <f>H28+H36</f>
        <v>10879934</v>
      </c>
      <c r="I43" s="163">
        <f>I28+I36-I38</f>
        <v>17274904</v>
      </c>
    </row>
    <row r="44" spans="1:9" ht="12.75">
      <c r="A44" s="179"/>
      <c r="B44" s="180"/>
      <c r="C44" s="166"/>
      <c r="D44" s="169"/>
      <c r="E44" s="166"/>
      <c r="F44" s="169"/>
      <c r="G44" s="166"/>
      <c r="H44" s="169"/>
      <c r="I44" s="166"/>
    </row>
  </sheetData>
  <sheetProtection password="DCE1" sheet="1" objects="1" scenarios="1"/>
  <mergeCells count="3">
    <mergeCell ref="B2:H2"/>
    <mergeCell ref="A4:A6"/>
    <mergeCell ref="B4:B6"/>
  </mergeCells>
  <printOptions/>
  <pageMargins left="0.75" right="0.75" top="0.23" bottom="0.31" header="0.17" footer="0.17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5.00390625" style="118" customWidth="1"/>
    <col min="2" max="2" width="12.28125" style="118" customWidth="1"/>
    <col min="3" max="3" width="49.140625" style="118" bestFit="1" customWidth="1"/>
    <col min="4" max="4" width="11.7109375" style="150" bestFit="1" customWidth="1"/>
    <col min="5" max="5" width="12.00390625" style="150" bestFit="1" customWidth="1"/>
    <col min="6" max="6" width="10.7109375" style="118" bestFit="1" customWidth="1"/>
    <col min="7" max="7" width="10.140625" style="118" bestFit="1" customWidth="1"/>
    <col min="8" max="16384" width="9.140625" style="118" customWidth="1"/>
  </cols>
  <sheetData>
    <row r="1" spans="1:5" ht="15">
      <c r="A1" s="114"/>
      <c r="B1" s="114"/>
      <c r="C1" s="115"/>
      <c r="D1" s="116"/>
      <c r="E1" s="117"/>
    </row>
    <row r="2" spans="1:5" ht="15">
      <c r="A2" s="114"/>
      <c r="B2" s="114"/>
      <c r="C2" s="115"/>
      <c r="D2" s="119"/>
      <c r="E2" s="120"/>
    </row>
    <row r="3" spans="1:5" ht="18">
      <c r="A3" s="355" t="s">
        <v>206</v>
      </c>
      <c r="B3" s="355"/>
      <c r="C3" s="355"/>
      <c r="D3" s="355"/>
      <c r="E3" s="355"/>
    </row>
    <row r="4" spans="1:5" ht="12.75">
      <c r="A4" s="121"/>
      <c r="B4" s="121"/>
      <c r="C4" s="121"/>
      <c r="D4" s="122"/>
      <c r="E4" s="122"/>
    </row>
    <row r="5" spans="1:5" ht="12.75">
      <c r="A5" s="351" t="s">
        <v>0</v>
      </c>
      <c r="B5" s="347" t="s">
        <v>126</v>
      </c>
      <c r="C5" s="356"/>
      <c r="D5" s="123" t="s">
        <v>127</v>
      </c>
      <c r="E5" s="123" t="s">
        <v>127</v>
      </c>
    </row>
    <row r="6" spans="1:5" ht="12.75">
      <c r="A6" s="352"/>
      <c r="B6" s="348"/>
      <c r="C6" s="357"/>
      <c r="D6" s="125">
        <v>2013</v>
      </c>
      <c r="E6" s="126">
        <v>2012</v>
      </c>
    </row>
    <row r="7" spans="1:5" ht="12.75">
      <c r="A7" s="127"/>
      <c r="B7" s="128" t="s">
        <v>128</v>
      </c>
      <c r="C7" s="129"/>
      <c r="D7" s="130"/>
      <c r="E7" s="130"/>
    </row>
    <row r="8" spans="1:6" ht="12.75">
      <c r="A8" s="127"/>
      <c r="B8" s="128"/>
      <c r="C8" s="131" t="s">
        <v>129</v>
      </c>
      <c r="D8" s="132">
        <v>35105</v>
      </c>
      <c r="E8" s="130">
        <v>43590</v>
      </c>
      <c r="F8" s="142"/>
    </row>
    <row r="9" spans="1:6" ht="12.75">
      <c r="A9" s="127"/>
      <c r="B9" s="133"/>
      <c r="C9" s="134" t="s">
        <v>130</v>
      </c>
      <c r="D9" s="132">
        <f>D10+D11+D12+D13</f>
        <v>637654</v>
      </c>
      <c r="E9" s="132">
        <f>E10+E11+E12+E13</f>
        <v>797067</v>
      </c>
      <c r="F9" s="142"/>
    </row>
    <row r="10" spans="1:6" ht="12.75">
      <c r="A10" s="127"/>
      <c r="B10" s="128"/>
      <c r="C10" s="135" t="s">
        <v>131</v>
      </c>
      <c r="D10" s="130">
        <v>637654</v>
      </c>
      <c r="E10" s="130">
        <v>797067</v>
      </c>
      <c r="F10" s="142"/>
    </row>
    <row r="11" spans="1:6" ht="12.75">
      <c r="A11" s="127"/>
      <c r="B11" s="128"/>
      <c r="C11" s="135" t="s">
        <v>132</v>
      </c>
      <c r="D11" s="130">
        <v>0</v>
      </c>
      <c r="E11" s="130"/>
      <c r="F11" s="142"/>
    </row>
    <row r="12" spans="1:6" ht="12.75">
      <c r="A12" s="127"/>
      <c r="B12" s="128"/>
      <c r="C12" s="135" t="s">
        <v>133</v>
      </c>
      <c r="D12" s="130">
        <v>0</v>
      </c>
      <c r="E12" s="130"/>
      <c r="F12" s="142"/>
    </row>
    <row r="13" spans="1:6" ht="12.75">
      <c r="A13" s="127"/>
      <c r="B13" s="128"/>
      <c r="C13" s="135" t="s">
        <v>134</v>
      </c>
      <c r="D13" s="130"/>
      <c r="E13" s="130"/>
      <c r="F13" s="142"/>
    </row>
    <row r="14" spans="1:6" ht="12.75">
      <c r="A14" s="345"/>
      <c r="B14" s="347"/>
      <c r="C14" s="136" t="s">
        <v>135</v>
      </c>
      <c r="D14" s="353">
        <f>Aktivi!F17-Aktivi!E17</f>
        <v>-2332376</v>
      </c>
      <c r="E14" s="349">
        <v>-1501237</v>
      </c>
      <c r="F14" s="142"/>
    </row>
    <row r="15" spans="1:6" ht="12.75">
      <c r="A15" s="346"/>
      <c r="B15" s="348"/>
      <c r="C15" s="137" t="s">
        <v>136</v>
      </c>
      <c r="D15" s="354"/>
      <c r="E15" s="350"/>
      <c r="F15" s="142"/>
    </row>
    <row r="16" spans="1:6" ht="12.75">
      <c r="A16" s="124"/>
      <c r="B16" s="128"/>
      <c r="C16" s="131" t="s">
        <v>137</v>
      </c>
      <c r="D16" s="139">
        <f>Aktivi!F24-Aktivi!E24</f>
        <v>13145</v>
      </c>
      <c r="E16" s="140">
        <v>-6371588</v>
      </c>
      <c r="F16" s="142"/>
    </row>
    <row r="17" spans="1:6" ht="12.75">
      <c r="A17" s="351"/>
      <c r="B17" s="347"/>
      <c r="C17" s="136" t="s">
        <v>138</v>
      </c>
      <c r="D17" s="353">
        <f>Pasivi!E33-Pasivi!F33</f>
        <v>1801617</v>
      </c>
      <c r="E17" s="349">
        <v>6553275</v>
      </c>
      <c r="F17" s="142"/>
    </row>
    <row r="18" spans="1:6" ht="12.75">
      <c r="A18" s="352"/>
      <c r="B18" s="348"/>
      <c r="C18" s="134" t="s">
        <v>139</v>
      </c>
      <c r="D18" s="354"/>
      <c r="E18" s="350"/>
      <c r="F18" s="142"/>
    </row>
    <row r="19" spans="1:6" ht="12.75">
      <c r="A19" s="127"/>
      <c r="B19" s="128"/>
      <c r="C19" s="131" t="s">
        <v>140</v>
      </c>
      <c r="D19" s="138">
        <v>0</v>
      </c>
      <c r="E19" s="138">
        <v>-20907</v>
      </c>
      <c r="F19" s="142"/>
    </row>
    <row r="20" spans="1:6" ht="12.75">
      <c r="A20" s="127"/>
      <c r="B20" s="128"/>
      <c r="C20" s="131" t="s">
        <v>141</v>
      </c>
      <c r="D20" s="130">
        <v>0</v>
      </c>
      <c r="E20" s="130">
        <v>0</v>
      </c>
      <c r="F20" s="142"/>
    </row>
    <row r="21" spans="1:6" ht="12.75">
      <c r="A21" s="127"/>
      <c r="B21" s="128"/>
      <c r="C21" s="131" t="s">
        <v>142</v>
      </c>
      <c r="D21" s="130">
        <v>0</v>
      </c>
      <c r="E21" s="130">
        <v>0</v>
      </c>
      <c r="F21" s="142"/>
    </row>
    <row r="22" spans="1:7" ht="12.75">
      <c r="A22" s="127"/>
      <c r="B22" s="128"/>
      <c r="C22" s="141" t="s">
        <v>143</v>
      </c>
      <c r="D22" s="130">
        <f>D17+D16+D14+D9+D8+D21+D20+D19</f>
        <v>155145</v>
      </c>
      <c r="E22" s="130">
        <f>E17+E16+E14+E9+E8+E21+E20+E19</f>
        <v>-499800</v>
      </c>
      <c r="F22" s="142"/>
      <c r="G22" s="142"/>
    </row>
    <row r="23" spans="1:6" ht="12.75">
      <c r="A23" s="127"/>
      <c r="B23" s="143" t="s">
        <v>144</v>
      </c>
      <c r="C23" s="129"/>
      <c r="D23" s="130"/>
      <c r="E23" s="130"/>
      <c r="F23" s="142"/>
    </row>
    <row r="24" spans="1:6" ht="12.75">
      <c r="A24" s="127"/>
      <c r="B24" s="128"/>
      <c r="C24" s="131" t="s">
        <v>145</v>
      </c>
      <c r="D24" s="130"/>
      <c r="E24" s="130"/>
      <c r="F24" s="142"/>
    </row>
    <row r="25" spans="1:6" ht="12.75">
      <c r="A25" s="127"/>
      <c r="B25" s="128"/>
      <c r="C25" s="131" t="s">
        <v>146</v>
      </c>
      <c r="D25" s="130">
        <v>0</v>
      </c>
      <c r="E25" s="130">
        <v>0</v>
      </c>
      <c r="F25" s="142"/>
    </row>
    <row r="26" spans="1:6" ht="12.75">
      <c r="A26" s="127"/>
      <c r="B26" s="144"/>
      <c r="C26" s="131" t="s">
        <v>147</v>
      </c>
      <c r="D26" s="130"/>
      <c r="E26" s="130"/>
      <c r="F26" s="142"/>
    </row>
    <row r="27" spans="1:6" ht="12.75">
      <c r="A27" s="127"/>
      <c r="B27" s="145"/>
      <c r="C27" s="131" t="s">
        <v>148</v>
      </c>
      <c r="D27" s="130"/>
      <c r="E27" s="130"/>
      <c r="F27" s="142"/>
    </row>
    <row r="28" spans="1:6" ht="12.75">
      <c r="A28" s="127"/>
      <c r="B28" s="145"/>
      <c r="C28" s="131" t="s">
        <v>149</v>
      </c>
      <c r="D28" s="130"/>
      <c r="E28" s="130"/>
      <c r="F28" s="142"/>
    </row>
    <row r="29" spans="1:6" ht="12.75">
      <c r="A29" s="127"/>
      <c r="B29" s="145"/>
      <c r="C29" s="141" t="s">
        <v>150</v>
      </c>
      <c r="D29" s="130">
        <f>D28+D27+D26+D25+D24</f>
        <v>0</v>
      </c>
      <c r="E29" s="130">
        <f>E28+E27+E26+E25+E24</f>
        <v>0</v>
      </c>
      <c r="F29" s="142"/>
    </row>
    <row r="30" spans="1:6" ht="12.75">
      <c r="A30" s="127"/>
      <c r="B30" s="128" t="s">
        <v>151</v>
      </c>
      <c r="C30" s="146"/>
      <c r="D30" s="130"/>
      <c r="E30" s="130"/>
      <c r="F30" s="142"/>
    </row>
    <row r="31" spans="1:6" ht="12.75">
      <c r="A31" s="127"/>
      <c r="B31" s="145"/>
      <c r="C31" s="131" t="s">
        <v>152</v>
      </c>
      <c r="D31" s="130"/>
      <c r="E31" s="130"/>
      <c r="F31" s="142"/>
    </row>
    <row r="32" spans="1:6" ht="12.75">
      <c r="A32" s="127"/>
      <c r="B32" s="145"/>
      <c r="C32" s="131" t="s">
        <v>153</v>
      </c>
      <c r="D32" s="130">
        <v>0</v>
      </c>
      <c r="E32" s="130">
        <v>0</v>
      </c>
      <c r="F32" s="142"/>
    </row>
    <row r="33" spans="1:6" ht="12.75">
      <c r="A33" s="127"/>
      <c r="B33" s="145"/>
      <c r="C33" s="131" t="s">
        <v>154</v>
      </c>
      <c r="D33" s="130">
        <v>0</v>
      </c>
      <c r="E33" s="130">
        <v>0</v>
      </c>
      <c r="F33" s="142"/>
    </row>
    <row r="34" spans="1:6" ht="12.75">
      <c r="A34" s="127"/>
      <c r="B34" s="145"/>
      <c r="C34" s="131" t="s">
        <v>155</v>
      </c>
      <c r="D34" s="130">
        <f>-Pasivi!F44</f>
        <v>-43590</v>
      </c>
      <c r="E34" s="130"/>
      <c r="F34" s="142"/>
    </row>
    <row r="35" spans="1:6" ht="12.75">
      <c r="A35" s="127"/>
      <c r="B35" s="145"/>
      <c r="C35" s="141" t="s">
        <v>156</v>
      </c>
      <c r="D35" s="130">
        <f>D34+D33+D32+D31</f>
        <v>-43590</v>
      </c>
      <c r="E35" s="130">
        <f>E34+E33+E32+E31</f>
        <v>0</v>
      </c>
      <c r="F35" s="142"/>
    </row>
    <row r="36" spans="1:6" ht="12.75">
      <c r="A36" s="127"/>
      <c r="B36" s="145"/>
      <c r="C36" s="141"/>
      <c r="D36" s="130">
        <f>D35+D29+D22</f>
        <v>111555</v>
      </c>
      <c r="E36" s="130">
        <f>E35+E29+E22</f>
        <v>-499800</v>
      </c>
      <c r="F36" s="142"/>
    </row>
    <row r="37" spans="1:6" ht="12.75">
      <c r="A37" s="147"/>
      <c r="B37" s="143" t="s">
        <v>157</v>
      </c>
      <c r="C37" s="147"/>
      <c r="D37" s="148">
        <f>D39-D38</f>
        <v>111555</v>
      </c>
      <c r="E37" s="148">
        <f>E39-E38</f>
        <v>-499880</v>
      </c>
      <c r="F37" s="142"/>
    </row>
    <row r="38" spans="1:7" ht="12.75">
      <c r="A38" s="147"/>
      <c r="B38" s="143" t="s">
        <v>158</v>
      </c>
      <c r="C38" s="147"/>
      <c r="D38" s="148">
        <v>1767</v>
      </c>
      <c r="E38" s="148">
        <v>501647</v>
      </c>
      <c r="F38" s="142"/>
      <c r="G38" s="142"/>
    </row>
    <row r="39" spans="1:6" ht="12.75">
      <c r="A39" s="147"/>
      <c r="B39" s="143" t="s">
        <v>159</v>
      </c>
      <c r="C39" s="147"/>
      <c r="D39" s="148">
        <v>113322</v>
      </c>
      <c r="E39" s="148">
        <v>1767</v>
      </c>
      <c r="F39" s="142"/>
    </row>
    <row r="41" spans="4:5" ht="12.75">
      <c r="D41" s="149"/>
      <c r="E41" s="149"/>
    </row>
    <row r="43" ht="12.75">
      <c r="D43" s="149"/>
    </row>
  </sheetData>
  <sheetProtection password="DCE1" sheet="1" objects="1" scenarios="1"/>
  <mergeCells count="11">
    <mergeCell ref="A3:E3"/>
    <mergeCell ref="B5:C6"/>
    <mergeCell ref="A5:A6"/>
    <mergeCell ref="D14:D15"/>
    <mergeCell ref="E14:E15"/>
    <mergeCell ref="A14:A15"/>
    <mergeCell ref="B14:B15"/>
    <mergeCell ref="E17:E18"/>
    <mergeCell ref="B17:B18"/>
    <mergeCell ref="A17:A18"/>
    <mergeCell ref="D17:D18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H1">
      <selection activeCell="Q48" sqref="Q48"/>
    </sheetView>
  </sheetViews>
  <sheetFormatPr defaultColWidth="9.140625" defaultRowHeight="12.75"/>
  <cols>
    <col min="1" max="1" width="0" style="184" hidden="1" customWidth="1"/>
    <col min="2" max="2" width="32.57421875" style="184" hidden="1" customWidth="1"/>
    <col min="3" max="3" width="17.00390625" style="184" hidden="1" customWidth="1"/>
    <col min="4" max="7" width="0" style="184" hidden="1" customWidth="1"/>
    <col min="8" max="8" width="3.7109375" style="184" customWidth="1"/>
    <col min="9" max="9" width="10.8515625" style="184" customWidth="1"/>
    <col min="10" max="10" width="33.8515625" style="184" customWidth="1"/>
    <col min="11" max="11" width="23.8515625" style="184" customWidth="1"/>
    <col min="12" max="16384" width="9.140625" style="184" customWidth="1"/>
  </cols>
  <sheetData>
    <row r="1" spans="1:9" ht="15">
      <c r="A1" s="249" t="s">
        <v>395</v>
      </c>
      <c r="B1" s="249" t="s">
        <v>394</v>
      </c>
      <c r="C1" s="249" t="s">
        <v>393</v>
      </c>
      <c r="I1" s="210" t="s">
        <v>227</v>
      </c>
    </row>
    <row r="2" spans="2:9" ht="12.75">
      <c r="B2" s="249" t="s">
        <v>380</v>
      </c>
      <c r="C2" s="249" t="s">
        <v>380</v>
      </c>
      <c r="I2" s="209" t="s">
        <v>226</v>
      </c>
    </row>
    <row r="3" spans="2:11" ht="12.75">
      <c r="B3" s="249"/>
      <c r="C3" s="249"/>
      <c r="I3" s="209"/>
      <c r="K3" s="249" t="s">
        <v>392</v>
      </c>
    </row>
    <row r="4" spans="2:3" ht="12.75">
      <c r="B4" s="249"/>
      <c r="C4" s="249"/>
    </row>
    <row r="5" spans="2:11" ht="12.75">
      <c r="B5" s="211" t="s">
        <v>388</v>
      </c>
      <c r="C5" s="211" t="s">
        <v>388</v>
      </c>
      <c r="H5" s="201"/>
      <c r="I5" s="201"/>
      <c r="J5" s="208" t="s">
        <v>391</v>
      </c>
      <c r="K5" s="208" t="s">
        <v>390</v>
      </c>
    </row>
    <row r="6" spans="2:11" ht="12.75">
      <c r="B6" s="211" t="s">
        <v>389</v>
      </c>
      <c r="C6" s="211" t="s">
        <v>389</v>
      </c>
      <c r="H6" s="201">
        <v>1</v>
      </c>
      <c r="I6" s="208" t="s">
        <v>380</v>
      </c>
      <c r="J6" s="294" t="s">
        <v>388</v>
      </c>
      <c r="K6" s="294"/>
    </row>
    <row r="7" spans="2:11" ht="12.75">
      <c r="B7" s="211" t="s">
        <v>387</v>
      </c>
      <c r="C7" s="211" t="s">
        <v>387</v>
      </c>
      <c r="H7" s="201">
        <v>2</v>
      </c>
      <c r="I7" s="208" t="s">
        <v>380</v>
      </c>
      <c r="J7" s="294" t="s">
        <v>386</v>
      </c>
      <c r="K7" s="201"/>
    </row>
    <row r="8" spans="2:11" ht="12.75">
      <c r="B8" s="211" t="s">
        <v>384</v>
      </c>
      <c r="C8" s="211" t="s">
        <v>384</v>
      </c>
      <c r="H8" s="201">
        <v>3</v>
      </c>
      <c r="I8" s="208" t="s">
        <v>380</v>
      </c>
      <c r="J8" s="294" t="s">
        <v>385</v>
      </c>
      <c r="K8" s="201"/>
    </row>
    <row r="9" spans="2:11" ht="12.75">
      <c r="B9" s="211" t="s">
        <v>383</v>
      </c>
      <c r="C9" s="211" t="s">
        <v>383</v>
      </c>
      <c r="H9" s="201">
        <v>4</v>
      </c>
      <c r="I9" s="208" t="s">
        <v>380</v>
      </c>
      <c r="J9" s="294" t="s">
        <v>384</v>
      </c>
      <c r="K9" s="201"/>
    </row>
    <row r="10" spans="2:11" ht="12.75">
      <c r="B10" s="211" t="s">
        <v>382</v>
      </c>
      <c r="C10" s="211" t="s">
        <v>382</v>
      </c>
      <c r="H10" s="201">
        <v>5</v>
      </c>
      <c r="I10" s="208" t="s">
        <v>380</v>
      </c>
      <c r="J10" s="294" t="s">
        <v>383</v>
      </c>
      <c r="K10" s="201"/>
    </row>
    <row r="11" spans="2:11" ht="12.75">
      <c r="B11" s="211" t="s">
        <v>370</v>
      </c>
      <c r="C11" s="211" t="s">
        <v>370</v>
      </c>
      <c r="H11" s="201">
        <v>6</v>
      </c>
      <c r="I11" s="208" t="s">
        <v>380</v>
      </c>
      <c r="J11" s="294" t="s">
        <v>382</v>
      </c>
      <c r="K11" s="201"/>
    </row>
    <row r="12" spans="2:11" ht="12.75">
      <c r="B12" s="211" t="s">
        <v>379</v>
      </c>
      <c r="C12" s="211" t="s">
        <v>379</v>
      </c>
      <c r="H12" s="201">
        <v>7</v>
      </c>
      <c r="I12" s="208" t="s">
        <v>380</v>
      </c>
      <c r="J12" s="294" t="s">
        <v>381</v>
      </c>
      <c r="K12" s="201"/>
    </row>
    <row r="13" spans="2:11" ht="12.75">
      <c r="B13" s="249" t="s">
        <v>374</v>
      </c>
      <c r="C13" s="249" t="s">
        <v>374</v>
      </c>
      <c r="H13" s="201">
        <v>8</v>
      </c>
      <c r="I13" s="208" t="s">
        <v>380</v>
      </c>
      <c r="J13" s="294" t="s">
        <v>379</v>
      </c>
      <c r="K13" s="293">
        <v>5378</v>
      </c>
    </row>
    <row r="14" spans="2:11" ht="12.75">
      <c r="B14" s="249"/>
      <c r="C14" s="249"/>
      <c r="H14" s="208" t="s">
        <v>3</v>
      </c>
      <c r="I14" s="208"/>
      <c r="J14" s="208" t="s">
        <v>378</v>
      </c>
      <c r="K14" s="292">
        <f>K13</f>
        <v>5378</v>
      </c>
    </row>
    <row r="15" spans="2:11" ht="12.75">
      <c r="B15" s="211" t="s">
        <v>377</v>
      </c>
      <c r="C15" s="211" t="s">
        <v>377</v>
      </c>
      <c r="H15" s="201">
        <v>9</v>
      </c>
      <c r="I15" s="208" t="s">
        <v>374</v>
      </c>
      <c r="J15" s="294" t="s">
        <v>376</v>
      </c>
      <c r="K15" s="201"/>
    </row>
    <row r="16" spans="2:11" ht="12.75">
      <c r="B16" s="211" t="s">
        <v>375</v>
      </c>
      <c r="C16" s="211" t="s">
        <v>375</v>
      </c>
      <c r="H16" s="201">
        <v>10</v>
      </c>
      <c r="I16" s="208" t="s">
        <v>374</v>
      </c>
      <c r="J16" s="294" t="s">
        <v>375</v>
      </c>
      <c r="K16" s="294"/>
    </row>
    <row r="17" spans="2:11" ht="12.75">
      <c r="B17" s="211" t="s">
        <v>373</v>
      </c>
      <c r="C17" s="211" t="s">
        <v>373</v>
      </c>
      <c r="H17" s="201">
        <v>11</v>
      </c>
      <c r="I17" s="208" t="s">
        <v>374</v>
      </c>
      <c r="J17" s="294" t="s">
        <v>373</v>
      </c>
      <c r="K17" s="201"/>
    </row>
    <row r="18" spans="2:11" ht="12.75">
      <c r="B18" s="211"/>
      <c r="C18" s="211"/>
      <c r="H18" s="208" t="s">
        <v>5</v>
      </c>
      <c r="I18" s="208"/>
      <c r="J18" s="208" t="s">
        <v>372</v>
      </c>
      <c r="K18" s="292">
        <f>K15+K16+K17</f>
        <v>0</v>
      </c>
    </row>
    <row r="19" spans="2:11" ht="12.75">
      <c r="B19" s="249" t="s">
        <v>360</v>
      </c>
      <c r="C19" s="249" t="s">
        <v>360</v>
      </c>
      <c r="H19" s="201">
        <v>12</v>
      </c>
      <c r="I19" s="208" t="s">
        <v>360</v>
      </c>
      <c r="J19" s="294" t="s">
        <v>371</v>
      </c>
      <c r="K19" s="293"/>
    </row>
    <row r="20" spans="2:11" ht="12.75">
      <c r="B20" s="211" t="s">
        <v>370</v>
      </c>
      <c r="C20" s="211" t="s">
        <v>370</v>
      </c>
      <c r="H20" s="201">
        <v>13</v>
      </c>
      <c r="I20" s="208" t="s">
        <v>360</v>
      </c>
      <c r="J20" s="208" t="s">
        <v>369</v>
      </c>
      <c r="K20" s="293"/>
    </row>
    <row r="21" spans="2:11" ht="12.75">
      <c r="B21" s="211" t="s">
        <v>368</v>
      </c>
      <c r="C21" s="211" t="s">
        <v>368</v>
      </c>
      <c r="H21" s="201">
        <v>14</v>
      </c>
      <c r="I21" s="208" t="s">
        <v>360</v>
      </c>
      <c r="J21" s="294" t="s">
        <v>367</v>
      </c>
      <c r="K21" s="293"/>
    </row>
    <row r="22" spans="2:11" ht="12.75">
      <c r="B22" s="211" t="s">
        <v>367</v>
      </c>
      <c r="C22" s="211" t="s">
        <v>367</v>
      </c>
      <c r="H22" s="201">
        <v>15</v>
      </c>
      <c r="I22" s="208" t="s">
        <v>360</v>
      </c>
      <c r="J22" s="294" t="s">
        <v>366</v>
      </c>
      <c r="K22" s="293"/>
    </row>
    <row r="23" spans="2:11" ht="12.75">
      <c r="B23" s="211" t="s">
        <v>366</v>
      </c>
      <c r="C23" s="211" t="s">
        <v>366</v>
      </c>
      <c r="H23" s="201">
        <v>16</v>
      </c>
      <c r="I23" s="208" t="s">
        <v>360</v>
      </c>
      <c r="J23" s="294" t="s">
        <v>365</v>
      </c>
      <c r="K23" s="293"/>
    </row>
    <row r="24" spans="2:11" ht="12.75">
      <c r="B24" s="211" t="s">
        <v>364</v>
      </c>
      <c r="C24" s="211" t="s">
        <v>364</v>
      </c>
      <c r="H24" s="201">
        <v>17</v>
      </c>
      <c r="I24" s="208" t="s">
        <v>360</v>
      </c>
      <c r="J24" s="294" t="s">
        <v>363</v>
      </c>
      <c r="K24" s="293"/>
    </row>
    <row r="25" spans="2:11" ht="12.75">
      <c r="B25" s="211" t="s">
        <v>363</v>
      </c>
      <c r="C25" s="211" t="s">
        <v>363</v>
      </c>
      <c r="H25" s="201">
        <v>18</v>
      </c>
      <c r="I25" s="208" t="s">
        <v>360</v>
      </c>
      <c r="J25" s="294" t="s">
        <v>362</v>
      </c>
      <c r="K25" s="293"/>
    </row>
    <row r="26" spans="2:11" ht="12.75">
      <c r="B26" s="211" t="s">
        <v>361</v>
      </c>
      <c r="C26" s="211" t="s">
        <v>361</v>
      </c>
      <c r="H26" s="201">
        <v>19</v>
      </c>
      <c r="I26" s="208" t="s">
        <v>360</v>
      </c>
      <c r="J26" s="294" t="s">
        <v>358</v>
      </c>
      <c r="K26" s="293">
        <v>0</v>
      </c>
    </row>
    <row r="27" spans="2:11" ht="12.75">
      <c r="B27" s="211"/>
      <c r="C27" s="211"/>
      <c r="H27" s="208" t="s">
        <v>4</v>
      </c>
      <c r="I27" s="208"/>
      <c r="J27" s="208" t="s">
        <v>359</v>
      </c>
      <c r="K27" s="293">
        <f>K19+K26+K25+K24+K23+K22+K21+K20</f>
        <v>0</v>
      </c>
    </row>
    <row r="28" spans="2:11" ht="12.75">
      <c r="B28" s="211" t="s">
        <v>358</v>
      </c>
      <c r="C28" s="211" t="s">
        <v>358</v>
      </c>
      <c r="H28" s="201">
        <v>20</v>
      </c>
      <c r="I28" s="208" t="s">
        <v>354</v>
      </c>
      <c r="J28" s="294" t="s">
        <v>357</v>
      </c>
      <c r="K28" s="293"/>
    </row>
    <row r="29" spans="2:11" ht="12.75">
      <c r="B29" s="249" t="s">
        <v>354</v>
      </c>
      <c r="C29" s="249" t="s">
        <v>354</v>
      </c>
      <c r="H29" s="201">
        <v>21</v>
      </c>
      <c r="I29" s="208" t="s">
        <v>354</v>
      </c>
      <c r="J29" s="294" t="s">
        <v>355</v>
      </c>
      <c r="K29" s="297"/>
    </row>
    <row r="30" spans="2:11" ht="12.75">
      <c r="B30" s="211" t="s">
        <v>356</v>
      </c>
      <c r="C30" s="211" t="s">
        <v>356</v>
      </c>
      <c r="H30" s="201">
        <v>22</v>
      </c>
      <c r="I30" s="208" t="s">
        <v>354</v>
      </c>
      <c r="J30" s="294" t="s">
        <v>351</v>
      </c>
      <c r="K30" s="297"/>
    </row>
    <row r="31" spans="2:11" ht="12.75">
      <c r="B31" s="211" t="s">
        <v>355</v>
      </c>
      <c r="C31" s="211" t="s">
        <v>355</v>
      </c>
      <c r="H31" s="201">
        <v>23</v>
      </c>
      <c r="I31" s="208" t="s">
        <v>354</v>
      </c>
      <c r="J31" s="294" t="s">
        <v>350</v>
      </c>
      <c r="K31" s="293"/>
    </row>
    <row r="32" spans="2:11" ht="12.75">
      <c r="B32" s="211"/>
      <c r="C32" s="211"/>
      <c r="H32" s="208" t="s">
        <v>353</v>
      </c>
      <c r="I32" s="208"/>
      <c r="J32" s="208" t="s">
        <v>352</v>
      </c>
      <c r="K32" s="293">
        <f>K31+K30+K29+K28</f>
        <v>0</v>
      </c>
    </row>
    <row r="33" spans="2:11" ht="12.75">
      <c r="B33" s="211" t="s">
        <v>351</v>
      </c>
      <c r="C33" s="211" t="s">
        <v>351</v>
      </c>
      <c r="H33" s="201">
        <v>24</v>
      </c>
      <c r="I33" s="208" t="s">
        <v>341</v>
      </c>
      <c r="J33" s="294" t="s">
        <v>349</v>
      </c>
      <c r="K33" s="293"/>
    </row>
    <row r="34" spans="2:11" ht="12.75">
      <c r="B34" s="211" t="s">
        <v>350</v>
      </c>
      <c r="C34" s="211" t="s">
        <v>350</v>
      </c>
      <c r="H34" s="201">
        <v>25</v>
      </c>
      <c r="I34" s="208" t="s">
        <v>341</v>
      </c>
      <c r="J34" s="294" t="s">
        <v>348</v>
      </c>
      <c r="K34" s="293"/>
    </row>
    <row r="35" spans="8:11" ht="12.75">
      <c r="H35" s="201">
        <v>26</v>
      </c>
      <c r="I35" s="208" t="s">
        <v>341</v>
      </c>
      <c r="J35" s="294" t="s">
        <v>347</v>
      </c>
      <c r="K35" s="293"/>
    </row>
    <row r="36" spans="2:11" ht="12.75">
      <c r="B36" s="249" t="s">
        <v>341</v>
      </c>
      <c r="C36" s="249" t="s">
        <v>341</v>
      </c>
      <c r="H36" s="201">
        <v>27</v>
      </c>
      <c r="I36" s="208" t="s">
        <v>341</v>
      </c>
      <c r="J36" s="294" t="s">
        <v>346</v>
      </c>
      <c r="K36" s="293"/>
    </row>
    <row r="37" spans="2:11" ht="12.75">
      <c r="B37" s="211" t="s">
        <v>349</v>
      </c>
      <c r="C37" s="211" t="s">
        <v>349</v>
      </c>
      <c r="H37" s="201">
        <v>28</v>
      </c>
      <c r="I37" s="208" t="s">
        <v>341</v>
      </c>
      <c r="J37" s="294" t="s">
        <v>344</v>
      </c>
      <c r="K37" s="297"/>
    </row>
    <row r="38" spans="2:11" ht="12.75">
      <c r="B38" s="211" t="s">
        <v>348</v>
      </c>
      <c r="C38" s="211" t="s">
        <v>348</v>
      </c>
      <c r="H38" s="201">
        <v>29</v>
      </c>
      <c r="I38" s="208" t="s">
        <v>341</v>
      </c>
      <c r="J38" s="296" t="s">
        <v>342</v>
      </c>
      <c r="K38" s="293"/>
    </row>
    <row r="39" spans="2:11" ht="12.75">
      <c r="B39" s="211" t="s">
        <v>347</v>
      </c>
      <c r="C39" s="211" t="s">
        <v>347</v>
      </c>
      <c r="H39" s="201">
        <v>30</v>
      </c>
      <c r="I39" s="208" t="s">
        <v>341</v>
      </c>
      <c r="J39" s="294" t="s">
        <v>340</v>
      </c>
      <c r="K39" s="293"/>
    </row>
    <row r="40" spans="2:11" ht="12.75">
      <c r="B40" s="211" t="s">
        <v>346</v>
      </c>
      <c r="C40" s="211" t="s">
        <v>346</v>
      </c>
      <c r="H40" s="201">
        <v>31</v>
      </c>
      <c r="I40" s="208" t="s">
        <v>341</v>
      </c>
      <c r="J40" s="294" t="s">
        <v>337</v>
      </c>
      <c r="K40" s="293"/>
    </row>
    <row r="41" spans="2:11" ht="12.75">
      <c r="B41" s="211"/>
      <c r="C41" s="211"/>
      <c r="H41" s="201">
        <v>32</v>
      </c>
      <c r="I41" s="208" t="s">
        <v>341</v>
      </c>
      <c r="J41" s="294" t="s">
        <v>345</v>
      </c>
      <c r="K41" s="293"/>
    </row>
    <row r="42" spans="2:11" ht="12.75">
      <c r="B42" s="211" t="s">
        <v>344</v>
      </c>
      <c r="C42" s="211" t="s">
        <v>344</v>
      </c>
      <c r="H42" s="201">
        <v>33</v>
      </c>
      <c r="I42" s="208" t="s">
        <v>341</v>
      </c>
      <c r="J42" s="294" t="s">
        <v>343</v>
      </c>
      <c r="K42" s="293"/>
    </row>
    <row r="43" spans="2:11" ht="12.75">
      <c r="B43" s="211" t="s">
        <v>342</v>
      </c>
      <c r="C43" s="211" t="s">
        <v>342</v>
      </c>
      <c r="H43" s="295">
        <v>34</v>
      </c>
      <c r="I43" s="208" t="s">
        <v>341</v>
      </c>
      <c r="J43" s="294" t="s">
        <v>335</v>
      </c>
      <c r="K43" s="293"/>
    </row>
    <row r="44" spans="2:11" ht="12.75">
      <c r="B44" s="211" t="s">
        <v>340</v>
      </c>
      <c r="C44" s="211" t="s">
        <v>340</v>
      </c>
      <c r="H44" s="208" t="s">
        <v>339</v>
      </c>
      <c r="I44" s="201"/>
      <c r="J44" s="208" t="s">
        <v>338</v>
      </c>
      <c r="K44" s="292">
        <f>K43+K42+K41+K40+K39+K38+K37+K36+K35+K34+K33</f>
        <v>0</v>
      </c>
    </row>
    <row r="45" spans="2:11" ht="12.75">
      <c r="B45" s="211" t="s">
        <v>337</v>
      </c>
      <c r="C45" s="211" t="s">
        <v>337</v>
      </c>
      <c r="H45" s="201"/>
      <c r="I45" s="201"/>
      <c r="J45" s="208" t="s">
        <v>336</v>
      </c>
      <c r="K45" s="292">
        <f>K44+K32+K27+K18+K14</f>
        <v>5378</v>
      </c>
    </row>
    <row r="46" spans="2:3" ht="12.75">
      <c r="B46" s="211" t="s">
        <v>335</v>
      </c>
      <c r="C46" s="211" t="s">
        <v>335</v>
      </c>
    </row>
    <row r="48" spans="9:11" ht="12.75">
      <c r="I48" s="291" t="s">
        <v>334</v>
      </c>
      <c r="J48" s="199"/>
      <c r="K48" s="208" t="s">
        <v>333</v>
      </c>
    </row>
    <row r="49" spans="9:11" ht="12.75">
      <c r="I49" s="290"/>
      <c r="J49" s="289"/>
      <c r="K49" s="289"/>
    </row>
    <row r="50" spans="9:11" ht="12.75">
      <c r="I50" s="288" t="s">
        <v>332</v>
      </c>
      <c r="J50" s="288"/>
      <c r="K50" s="201">
        <v>0</v>
      </c>
    </row>
    <row r="51" spans="9:11" ht="12.75">
      <c r="I51" s="201" t="s">
        <v>331</v>
      </c>
      <c r="J51" s="201"/>
      <c r="K51" s="201">
        <v>0</v>
      </c>
    </row>
    <row r="52" spans="9:11" ht="12.75">
      <c r="I52" s="201" t="s">
        <v>330</v>
      </c>
      <c r="J52" s="201"/>
      <c r="K52" s="201">
        <v>0</v>
      </c>
    </row>
    <row r="53" spans="9:11" ht="12.75">
      <c r="I53" s="201" t="s">
        <v>329</v>
      </c>
      <c r="J53" s="201"/>
      <c r="K53" s="201"/>
    </row>
    <row r="54" spans="9:11" ht="12.75">
      <c r="I54" s="287" t="s">
        <v>328</v>
      </c>
      <c r="J54" s="199"/>
      <c r="K54" s="201"/>
    </row>
    <row r="55" spans="9:11" ht="12.75">
      <c r="I55" s="286"/>
      <c r="J55" s="285" t="s">
        <v>327</v>
      </c>
      <c r="K55" s="285">
        <f>SUM(K50:K54)</f>
        <v>0</v>
      </c>
    </row>
    <row r="57" ht="12.75">
      <c r="K57" s="249" t="s">
        <v>210</v>
      </c>
    </row>
    <row r="58" ht="12.75">
      <c r="K58" s="184" t="s">
        <v>326</v>
      </c>
    </row>
    <row r="59" ht="12.75">
      <c r="I59" s="249" t="s">
        <v>325</v>
      </c>
    </row>
    <row r="61" ht="12.75">
      <c r="I61" s="249"/>
    </row>
    <row r="62" spans="8:15" ht="12.75">
      <c r="H62" s="249"/>
      <c r="I62" s="249"/>
      <c r="J62" s="249"/>
      <c r="K62" s="249"/>
      <c r="L62" s="249"/>
      <c r="M62" s="249"/>
      <c r="N62" s="249"/>
      <c r="O62" s="249"/>
    </row>
    <row r="63" spans="8:15" ht="12.75">
      <c r="H63" s="249"/>
      <c r="I63" s="249"/>
      <c r="J63" s="249"/>
      <c r="K63" s="249"/>
      <c r="L63" s="249"/>
      <c r="M63" s="249"/>
      <c r="N63" s="249"/>
      <c r="O63" s="249"/>
    </row>
    <row r="64" spans="9:15" ht="12.75">
      <c r="I64" s="249"/>
      <c r="J64" s="249"/>
      <c r="K64" s="249"/>
      <c r="L64" s="249"/>
      <c r="M64" s="249"/>
      <c r="N64" s="249"/>
      <c r="O64" s="249"/>
    </row>
    <row r="65" spans="9:15" ht="12.75">
      <c r="I65" s="249"/>
      <c r="J65" s="249"/>
      <c r="K65" s="249"/>
      <c r="L65" s="249"/>
      <c r="M65" s="249"/>
      <c r="N65" s="249"/>
      <c r="O65" s="249"/>
    </row>
    <row r="66" spans="8:9" ht="12.75">
      <c r="H66" s="249"/>
      <c r="I66" s="249"/>
    </row>
  </sheetData>
  <sheetProtection password="DCE1" sheet="1" objects="1" scenarios="1"/>
  <printOptions/>
  <pageMargins left="0.75" right="0.75" top="0.25" bottom="0.53" header="0.17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89"/>
  <sheetViews>
    <sheetView zoomScalePageLayoutView="0" workbookViewId="0" topLeftCell="A1">
      <selection activeCell="M91" sqref="M91"/>
    </sheetView>
  </sheetViews>
  <sheetFormatPr defaultColWidth="9.140625" defaultRowHeight="12.75"/>
  <cols>
    <col min="1" max="1" width="2.8515625" style="184" customWidth="1"/>
    <col min="2" max="2" width="9.140625" style="184" customWidth="1"/>
    <col min="3" max="3" width="11.28125" style="184" customWidth="1"/>
    <col min="4" max="4" width="14.7109375" style="184" customWidth="1"/>
    <col min="5" max="5" width="12.7109375" style="184" customWidth="1"/>
    <col min="6" max="6" width="12.421875" style="184" customWidth="1"/>
    <col min="7" max="7" width="10.8515625" style="184" customWidth="1"/>
    <col min="8" max="8" width="10.00390625" style="184" customWidth="1"/>
    <col min="9" max="9" width="15.421875" style="184" customWidth="1"/>
    <col min="10" max="10" width="14.57421875" style="184" customWidth="1"/>
    <col min="11" max="11" width="4.7109375" style="184" customWidth="1"/>
    <col min="12" max="15" width="9.140625" style="184" customWidth="1"/>
    <col min="16" max="16" width="53.421875" style="184" customWidth="1"/>
    <col min="17" max="16384" width="9.140625" style="184" customWidth="1"/>
  </cols>
  <sheetData>
    <row r="1" spans="1:10" ht="15">
      <c r="A1" s="211"/>
      <c r="B1" s="210" t="s">
        <v>227</v>
      </c>
      <c r="D1" s="250"/>
      <c r="E1" s="211"/>
      <c r="F1" s="211"/>
      <c r="G1" s="211"/>
      <c r="H1" s="211"/>
      <c r="I1" s="211"/>
      <c r="J1" s="211"/>
    </row>
    <row r="2" spans="1:10" ht="12.75">
      <c r="A2" s="211"/>
      <c r="B2" s="209" t="s">
        <v>226</v>
      </c>
      <c r="D2" s="250"/>
      <c r="E2" s="211"/>
      <c r="F2" s="211"/>
      <c r="G2" s="211"/>
      <c r="H2" s="211"/>
      <c r="I2" s="211"/>
      <c r="J2" s="211"/>
    </row>
    <row r="3" spans="1:10" ht="12.75">
      <c r="A3" s="211"/>
      <c r="B3" s="249"/>
      <c r="C3" s="211"/>
      <c r="D3" s="211"/>
      <c r="E3" s="211"/>
      <c r="F3" s="211"/>
      <c r="G3" s="211"/>
      <c r="H3" s="211"/>
      <c r="I3" s="249" t="s">
        <v>324</v>
      </c>
      <c r="J3" s="211"/>
    </row>
    <row r="4" spans="1:10" ht="12.75">
      <c r="A4" s="211"/>
      <c r="B4" s="249"/>
      <c r="C4" s="211"/>
      <c r="D4" s="211"/>
      <c r="E4" s="211"/>
      <c r="F4" s="211"/>
      <c r="G4" s="211"/>
      <c r="H4" s="211"/>
      <c r="I4" s="211"/>
      <c r="J4" s="211"/>
    </row>
    <row r="5" spans="1:16" ht="12.75">
      <c r="A5" s="248"/>
      <c r="B5" s="248"/>
      <c r="C5" s="248"/>
      <c r="D5" s="248"/>
      <c r="E5" s="248"/>
      <c r="F5" s="248"/>
      <c r="G5" s="248"/>
      <c r="H5" s="248"/>
      <c r="I5" s="247"/>
      <c r="J5" s="246" t="s">
        <v>302</v>
      </c>
      <c r="K5" s="185"/>
      <c r="L5" s="185"/>
      <c r="M5" s="185"/>
      <c r="N5" s="185"/>
      <c r="O5" s="185"/>
      <c r="P5" s="185"/>
    </row>
    <row r="6" spans="1:16" ht="15.75" customHeight="1">
      <c r="A6" s="358" t="s">
        <v>301</v>
      </c>
      <c r="B6" s="359"/>
      <c r="C6" s="359"/>
      <c r="D6" s="359"/>
      <c r="E6" s="359"/>
      <c r="F6" s="359"/>
      <c r="G6" s="359"/>
      <c r="H6" s="359"/>
      <c r="I6" s="359"/>
      <c r="J6" s="360"/>
      <c r="K6" s="284"/>
      <c r="L6" s="284"/>
      <c r="M6" s="284"/>
      <c r="N6" s="284"/>
      <c r="O6" s="284"/>
      <c r="P6" s="284"/>
    </row>
    <row r="7" spans="1:10" ht="26.25" customHeight="1" thickBot="1">
      <c r="A7" s="283"/>
      <c r="B7" s="383" t="s">
        <v>323</v>
      </c>
      <c r="C7" s="383"/>
      <c r="D7" s="383"/>
      <c r="E7" s="383"/>
      <c r="F7" s="384"/>
      <c r="G7" s="282" t="s">
        <v>299</v>
      </c>
      <c r="H7" s="282" t="s">
        <v>298</v>
      </c>
      <c r="I7" s="226" t="s">
        <v>297</v>
      </c>
      <c r="J7" s="226" t="s">
        <v>296</v>
      </c>
    </row>
    <row r="8" spans="1:10" ht="16.5" customHeight="1">
      <c r="A8" s="281">
        <v>1</v>
      </c>
      <c r="B8" s="385" t="s">
        <v>322</v>
      </c>
      <c r="C8" s="386"/>
      <c r="D8" s="386"/>
      <c r="E8" s="386"/>
      <c r="F8" s="386"/>
      <c r="G8" s="280">
        <v>70</v>
      </c>
      <c r="H8" s="280">
        <v>11100</v>
      </c>
      <c r="I8" s="279">
        <f>I9+I10+I11</f>
        <v>5378</v>
      </c>
      <c r="J8" s="279">
        <f>J9+J10+J11</f>
        <v>3911</v>
      </c>
    </row>
    <row r="9" spans="1:10" ht="16.5" customHeight="1">
      <c r="A9" s="278" t="s">
        <v>234</v>
      </c>
      <c r="B9" s="370" t="s">
        <v>321</v>
      </c>
      <c r="C9" s="370"/>
      <c r="D9" s="370"/>
      <c r="E9" s="370"/>
      <c r="F9" s="371"/>
      <c r="G9" s="270" t="s">
        <v>320</v>
      </c>
      <c r="H9" s="270">
        <v>11101</v>
      </c>
      <c r="I9" s="258"/>
      <c r="J9" s="257">
        <v>0</v>
      </c>
    </row>
    <row r="10" spans="1:10" ht="16.5" customHeight="1">
      <c r="A10" s="266" t="s">
        <v>291</v>
      </c>
      <c r="B10" s="370" t="s">
        <v>319</v>
      </c>
      <c r="C10" s="370"/>
      <c r="D10" s="370"/>
      <c r="E10" s="370"/>
      <c r="F10" s="371"/>
      <c r="G10" s="270">
        <v>704</v>
      </c>
      <c r="H10" s="270">
        <v>11102</v>
      </c>
      <c r="I10" s="258">
        <v>0</v>
      </c>
      <c r="J10" s="257">
        <v>3312</v>
      </c>
    </row>
    <row r="11" spans="1:10" ht="16.5" customHeight="1">
      <c r="A11" s="266" t="s">
        <v>289</v>
      </c>
      <c r="B11" s="370" t="s">
        <v>318</v>
      </c>
      <c r="C11" s="370"/>
      <c r="D11" s="370"/>
      <c r="E11" s="370"/>
      <c r="F11" s="371"/>
      <c r="G11" s="265">
        <v>705</v>
      </c>
      <c r="H11" s="270">
        <v>11103</v>
      </c>
      <c r="I11" s="258">
        <v>5378</v>
      </c>
      <c r="J11" s="257">
        <v>599</v>
      </c>
    </row>
    <row r="12" spans="1:10" ht="16.5" customHeight="1">
      <c r="A12" s="277">
        <v>2</v>
      </c>
      <c r="B12" s="372" t="s">
        <v>317</v>
      </c>
      <c r="C12" s="372"/>
      <c r="D12" s="372"/>
      <c r="E12" s="372"/>
      <c r="F12" s="373"/>
      <c r="G12" s="259">
        <v>708</v>
      </c>
      <c r="H12" s="273">
        <v>11104</v>
      </c>
      <c r="I12" s="258">
        <f>I13+I14+I15</f>
        <v>0</v>
      </c>
      <c r="J12" s="258">
        <f>J13+J14+J15</f>
        <v>0</v>
      </c>
    </row>
    <row r="13" spans="1:10" ht="16.5" customHeight="1">
      <c r="A13" s="276" t="s">
        <v>234</v>
      </c>
      <c r="B13" s="370" t="s">
        <v>316</v>
      </c>
      <c r="C13" s="370"/>
      <c r="D13" s="370"/>
      <c r="E13" s="370"/>
      <c r="F13" s="371"/>
      <c r="G13" s="270">
        <v>7081</v>
      </c>
      <c r="H13" s="275">
        <v>111041</v>
      </c>
      <c r="I13" s="258"/>
      <c r="J13" s="257"/>
    </row>
    <row r="14" spans="1:10" ht="16.5" customHeight="1">
      <c r="A14" s="276" t="s">
        <v>231</v>
      </c>
      <c r="B14" s="370" t="s">
        <v>315</v>
      </c>
      <c r="C14" s="370"/>
      <c r="D14" s="370"/>
      <c r="E14" s="370"/>
      <c r="F14" s="371"/>
      <c r="G14" s="270">
        <v>7082</v>
      </c>
      <c r="H14" s="275">
        <v>111042</v>
      </c>
      <c r="I14" s="258"/>
      <c r="J14" s="257"/>
    </row>
    <row r="15" spans="1:10" ht="16.5" customHeight="1">
      <c r="A15" s="276" t="s">
        <v>246</v>
      </c>
      <c r="B15" s="370" t="s">
        <v>314</v>
      </c>
      <c r="C15" s="370"/>
      <c r="D15" s="370"/>
      <c r="E15" s="370"/>
      <c r="F15" s="371"/>
      <c r="G15" s="270">
        <v>7083</v>
      </c>
      <c r="H15" s="275">
        <v>111043</v>
      </c>
      <c r="I15" s="258"/>
      <c r="J15" s="257"/>
    </row>
    <row r="16" spans="1:10" ht="29.25" customHeight="1">
      <c r="A16" s="274">
        <v>3</v>
      </c>
      <c r="B16" s="372" t="s">
        <v>313</v>
      </c>
      <c r="C16" s="372"/>
      <c r="D16" s="372"/>
      <c r="E16" s="372"/>
      <c r="F16" s="373"/>
      <c r="G16" s="259">
        <v>71</v>
      </c>
      <c r="H16" s="273">
        <v>11201</v>
      </c>
      <c r="I16" s="258">
        <f>I17+I18</f>
        <v>0</v>
      </c>
      <c r="J16" s="258">
        <f>J17+J18</f>
        <v>0</v>
      </c>
    </row>
    <row r="17" spans="1:10" ht="16.5" customHeight="1">
      <c r="A17" s="272"/>
      <c r="B17" s="374" t="s">
        <v>312</v>
      </c>
      <c r="C17" s="374"/>
      <c r="D17" s="374"/>
      <c r="E17" s="374"/>
      <c r="F17" s="375"/>
      <c r="G17" s="271"/>
      <c r="H17" s="270">
        <v>112011</v>
      </c>
      <c r="I17" s="258"/>
      <c r="J17" s="257"/>
    </row>
    <row r="18" spans="1:10" ht="16.5" customHeight="1">
      <c r="A18" s="272"/>
      <c r="B18" s="374" t="s">
        <v>311</v>
      </c>
      <c r="C18" s="374"/>
      <c r="D18" s="374"/>
      <c r="E18" s="374"/>
      <c r="F18" s="375"/>
      <c r="G18" s="271"/>
      <c r="H18" s="270">
        <v>112012</v>
      </c>
      <c r="I18" s="258"/>
      <c r="J18" s="257"/>
    </row>
    <row r="19" spans="1:10" ht="16.5" customHeight="1">
      <c r="A19" s="269">
        <v>4</v>
      </c>
      <c r="B19" s="372" t="s">
        <v>310</v>
      </c>
      <c r="C19" s="372"/>
      <c r="D19" s="372"/>
      <c r="E19" s="372"/>
      <c r="F19" s="373"/>
      <c r="G19" s="268">
        <v>72</v>
      </c>
      <c r="H19" s="267">
        <v>11300</v>
      </c>
      <c r="I19" s="258">
        <f>I20</f>
        <v>0</v>
      </c>
      <c r="J19" s="258">
        <f>J20</f>
        <v>0</v>
      </c>
    </row>
    <row r="20" spans="1:10" ht="16.5" customHeight="1">
      <c r="A20" s="266"/>
      <c r="B20" s="387" t="s">
        <v>309</v>
      </c>
      <c r="C20" s="388"/>
      <c r="D20" s="388"/>
      <c r="E20" s="388"/>
      <c r="F20" s="388"/>
      <c r="G20" s="208"/>
      <c r="H20" s="264">
        <v>11301</v>
      </c>
      <c r="I20" s="258"/>
      <c r="J20" s="257"/>
    </row>
    <row r="21" spans="1:10" ht="16.5" customHeight="1">
      <c r="A21" s="260">
        <v>5</v>
      </c>
      <c r="B21" s="373" t="s">
        <v>308</v>
      </c>
      <c r="C21" s="377"/>
      <c r="D21" s="377"/>
      <c r="E21" s="377"/>
      <c r="F21" s="377"/>
      <c r="G21" s="262">
        <v>73</v>
      </c>
      <c r="H21" s="262">
        <v>11400</v>
      </c>
      <c r="I21" s="258">
        <v>0</v>
      </c>
      <c r="J21" s="257"/>
    </row>
    <row r="22" spans="1:10" ht="16.5" customHeight="1">
      <c r="A22" s="263">
        <v>6</v>
      </c>
      <c r="B22" s="373" t="s">
        <v>307</v>
      </c>
      <c r="C22" s="377"/>
      <c r="D22" s="377"/>
      <c r="E22" s="377"/>
      <c r="F22" s="377"/>
      <c r="G22" s="262">
        <v>75</v>
      </c>
      <c r="H22" s="261">
        <v>11500</v>
      </c>
      <c r="I22" s="258">
        <v>1</v>
      </c>
      <c r="J22" s="257">
        <v>6</v>
      </c>
    </row>
    <row r="23" spans="1:10" ht="16.5" customHeight="1">
      <c r="A23" s="260">
        <v>7</v>
      </c>
      <c r="B23" s="372" t="s">
        <v>306</v>
      </c>
      <c r="C23" s="372"/>
      <c r="D23" s="372"/>
      <c r="E23" s="372"/>
      <c r="F23" s="373"/>
      <c r="G23" s="259">
        <v>77</v>
      </c>
      <c r="H23" s="259">
        <v>11600</v>
      </c>
      <c r="I23" s="258">
        <v>0</v>
      </c>
      <c r="J23" s="257"/>
    </row>
    <row r="24" spans="1:10" ht="16.5" customHeight="1" thickBot="1">
      <c r="A24" s="256" t="s">
        <v>305</v>
      </c>
      <c r="B24" s="376" t="s">
        <v>304</v>
      </c>
      <c r="C24" s="376"/>
      <c r="D24" s="376"/>
      <c r="E24" s="376"/>
      <c r="F24" s="376"/>
      <c r="G24" s="255"/>
      <c r="H24" s="255">
        <v>11800</v>
      </c>
      <c r="I24" s="254">
        <f>I23+I22+I21+I19+I16+I12+I8</f>
        <v>5379</v>
      </c>
      <c r="J24" s="254">
        <f>J23+J22+J21+J19+J16+J12+J8</f>
        <v>3917</v>
      </c>
    </row>
    <row r="25" spans="1:10" ht="16.5" customHeight="1">
      <c r="A25" s="253"/>
      <c r="B25" s="252"/>
      <c r="C25" s="252"/>
      <c r="D25" s="252"/>
      <c r="E25" s="252"/>
      <c r="F25" s="252"/>
      <c r="G25" s="252"/>
      <c r="H25" s="252"/>
      <c r="I25" s="251"/>
      <c r="J25" s="251"/>
    </row>
    <row r="26" spans="1:10" ht="16.5" customHeight="1">
      <c r="A26" s="253"/>
      <c r="B26" s="252"/>
      <c r="C26" s="252"/>
      <c r="D26" s="252"/>
      <c r="E26" s="252"/>
      <c r="F26" s="252"/>
      <c r="G26" s="252"/>
      <c r="H26" s="252"/>
      <c r="I26" s="251"/>
      <c r="J26" s="251"/>
    </row>
    <row r="27" spans="1:10" ht="16.5" customHeight="1">
      <c r="A27" s="253"/>
      <c r="B27" s="252"/>
      <c r="C27" s="252"/>
      <c r="D27" s="252"/>
      <c r="E27" s="252"/>
      <c r="F27" s="252"/>
      <c r="G27" s="252"/>
      <c r="H27" s="252"/>
      <c r="I27" s="251"/>
      <c r="J27" s="251"/>
    </row>
    <row r="28" spans="1:10" ht="16.5" customHeight="1">
      <c r="A28" s="253"/>
      <c r="B28" s="252"/>
      <c r="C28" s="252"/>
      <c r="D28" s="252"/>
      <c r="E28" s="252"/>
      <c r="F28" s="252"/>
      <c r="G28" s="252"/>
      <c r="H28" s="252"/>
      <c r="I28" s="251" t="s">
        <v>210</v>
      </c>
      <c r="J28" s="251"/>
    </row>
    <row r="29" spans="1:10" ht="16.5" customHeight="1">
      <c r="A29" s="253"/>
      <c r="B29" s="252"/>
      <c r="C29" s="252"/>
      <c r="D29" s="252"/>
      <c r="E29" s="252"/>
      <c r="F29" s="252"/>
      <c r="G29" s="252"/>
      <c r="H29" s="252"/>
      <c r="I29" s="213" t="s">
        <v>228</v>
      </c>
      <c r="J29" s="251"/>
    </row>
    <row r="30" spans="1:10" ht="16.5" customHeight="1">
      <c r="A30" s="253"/>
      <c r="B30" s="252"/>
      <c r="C30" s="252"/>
      <c r="D30" s="252"/>
      <c r="E30" s="252"/>
      <c r="F30" s="252"/>
      <c r="G30" s="252"/>
      <c r="H30" s="252"/>
      <c r="I30" s="251"/>
      <c r="J30" s="251"/>
    </row>
    <row r="31" spans="1:10" ht="16.5" customHeight="1">
      <c r="A31" s="253"/>
      <c r="B31" s="252"/>
      <c r="C31" s="252"/>
      <c r="D31" s="252"/>
      <c r="E31" s="252"/>
      <c r="F31" s="252"/>
      <c r="G31" s="252"/>
      <c r="H31" s="252"/>
      <c r="I31" s="251"/>
      <c r="J31" s="251"/>
    </row>
    <row r="32" spans="1:10" ht="16.5" customHeight="1">
      <c r="A32" s="253"/>
      <c r="B32" s="252"/>
      <c r="C32" s="252"/>
      <c r="D32" s="252"/>
      <c r="E32" s="252"/>
      <c r="F32" s="252"/>
      <c r="G32" s="252"/>
      <c r="H32" s="252"/>
      <c r="I32" s="251"/>
      <c r="J32" s="251"/>
    </row>
    <row r="33" spans="1:10" ht="16.5" customHeight="1">
      <c r="A33" s="253"/>
      <c r="B33" s="252"/>
      <c r="C33" s="252"/>
      <c r="D33" s="252"/>
      <c r="E33" s="252"/>
      <c r="F33" s="252"/>
      <c r="G33" s="252"/>
      <c r="H33" s="252"/>
      <c r="I33" s="251"/>
      <c r="J33" s="251"/>
    </row>
    <row r="34" spans="1:10" ht="16.5" customHeight="1">
      <c r="A34" s="253"/>
      <c r="B34" s="252"/>
      <c r="C34" s="252"/>
      <c r="D34" s="252"/>
      <c r="E34" s="252"/>
      <c r="F34" s="252"/>
      <c r="G34" s="252"/>
      <c r="H34" s="252"/>
      <c r="I34" s="251"/>
      <c r="J34" s="251"/>
    </row>
    <row r="35" spans="1:10" ht="16.5" customHeight="1">
      <c r="A35" s="253"/>
      <c r="B35" s="252"/>
      <c r="C35" s="252"/>
      <c r="D35" s="252"/>
      <c r="E35" s="252"/>
      <c r="F35" s="252"/>
      <c r="G35" s="252"/>
      <c r="H35" s="252"/>
      <c r="I35" s="251"/>
      <c r="J35" s="251"/>
    </row>
    <row r="36" spans="1:10" ht="16.5" customHeight="1">
      <c r="A36" s="253"/>
      <c r="B36" s="252"/>
      <c r="C36" s="252"/>
      <c r="D36" s="252"/>
      <c r="E36" s="252"/>
      <c r="F36" s="252"/>
      <c r="G36" s="252"/>
      <c r="H36" s="252"/>
      <c r="I36" s="251"/>
      <c r="J36" s="251"/>
    </row>
    <row r="37" spans="1:10" ht="16.5" customHeight="1">
      <c r="A37" s="253"/>
      <c r="B37" s="252"/>
      <c r="C37" s="252"/>
      <c r="D37" s="252"/>
      <c r="E37" s="252"/>
      <c r="F37" s="252"/>
      <c r="G37" s="252"/>
      <c r="H37" s="252"/>
      <c r="I37" s="251"/>
      <c r="J37" s="251"/>
    </row>
    <row r="38" spans="1:10" ht="16.5" customHeight="1">
      <c r="A38" s="253"/>
      <c r="B38" s="252"/>
      <c r="C38" s="252"/>
      <c r="D38" s="252"/>
      <c r="E38" s="252"/>
      <c r="F38" s="252"/>
      <c r="G38" s="252"/>
      <c r="H38" s="252"/>
      <c r="I38" s="251"/>
      <c r="J38" s="251"/>
    </row>
    <row r="39" spans="1:10" ht="16.5" customHeight="1">
      <c r="A39" s="253"/>
      <c r="B39" s="252"/>
      <c r="C39" s="252"/>
      <c r="D39" s="252"/>
      <c r="E39" s="252"/>
      <c r="F39" s="252"/>
      <c r="G39" s="252"/>
      <c r="H39" s="252"/>
      <c r="I39" s="251"/>
      <c r="J39" s="251"/>
    </row>
    <row r="40" spans="1:10" ht="16.5" customHeight="1">
      <c r="A40" s="253"/>
      <c r="B40" s="252"/>
      <c r="C40" s="252"/>
      <c r="D40" s="252"/>
      <c r="E40" s="252"/>
      <c r="F40" s="252"/>
      <c r="G40" s="252"/>
      <c r="H40" s="252"/>
      <c r="I40" s="251"/>
      <c r="J40" s="251"/>
    </row>
    <row r="41" spans="1:10" ht="16.5" customHeight="1">
      <c r="A41" s="253"/>
      <c r="B41" s="252"/>
      <c r="C41" s="252"/>
      <c r="D41" s="252"/>
      <c r="E41" s="252"/>
      <c r="F41" s="252"/>
      <c r="G41" s="252"/>
      <c r="H41" s="252"/>
      <c r="I41" s="251"/>
      <c r="J41" s="251"/>
    </row>
    <row r="42" spans="1:10" ht="16.5" customHeight="1">
      <c r="A42" s="253"/>
      <c r="B42" s="252"/>
      <c r="C42" s="252"/>
      <c r="D42" s="252"/>
      <c r="E42" s="252"/>
      <c r="F42" s="252"/>
      <c r="G42" s="252"/>
      <c r="H42" s="252"/>
      <c r="I42" s="251"/>
      <c r="J42" s="251"/>
    </row>
    <row r="43" spans="1:10" ht="16.5" customHeight="1">
      <c r="A43" s="253"/>
      <c r="B43" s="252"/>
      <c r="C43" s="252"/>
      <c r="D43" s="252"/>
      <c r="E43" s="252"/>
      <c r="F43" s="252"/>
      <c r="G43" s="252"/>
      <c r="H43" s="252"/>
      <c r="I43" s="251"/>
      <c r="J43" s="251"/>
    </row>
    <row r="44" spans="1:10" ht="16.5" customHeight="1">
      <c r="A44" s="253"/>
      <c r="B44" s="252"/>
      <c r="C44" s="252"/>
      <c r="D44" s="252"/>
      <c r="E44" s="252"/>
      <c r="F44" s="252"/>
      <c r="G44" s="252"/>
      <c r="H44" s="252"/>
      <c r="I44" s="251"/>
      <c r="J44" s="251"/>
    </row>
    <row r="45" spans="1:10" ht="16.5" customHeight="1">
      <c r="A45" s="253"/>
      <c r="B45" s="252"/>
      <c r="C45" s="252"/>
      <c r="D45" s="252"/>
      <c r="E45" s="252"/>
      <c r="F45" s="252"/>
      <c r="G45" s="252"/>
      <c r="H45" s="252"/>
      <c r="I45" s="251"/>
      <c r="J45" s="251"/>
    </row>
    <row r="46" spans="1:10" ht="16.5" customHeight="1">
      <c r="A46" s="253"/>
      <c r="B46" s="252"/>
      <c r="C46" s="252"/>
      <c r="D46" s="252"/>
      <c r="E46" s="252"/>
      <c r="F46" s="252"/>
      <c r="G46" s="252"/>
      <c r="H46" s="252"/>
      <c r="I46" s="251"/>
      <c r="J46" s="251"/>
    </row>
    <row r="47" spans="1:10" ht="16.5" customHeight="1">
      <c r="A47" s="253"/>
      <c r="B47" s="252"/>
      <c r="C47" s="252"/>
      <c r="D47" s="252"/>
      <c r="E47" s="252"/>
      <c r="F47" s="252"/>
      <c r="G47" s="252"/>
      <c r="H47" s="252"/>
      <c r="I47" s="251"/>
      <c r="J47" s="251"/>
    </row>
    <row r="48" spans="1:10" ht="16.5" customHeight="1">
      <c r="A48" s="253"/>
      <c r="B48" s="252"/>
      <c r="C48" s="252"/>
      <c r="D48" s="252"/>
      <c r="E48" s="252"/>
      <c r="F48" s="252"/>
      <c r="G48" s="252"/>
      <c r="H48" s="252"/>
      <c r="I48" s="251"/>
      <c r="J48" s="251"/>
    </row>
    <row r="49" spans="1:10" ht="16.5" customHeight="1">
      <c r="A49" s="253"/>
      <c r="B49" s="252"/>
      <c r="C49" s="252"/>
      <c r="D49" s="252"/>
      <c r="E49" s="252"/>
      <c r="F49" s="252"/>
      <c r="G49" s="252"/>
      <c r="H49" s="252"/>
      <c r="I49" s="251"/>
      <c r="J49" s="251"/>
    </row>
    <row r="50" spans="1:10" ht="16.5" customHeight="1">
      <c r="A50" s="253"/>
      <c r="B50" s="252"/>
      <c r="C50" s="252"/>
      <c r="D50" s="252"/>
      <c r="E50" s="252"/>
      <c r="F50" s="252"/>
      <c r="G50" s="252"/>
      <c r="H50" s="252"/>
      <c r="I50" s="251"/>
      <c r="J50" s="251"/>
    </row>
    <row r="51" spans="1:10" ht="16.5" customHeight="1">
      <c r="A51" s="253"/>
      <c r="B51" s="252"/>
      <c r="C51" s="252"/>
      <c r="D51" s="252"/>
      <c r="E51" s="252"/>
      <c r="F51" s="252"/>
      <c r="G51" s="252"/>
      <c r="H51" s="252"/>
      <c r="I51" s="251"/>
      <c r="J51" s="251"/>
    </row>
    <row r="52" spans="1:10" ht="15">
      <c r="A52" s="211"/>
      <c r="B52" s="210" t="s">
        <v>227</v>
      </c>
      <c r="D52" s="250"/>
      <c r="E52" s="211"/>
      <c r="F52" s="211"/>
      <c r="G52" s="211"/>
      <c r="H52" s="211"/>
      <c r="I52" s="211"/>
      <c r="J52" s="211"/>
    </row>
    <row r="53" spans="1:10" ht="12.75">
      <c r="A53" s="211"/>
      <c r="B53" s="209" t="s">
        <v>226</v>
      </c>
      <c r="D53" s="250"/>
      <c r="E53" s="211"/>
      <c r="F53" s="211"/>
      <c r="G53" s="211"/>
      <c r="H53" s="211"/>
      <c r="I53" s="211"/>
      <c r="J53" s="211"/>
    </row>
    <row r="54" spans="1:10" ht="12.75">
      <c r="A54" s="211"/>
      <c r="B54" s="249"/>
      <c r="C54" s="211"/>
      <c r="D54" s="211"/>
      <c r="E54" s="211"/>
      <c r="F54" s="211"/>
      <c r="G54" s="211"/>
      <c r="H54" s="211"/>
      <c r="I54" s="249" t="s">
        <v>303</v>
      </c>
      <c r="J54" s="211"/>
    </row>
    <row r="55" spans="1:16" ht="12.75" customHeight="1">
      <c r="A55" s="248"/>
      <c r="B55" s="248"/>
      <c r="C55" s="248"/>
      <c r="D55" s="248"/>
      <c r="E55" s="248"/>
      <c r="F55" s="248"/>
      <c r="G55" s="248"/>
      <c r="H55" s="248"/>
      <c r="I55" s="247"/>
      <c r="J55" s="246" t="s">
        <v>302</v>
      </c>
      <c r="K55" s="185"/>
      <c r="L55" s="185"/>
      <c r="M55" s="185"/>
      <c r="N55" s="185"/>
      <c r="O55" s="185"/>
      <c r="P55" s="185"/>
    </row>
    <row r="56" spans="1:10" ht="12.75">
      <c r="A56" s="358" t="s">
        <v>301</v>
      </c>
      <c r="B56" s="359"/>
      <c r="C56" s="359"/>
      <c r="D56" s="359"/>
      <c r="E56" s="359"/>
      <c r="F56" s="359"/>
      <c r="G56" s="359"/>
      <c r="H56" s="359"/>
      <c r="I56" s="359"/>
      <c r="J56" s="360"/>
    </row>
    <row r="57" spans="1:10" ht="24.75" customHeight="1" thickBot="1">
      <c r="A57" s="245"/>
      <c r="B57" s="378" t="s">
        <v>300</v>
      </c>
      <c r="C57" s="379"/>
      <c r="D57" s="379"/>
      <c r="E57" s="379"/>
      <c r="F57" s="380"/>
      <c r="G57" s="244" t="s">
        <v>299</v>
      </c>
      <c r="H57" s="244" t="s">
        <v>298</v>
      </c>
      <c r="I57" s="226" t="s">
        <v>297</v>
      </c>
      <c r="J57" s="226" t="s">
        <v>296</v>
      </c>
    </row>
    <row r="58" spans="1:12" ht="16.5" customHeight="1">
      <c r="A58" s="243">
        <v>1</v>
      </c>
      <c r="B58" s="381" t="s">
        <v>295</v>
      </c>
      <c r="C58" s="382"/>
      <c r="D58" s="382"/>
      <c r="E58" s="382"/>
      <c r="F58" s="382"/>
      <c r="G58" s="242">
        <v>60</v>
      </c>
      <c r="H58" s="242">
        <v>12100</v>
      </c>
      <c r="I58" s="241">
        <f>I59+I60+I61+I62+I63</f>
        <v>2837</v>
      </c>
      <c r="J58" s="241">
        <f>J59+J60+J61+J62+J63</f>
        <v>435</v>
      </c>
      <c r="L58" s="186"/>
    </row>
    <row r="59" spans="1:12" ht="16.5" customHeight="1">
      <c r="A59" s="240" t="s">
        <v>294</v>
      </c>
      <c r="B59" s="361" t="s">
        <v>293</v>
      </c>
      <c r="C59" s="361" t="s">
        <v>264</v>
      </c>
      <c r="D59" s="361"/>
      <c r="E59" s="361"/>
      <c r="F59" s="361"/>
      <c r="G59" s="234" t="s">
        <v>292</v>
      </c>
      <c r="H59" s="234">
        <v>12101</v>
      </c>
      <c r="I59" s="230">
        <v>0</v>
      </c>
      <c r="J59" s="233">
        <v>42</v>
      </c>
      <c r="L59" s="186"/>
    </row>
    <row r="60" spans="1:12" ht="12" customHeight="1">
      <c r="A60" s="240" t="s">
        <v>291</v>
      </c>
      <c r="B60" s="361" t="s">
        <v>290</v>
      </c>
      <c r="C60" s="361" t="s">
        <v>264</v>
      </c>
      <c r="D60" s="361"/>
      <c r="E60" s="361"/>
      <c r="F60" s="361"/>
      <c r="G60" s="234"/>
      <c r="H60" s="239">
        <v>12102</v>
      </c>
      <c r="I60" s="230">
        <v>0</v>
      </c>
      <c r="J60" s="233">
        <v>-34</v>
      </c>
      <c r="L60" s="186"/>
    </row>
    <row r="61" spans="1:12" ht="16.5" customHeight="1">
      <c r="A61" s="240" t="s">
        <v>289</v>
      </c>
      <c r="B61" s="361" t="s">
        <v>288</v>
      </c>
      <c r="C61" s="361" t="s">
        <v>264</v>
      </c>
      <c r="D61" s="361"/>
      <c r="E61" s="361"/>
      <c r="F61" s="361"/>
      <c r="G61" s="234" t="s">
        <v>287</v>
      </c>
      <c r="H61" s="234">
        <v>12103</v>
      </c>
      <c r="I61" s="230">
        <v>2790</v>
      </c>
      <c r="J61" s="233">
        <v>6799</v>
      </c>
      <c r="L61" s="186"/>
    </row>
    <row r="62" spans="1:12" ht="16.5" customHeight="1">
      <c r="A62" s="240" t="s">
        <v>286</v>
      </c>
      <c r="B62" s="369" t="s">
        <v>285</v>
      </c>
      <c r="C62" s="361" t="s">
        <v>264</v>
      </c>
      <c r="D62" s="361"/>
      <c r="E62" s="361"/>
      <c r="F62" s="361"/>
      <c r="G62" s="234"/>
      <c r="H62" s="239">
        <v>12104</v>
      </c>
      <c r="I62" s="230">
        <v>47</v>
      </c>
      <c r="J62" s="233">
        <v>-6372</v>
      </c>
      <c r="L62" s="186"/>
    </row>
    <row r="63" spans="1:12" ht="16.5" customHeight="1">
      <c r="A63" s="240" t="s">
        <v>284</v>
      </c>
      <c r="B63" s="361" t="s">
        <v>283</v>
      </c>
      <c r="C63" s="361" t="s">
        <v>264</v>
      </c>
      <c r="D63" s="361"/>
      <c r="E63" s="361"/>
      <c r="F63" s="361"/>
      <c r="G63" s="234" t="s">
        <v>282</v>
      </c>
      <c r="H63" s="239">
        <v>12105</v>
      </c>
      <c r="I63" s="230"/>
      <c r="J63" s="233">
        <v>0</v>
      </c>
      <c r="L63" s="186"/>
    </row>
    <row r="64" spans="1:12" ht="16.5" customHeight="1">
      <c r="A64" s="232">
        <v>2</v>
      </c>
      <c r="B64" s="363" t="s">
        <v>281</v>
      </c>
      <c r="C64" s="363"/>
      <c r="D64" s="363"/>
      <c r="E64" s="363"/>
      <c r="F64" s="363"/>
      <c r="G64" s="231">
        <v>64</v>
      </c>
      <c r="H64" s="231">
        <v>12200</v>
      </c>
      <c r="I64" s="230">
        <f>I65+I66</f>
        <v>1731</v>
      </c>
      <c r="J64" s="230">
        <f>J65+J66</f>
        <v>2612</v>
      </c>
      <c r="L64" s="186"/>
    </row>
    <row r="65" spans="1:12" ht="16.5" customHeight="1">
      <c r="A65" s="235" t="s">
        <v>280</v>
      </c>
      <c r="B65" s="363" t="s">
        <v>279</v>
      </c>
      <c r="C65" s="365"/>
      <c r="D65" s="365"/>
      <c r="E65" s="365"/>
      <c r="F65" s="365"/>
      <c r="G65" s="239">
        <v>641</v>
      </c>
      <c r="H65" s="239">
        <v>12201</v>
      </c>
      <c r="I65" s="230">
        <v>1483</v>
      </c>
      <c r="J65" s="233">
        <v>2238</v>
      </c>
      <c r="L65" s="186"/>
    </row>
    <row r="66" spans="1:12" ht="16.5" customHeight="1">
      <c r="A66" s="235" t="s">
        <v>278</v>
      </c>
      <c r="B66" s="365" t="s">
        <v>277</v>
      </c>
      <c r="C66" s="365"/>
      <c r="D66" s="365"/>
      <c r="E66" s="365"/>
      <c r="F66" s="365"/>
      <c r="G66" s="239">
        <v>644</v>
      </c>
      <c r="H66" s="239">
        <v>12202</v>
      </c>
      <c r="I66" s="230">
        <v>248</v>
      </c>
      <c r="J66" s="233">
        <v>374</v>
      </c>
      <c r="L66" s="186"/>
    </row>
    <row r="67" spans="1:12" ht="16.5" customHeight="1">
      <c r="A67" s="232">
        <v>3</v>
      </c>
      <c r="B67" s="363" t="s">
        <v>276</v>
      </c>
      <c r="C67" s="363"/>
      <c r="D67" s="363"/>
      <c r="E67" s="363"/>
      <c r="F67" s="363"/>
      <c r="G67" s="231">
        <v>68</v>
      </c>
      <c r="H67" s="231">
        <v>12300</v>
      </c>
      <c r="I67" s="230">
        <v>638</v>
      </c>
      <c r="J67" s="233">
        <v>797</v>
      </c>
      <c r="L67" s="186"/>
    </row>
    <row r="68" spans="1:12" ht="16.5" customHeight="1">
      <c r="A68" s="232">
        <v>4</v>
      </c>
      <c r="B68" s="363" t="s">
        <v>275</v>
      </c>
      <c r="C68" s="363"/>
      <c r="D68" s="363"/>
      <c r="E68" s="363"/>
      <c r="F68" s="363"/>
      <c r="G68" s="231">
        <v>61</v>
      </c>
      <c r="H68" s="231">
        <v>12400</v>
      </c>
      <c r="I68" s="230">
        <f>I69+I70+I71+I72+I73+I74+I75+I76+I77+I78+I79+I80+I83</f>
        <v>56</v>
      </c>
      <c r="J68" s="230">
        <f>J69+J70+J71+J72+J73+J74+J75+J76+J77+J78+J79+J80+J83</f>
        <v>39</v>
      </c>
      <c r="L68" s="186"/>
    </row>
    <row r="69" spans="1:12" ht="16.5" customHeight="1">
      <c r="A69" s="235" t="s">
        <v>234</v>
      </c>
      <c r="B69" s="364" t="s">
        <v>274</v>
      </c>
      <c r="C69" s="364"/>
      <c r="D69" s="364"/>
      <c r="E69" s="364"/>
      <c r="F69" s="364"/>
      <c r="G69" s="234"/>
      <c r="H69" s="234">
        <v>12401</v>
      </c>
      <c r="I69" s="230"/>
      <c r="J69" s="233">
        <v>0</v>
      </c>
      <c r="L69" s="186"/>
    </row>
    <row r="70" spans="1:12" ht="16.5" customHeight="1">
      <c r="A70" s="235" t="s">
        <v>231</v>
      </c>
      <c r="B70" s="364" t="s">
        <v>273</v>
      </c>
      <c r="C70" s="364"/>
      <c r="D70" s="364"/>
      <c r="E70" s="364"/>
      <c r="F70" s="364"/>
      <c r="G70" s="222">
        <v>611</v>
      </c>
      <c r="H70" s="234">
        <v>12402</v>
      </c>
      <c r="I70" s="230"/>
      <c r="J70" s="233">
        <v>0</v>
      </c>
      <c r="L70" s="186"/>
    </row>
    <row r="71" spans="1:12" ht="16.5" customHeight="1">
      <c r="A71" s="235" t="s">
        <v>246</v>
      </c>
      <c r="B71" s="364" t="s">
        <v>272</v>
      </c>
      <c r="C71" s="364"/>
      <c r="D71" s="364"/>
      <c r="E71" s="364"/>
      <c r="F71" s="364"/>
      <c r="G71" s="234">
        <v>613</v>
      </c>
      <c r="H71" s="234">
        <v>12403</v>
      </c>
      <c r="I71" s="230"/>
      <c r="J71" s="233"/>
      <c r="L71" s="186"/>
    </row>
    <row r="72" spans="1:12" ht="16.5" customHeight="1">
      <c r="A72" s="235" t="s">
        <v>244</v>
      </c>
      <c r="B72" s="364" t="s">
        <v>271</v>
      </c>
      <c r="C72" s="364"/>
      <c r="D72" s="364"/>
      <c r="E72" s="364"/>
      <c r="F72" s="364"/>
      <c r="G72" s="222">
        <v>615</v>
      </c>
      <c r="H72" s="234">
        <v>12404</v>
      </c>
      <c r="I72" s="238"/>
      <c r="J72" s="237"/>
      <c r="L72" s="186"/>
    </row>
    <row r="73" spans="1:12" ht="16.5" customHeight="1">
      <c r="A73" s="235" t="s">
        <v>270</v>
      </c>
      <c r="B73" s="364" t="s">
        <v>269</v>
      </c>
      <c r="C73" s="364"/>
      <c r="D73" s="364"/>
      <c r="E73" s="364"/>
      <c r="F73" s="364"/>
      <c r="G73" s="222">
        <v>616</v>
      </c>
      <c r="H73" s="234">
        <v>12405</v>
      </c>
      <c r="I73" s="230">
        <v>0</v>
      </c>
      <c r="J73" s="233">
        <v>0</v>
      </c>
      <c r="L73" s="186"/>
    </row>
    <row r="74" spans="1:12" ht="16.5" customHeight="1">
      <c r="A74" s="235" t="s">
        <v>268</v>
      </c>
      <c r="B74" s="364" t="s">
        <v>267</v>
      </c>
      <c r="C74" s="364"/>
      <c r="D74" s="364"/>
      <c r="E74" s="364"/>
      <c r="F74" s="364"/>
      <c r="G74" s="222">
        <v>617</v>
      </c>
      <c r="H74" s="234">
        <v>12406</v>
      </c>
      <c r="I74" s="230"/>
      <c r="J74" s="233"/>
      <c r="L74" s="186"/>
    </row>
    <row r="75" spans="1:12" ht="16.5" customHeight="1">
      <c r="A75" s="235" t="s">
        <v>266</v>
      </c>
      <c r="B75" s="361" t="s">
        <v>265</v>
      </c>
      <c r="C75" s="361" t="s">
        <v>264</v>
      </c>
      <c r="D75" s="361"/>
      <c r="E75" s="361"/>
      <c r="F75" s="361"/>
      <c r="G75" s="222">
        <v>618</v>
      </c>
      <c r="H75" s="234">
        <v>12407</v>
      </c>
      <c r="I75" s="230">
        <v>39</v>
      </c>
      <c r="J75" s="233">
        <v>2</v>
      </c>
      <c r="L75" s="186"/>
    </row>
    <row r="76" spans="1:12" ht="16.5" customHeight="1">
      <c r="A76" s="235" t="s">
        <v>263</v>
      </c>
      <c r="B76" s="361" t="s">
        <v>262</v>
      </c>
      <c r="C76" s="361"/>
      <c r="D76" s="361"/>
      <c r="E76" s="361"/>
      <c r="F76" s="361"/>
      <c r="G76" s="222">
        <v>623</v>
      </c>
      <c r="H76" s="234">
        <v>12408</v>
      </c>
      <c r="I76" s="230"/>
      <c r="J76" s="233"/>
      <c r="L76" s="186"/>
    </row>
    <row r="77" spans="1:12" ht="16.5" customHeight="1">
      <c r="A77" s="235" t="s">
        <v>261</v>
      </c>
      <c r="B77" s="361" t="s">
        <v>260</v>
      </c>
      <c r="C77" s="361"/>
      <c r="D77" s="361"/>
      <c r="E77" s="361"/>
      <c r="F77" s="361"/>
      <c r="G77" s="222">
        <v>624</v>
      </c>
      <c r="H77" s="234">
        <v>12409</v>
      </c>
      <c r="I77" s="230"/>
      <c r="J77" s="233"/>
      <c r="L77" s="186"/>
    </row>
    <row r="78" spans="1:12" ht="16.5" customHeight="1">
      <c r="A78" s="235" t="s">
        <v>259</v>
      </c>
      <c r="B78" s="361" t="s">
        <v>258</v>
      </c>
      <c r="C78" s="361"/>
      <c r="D78" s="361"/>
      <c r="E78" s="361"/>
      <c r="F78" s="361"/>
      <c r="G78" s="222">
        <v>625</v>
      </c>
      <c r="H78" s="234">
        <v>12410</v>
      </c>
      <c r="I78" s="230"/>
      <c r="J78" s="233"/>
      <c r="L78" s="186"/>
    </row>
    <row r="79" spans="1:12" ht="16.5" customHeight="1">
      <c r="A79" s="235" t="s">
        <v>257</v>
      </c>
      <c r="B79" s="361" t="s">
        <v>256</v>
      </c>
      <c r="C79" s="361"/>
      <c r="D79" s="361"/>
      <c r="E79" s="361"/>
      <c r="F79" s="361"/>
      <c r="G79" s="222">
        <v>626</v>
      </c>
      <c r="H79" s="234">
        <v>12411</v>
      </c>
      <c r="I79" s="230">
        <v>0</v>
      </c>
      <c r="J79" s="233">
        <v>13</v>
      </c>
      <c r="L79" s="186"/>
    </row>
    <row r="80" spans="1:12" ht="16.5" customHeight="1">
      <c r="A80" s="236" t="s">
        <v>255</v>
      </c>
      <c r="B80" s="361" t="s">
        <v>254</v>
      </c>
      <c r="C80" s="361"/>
      <c r="D80" s="361"/>
      <c r="E80" s="361"/>
      <c r="F80" s="361"/>
      <c r="G80" s="222">
        <v>627</v>
      </c>
      <c r="H80" s="234">
        <v>12412</v>
      </c>
      <c r="I80" s="230">
        <f>I81+I82</f>
        <v>0</v>
      </c>
      <c r="J80" s="233"/>
      <c r="L80" s="186"/>
    </row>
    <row r="81" spans="1:12" ht="16.5" customHeight="1">
      <c r="A81" s="235"/>
      <c r="B81" s="368" t="s">
        <v>253</v>
      </c>
      <c r="C81" s="368"/>
      <c r="D81" s="368"/>
      <c r="E81" s="368"/>
      <c r="F81" s="368"/>
      <c r="G81" s="222">
        <v>6271</v>
      </c>
      <c r="H81" s="222">
        <v>124121</v>
      </c>
      <c r="I81" s="230"/>
      <c r="J81" s="233"/>
      <c r="L81" s="186"/>
    </row>
    <row r="82" spans="1:12" ht="16.5" customHeight="1">
      <c r="A82" s="235"/>
      <c r="B82" s="368" t="s">
        <v>252</v>
      </c>
      <c r="C82" s="368"/>
      <c r="D82" s="368"/>
      <c r="E82" s="368"/>
      <c r="F82" s="368"/>
      <c r="G82" s="222">
        <v>6272</v>
      </c>
      <c r="H82" s="222">
        <v>124122</v>
      </c>
      <c r="I82" s="230"/>
      <c r="J82" s="233"/>
      <c r="L82" s="186"/>
    </row>
    <row r="83" spans="1:12" ht="16.5" customHeight="1">
      <c r="A83" s="235" t="s">
        <v>251</v>
      </c>
      <c r="B83" s="361" t="s">
        <v>250</v>
      </c>
      <c r="C83" s="361"/>
      <c r="D83" s="361"/>
      <c r="E83" s="361"/>
      <c r="F83" s="361"/>
      <c r="G83" s="222">
        <v>628</v>
      </c>
      <c r="H83" s="222">
        <v>12413</v>
      </c>
      <c r="I83" s="230">
        <v>17</v>
      </c>
      <c r="J83" s="233">
        <v>24</v>
      </c>
      <c r="L83" s="186"/>
    </row>
    <row r="84" spans="1:12" ht="16.5" customHeight="1">
      <c r="A84" s="232">
        <v>5</v>
      </c>
      <c r="B84" s="369" t="s">
        <v>249</v>
      </c>
      <c r="C84" s="361"/>
      <c r="D84" s="361"/>
      <c r="E84" s="361"/>
      <c r="F84" s="361"/>
      <c r="G84" s="221">
        <v>63</v>
      </c>
      <c r="H84" s="221">
        <v>12500</v>
      </c>
      <c r="I84" s="230">
        <f>I85+I86+I87+I88</f>
        <v>74</v>
      </c>
      <c r="J84" s="230">
        <v>0</v>
      </c>
      <c r="L84" s="186"/>
    </row>
    <row r="85" spans="1:12" ht="16.5" customHeight="1">
      <c r="A85" s="235" t="s">
        <v>234</v>
      </c>
      <c r="B85" s="361" t="s">
        <v>248</v>
      </c>
      <c r="C85" s="361"/>
      <c r="D85" s="361"/>
      <c r="E85" s="361"/>
      <c r="F85" s="361"/>
      <c r="G85" s="222">
        <v>632</v>
      </c>
      <c r="H85" s="222">
        <v>12501</v>
      </c>
      <c r="I85" s="230"/>
      <c r="J85" s="233"/>
      <c r="L85" s="186"/>
    </row>
    <row r="86" spans="1:12" ht="16.5" customHeight="1">
      <c r="A86" s="235" t="s">
        <v>231</v>
      </c>
      <c r="B86" s="361" t="s">
        <v>247</v>
      </c>
      <c r="C86" s="361"/>
      <c r="D86" s="361"/>
      <c r="E86" s="361"/>
      <c r="F86" s="361"/>
      <c r="G86" s="222">
        <v>633</v>
      </c>
      <c r="H86" s="222">
        <v>12502</v>
      </c>
      <c r="I86" s="230"/>
      <c r="J86" s="233"/>
      <c r="L86" s="186"/>
    </row>
    <row r="87" spans="1:12" ht="16.5" customHeight="1">
      <c r="A87" s="235" t="s">
        <v>246</v>
      </c>
      <c r="B87" s="361" t="s">
        <v>245</v>
      </c>
      <c r="C87" s="361"/>
      <c r="D87" s="361"/>
      <c r="E87" s="361"/>
      <c r="F87" s="361"/>
      <c r="G87" s="222">
        <v>634</v>
      </c>
      <c r="H87" s="222">
        <v>12503</v>
      </c>
      <c r="I87" s="230"/>
      <c r="J87" s="233">
        <v>0</v>
      </c>
      <c r="L87" s="186"/>
    </row>
    <row r="88" spans="1:12" ht="16.5" customHeight="1">
      <c r="A88" s="235" t="s">
        <v>244</v>
      </c>
      <c r="B88" s="361" t="s">
        <v>243</v>
      </c>
      <c r="C88" s="361"/>
      <c r="D88" s="361"/>
      <c r="E88" s="361"/>
      <c r="F88" s="361"/>
      <c r="G88" s="222" t="s">
        <v>242</v>
      </c>
      <c r="H88" s="222">
        <v>12504</v>
      </c>
      <c r="I88" s="230">
        <v>74</v>
      </c>
      <c r="J88" s="233">
        <v>0</v>
      </c>
      <c r="L88" s="186"/>
    </row>
    <row r="89" spans="1:12" ht="12.75" customHeight="1">
      <c r="A89" s="232" t="s">
        <v>241</v>
      </c>
      <c r="B89" s="363" t="s">
        <v>240</v>
      </c>
      <c r="C89" s="363"/>
      <c r="D89" s="363"/>
      <c r="E89" s="363"/>
      <c r="F89" s="363"/>
      <c r="G89" s="222"/>
      <c r="H89" s="222">
        <v>12600</v>
      </c>
      <c r="I89" s="230">
        <f>I58+I64+I67+I68+I84</f>
        <v>5336</v>
      </c>
      <c r="J89" s="230">
        <f>J58+J64+J67+J68+J84</f>
        <v>3883</v>
      </c>
      <c r="L89" s="186"/>
    </row>
    <row r="90" spans="1:12" ht="16.5" customHeight="1">
      <c r="A90" s="229"/>
      <c r="B90" s="228" t="s">
        <v>239</v>
      </c>
      <c r="C90" s="227"/>
      <c r="D90" s="227"/>
      <c r="E90" s="227"/>
      <c r="F90" s="227"/>
      <c r="G90" s="227"/>
      <c r="H90" s="227"/>
      <c r="I90" s="226" t="s">
        <v>238</v>
      </c>
      <c r="J90" s="226" t="s">
        <v>237</v>
      </c>
      <c r="L90" s="186"/>
    </row>
    <row r="91" spans="1:12" ht="16.5" customHeight="1">
      <c r="A91" s="225">
        <v>1</v>
      </c>
      <c r="B91" s="362" t="s">
        <v>236</v>
      </c>
      <c r="C91" s="362"/>
      <c r="D91" s="362"/>
      <c r="E91" s="362"/>
      <c r="F91" s="362"/>
      <c r="G91" s="221"/>
      <c r="H91" s="221">
        <v>14000</v>
      </c>
      <c r="I91" s="221"/>
      <c r="J91" s="220"/>
      <c r="L91" s="186"/>
    </row>
    <row r="92" spans="1:12" ht="16.5" customHeight="1">
      <c r="A92" s="225">
        <v>2</v>
      </c>
      <c r="B92" s="362" t="s">
        <v>235</v>
      </c>
      <c r="C92" s="362"/>
      <c r="D92" s="362"/>
      <c r="E92" s="362"/>
      <c r="F92" s="362"/>
      <c r="G92" s="221"/>
      <c r="H92" s="221">
        <v>15000</v>
      </c>
      <c r="I92" s="221"/>
      <c r="J92" s="220"/>
      <c r="L92" s="186"/>
    </row>
    <row r="93" spans="1:12" ht="16.5" customHeight="1">
      <c r="A93" s="224" t="s">
        <v>234</v>
      </c>
      <c r="B93" s="364" t="s">
        <v>233</v>
      </c>
      <c r="C93" s="364"/>
      <c r="D93" s="364"/>
      <c r="E93" s="364"/>
      <c r="F93" s="364"/>
      <c r="G93" s="221"/>
      <c r="H93" s="222">
        <v>15001</v>
      </c>
      <c r="I93" s="221"/>
      <c r="J93" s="220"/>
      <c r="L93" s="186"/>
    </row>
    <row r="94" spans="1:12" ht="16.5" customHeight="1">
      <c r="A94" s="224"/>
      <c r="B94" s="367" t="s">
        <v>232</v>
      </c>
      <c r="C94" s="367"/>
      <c r="D94" s="367"/>
      <c r="E94" s="367"/>
      <c r="F94" s="367"/>
      <c r="G94" s="221"/>
      <c r="H94" s="222">
        <v>150011</v>
      </c>
      <c r="I94" s="221"/>
      <c r="J94" s="220"/>
      <c r="L94" s="186"/>
    </row>
    <row r="95" spans="1:12" ht="16.5" customHeight="1">
      <c r="A95" s="223" t="s">
        <v>231</v>
      </c>
      <c r="B95" s="364" t="s">
        <v>230</v>
      </c>
      <c r="C95" s="364"/>
      <c r="D95" s="364"/>
      <c r="E95" s="364"/>
      <c r="F95" s="364"/>
      <c r="G95" s="221"/>
      <c r="H95" s="222">
        <v>15002</v>
      </c>
      <c r="I95" s="221"/>
      <c r="J95" s="220"/>
      <c r="L95" s="186"/>
    </row>
    <row r="96" spans="1:12" ht="13.5" thickBot="1">
      <c r="A96" s="219"/>
      <c r="B96" s="366" t="s">
        <v>229</v>
      </c>
      <c r="C96" s="366"/>
      <c r="D96" s="366"/>
      <c r="E96" s="366"/>
      <c r="F96" s="366"/>
      <c r="G96" s="217"/>
      <c r="H96" s="218">
        <v>150021</v>
      </c>
      <c r="I96" s="217"/>
      <c r="J96" s="216"/>
      <c r="L96" s="186"/>
    </row>
    <row r="97" spans="1:10" ht="12.75">
      <c r="A97" s="203"/>
      <c r="B97" s="203"/>
      <c r="C97" s="203"/>
      <c r="D97" s="203"/>
      <c r="E97" s="203"/>
      <c r="F97" s="203"/>
      <c r="G97" s="203"/>
      <c r="H97" s="203"/>
      <c r="I97" s="215" t="s">
        <v>210</v>
      </c>
      <c r="J97" s="215"/>
    </row>
    <row r="98" spans="1:10" ht="15.75">
      <c r="A98" s="211"/>
      <c r="B98" s="211"/>
      <c r="C98" s="211"/>
      <c r="D98" s="211"/>
      <c r="E98" s="211"/>
      <c r="F98" s="211"/>
      <c r="G98" s="211"/>
      <c r="H98" s="211"/>
      <c r="I98" s="213" t="s">
        <v>228</v>
      </c>
      <c r="J98" s="213"/>
    </row>
    <row r="99" spans="1:10" ht="15.75">
      <c r="A99" s="211"/>
      <c r="B99" s="211"/>
      <c r="C99" s="211"/>
      <c r="D99" s="211"/>
      <c r="E99" s="211"/>
      <c r="F99" s="211"/>
      <c r="G99" s="211"/>
      <c r="H99" s="211"/>
      <c r="I99" s="211"/>
      <c r="J99" s="213"/>
    </row>
    <row r="100" spans="1:10" ht="15.75">
      <c r="A100" s="211"/>
      <c r="B100" s="211"/>
      <c r="C100" s="211"/>
      <c r="D100" s="211"/>
      <c r="E100" s="211"/>
      <c r="F100" s="211"/>
      <c r="G100" s="211"/>
      <c r="H100" s="211"/>
      <c r="I100" s="211"/>
      <c r="J100" s="213"/>
    </row>
    <row r="101" spans="1:10" ht="15.75">
      <c r="A101" s="211"/>
      <c r="B101" s="211"/>
      <c r="C101" s="211"/>
      <c r="D101" s="211"/>
      <c r="E101" s="211"/>
      <c r="F101" s="211"/>
      <c r="G101" s="211"/>
      <c r="H101" s="211"/>
      <c r="I101" s="214"/>
      <c r="J101" s="213"/>
    </row>
    <row r="102" spans="1:10" ht="15.75">
      <c r="A102" s="211"/>
      <c r="B102" s="212"/>
      <c r="C102" s="211"/>
      <c r="D102" s="211"/>
      <c r="E102" s="211"/>
      <c r="F102" s="211"/>
      <c r="G102" s="211"/>
      <c r="H102" s="211"/>
      <c r="I102" s="211"/>
      <c r="J102" s="213"/>
    </row>
    <row r="103" spans="1:10" ht="12.75">
      <c r="A103" s="211"/>
      <c r="B103" s="212"/>
      <c r="C103" s="211"/>
      <c r="D103" s="211"/>
      <c r="E103" s="211"/>
      <c r="F103" s="211"/>
      <c r="G103" s="211"/>
      <c r="H103" s="211"/>
      <c r="I103" s="211"/>
      <c r="J103" s="211"/>
    </row>
    <row r="104" spans="1:10" ht="12.75">
      <c r="A104" s="211"/>
      <c r="B104" s="212"/>
      <c r="C104" s="211"/>
      <c r="D104" s="211"/>
      <c r="E104" s="211"/>
      <c r="F104" s="211"/>
      <c r="G104" s="211"/>
      <c r="H104" s="211"/>
      <c r="I104" s="211"/>
      <c r="J104" s="211"/>
    </row>
    <row r="105" spans="1:10" ht="12.75">
      <c r="A105" s="211"/>
      <c r="B105" s="212"/>
      <c r="C105" s="211"/>
      <c r="D105" s="211"/>
      <c r="E105" s="211"/>
      <c r="F105" s="211"/>
      <c r="G105" s="211"/>
      <c r="H105" s="211"/>
      <c r="I105" s="211"/>
      <c r="J105" s="211"/>
    </row>
    <row r="106" spans="1:10" ht="12.75">
      <c r="A106" s="211"/>
      <c r="B106" s="211"/>
      <c r="C106" s="211"/>
      <c r="D106" s="211"/>
      <c r="E106" s="211"/>
      <c r="F106" s="211"/>
      <c r="G106" s="211"/>
      <c r="H106" s="211"/>
      <c r="I106" s="211"/>
      <c r="J106" s="211"/>
    </row>
    <row r="107" spans="1:10" ht="12.75">
      <c r="A107" s="211"/>
      <c r="B107" s="211"/>
      <c r="C107" s="211"/>
      <c r="D107" s="211"/>
      <c r="E107" s="211"/>
      <c r="F107" s="211"/>
      <c r="G107" s="211"/>
      <c r="H107" s="211"/>
      <c r="I107" s="211"/>
      <c r="J107" s="211"/>
    </row>
    <row r="108" spans="1:10" ht="12.75">
      <c r="A108" s="211"/>
      <c r="B108" s="211"/>
      <c r="C108" s="211"/>
      <c r="D108" s="211"/>
      <c r="E108" s="211"/>
      <c r="F108" s="211"/>
      <c r="G108" s="211"/>
      <c r="H108" s="211"/>
      <c r="I108" s="211"/>
      <c r="J108" s="211"/>
    </row>
    <row r="109" spans="1:10" ht="12.75">
      <c r="A109" s="211"/>
      <c r="B109" s="211"/>
      <c r="C109" s="211"/>
      <c r="D109" s="211"/>
      <c r="E109" s="211"/>
      <c r="F109" s="211"/>
      <c r="G109" s="211"/>
      <c r="H109" s="211"/>
      <c r="I109" s="211"/>
      <c r="J109" s="211"/>
    </row>
    <row r="110" spans="1:10" ht="12.75">
      <c r="A110" s="211"/>
      <c r="B110" s="211"/>
      <c r="C110" s="211"/>
      <c r="D110" s="211"/>
      <c r="E110" s="211"/>
      <c r="F110" s="211"/>
      <c r="G110" s="211"/>
      <c r="H110" s="211"/>
      <c r="I110" s="211"/>
      <c r="J110" s="211"/>
    </row>
    <row r="111" spans="1:10" ht="12.75">
      <c r="A111" s="211"/>
      <c r="B111" s="211"/>
      <c r="C111" s="211"/>
      <c r="D111" s="211"/>
      <c r="E111" s="211"/>
      <c r="F111" s="211"/>
      <c r="G111" s="211"/>
      <c r="H111" s="211"/>
      <c r="I111" s="211"/>
      <c r="J111" s="211"/>
    </row>
    <row r="112" spans="1:10" ht="12.75">
      <c r="A112" s="211"/>
      <c r="B112" s="211"/>
      <c r="C112" s="211"/>
      <c r="D112" s="211"/>
      <c r="E112" s="211"/>
      <c r="F112" s="211"/>
      <c r="G112" s="211"/>
      <c r="H112" s="211"/>
      <c r="I112" s="211"/>
      <c r="J112" s="211"/>
    </row>
    <row r="113" spans="1:10" ht="12.75">
      <c r="A113" s="211"/>
      <c r="B113" s="211"/>
      <c r="C113" s="211"/>
      <c r="D113" s="211"/>
      <c r="E113" s="211"/>
      <c r="F113" s="211"/>
      <c r="G113" s="211"/>
      <c r="H113" s="211"/>
      <c r="I113" s="211"/>
      <c r="J113" s="211"/>
    </row>
    <row r="114" spans="1:10" ht="12.75">
      <c r="A114" s="211"/>
      <c r="B114" s="211"/>
      <c r="C114" s="211"/>
      <c r="D114" s="211"/>
      <c r="E114" s="211"/>
      <c r="F114" s="211"/>
      <c r="G114" s="211"/>
      <c r="H114" s="211"/>
      <c r="I114" s="211"/>
      <c r="J114" s="211"/>
    </row>
    <row r="115" spans="1:10" ht="12.75">
      <c r="A115" s="211"/>
      <c r="B115" s="211"/>
      <c r="C115" s="211"/>
      <c r="D115" s="211"/>
      <c r="E115" s="211"/>
      <c r="F115" s="211"/>
      <c r="G115" s="211"/>
      <c r="H115" s="211"/>
      <c r="I115" s="211"/>
      <c r="J115" s="211"/>
    </row>
    <row r="116" spans="1:10" ht="12.75">
      <c r="A116" s="211"/>
      <c r="B116" s="211"/>
      <c r="C116" s="211"/>
      <c r="D116" s="211"/>
      <c r="E116" s="211"/>
      <c r="F116" s="211"/>
      <c r="G116" s="211"/>
      <c r="H116" s="211"/>
      <c r="I116" s="211"/>
      <c r="J116" s="211"/>
    </row>
    <row r="117" spans="1:10" ht="12.75">
      <c r="A117" s="211"/>
      <c r="B117" s="211"/>
      <c r="C117" s="211"/>
      <c r="D117" s="211"/>
      <c r="E117" s="211"/>
      <c r="F117" s="211"/>
      <c r="G117" s="211"/>
      <c r="H117" s="211"/>
      <c r="I117" s="211"/>
      <c r="J117" s="211"/>
    </row>
    <row r="118" spans="1:10" ht="12.75">
      <c r="A118" s="211"/>
      <c r="B118" s="211"/>
      <c r="C118" s="211"/>
      <c r="D118" s="211"/>
      <c r="E118" s="211"/>
      <c r="F118" s="211"/>
      <c r="G118" s="211"/>
      <c r="H118" s="211"/>
      <c r="I118" s="211"/>
      <c r="J118" s="211"/>
    </row>
    <row r="119" spans="1:10" ht="12.75">
      <c r="A119" s="211"/>
      <c r="B119" s="211"/>
      <c r="C119" s="211"/>
      <c r="D119" s="211"/>
      <c r="E119" s="211"/>
      <c r="F119" s="211"/>
      <c r="G119" s="211"/>
      <c r="H119" s="211"/>
      <c r="I119" s="211"/>
      <c r="J119" s="211"/>
    </row>
    <row r="120" spans="1:10" ht="12.75">
      <c r="A120" s="211"/>
      <c r="B120" s="211"/>
      <c r="C120" s="211"/>
      <c r="D120" s="211"/>
      <c r="E120" s="211"/>
      <c r="F120" s="211"/>
      <c r="G120" s="211"/>
      <c r="H120" s="211"/>
      <c r="I120" s="211"/>
      <c r="J120" s="211"/>
    </row>
    <row r="121" spans="1:10" ht="12.75">
      <c r="A121" s="211"/>
      <c r="B121" s="211"/>
      <c r="C121" s="211"/>
      <c r="D121" s="211"/>
      <c r="E121" s="211"/>
      <c r="F121" s="211"/>
      <c r="G121" s="211"/>
      <c r="H121" s="211"/>
      <c r="I121" s="211"/>
      <c r="J121" s="211"/>
    </row>
    <row r="122" spans="1:10" ht="12.75">
      <c r="A122" s="211"/>
      <c r="B122" s="211"/>
      <c r="C122" s="211"/>
      <c r="D122" s="211"/>
      <c r="E122" s="211"/>
      <c r="F122" s="211"/>
      <c r="G122" s="211"/>
      <c r="H122" s="211"/>
      <c r="I122" s="211"/>
      <c r="J122" s="211"/>
    </row>
    <row r="123" spans="1:10" ht="12.75">
      <c r="A123" s="211"/>
      <c r="B123" s="211"/>
      <c r="C123" s="211"/>
      <c r="D123" s="211"/>
      <c r="E123" s="211"/>
      <c r="F123" s="211"/>
      <c r="G123" s="211"/>
      <c r="H123" s="211"/>
      <c r="I123" s="211"/>
      <c r="J123" s="211"/>
    </row>
    <row r="124" spans="1:10" ht="12.75">
      <c r="A124" s="211"/>
      <c r="B124" s="211"/>
      <c r="C124" s="211"/>
      <c r="D124" s="211"/>
      <c r="E124" s="211"/>
      <c r="F124" s="211"/>
      <c r="G124" s="211"/>
      <c r="H124" s="211"/>
      <c r="I124" s="211"/>
      <c r="J124" s="211"/>
    </row>
    <row r="125" spans="1:10" ht="12.75">
      <c r="A125" s="211"/>
      <c r="B125" s="211"/>
      <c r="C125" s="211"/>
      <c r="D125" s="211"/>
      <c r="E125" s="211"/>
      <c r="F125" s="211"/>
      <c r="G125" s="211"/>
      <c r="H125" s="211"/>
      <c r="I125" s="211"/>
      <c r="J125" s="211"/>
    </row>
    <row r="126" spans="1:10" ht="12.75">
      <c r="A126" s="211"/>
      <c r="B126" s="211"/>
      <c r="C126" s="211"/>
      <c r="D126" s="211"/>
      <c r="E126" s="211"/>
      <c r="F126" s="211"/>
      <c r="G126" s="211"/>
      <c r="H126" s="211"/>
      <c r="I126" s="211"/>
      <c r="J126" s="211"/>
    </row>
    <row r="127" spans="1:10" ht="12.75">
      <c r="A127" s="211"/>
      <c r="B127" s="211"/>
      <c r="C127" s="211"/>
      <c r="D127" s="211"/>
      <c r="E127" s="211"/>
      <c r="F127" s="211"/>
      <c r="G127" s="211"/>
      <c r="H127" s="211"/>
      <c r="I127" s="211"/>
      <c r="J127" s="211"/>
    </row>
    <row r="128" spans="1:10" ht="12.75">
      <c r="A128" s="211"/>
      <c r="B128" s="211"/>
      <c r="C128" s="211"/>
      <c r="D128" s="211"/>
      <c r="E128" s="211"/>
      <c r="F128" s="211"/>
      <c r="G128" s="211"/>
      <c r="H128" s="211"/>
      <c r="I128" s="211"/>
      <c r="J128" s="211"/>
    </row>
    <row r="129" spans="1:10" ht="12.75">
      <c r="A129" s="211"/>
      <c r="B129" s="211"/>
      <c r="C129" s="211"/>
      <c r="D129" s="211"/>
      <c r="E129" s="211"/>
      <c r="F129" s="211"/>
      <c r="G129" s="211"/>
      <c r="H129" s="211"/>
      <c r="I129" s="211"/>
      <c r="J129" s="211"/>
    </row>
    <row r="130" spans="1:10" ht="12.75">
      <c r="A130" s="211"/>
      <c r="B130" s="211"/>
      <c r="C130" s="211"/>
      <c r="D130" s="211"/>
      <c r="E130" s="211"/>
      <c r="F130" s="211"/>
      <c r="G130" s="211"/>
      <c r="H130" s="211"/>
      <c r="I130" s="211"/>
      <c r="J130" s="211"/>
    </row>
    <row r="131" spans="1:10" ht="12.75">
      <c r="A131" s="211"/>
      <c r="B131" s="211"/>
      <c r="C131" s="211"/>
      <c r="D131" s="211"/>
      <c r="E131" s="211"/>
      <c r="F131" s="211"/>
      <c r="G131" s="211"/>
      <c r="H131" s="211"/>
      <c r="I131" s="211"/>
      <c r="J131" s="211"/>
    </row>
    <row r="132" spans="1:10" ht="12.75">
      <c r="A132" s="211"/>
      <c r="B132" s="211"/>
      <c r="C132" s="211"/>
      <c r="D132" s="211"/>
      <c r="E132" s="211"/>
      <c r="F132" s="211"/>
      <c r="G132" s="211"/>
      <c r="H132" s="211"/>
      <c r="I132" s="211"/>
      <c r="J132" s="211"/>
    </row>
    <row r="133" spans="1:10" ht="12.75">
      <c r="A133" s="211"/>
      <c r="B133" s="211"/>
      <c r="C133" s="211"/>
      <c r="D133" s="211"/>
      <c r="E133" s="211"/>
      <c r="F133" s="211"/>
      <c r="G133" s="211"/>
      <c r="H133" s="211"/>
      <c r="I133" s="211"/>
      <c r="J133" s="211"/>
    </row>
    <row r="134" spans="1:10" ht="12.75">
      <c r="A134" s="211"/>
      <c r="B134" s="211"/>
      <c r="C134" s="211"/>
      <c r="D134" s="211"/>
      <c r="E134" s="211"/>
      <c r="F134" s="211"/>
      <c r="G134" s="211"/>
      <c r="H134" s="211"/>
      <c r="I134" s="211"/>
      <c r="J134" s="211"/>
    </row>
    <row r="135" spans="1:10" ht="12.75">
      <c r="A135" s="211"/>
      <c r="B135" s="211"/>
      <c r="C135" s="211"/>
      <c r="D135" s="211"/>
      <c r="E135" s="211"/>
      <c r="F135" s="211"/>
      <c r="G135" s="211"/>
      <c r="H135" s="211"/>
      <c r="I135" s="211"/>
      <c r="J135" s="211"/>
    </row>
    <row r="136" spans="1:10" ht="12.75">
      <c r="A136" s="211"/>
      <c r="B136" s="211"/>
      <c r="C136" s="211"/>
      <c r="D136" s="211"/>
      <c r="E136" s="211"/>
      <c r="F136" s="211"/>
      <c r="G136" s="211"/>
      <c r="H136" s="211"/>
      <c r="I136" s="211"/>
      <c r="J136" s="211"/>
    </row>
    <row r="137" spans="1:10" ht="12.75">
      <c r="A137" s="211"/>
      <c r="B137" s="211"/>
      <c r="C137" s="211"/>
      <c r="D137" s="211"/>
      <c r="E137" s="211"/>
      <c r="F137" s="211"/>
      <c r="G137" s="211"/>
      <c r="H137" s="211"/>
      <c r="I137" s="211"/>
      <c r="J137" s="211"/>
    </row>
    <row r="138" spans="1:10" ht="12.75">
      <c r="A138" s="211"/>
      <c r="B138" s="211"/>
      <c r="C138" s="211"/>
      <c r="D138" s="211"/>
      <c r="E138" s="211"/>
      <c r="F138" s="211"/>
      <c r="G138" s="211"/>
      <c r="H138" s="211"/>
      <c r="I138" s="211"/>
      <c r="J138" s="211"/>
    </row>
    <row r="139" spans="1:10" ht="12.75">
      <c r="A139" s="211"/>
      <c r="B139" s="211"/>
      <c r="C139" s="211"/>
      <c r="D139" s="211"/>
      <c r="E139" s="211"/>
      <c r="F139" s="211"/>
      <c r="G139" s="211"/>
      <c r="H139" s="211"/>
      <c r="I139" s="211"/>
      <c r="J139" s="211"/>
    </row>
    <row r="140" spans="1:10" ht="12.75">
      <c r="A140" s="211"/>
      <c r="B140" s="211"/>
      <c r="C140" s="211"/>
      <c r="D140" s="211"/>
      <c r="E140" s="211"/>
      <c r="F140" s="211"/>
      <c r="G140" s="211"/>
      <c r="H140" s="211"/>
      <c r="I140" s="211"/>
      <c r="J140" s="211"/>
    </row>
    <row r="141" spans="1:10" ht="12.75">
      <c r="A141" s="211"/>
      <c r="B141" s="211"/>
      <c r="C141" s="211"/>
      <c r="D141" s="211"/>
      <c r="E141" s="211"/>
      <c r="F141" s="211"/>
      <c r="G141" s="211"/>
      <c r="H141" s="211"/>
      <c r="I141" s="211"/>
      <c r="J141" s="211"/>
    </row>
    <row r="142" spans="1:10" ht="12.75">
      <c r="A142" s="211"/>
      <c r="B142" s="211"/>
      <c r="C142" s="211"/>
      <c r="D142" s="211"/>
      <c r="E142" s="211"/>
      <c r="F142" s="211"/>
      <c r="G142" s="211"/>
      <c r="H142" s="211"/>
      <c r="I142" s="211"/>
      <c r="J142" s="211"/>
    </row>
    <row r="143" spans="1:10" ht="12.75">
      <c r="A143" s="211"/>
      <c r="B143" s="211"/>
      <c r="C143" s="211"/>
      <c r="D143" s="211"/>
      <c r="E143" s="211"/>
      <c r="F143" s="211"/>
      <c r="G143" s="211"/>
      <c r="H143" s="211"/>
      <c r="I143" s="211"/>
      <c r="J143" s="211"/>
    </row>
    <row r="144" spans="1:10" ht="12.75">
      <c r="A144" s="211"/>
      <c r="B144" s="211"/>
      <c r="C144" s="211"/>
      <c r="D144" s="211"/>
      <c r="E144" s="211"/>
      <c r="F144" s="211"/>
      <c r="G144" s="211"/>
      <c r="H144" s="211"/>
      <c r="I144" s="211"/>
      <c r="J144" s="211"/>
    </row>
    <row r="145" spans="1:10" ht="12.75">
      <c r="A145" s="211"/>
      <c r="B145" s="211"/>
      <c r="C145" s="211"/>
      <c r="D145" s="211"/>
      <c r="E145" s="211"/>
      <c r="F145" s="211"/>
      <c r="G145" s="211"/>
      <c r="H145" s="211"/>
      <c r="I145" s="211"/>
      <c r="J145" s="211"/>
    </row>
    <row r="146" spans="1:10" ht="12.75">
      <c r="A146" s="211"/>
      <c r="B146" s="211"/>
      <c r="C146" s="211"/>
      <c r="D146" s="211"/>
      <c r="E146" s="211"/>
      <c r="F146" s="211"/>
      <c r="G146" s="211"/>
      <c r="H146" s="211"/>
      <c r="I146" s="211"/>
      <c r="J146" s="211"/>
    </row>
    <row r="147" spans="1:10" ht="12.75">
      <c r="A147" s="211"/>
      <c r="B147" s="211"/>
      <c r="C147" s="211"/>
      <c r="D147" s="211"/>
      <c r="E147" s="211"/>
      <c r="F147" s="211"/>
      <c r="G147" s="211"/>
      <c r="H147" s="211"/>
      <c r="I147" s="211"/>
      <c r="J147" s="211"/>
    </row>
    <row r="148" spans="1:10" ht="12.75">
      <c r="A148" s="211"/>
      <c r="B148" s="211"/>
      <c r="C148" s="211"/>
      <c r="D148" s="211"/>
      <c r="E148" s="211"/>
      <c r="F148" s="211"/>
      <c r="G148" s="211"/>
      <c r="H148" s="211"/>
      <c r="I148" s="211"/>
      <c r="J148" s="211"/>
    </row>
    <row r="149" spans="1:10" ht="12.75">
      <c r="A149" s="211"/>
      <c r="B149" s="211"/>
      <c r="C149" s="211"/>
      <c r="D149" s="211"/>
      <c r="E149" s="211"/>
      <c r="F149" s="211"/>
      <c r="G149" s="211"/>
      <c r="H149" s="211"/>
      <c r="I149" s="211"/>
      <c r="J149" s="211"/>
    </row>
    <row r="150" spans="1:10" ht="12.75">
      <c r="A150" s="211"/>
      <c r="B150" s="211"/>
      <c r="C150" s="211"/>
      <c r="D150" s="211"/>
      <c r="E150" s="211"/>
      <c r="F150" s="211"/>
      <c r="G150" s="211"/>
      <c r="H150" s="211"/>
      <c r="I150" s="211"/>
      <c r="J150" s="211"/>
    </row>
    <row r="151" spans="1:10" ht="12.75">
      <c r="A151" s="211"/>
      <c r="B151" s="211"/>
      <c r="C151" s="211"/>
      <c r="D151" s="211"/>
      <c r="E151" s="211"/>
      <c r="F151" s="211"/>
      <c r="G151" s="211"/>
      <c r="H151" s="211"/>
      <c r="I151" s="211"/>
      <c r="J151" s="211"/>
    </row>
    <row r="152" spans="1:10" ht="12.75">
      <c r="A152" s="211"/>
      <c r="B152" s="211"/>
      <c r="C152" s="211"/>
      <c r="D152" s="211"/>
      <c r="E152" s="211"/>
      <c r="F152" s="211"/>
      <c r="G152" s="211"/>
      <c r="H152" s="211"/>
      <c r="I152" s="211"/>
      <c r="J152" s="211"/>
    </row>
    <row r="153" spans="1:10" ht="12.75">
      <c r="A153" s="211"/>
      <c r="B153" s="211"/>
      <c r="C153" s="211"/>
      <c r="D153" s="211"/>
      <c r="E153" s="211"/>
      <c r="F153" s="211"/>
      <c r="G153" s="211"/>
      <c r="H153" s="211"/>
      <c r="I153" s="211"/>
      <c r="J153" s="211"/>
    </row>
    <row r="154" spans="1:10" ht="12.75">
      <c r="A154" s="211"/>
      <c r="B154" s="211"/>
      <c r="C154" s="211"/>
      <c r="D154" s="211"/>
      <c r="E154" s="211"/>
      <c r="F154" s="211"/>
      <c r="G154" s="211"/>
      <c r="H154" s="211"/>
      <c r="I154" s="211"/>
      <c r="J154" s="211"/>
    </row>
    <row r="155" spans="1:10" ht="12.75">
      <c r="A155" s="211"/>
      <c r="B155" s="211"/>
      <c r="C155" s="211"/>
      <c r="D155" s="211"/>
      <c r="E155" s="211"/>
      <c r="F155" s="211"/>
      <c r="G155" s="211"/>
      <c r="H155" s="211"/>
      <c r="I155" s="211"/>
      <c r="J155" s="211"/>
    </row>
    <row r="156" spans="1:10" ht="12.75">
      <c r="A156" s="211"/>
      <c r="B156" s="211"/>
      <c r="C156" s="211"/>
      <c r="D156" s="211"/>
      <c r="E156" s="211"/>
      <c r="F156" s="211"/>
      <c r="G156" s="211"/>
      <c r="H156" s="211"/>
      <c r="I156" s="211"/>
      <c r="J156" s="211"/>
    </row>
    <row r="157" spans="1:10" ht="12.75">
      <c r="A157" s="211"/>
      <c r="B157" s="211"/>
      <c r="C157" s="211"/>
      <c r="D157" s="211"/>
      <c r="E157" s="211"/>
      <c r="F157" s="211"/>
      <c r="G157" s="211"/>
      <c r="H157" s="211"/>
      <c r="I157" s="211"/>
      <c r="J157" s="211"/>
    </row>
    <row r="158" spans="1:10" ht="12.75">
      <c r="A158" s="211"/>
      <c r="B158" s="211"/>
      <c r="C158" s="211"/>
      <c r="D158" s="211"/>
      <c r="E158" s="211"/>
      <c r="F158" s="211"/>
      <c r="G158" s="211"/>
      <c r="H158" s="211"/>
      <c r="I158" s="211"/>
      <c r="J158" s="211"/>
    </row>
    <row r="159" spans="1:10" ht="12.75">
      <c r="A159" s="211"/>
      <c r="B159" s="211"/>
      <c r="C159" s="211"/>
      <c r="D159" s="211"/>
      <c r="E159" s="211"/>
      <c r="F159" s="211"/>
      <c r="G159" s="211"/>
      <c r="H159" s="211"/>
      <c r="I159" s="211"/>
      <c r="J159" s="211"/>
    </row>
    <row r="160" spans="1:10" ht="12.75">
      <c r="A160" s="211"/>
      <c r="B160" s="211"/>
      <c r="C160" s="211"/>
      <c r="D160" s="211"/>
      <c r="E160" s="211"/>
      <c r="F160" s="211"/>
      <c r="G160" s="211"/>
      <c r="H160" s="211"/>
      <c r="I160" s="211"/>
      <c r="J160" s="211"/>
    </row>
    <row r="161" spans="1:10" ht="12.75">
      <c r="A161" s="211"/>
      <c r="B161" s="211"/>
      <c r="C161" s="211"/>
      <c r="D161" s="211"/>
      <c r="E161" s="211"/>
      <c r="F161" s="211"/>
      <c r="G161" s="211"/>
      <c r="H161" s="211"/>
      <c r="I161" s="211"/>
      <c r="J161" s="211"/>
    </row>
    <row r="162" spans="1:10" ht="12.75">
      <c r="A162" s="211"/>
      <c r="B162" s="211"/>
      <c r="C162" s="211"/>
      <c r="D162" s="211"/>
      <c r="E162" s="211"/>
      <c r="F162" s="211"/>
      <c r="G162" s="211"/>
      <c r="H162" s="211"/>
      <c r="I162" s="211"/>
      <c r="J162" s="211"/>
    </row>
    <row r="163" spans="1:10" ht="12.75">
      <c r="A163" s="211"/>
      <c r="B163" s="211"/>
      <c r="C163" s="211"/>
      <c r="D163" s="211"/>
      <c r="E163" s="211"/>
      <c r="F163" s="211"/>
      <c r="G163" s="211"/>
      <c r="H163" s="211"/>
      <c r="I163" s="211"/>
      <c r="J163" s="211"/>
    </row>
    <row r="164" spans="1:10" ht="12.75">
      <c r="A164" s="211"/>
      <c r="B164" s="211"/>
      <c r="C164" s="211"/>
      <c r="D164" s="211"/>
      <c r="E164" s="211"/>
      <c r="F164" s="211"/>
      <c r="G164" s="211"/>
      <c r="H164" s="211"/>
      <c r="I164" s="211"/>
      <c r="J164" s="211"/>
    </row>
    <row r="165" spans="1:10" ht="12.75">
      <c r="A165" s="211"/>
      <c r="B165" s="211"/>
      <c r="C165" s="211"/>
      <c r="D165" s="211"/>
      <c r="E165" s="211"/>
      <c r="F165" s="211"/>
      <c r="G165" s="211"/>
      <c r="H165" s="211"/>
      <c r="I165" s="211"/>
      <c r="J165" s="211"/>
    </row>
    <row r="166" spans="1:10" ht="12.75">
      <c r="A166" s="211"/>
      <c r="B166" s="211"/>
      <c r="C166" s="211"/>
      <c r="D166" s="211"/>
      <c r="E166" s="211"/>
      <c r="F166" s="211"/>
      <c r="G166" s="211"/>
      <c r="H166" s="211"/>
      <c r="I166" s="211"/>
      <c r="J166" s="211"/>
    </row>
    <row r="167" spans="1:10" ht="12.75">
      <c r="A167" s="211"/>
      <c r="B167" s="211"/>
      <c r="C167" s="211"/>
      <c r="D167" s="211"/>
      <c r="E167" s="211"/>
      <c r="F167" s="211"/>
      <c r="G167" s="211"/>
      <c r="H167" s="211"/>
      <c r="I167" s="211"/>
      <c r="J167" s="211"/>
    </row>
    <row r="168" spans="1:10" ht="12.75">
      <c r="A168" s="211"/>
      <c r="B168" s="211"/>
      <c r="C168" s="211"/>
      <c r="D168" s="211"/>
      <c r="E168" s="211"/>
      <c r="F168" s="211"/>
      <c r="G168" s="211"/>
      <c r="H168" s="211"/>
      <c r="I168" s="211"/>
      <c r="J168" s="211"/>
    </row>
    <row r="169" spans="1:10" ht="12.75">
      <c r="A169" s="211"/>
      <c r="B169" s="211"/>
      <c r="C169" s="211"/>
      <c r="D169" s="211"/>
      <c r="E169" s="211"/>
      <c r="F169" s="211"/>
      <c r="G169" s="211"/>
      <c r="H169" s="211"/>
      <c r="I169" s="211"/>
      <c r="J169" s="211"/>
    </row>
    <row r="170" spans="1:10" ht="12.75">
      <c r="A170" s="211"/>
      <c r="B170" s="211"/>
      <c r="C170" s="211"/>
      <c r="D170" s="211"/>
      <c r="E170" s="211"/>
      <c r="F170" s="211"/>
      <c r="G170" s="211"/>
      <c r="H170" s="211"/>
      <c r="I170" s="211"/>
      <c r="J170" s="211"/>
    </row>
    <row r="171" spans="1:10" ht="12.75">
      <c r="A171" s="211"/>
      <c r="B171" s="211"/>
      <c r="C171" s="211"/>
      <c r="D171" s="211"/>
      <c r="E171" s="211"/>
      <c r="F171" s="211"/>
      <c r="G171" s="211"/>
      <c r="H171" s="211"/>
      <c r="I171" s="211"/>
      <c r="J171" s="211"/>
    </row>
    <row r="172" spans="1:10" ht="12.75">
      <c r="A172" s="211"/>
      <c r="B172" s="211"/>
      <c r="C172" s="211"/>
      <c r="D172" s="211"/>
      <c r="E172" s="211"/>
      <c r="F172" s="211"/>
      <c r="G172" s="211"/>
      <c r="H172" s="211"/>
      <c r="I172" s="211"/>
      <c r="J172" s="211"/>
    </row>
    <row r="173" spans="1:10" ht="12.75">
      <c r="A173" s="211"/>
      <c r="B173" s="211"/>
      <c r="C173" s="211"/>
      <c r="D173" s="211"/>
      <c r="E173" s="211"/>
      <c r="F173" s="211"/>
      <c r="G173" s="211"/>
      <c r="H173" s="211"/>
      <c r="I173" s="211"/>
      <c r="J173" s="211"/>
    </row>
    <row r="174" spans="1:10" ht="12.75">
      <c r="A174" s="211"/>
      <c r="B174" s="211"/>
      <c r="C174" s="211"/>
      <c r="D174" s="211"/>
      <c r="E174" s="211"/>
      <c r="F174" s="211"/>
      <c r="G174" s="211"/>
      <c r="H174" s="211"/>
      <c r="I174" s="211"/>
      <c r="J174" s="211"/>
    </row>
    <row r="175" spans="1:10" ht="12.75">
      <c r="A175" s="211"/>
      <c r="B175" s="211"/>
      <c r="C175" s="211"/>
      <c r="D175" s="211"/>
      <c r="E175" s="211"/>
      <c r="F175" s="211"/>
      <c r="G175" s="211"/>
      <c r="H175" s="211"/>
      <c r="I175" s="211"/>
      <c r="J175" s="211"/>
    </row>
    <row r="176" spans="1:10" ht="12.75">
      <c r="A176" s="211"/>
      <c r="B176" s="211"/>
      <c r="C176" s="211"/>
      <c r="D176" s="211"/>
      <c r="E176" s="211"/>
      <c r="F176" s="211"/>
      <c r="G176" s="211"/>
      <c r="H176" s="211"/>
      <c r="I176" s="211"/>
      <c r="J176" s="211"/>
    </row>
    <row r="177" spans="1:10" ht="12.75">
      <c r="A177" s="211"/>
      <c r="B177" s="211"/>
      <c r="C177" s="211"/>
      <c r="D177" s="211"/>
      <c r="E177" s="211"/>
      <c r="F177" s="211"/>
      <c r="G177" s="211"/>
      <c r="H177" s="211"/>
      <c r="I177" s="211"/>
      <c r="J177" s="211"/>
    </row>
    <row r="178" spans="1:10" ht="12.75">
      <c r="A178" s="211"/>
      <c r="B178" s="211"/>
      <c r="C178" s="211"/>
      <c r="D178" s="211"/>
      <c r="E178" s="211"/>
      <c r="F178" s="211"/>
      <c r="G178" s="211"/>
      <c r="H178" s="211"/>
      <c r="I178" s="211"/>
      <c r="J178" s="211"/>
    </row>
    <row r="179" spans="1:10" ht="12.75">
      <c r="A179" s="211"/>
      <c r="B179" s="211"/>
      <c r="C179" s="211"/>
      <c r="D179" s="211"/>
      <c r="E179" s="211"/>
      <c r="F179" s="211"/>
      <c r="G179" s="211"/>
      <c r="H179" s="211"/>
      <c r="I179" s="211"/>
      <c r="J179" s="211"/>
    </row>
    <row r="180" spans="1:10" ht="12.75">
      <c r="A180" s="211"/>
      <c r="B180" s="211"/>
      <c r="C180" s="211"/>
      <c r="D180" s="211"/>
      <c r="E180" s="211"/>
      <c r="F180" s="211"/>
      <c r="G180" s="211"/>
      <c r="H180" s="211"/>
      <c r="I180" s="211"/>
      <c r="J180" s="211"/>
    </row>
    <row r="181" spans="1:10" ht="12.75">
      <c r="A181" s="211"/>
      <c r="B181" s="211"/>
      <c r="C181" s="211"/>
      <c r="D181" s="211"/>
      <c r="E181" s="211"/>
      <c r="F181" s="211"/>
      <c r="G181" s="211"/>
      <c r="H181" s="211"/>
      <c r="I181" s="211"/>
      <c r="J181" s="211"/>
    </row>
    <row r="182" spans="1:10" ht="12.75">
      <c r="A182" s="211"/>
      <c r="B182" s="211"/>
      <c r="C182" s="211"/>
      <c r="D182" s="211"/>
      <c r="E182" s="211"/>
      <c r="F182" s="211"/>
      <c r="G182" s="211"/>
      <c r="H182" s="211"/>
      <c r="I182" s="211"/>
      <c r="J182" s="211"/>
    </row>
    <row r="183" spans="1:10" ht="12.75">
      <c r="A183" s="211"/>
      <c r="B183" s="211"/>
      <c r="C183" s="211"/>
      <c r="D183" s="211"/>
      <c r="E183" s="211"/>
      <c r="F183" s="211"/>
      <c r="G183" s="211"/>
      <c r="H183" s="211"/>
      <c r="I183" s="211"/>
      <c r="J183" s="211"/>
    </row>
    <row r="184" spans="1:10" ht="12.75">
      <c r="A184" s="211"/>
      <c r="B184" s="211"/>
      <c r="C184" s="211"/>
      <c r="D184" s="211"/>
      <c r="E184" s="211"/>
      <c r="F184" s="211"/>
      <c r="G184" s="211"/>
      <c r="H184" s="211"/>
      <c r="I184" s="211"/>
      <c r="J184" s="211"/>
    </row>
    <row r="185" spans="1:10" ht="12.75">
      <c r="A185" s="211"/>
      <c r="B185" s="211"/>
      <c r="C185" s="211"/>
      <c r="D185" s="211"/>
      <c r="E185" s="211"/>
      <c r="F185" s="211"/>
      <c r="G185" s="211"/>
      <c r="H185" s="211"/>
      <c r="I185" s="211"/>
      <c r="J185" s="211"/>
    </row>
    <row r="186" spans="1:10" ht="12.75">
      <c r="A186" s="211"/>
      <c r="B186" s="211"/>
      <c r="C186" s="211"/>
      <c r="D186" s="211"/>
      <c r="E186" s="211"/>
      <c r="F186" s="211"/>
      <c r="G186" s="211"/>
      <c r="H186" s="211"/>
      <c r="I186" s="211"/>
      <c r="J186" s="211"/>
    </row>
    <row r="187" spans="1:10" ht="12.75">
      <c r="A187" s="211"/>
      <c r="B187" s="211"/>
      <c r="C187" s="211"/>
      <c r="D187" s="211"/>
      <c r="E187" s="211"/>
      <c r="F187" s="211"/>
      <c r="G187" s="211"/>
      <c r="H187" s="211"/>
      <c r="I187" s="211"/>
      <c r="J187" s="211"/>
    </row>
    <row r="188" spans="1:10" ht="12.75">
      <c r="A188" s="211"/>
      <c r="B188" s="211"/>
      <c r="C188" s="211"/>
      <c r="D188" s="211"/>
      <c r="E188" s="211"/>
      <c r="F188" s="211"/>
      <c r="G188" s="211"/>
      <c r="H188" s="211"/>
      <c r="I188" s="211"/>
      <c r="J188" s="211"/>
    </row>
    <row r="189" spans="1:10" ht="12.75">
      <c r="A189" s="211"/>
      <c r="B189" s="211"/>
      <c r="C189" s="211"/>
      <c r="D189" s="211"/>
      <c r="E189" s="211"/>
      <c r="F189" s="211"/>
      <c r="G189" s="211"/>
      <c r="H189" s="211"/>
      <c r="I189" s="211"/>
      <c r="J189" s="211"/>
    </row>
  </sheetData>
  <sheetProtection password="DCE1" sheet="1" objects="1" scenarios="1"/>
  <mergeCells count="59">
    <mergeCell ref="B12:F12"/>
    <mergeCell ref="A56:J56"/>
    <mergeCell ref="B7:F7"/>
    <mergeCell ref="B8:F8"/>
    <mergeCell ref="B11:F11"/>
    <mergeCell ref="B9:F9"/>
    <mergeCell ref="B10:F10"/>
    <mergeCell ref="B19:F19"/>
    <mergeCell ref="B20:F20"/>
    <mergeCell ref="B13:F13"/>
    <mergeCell ref="B62:F62"/>
    <mergeCell ref="B24:F24"/>
    <mergeCell ref="B21:F21"/>
    <mergeCell ref="B23:F23"/>
    <mergeCell ref="B22:F22"/>
    <mergeCell ref="B57:F57"/>
    <mergeCell ref="B58:F58"/>
    <mergeCell ref="B59:F59"/>
    <mergeCell ref="B60:F60"/>
    <mergeCell ref="B82:F82"/>
    <mergeCell ref="B83:F83"/>
    <mergeCell ref="B74:F74"/>
    <mergeCell ref="B14:F14"/>
    <mergeCell ref="B15:F15"/>
    <mergeCell ref="B16:F16"/>
    <mergeCell ref="B17:F17"/>
    <mergeCell ref="B63:F63"/>
    <mergeCell ref="B66:F66"/>
    <mergeCell ref="B18:F18"/>
    <mergeCell ref="B94:F94"/>
    <mergeCell ref="B72:F72"/>
    <mergeCell ref="B73:F73"/>
    <mergeCell ref="B67:F67"/>
    <mergeCell ref="B75:F75"/>
    <mergeCell ref="B64:F64"/>
    <mergeCell ref="B81:F81"/>
    <mergeCell ref="B80:F80"/>
    <mergeCell ref="B84:F84"/>
    <mergeCell ref="B70:F70"/>
    <mergeCell ref="B65:F65"/>
    <mergeCell ref="B96:F96"/>
    <mergeCell ref="B93:F93"/>
    <mergeCell ref="B95:F95"/>
    <mergeCell ref="B87:F87"/>
    <mergeCell ref="B88:F88"/>
    <mergeCell ref="B89:F89"/>
    <mergeCell ref="B69:F69"/>
    <mergeCell ref="B85:F85"/>
    <mergeCell ref="B86:F86"/>
    <mergeCell ref="A6:J6"/>
    <mergeCell ref="B79:F79"/>
    <mergeCell ref="B91:F91"/>
    <mergeCell ref="B92:F92"/>
    <mergeCell ref="B68:F68"/>
    <mergeCell ref="B61:F61"/>
    <mergeCell ref="B71:F71"/>
    <mergeCell ref="B76:F76"/>
    <mergeCell ref="B77:F77"/>
    <mergeCell ref="B78:F78"/>
  </mergeCells>
  <printOptions/>
  <pageMargins left="0.33" right="0.17" top="0.5" bottom="0.35" header="0.24" footer="0.24"/>
  <pageSetup horizontalDpi="600" verticalDpi="600" orientation="portrait" scale="89" r:id="rId1"/>
  <headerFooter alignWithMargins="0"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5.140625" style="184" customWidth="1"/>
    <col min="2" max="2" width="21.140625" style="184" customWidth="1"/>
    <col min="3" max="3" width="9.421875" style="184" customWidth="1"/>
    <col min="4" max="4" width="11.57421875" style="184" customWidth="1"/>
    <col min="5" max="5" width="11.00390625" style="184" customWidth="1"/>
    <col min="6" max="6" width="12.00390625" style="184" customWidth="1"/>
    <col min="7" max="7" width="13.421875" style="184" customWidth="1"/>
    <col min="8" max="8" width="9.140625" style="184" customWidth="1"/>
    <col min="9" max="10" width="10.140625" style="184" bestFit="1" customWidth="1"/>
    <col min="11" max="12" width="9.140625" style="184" customWidth="1"/>
    <col min="13" max="13" width="12.28125" style="184" customWidth="1"/>
    <col min="14" max="16384" width="9.140625" style="184" customWidth="1"/>
  </cols>
  <sheetData>
    <row r="1" ht="15">
      <c r="B1" s="210" t="s">
        <v>227</v>
      </c>
    </row>
    <row r="2" ht="12.75">
      <c r="B2" s="209" t="s">
        <v>226</v>
      </c>
    </row>
    <row r="3" ht="12.75">
      <c r="B3" s="209"/>
    </row>
    <row r="4" spans="2:7" ht="15.75">
      <c r="B4" s="391" t="s">
        <v>225</v>
      </c>
      <c r="C4" s="391"/>
      <c r="D4" s="391"/>
      <c r="E4" s="391"/>
      <c r="F4" s="391"/>
      <c r="G4" s="391"/>
    </row>
    <row r="6" spans="1:7" ht="12.75">
      <c r="A6" s="392" t="s">
        <v>0</v>
      </c>
      <c r="B6" s="394" t="s">
        <v>221</v>
      </c>
      <c r="C6" s="392" t="s">
        <v>220</v>
      </c>
      <c r="D6" s="205" t="s">
        <v>217</v>
      </c>
      <c r="E6" s="392" t="s">
        <v>219</v>
      </c>
      <c r="F6" s="392" t="s">
        <v>218</v>
      </c>
      <c r="G6" s="205" t="s">
        <v>217</v>
      </c>
    </row>
    <row r="7" spans="1:9" ht="12.75">
      <c r="A7" s="393"/>
      <c r="B7" s="395"/>
      <c r="C7" s="393"/>
      <c r="D7" s="204">
        <v>41275</v>
      </c>
      <c r="E7" s="393"/>
      <c r="F7" s="393"/>
      <c r="G7" s="204">
        <v>41639</v>
      </c>
      <c r="H7" s="185"/>
      <c r="I7" s="185"/>
    </row>
    <row r="8" spans="1:9" ht="12.75">
      <c r="A8" s="200">
        <v>1</v>
      </c>
      <c r="B8" s="203" t="s">
        <v>103</v>
      </c>
      <c r="C8" s="200"/>
      <c r="D8" s="197"/>
      <c r="E8" s="197"/>
      <c r="F8" s="197"/>
      <c r="G8" s="197">
        <f aca="true" t="shared" si="0" ref="G8:G16">D8+E8-F8</f>
        <v>0</v>
      </c>
      <c r="H8" s="185"/>
      <c r="I8" s="185"/>
    </row>
    <row r="9" spans="1:9" ht="12.75">
      <c r="A9" s="200">
        <v>2</v>
      </c>
      <c r="B9" s="203" t="s">
        <v>216</v>
      </c>
      <c r="C9" s="200"/>
      <c r="D9" s="197"/>
      <c r="E9" s="197"/>
      <c r="F9" s="197"/>
      <c r="G9" s="197">
        <f t="shared" si="0"/>
        <v>0</v>
      </c>
      <c r="H9" s="207"/>
      <c r="I9" s="188"/>
    </row>
    <row r="10" spans="1:9" ht="12.75">
      <c r="A10" s="200">
        <v>3</v>
      </c>
      <c r="B10" s="202" t="s">
        <v>224</v>
      </c>
      <c r="C10" s="200"/>
      <c r="D10" s="197">
        <v>14340209</v>
      </c>
      <c r="E10" s="197"/>
      <c r="F10" s="197"/>
      <c r="G10" s="197">
        <f t="shared" si="0"/>
        <v>14340209</v>
      </c>
      <c r="H10" s="207"/>
      <c r="I10" s="188"/>
    </row>
    <row r="11" spans="1:9" ht="12.75">
      <c r="A11" s="200">
        <v>4</v>
      </c>
      <c r="B11" s="202" t="s">
        <v>214</v>
      </c>
      <c r="C11" s="200"/>
      <c r="D11" s="197"/>
      <c r="E11" s="197"/>
      <c r="F11" s="197"/>
      <c r="G11" s="197">
        <f t="shared" si="0"/>
        <v>0</v>
      </c>
      <c r="H11" s="207"/>
      <c r="I11" s="188"/>
    </row>
    <row r="12" spans="1:9" ht="12.75">
      <c r="A12" s="200">
        <v>5</v>
      </c>
      <c r="B12" s="202" t="s">
        <v>213</v>
      </c>
      <c r="C12" s="200"/>
      <c r="D12" s="197">
        <v>525370</v>
      </c>
      <c r="E12" s="208"/>
      <c r="F12" s="197"/>
      <c r="G12" s="197">
        <f t="shared" si="0"/>
        <v>525370</v>
      </c>
      <c r="H12" s="207"/>
      <c r="I12" s="188"/>
    </row>
    <row r="13" spans="1:9" ht="12.75">
      <c r="A13" s="200">
        <v>1</v>
      </c>
      <c r="B13" s="202" t="s">
        <v>212</v>
      </c>
      <c r="C13" s="200"/>
      <c r="D13" s="197"/>
      <c r="E13" s="197"/>
      <c r="F13" s="197"/>
      <c r="G13" s="197">
        <f t="shared" si="0"/>
        <v>0</v>
      </c>
      <c r="H13" s="207"/>
      <c r="I13" s="188"/>
    </row>
    <row r="14" spans="1:9" ht="12.75">
      <c r="A14" s="200">
        <v>2</v>
      </c>
      <c r="B14" s="201"/>
      <c r="C14" s="200"/>
      <c r="D14" s="197"/>
      <c r="E14" s="197"/>
      <c r="F14" s="197"/>
      <c r="G14" s="197">
        <f t="shared" si="0"/>
        <v>0</v>
      </c>
      <c r="H14" s="185"/>
      <c r="I14" s="185"/>
    </row>
    <row r="15" spans="1:9" ht="12.75">
      <c r="A15" s="200">
        <v>3</v>
      </c>
      <c r="B15" s="201"/>
      <c r="C15" s="200"/>
      <c r="D15" s="197"/>
      <c r="E15" s="197"/>
      <c r="F15" s="197"/>
      <c r="G15" s="197">
        <f t="shared" si="0"/>
        <v>0</v>
      </c>
      <c r="H15" s="185"/>
      <c r="I15" s="185"/>
    </row>
    <row r="16" spans="1:9" ht="13.5" thickBot="1">
      <c r="A16" s="198">
        <v>4</v>
      </c>
      <c r="B16" s="199"/>
      <c r="C16" s="198"/>
      <c r="D16" s="196"/>
      <c r="E16" s="196"/>
      <c r="F16" s="196"/>
      <c r="G16" s="196">
        <f t="shared" si="0"/>
        <v>0</v>
      </c>
      <c r="H16" s="185"/>
      <c r="I16" s="185"/>
    </row>
    <row r="17" spans="1:9" ht="13.5" thickBot="1">
      <c r="A17" s="195"/>
      <c r="B17" s="194" t="s">
        <v>211</v>
      </c>
      <c r="C17" s="193"/>
      <c r="D17" s="192">
        <f>SUM(D8:D16)</f>
        <v>14865579</v>
      </c>
      <c r="E17" s="192">
        <f>SUM(E8:E16)</f>
        <v>0</v>
      </c>
      <c r="F17" s="192">
        <f>SUM(F8:F16)</f>
        <v>0</v>
      </c>
      <c r="G17" s="191">
        <f>SUM(G8:G16)</f>
        <v>14865579</v>
      </c>
      <c r="I17" s="186"/>
    </row>
    <row r="20" spans="2:9" ht="15.75">
      <c r="B20" s="391" t="s">
        <v>223</v>
      </c>
      <c r="C20" s="391"/>
      <c r="D20" s="391"/>
      <c r="E20" s="391"/>
      <c r="F20" s="391"/>
      <c r="G20" s="391"/>
      <c r="I20" s="186"/>
    </row>
    <row r="22" spans="1:7" ht="12.75">
      <c r="A22" s="392" t="s">
        <v>0</v>
      </c>
      <c r="B22" s="394" t="s">
        <v>221</v>
      </c>
      <c r="C22" s="392" t="s">
        <v>220</v>
      </c>
      <c r="D22" s="205" t="s">
        <v>217</v>
      </c>
      <c r="E22" s="392" t="s">
        <v>219</v>
      </c>
      <c r="F22" s="392" t="s">
        <v>218</v>
      </c>
      <c r="G22" s="205" t="s">
        <v>217</v>
      </c>
    </row>
    <row r="23" spans="1:7" ht="12.75">
      <c r="A23" s="393"/>
      <c r="B23" s="395"/>
      <c r="C23" s="393"/>
      <c r="D23" s="204">
        <v>41275</v>
      </c>
      <c r="E23" s="393"/>
      <c r="F23" s="393"/>
      <c r="G23" s="204">
        <v>41639</v>
      </c>
    </row>
    <row r="24" spans="1:7" ht="12.75">
      <c r="A24" s="200">
        <v>1</v>
      </c>
      <c r="B24" s="203" t="s">
        <v>103</v>
      </c>
      <c r="C24" s="200"/>
      <c r="D24" s="197">
        <v>0</v>
      </c>
      <c r="E24" s="197">
        <v>0</v>
      </c>
      <c r="F24" s="197"/>
      <c r="G24" s="197">
        <f>D24+E24</f>
        <v>0</v>
      </c>
    </row>
    <row r="25" spans="1:7" ht="12.75">
      <c r="A25" s="200">
        <v>2</v>
      </c>
      <c r="B25" s="203" t="s">
        <v>216</v>
      </c>
      <c r="C25" s="200"/>
      <c r="D25" s="197"/>
      <c r="E25" s="197"/>
      <c r="F25" s="197"/>
      <c r="G25" s="197">
        <f>D25+E25</f>
        <v>0</v>
      </c>
    </row>
    <row r="26" spans="1:7" ht="12.75">
      <c r="A26" s="200">
        <v>3</v>
      </c>
      <c r="B26" s="202" t="s">
        <v>215</v>
      </c>
      <c r="C26" s="200"/>
      <c r="D26" s="197">
        <v>11282866</v>
      </c>
      <c r="E26" s="206">
        <v>611469</v>
      </c>
      <c r="F26" s="197"/>
      <c r="G26" s="197">
        <f>D26+E26</f>
        <v>11894335</v>
      </c>
    </row>
    <row r="27" spans="1:7" ht="12.75">
      <c r="A27" s="200">
        <v>4</v>
      </c>
      <c r="B27" s="202" t="s">
        <v>214</v>
      </c>
      <c r="C27" s="200"/>
      <c r="D27" s="197"/>
      <c r="E27" s="197">
        <v>0</v>
      </c>
      <c r="F27" s="197"/>
      <c r="G27" s="197">
        <f>D27+E27</f>
        <v>0</v>
      </c>
    </row>
    <row r="28" spans="1:7" ht="12.75">
      <c r="A28" s="200">
        <v>5</v>
      </c>
      <c r="B28" s="202" t="s">
        <v>213</v>
      </c>
      <c r="C28" s="200"/>
      <c r="D28" s="197">
        <v>394444</v>
      </c>
      <c r="E28" s="206">
        <v>26185</v>
      </c>
      <c r="F28" s="197"/>
      <c r="G28" s="197">
        <f>D28+E28</f>
        <v>420629</v>
      </c>
    </row>
    <row r="29" spans="1:7" ht="12.75">
      <c r="A29" s="200">
        <v>1</v>
      </c>
      <c r="B29" s="202" t="s">
        <v>212</v>
      </c>
      <c r="C29" s="200"/>
      <c r="D29" s="197"/>
      <c r="E29" s="197"/>
      <c r="F29" s="197"/>
      <c r="G29" s="197"/>
    </row>
    <row r="30" spans="1:7" ht="12.75">
      <c r="A30" s="200">
        <v>2</v>
      </c>
      <c r="B30" s="201"/>
      <c r="C30" s="200"/>
      <c r="D30" s="197"/>
      <c r="E30" s="197"/>
      <c r="F30" s="197"/>
      <c r="G30" s="197">
        <f>D30+E30-F30</f>
        <v>0</v>
      </c>
    </row>
    <row r="31" spans="1:7" ht="12.75">
      <c r="A31" s="200">
        <v>3</v>
      </c>
      <c r="B31" s="201"/>
      <c r="C31" s="200"/>
      <c r="D31" s="197"/>
      <c r="E31" s="197"/>
      <c r="F31" s="197"/>
      <c r="G31" s="197">
        <f>D31+E31-F31</f>
        <v>0</v>
      </c>
    </row>
    <row r="32" spans="1:7" ht="13.5" thickBot="1">
      <c r="A32" s="198">
        <v>4</v>
      </c>
      <c r="B32" s="199"/>
      <c r="C32" s="198"/>
      <c r="D32" s="196"/>
      <c r="E32" s="196"/>
      <c r="F32" s="196"/>
      <c r="G32" s="196">
        <f>D32+E32-F32</f>
        <v>0</v>
      </c>
    </row>
    <row r="33" spans="1:10" ht="13.5" thickBot="1">
      <c r="A33" s="195"/>
      <c r="B33" s="194" t="s">
        <v>211</v>
      </c>
      <c r="C33" s="193"/>
      <c r="D33" s="192">
        <f>SUM(D24:D32)</f>
        <v>11677310</v>
      </c>
      <c r="E33" s="192">
        <f>SUM(E24:E32)</f>
        <v>637654</v>
      </c>
      <c r="F33" s="192">
        <f>SUM(F24:F32)</f>
        <v>0</v>
      </c>
      <c r="G33" s="191">
        <f>SUM(G24:G32)</f>
        <v>12314964</v>
      </c>
      <c r="H33" s="187"/>
      <c r="I33" s="186"/>
      <c r="J33" s="186"/>
    </row>
    <row r="34" ht="12.75">
      <c r="G34" s="187"/>
    </row>
    <row r="36" spans="2:7" ht="15.75">
      <c r="B36" s="391" t="s">
        <v>222</v>
      </c>
      <c r="C36" s="391"/>
      <c r="D36" s="391"/>
      <c r="E36" s="391"/>
      <c r="F36" s="391"/>
      <c r="G36" s="391"/>
    </row>
    <row r="38" spans="1:7" ht="12.75">
      <c r="A38" s="392" t="s">
        <v>0</v>
      </c>
      <c r="B38" s="394" t="s">
        <v>221</v>
      </c>
      <c r="C38" s="392" t="s">
        <v>220</v>
      </c>
      <c r="D38" s="205" t="s">
        <v>217</v>
      </c>
      <c r="E38" s="392" t="s">
        <v>219</v>
      </c>
      <c r="F38" s="392" t="s">
        <v>218</v>
      </c>
      <c r="G38" s="205" t="s">
        <v>217</v>
      </c>
    </row>
    <row r="39" spans="1:7" ht="12.75">
      <c r="A39" s="393"/>
      <c r="B39" s="395"/>
      <c r="C39" s="393"/>
      <c r="D39" s="204">
        <v>41275</v>
      </c>
      <c r="E39" s="393"/>
      <c r="F39" s="393"/>
      <c r="G39" s="204">
        <v>41639</v>
      </c>
    </row>
    <row r="40" spans="1:7" ht="12.75">
      <c r="A40" s="200">
        <v>1</v>
      </c>
      <c r="B40" s="203" t="s">
        <v>103</v>
      </c>
      <c r="C40" s="200"/>
      <c r="D40" s="197">
        <f aca="true" t="shared" si="1" ref="D40:D48">G8-D24</f>
        <v>0</v>
      </c>
      <c r="E40" s="197"/>
      <c r="F40" s="197">
        <f aca="true" t="shared" si="2" ref="F40:F47">E24</f>
        <v>0</v>
      </c>
      <c r="G40" s="197">
        <f aca="true" t="shared" si="3" ref="G40:G48">D40+E40-F40</f>
        <v>0</v>
      </c>
    </row>
    <row r="41" spans="1:14" ht="12.75">
      <c r="A41" s="200">
        <v>2</v>
      </c>
      <c r="B41" s="202" t="s">
        <v>216</v>
      </c>
      <c r="C41" s="200"/>
      <c r="D41" s="197">
        <f t="shared" si="1"/>
        <v>0</v>
      </c>
      <c r="E41" s="197"/>
      <c r="F41" s="197">
        <f t="shared" si="2"/>
        <v>0</v>
      </c>
      <c r="G41" s="197">
        <f t="shared" si="3"/>
        <v>0</v>
      </c>
      <c r="M41" s="185"/>
      <c r="N41" s="185"/>
    </row>
    <row r="42" spans="1:14" ht="12.75">
      <c r="A42" s="200">
        <v>3</v>
      </c>
      <c r="B42" s="202" t="s">
        <v>215</v>
      </c>
      <c r="C42" s="200"/>
      <c r="D42" s="197">
        <f t="shared" si="1"/>
        <v>3057343</v>
      </c>
      <c r="E42" s="187"/>
      <c r="F42" s="197">
        <f t="shared" si="2"/>
        <v>611469</v>
      </c>
      <c r="G42" s="197">
        <f t="shared" si="3"/>
        <v>2445874</v>
      </c>
      <c r="M42" s="185"/>
      <c r="N42" s="185"/>
    </row>
    <row r="43" spans="1:14" ht="12.75">
      <c r="A43" s="200">
        <v>4</v>
      </c>
      <c r="B43" s="202" t="s">
        <v>214</v>
      </c>
      <c r="C43" s="200"/>
      <c r="D43" s="197">
        <f t="shared" si="1"/>
        <v>0</v>
      </c>
      <c r="E43" s="197"/>
      <c r="F43" s="197">
        <f t="shared" si="2"/>
        <v>0</v>
      </c>
      <c r="G43" s="197">
        <f t="shared" si="3"/>
        <v>0</v>
      </c>
      <c r="M43" s="185"/>
      <c r="N43" s="185"/>
    </row>
    <row r="44" spans="1:14" ht="12.75">
      <c r="A44" s="200">
        <v>5</v>
      </c>
      <c r="B44" s="202" t="s">
        <v>213</v>
      </c>
      <c r="C44" s="200"/>
      <c r="D44" s="197">
        <f t="shared" si="1"/>
        <v>130926</v>
      </c>
      <c r="E44" s="197"/>
      <c r="F44" s="197">
        <f t="shared" si="2"/>
        <v>26185</v>
      </c>
      <c r="G44" s="197">
        <f t="shared" si="3"/>
        <v>104741</v>
      </c>
      <c r="M44" s="185"/>
      <c r="N44" s="185"/>
    </row>
    <row r="45" spans="1:14" ht="12.75">
      <c r="A45" s="200">
        <v>1</v>
      </c>
      <c r="B45" s="202" t="s">
        <v>212</v>
      </c>
      <c r="C45" s="200"/>
      <c r="D45" s="197">
        <f t="shared" si="1"/>
        <v>0</v>
      </c>
      <c r="E45" s="197"/>
      <c r="F45" s="197">
        <f t="shared" si="2"/>
        <v>0</v>
      </c>
      <c r="G45" s="197">
        <f t="shared" si="3"/>
        <v>0</v>
      </c>
      <c r="M45" s="185"/>
      <c r="N45" s="185"/>
    </row>
    <row r="46" spans="1:14" ht="12.75">
      <c r="A46" s="200">
        <v>2</v>
      </c>
      <c r="B46" s="202"/>
      <c r="C46" s="200"/>
      <c r="D46" s="197">
        <f t="shared" si="1"/>
        <v>0</v>
      </c>
      <c r="E46" s="197"/>
      <c r="F46" s="197">
        <f t="shared" si="2"/>
        <v>0</v>
      </c>
      <c r="G46" s="197">
        <f t="shared" si="3"/>
        <v>0</v>
      </c>
      <c r="M46" s="185"/>
      <c r="N46" s="185"/>
    </row>
    <row r="47" spans="1:14" ht="12.75">
      <c r="A47" s="200">
        <v>3</v>
      </c>
      <c r="B47" s="201"/>
      <c r="C47" s="200"/>
      <c r="D47" s="197">
        <f t="shared" si="1"/>
        <v>0</v>
      </c>
      <c r="E47" s="197"/>
      <c r="F47" s="197">
        <f t="shared" si="2"/>
        <v>0</v>
      </c>
      <c r="G47" s="197">
        <f t="shared" si="3"/>
        <v>0</v>
      </c>
      <c r="M47" s="185"/>
      <c r="N47" s="185"/>
    </row>
    <row r="48" spans="1:14" ht="13.5" thickBot="1">
      <c r="A48" s="198">
        <v>4</v>
      </c>
      <c r="B48" s="199"/>
      <c r="C48" s="198"/>
      <c r="D48" s="197">
        <f t="shared" si="1"/>
        <v>0</v>
      </c>
      <c r="E48" s="196"/>
      <c r="F48" s="196"/>
      <c r="G48" s="196">
        <f t="shared" si="3"/>
        <v>0</v>
      </c>
      <c r="M48" s="185"/>
      <c r="N48" s="185"/>
    </row>
    <row r="49" spans="1:14" ht="13.5" thickBot="1">
      <c r="A49" s="195"/>
      <c r="B49" s="194" t="s">
        <v>211</v>
      </c>
      <c r="C49" s="193"/>
      <c r="D49" s="192">
        <f>SUM(D40:D48)</f>
        <v>3188269</v>
      </c>
      <c r="E49" s="192">
        <f>SUM(E40:E48)</f>
        <v>0</v>
      </c>
      <c r="F49" s="192">
        <f>SUM(F40:F48)</f>
        <v>637654</v>
      </c>
      <c r="G49" s="191">
        <f>SUM(G40:G48)</f>
        <v>2550615</v>
      </c>
      <c r="I49" s="187"/>
      <c r="J49" s="186"/>
      <c r="M49" s="190"/>
      <c r="N49" s="185"/>
    </row>
    <row r="50" spans="6:10" s="185" customFormat="1" ht="12.75">
      <c r="F50" s="188"/>
      <c r="G50" s="189"/>
      <c r="J50" s="188"/>
    </row>
    <row r="51" spans="4:14" ht="12.75">
      <c r="D51" s="186"/>
      <c r="G51" s="186"/>
      <c r="I51" s="187"/>
      <c r="M51" s="185"/>
      <c r="N51" s="185"/>
    </row>
    <row r="52" spans="4:14" ht="12.75">
      <c r="D52" s="186"/>
      <c r="G52" s="186"/>
      <c r="I52" s="186"/>
      <c r="M52" s="185"/>
      <c r="N52" s="185"/>
    </row>
    <row r="53" spans="5:14" ht="15.75">
      <c r="E53" s="390" t="s">
        <v>210</v>
      </c>
      <c r="F53" s="390"/>
      <c r="G53" s="390"/>
      <c r="M53" s="185"/>
      <c r="N53" s="185"/>
    </row>
    <row r="54" spans="5:7" ht="12.75">
      <c r="E54" s="389" t="s">
        <v>209</v>
      </c>
      <c r="F54" s="389"/>
      <c r="G54" s="389"/>
    </row>
  </sheetData>
  <sheetProtection password="DCE1" sheet="1" objects="1" scenarios="1"/>
  <mergeCells count="20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E54:G54"/>
    <mergeCell ref="E53:G53"/>
    <mergeCell ref="B36:G36"/>
    <mergeCell ref="A38:A39"/>
    <mergeCell ref="B38:B39"/>
    <mergeCell ref="C38:C39"/>
    <mergeCell ref="E38:E39"/>
    <mergeCell ref="F38:F39"/>
  </mergeCells>
  <printOptions/>
  <pageMargins left="0.5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Ekonomisti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2012-07-04T17:42:50Z</cp:lastPrinted>
  <dcterms:created xsi:type="dcterms:W3CDTF">2002-01-01T08:35:09Z</dcterms:created>
  <dcterms:modified xsi:type="dcterms:W3CDTF">2014-07-30T18:24:50Z</dcterms:modified>
  <cp:category/>
  <cp:version/>
  <cp:contentType/>
  <cp:contentStatus/>
</cp:coreProperties>
</file>