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<sst xmlns="http://schemas.openxmlformats.org/spreadsheetml/2006/main" count="345" uniqueCount="279">
  <si>
    <t>PASQYRAT       FINANCIARE</t>
  </si>
  <si>
    <t xml:space="preserve">(Ne zbatim te Standartit kombetar te Kontabilitetit Nr.2 dhe  </t>
  </si>
  <si>
    <t>Ligjit Nr.9228 Date 29.04.2004  "PerKontabilitetin dhe Pasqyrat Financiare)</t>
  </si>
  <si>
    <t>Pasqyra Financiare jane individuale                                        Po</t>
  </si>
  <si>
    <t>Pasqyra Financiare jane te konsoliduara                                 Jo</t>
  </si>
  <si>
    <t>Pasqyra Financiare jane te shprehura ne                               Leke</t>
  </si>
  <si>
    <t>Pasqyra Financiare jane te rumbullakosura ne                       Leke</t>
  </si>
  <si>
    <t xml:space="preserve"> </t>
  </si>
  <si>
    <t>Data   mbylljes se Pasqyrave  Financiare</t>
  </si>
  <si>
    <t xml:space="preserve">Nr </t>
  </si>
  <si>
    <t xml:space="preserve">AKTIVET </t>
  </si>
  <si>
    <t>I</t>
  </si>
  <si>
    <t>1.  Aktivet   monetare</t>
  </si>
  <si>
    <t>Periudha</t>
  </si>
  <si>
    <t xml:space="preserve"> raportuese</t>
  </si>
  <si>
    <t xml:space="preserve">Periudha </t>
  </si>
  <si>
    <t>paraardhese</t>
  </si>
  <si>
    <t xml:space="preserve">3. Aktive te tjera financiare afatshkurtra </t>
  </si>
  <si>
    <t xml:space="preserve">4. Inventari </t>
  </si>
  <si>
    <t>5. Aktive biologjike afatshkurtra</t>
  </si>
  <si>
    <t>6. Aktive afatshkurtra te mbajtura per rishitje</t>
  </si>
  <si>
    <t>7. Parapagime dhe shpenzime te shtyra</t>
  </si>
  <si>
    <t xml:space="preserve">   &gt; Debitore, kreditore te tjere</t>
  </si>
  <si>
    <t xml:space="preserve">   &gt; Tatim mbi fitimin</t>
  </si>
  <si>
    <t xml:space="preserve">   &gt; Te drejta e detyrime ndaj ortakeve</t>
  </si>
  <si>
    <t xml:space="preserve">   &gt;</t>
  </si>
  <si>
    <t xml:space="preserve">   &gt; Lendet e para</t>
  </si>
  <si>
    <t xml:space="preserve">   &gt; Inventari Imet</t>
  </si>
  <si>
    <t xml:space="preserve">   &gt; Prodhim ne proces</t>
  </si>
  <si>
    <t xml:space="preserve">   &gt; Produkte te gateshme</t>
  </si>
  <si>
    <t xml:space="preserve">   &gt; Mallra per rishitje</t>
  </si>
  <si>
    <t xml:space="preserve">   &gt; Parapagesa per furnizime</t>
  </si>
  <si>
    <t xml:space="preserve">   &gt; Shpenzime te periudhave te ardhshme</t>
  </si>
  <si>
    <t>1. Investime financiare  afatgjata</t>
  </si>
  <si>
    <t>2. Aktive afatgjata materiale</t>
  </si>
  <si>
    <t xml:space="preserve">   &gt; Toka</t>
  </si>
  <si>
    <t>3. Aktivet biologjike afatgjata</t>
  </si>
  <si>
    <t>4. Aktive afatgjata jomateriale</t>
  </si>
  <si>
    <t>5. Kapitali aksioner i papaguar</t>
  </si>
  <si>
    <t>6. Aktive te tjera afatgjata</t>
  </si>
  <si>
    <t>PASIVET DHE KAPITALI</t>
  </si>
  <si>
    <t>2. Huamarjet</t>
  </si>
  <si>
    <t xml:space="preserve">    &gt;Banka</t>
  </si>
  <si>
    <t xml:space="preserve">    &gt; Arka</t>
  </si>
  <si>
    <t xml:space="preserve">   &gt; Overdrafte bankare</t>
  </si>
  <si>
    <t>3. Huat dhe parapagimet</t>
  </si>
  <si>
    <t xml:space="preserve">   &gt; Te pagueshme ndaj furnitoreve</t>
  </si>
  <si>
    <t xml:space="preserve">   &gt; Te pagueshme ndaj punonjesve</t>
  </si>
  <si>
    <t xml:space="preserve">   &gt; Detyrime per Sigurime Shoq. Shend.</t>
  </si>
  <si>
    <t xml:space="preserve">   &gt; Detyrime tatimore per TAP-in</t>
  </si>
  <si>
    <t xml:space="preserve">   &gt; Detyrime tatimore per Tatim Fitimin</t>
  </si>
  <si>
    <t xml:space="preserve">   &gt; Detyrime tatimore per Tatimin ne Burim</t>
  </si>
  <si>
    <t xml:space="preserve">   &gt; Devidente per tu paguar </t>
  </si>
  <si>
    <t>4. Grandet dhe te ardhurat e shtyra</t>
  </si>
  <si>
    <t>5. Provizionet afatshkurtra</t>
  </si>
  <si>
    <t>PASIVET      AFATGJATA</t>
  </si>
  <si>
    <t>PASIVET     AFATSHKURTERA</t>
  </si>
  <si>
    <t>1. Huat afatgjata</t>
  </si>
  <si>
    <t xml:space="preserve">   &gt; Hua, bono dhe detyrime nga qeraja financiare</t>
  </si>
  <si>
    <t xml:space="preserve">   &gt; Bono te konvertueshme</t>
  </si>
  <si>
    <t>2. Huamarje te tjera afatgjata</t>
  </si>
  <si>
    <t>TOTALI      PASIVEVE       ( 1+2 )</t>
  </si>
  <si>
    <t>AKTIVE    AFATGJATE</t>
  </si>
  <si>
    <t>AKTIVET    AFATSHKURTRA</t>
  </si>
  <si>
    <t xml:space="preserve">KAPITALI </t>
  </si>
  <si>
    <t>1. Aksionet e pakices  ( PF te konsoliduara)</t>
  </si>
  <si>
    <t>2. Kapitali aksionereve te shoq. Meme ( PF te kons.)</t>
  </si>
  <si>
    <t>3. Kapitali aksionar</t>
  </si>
  <si>
    <t xml:space="preserve">4. Primi i aksionit </t>
  </si>
  <si>
    <t>5. Njesite ose aksionet e thesarit ( Negative)</t>
  </si>
  <si>
    <t>6. Rezervat statutore</t>
  </si>
  <si>
    <t>7. Rezervat ligjore</t>
  </si>
  <si>
    <t>8. Rezervat e tjera</t>
  </si>
  <si>
    <t>9. Fitimet e pashperndara</t>
  </si>
  <si>
    <t>TOTALI       AKTIVEVE   ( I+II )</t>
  </si>
  <si>
    <t>TOTALI  PASIVEVE DHE KAPITALIT (I+II+III)</t>
  </si>
  <si>
    <t>Nr</t>
  </si>
  <si>
    <t>(Bazuar ne klasifikimin e Shpenzimeve sipas Natyres)</t>
  </si>
  <si>
    <t>Pershkrimi i Elementeve</t>
  </si>
  <si>
    <t>Raportuese</t>
  </si>
  <si>
    <t>Para ardhese</t>
  </si>
  <si>
    <t>Shitjet  neto</t>
  </si>
  <si>
    <t>Te ardhura te tjera nga veprmtaria e shfrytezimit</t>
  </si>
  <si>
    <t>Ndryshimi ne inventaret e produkteve te gatshme</t>
  </si>
  <si>
    <t xml:space="preserve">Materiale te konsumuara  </t>
  </si>
  <si>
    <t>Paga e personelit</t>
  </si>
  <si>
    <t>Shpenzimet per sigurime shoqerore e shendetsore</t>
  </si>
  <si>
    <t>Amortimet dhe zhvleresimet</t>
  </si>
  <si>
    <t>Shpenzime te tjera</t>
  </si>
  <si>
    <t>Totali i shpenzimeve   (shumat 4+7)</t>
  </si>
  <si>
    <t>Fitimi (humbja) nga veprimtarite e kryesore (1+2+/-3-8)</t>
  </si>
  <si>
    <t>Te ardhurat dhe shpenz. financiare nga njesite e kontrolluara</t>
  </si>
  <si>
    <t>Te ardhurat dhe shpenz. financiare nga pjesemarrjet</t>
  </si>
  <si>
    <t>Te ardhurat dhe shpenzimet financiare</t>
  </si>
  <si>
    <t>121.0  Te ardh.e shpenz. financ. nga invest. te tjera financ. afatgjata</t>
  </si>
  <si>
    <t>122    Te ardhurat dhe shpenzimet nga interesat</t>
  </si>
  <si>
    <t>123    Fitimet (humbjet) nga kursi i kembimit</t>
  </si>
  <si>
    <t>124    Te ardhura dhe shpenzime te tjera financiare</t>
  </si>
  <si>
    <t>Totali i te Ardhurave dhe Shpenzimeve financiare</t>
  </si>
  <si>
    <t>Fitimi (humbja) para tatimit (9+/-13)</t>
  </si>
  <si>
    <t>Shpenzimet e tatimit mbi fitimin 10%</t>
  </si>
  <si>
    <t>Fitimi (humbja) neto e vitit financiar (14-15)</t>
  </si>
  <si>
    <t>Elementet e pasqyrave te konsoliduara</t>
  </si>
  <si>
    <t>Ne Leke</t>
  </si>
  <si>
    <t>Pasqyra e fluksit monetar - Metoda Direkte</t>
  </si>
  <si>
    <t>Fluksi i parave nga veprimtaria e shfrytezimit</t>
  </si>
  <si>
    <t xml:space="preserve">Fluksi monetar nga veprimtarite investuese </t>
  </si>
  <si>
    <t xml:space="preserve">      Parate e arketuara nga klientet </t>
  </si>
  <si>
    <t xml:space="preserve">      Parate e paguara ndaj furnitoreve dhe punonjesve </t>
  </si>
  <si>
    <t xml:space="preserve">            Parate e ardhura nga veprimtarite</t>
  </si>
  <si>
    <t xml:space="preserve">      Interes i paguar </t>
  </si>
  <si>
    <t xml:space="preserve">     Tatim mbi fitimin e paguar </t>
  </si>
  <si>
    <t xml:space="preserve">     MM neto nga aktivitetet e shfrytezimit</t>
  </si>
  <si>
    <t xml:space="preserve">     Blerja e njesise se kontrolluar X minus parate e Arketuara</t>
  </si>
  <si>
    <t xml:space="preserve">     Te ardhura nga shitja e pajisjve</t>
  </si>
  <si>
    <t xml:space="preserve">     Interesi i arketuar </t>
  </si>
  <si>
    <t xml:space="preserve">     Dividentet e arketuar </t>
  </si>
  <si>
    <t xml:space="preserve">     MM neto e perdorur ne veprimtarite investuese </t>
  </si>
  <si>
    <t xml:space="preserve">Fluksi monetar nga aktivitetet financiare </t>
  </si>
  <si>
    <t xml:space="preserve">    Te ardhura nga emetimi i kapitalit aksioner</t>
  </si>
  <si>
    <t xml:space="preserve">    Te ardhura nga huamarrje afatgjata </t>
  </si>
  <si>
    <t xml:space="preserve">    Pagesat e detyrimeve te qerase financiare</t>
  </si>
  <si>
    <t xml:space="preserve">    Dividente te paguar </t>
  </si>
  <si>
    <t xml:space="preserve">    MM neto e perdorur ne veprimtarite financiare </t>
  </si>
  <si>
    <t>Rritja/Renia neto e mjeteve monetare</t>
  </si>
  <si>
    <t>Mjetet monetare ne fillim te periudhes kontabel</t>
  </si>
  <si>
    <t>Mjetet monetare ne fund te periudhes kontabel</t>
  </si>
  <si>
    <t>Pasqyra e fluksit te parave - Metoda indirekte</t>
  </si>
  <si>
    <t>Fluksi i parave nga veprimtarite e shfrytezimit</t>
  </si>
  <si>
    <t xml:space="preserve">      Fitimi para tatimit</t>
  </si>
  <si>
    <t xml:space="preserve">      Rregullime per: </t>
  </si>
  <si>
    <t xml:space="preserve">            Amortizim</t>
  </si>
  <si>
    <t xml:space="preserve">            Humbje nga kembime valutore</t>
  </si>
  <si>
    <t xml:space="preserve">            Te ardhura nga investimet </t>
  </si>
  <si>
    <t xml:space="preserve">            Shpenzime per interesa</t>
  </si>
  <si>
    <t xml:space="preserve">Rritje/renie ne tepricen e kerkesave te arketuara nga </t>
  </si>
  <si>
    <t xml:space="preserve">aktiviteti, si dhe kerkesave te arketueshme te tjera </t>
  </si>
  <si>
    <t xml:space="preserve">Rritje/renie ne tepricen e inventarit 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</si>
  <si>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</si>
  <si>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</si>
  <si>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</si>
  <si>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</si>
  <si>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</si>
  <si>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</si>
  <si>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Te ardhura nga shitja e pajisjeve</t>
  </si>
  <si>
    <t xml:space="preserve">Interesi i arketuar </t>
  </si>
  <si>
    <t>Dividentet e arketuar</t>
  </si>
  <si>
    <t>Paraja neto e perdorur ne aktivitetet investuese</t>
  </si>
  <si>
    <t>Fluksi i parave nga veprimtarite financiare</t>
  </si>
  <si>
    <t xml:space="preserve">Te ardhura nga emetimi i kapitalit aksionar </t>
  </si>
  <si>
    <t xml:space="preserve">Te ardhura nga huamarrje afatgjata </t>
  </si>
  <si>
    <t>Pagesat e detyrimeve te qerase financiare</t>
  </si>
  <si>
    <t>Dividentet e paguar</t>
  </si>
  <si>
    <t>Paraja neto perdorur ne aktivitetet financiare</t>
  </si>
  <si>
    <t>Rritja/renia neto e mjeteve monetare</t>
  </si>
  <si>
    <t>Nje pasqyre e pa konsoliduar</t>
  </si>
  <si>
    <t>Kapitali aksionar</t>
  </si>
  <si>
    <t>Primi aksionit</t>
  </si>
  <si>
    <t>Rezerva stat.ligjore</t>
  </si>
  <si>
    <t>Fitim i pashperndare</t>
  </si>
  <si>
    <t>TOTALI</t>
  </si>
  <si>
    <t>A</t>
  </si>
  <si>
    <t>B</t>
  </si>
  <si>
    <t>II</t>
  </si>
  <si>
    <t>III</t>
  </si>
  <si>
    <t>Efekti i ndryshimeve ne politikat kontabile</t>
  </si>
  <si>
    <t xml:space="preserve">Pozicioni i rregulluar </t>
  </si>
  <si>
    <t>Fitimi neto per periudhen kontabel</t>
  </si>
  <si>
    <t>Rritja e rezerves se kapitalit</t>
  </si>
  <si>
    <t>Emetimi i aksioneve</t>
  </si>
  <si>
    <t>1. Derivativet</t>
  </si>
  <si>
    <t>Fitimi i ushtrimit</t>
  </si>
  <si>
    <t>Tatimfitimi per t'u paguar</t>
  </si>
  <si>
    <t>Pozicioni me 31 dhjetor 2010</t>
  </si>
  <si>
    <t>Emetimi kapitali aksionar</t>
  </si>
  <si>
    <t>2. Tregtim</t>
  </si>
  <si>
    <t xml:space="preserve">   &gt; Kliente per mallra, produkte e sherbime</t>
  </si>
  <si>
    <t xml:space="preserve">   &gt; TVSH</t>
  </si>
  <si>
    <t xml:space="preserve">   &gt; Ndertesa (amortizimi)</t>
  </si>
  <si>
    <t xml:space="preserve">   &gt; Makineri dhe paisje (amortizimi)</t>
  </si>
  <si>
    <t xml:space="preserve">   &gt; Aktive tjera afatgjata materiale (amortizimi)</t>
  </si>
  <si>
    <t xml:space="preserve">   &gt; Kthimet /Ripagesat e huave afatgjata</t>
  </si>
  <si>
    <t xml:space="preserve">   &gt;Detyrime tatimore per TVSH-ne</t>
  </si>
  <si>
    <t xml:space="preserve">   &gt; Debitore dhe Kreditore te tjere</t>
  </si>
  <si>
    <t>3. Provizionet afatgjata</t>
  </si>
  <si>
    <t>10.Fitimi ( Humbja ) e vitit financiar</t>
  </si>
  <si>
    <t>Shpenzime te personelit</t>
  </si>
  <si>
    <t>Shpenzime per pensionet</t>
  </si>
  <si>
    <t>Fitimi neto I vitit financiar</t>
  </si>
  <si>
    <t>Pozicioni me 31 dhjetor 2011</t>
  </si>
  <si>
    <t>Efektet e ndyshimit te kurseve te kembimit gjate konsolidimit</t>
  </si>
  <si>
    <t>Totali I te ardhurave dhe shpenzimeve qe nuk jane ne pasqyren e te ardhurave dhe shpenzimeve</t>
  </si>
  <si>
    <t>Aksione te thesarit te riblera</t>
  </si>
  <si>
    <t>Emertimi</t>
  </si>
  <si>
    <t>TOTALI  I KAPITALIT</t>
  </si>
  <si>
    <t>Kosto e punes</t>
  </si>
  <si>
    <t>Blerja e aktiveve afatgjata materiale  (ndertim zyre)</t>
  </si>
  <si>
    <t>Pasqyra e  Aktiveve Afatgjata Materiale</t>
  </si>
  <si>
    <t>Toka,Troje,Terrene</t>
  </si>
  <si>
    <t>Ndertesa</t>
  </si>
  <si>
    <t xml:space="preserve">Instalime </t>
  </si>
  <si>
    <t>Makineri</t>
  </si>
  <si>
    <t xml:space="preserve">Mjete </t>
  </si>
  <si>
    <t>Transporti</t>
  </si>
  <si>
    <t>Pajisje zyre</t>
  </si>
  <si>
    <t>Te tjera</t>
  </si>
  <si>
    <t>Shtesat</t>
  </si>
  <si>
    <t>Paksimet</t>
  </si>
  <si>
    <t>Banka</t>
  </si>
  <si>
    <t>Arka</t>
  </si>
  <si>
    <t>Shpenzime te tjera nga veprimtarite e shfrytezimit</t>
  </si>
  <si>
    <t>Emertimi I te ardhurave</t>
  </si>
  <si>
    <t>Blerje te pastokueshme (llog.606)</t>
  </si>
  <si>
    <t>Trajtime te pergjitheshme (llog.611)</t>
  </si>
  <si>
    <t>Qera (llog.613)</t>
  </si>
  <si>
    <t>Mirembajtje dhe riparime (llog.615)</t>
  </si>
  <si>
    <t>Sigurime (llog.616)</t>
  </si>
  <si>
    <t>Kerkime dhe studime (llog.617)</t>
  </si>
  <si>
    <t>Te tjera (llog.618)</t>
  </si>
  <si>
    <t>Personeli jashte shoqerise (llog.621)</t>
  </si>
  <si>
    <t>Pagesa te ndermjetesve, honorare (llog.622)</t>
  </si>
  <si>
    <t>Shpenzime per kocensione, patenta, licensa e te ngjashme (llog.623)</t>
  </si>
  <si>
    <t>Publicitet, reklama (llog.624)</t>
  </si>
  <si>
    <t>transferime, udhetime e dieta (llog.625)</t>
  </si>
  <si>
    <t>shpenzime postare e telekom (llog.626)</t>
  </si>
  <si>
    <t>Shpenzime per sherbime bankare (llog.628)</t>
  </si>
  <si>
    <t>Taksa dhe tarifa vendore (llog.634)</t>
  </si>
  <si>
    <t>Taksa e regjistrimit (llog.635)</t>
  </si>
  <si>
    <t>tatime e taksa te tjera doganore (llog.638)</t>
  </si>
  <si>
    <t>Subvencione te dhena (llog.653)</t>
  </si>
  <si>
    <t>Shpenzime per pritje e perfaqesime (llog.654)</t>
  </si>
  <si>
    <t>Gjoba dhe demshperblime (llog.657)</t>
  </si>
  <si>
    <t>shpenzime te tjera (llog.658)</t>
  </si>
  <si>
    <t>Shpenzime te nisjes</t>
  </si>
  <si>
    <t>Vlera kontabel e AAM-ve te shitura</t>
  </si>
  <si>
    <t>Vlera kontabel e AAM-ve jashte perdorimit</t>
  </si>
  <si>
    <t>provizione per Zhvleresimin e kerkesave te arketueshme</t>
  </si>
  <si>
    <t>Provizione per detyrime</t>
  </si>
  <si>
    <t>Te tjera administrative</t>
  </si>
  <si>
    <t>Provizione per zhvleresimin e aktiveve financiare afatgjata (llog.686)</t>
  </si>
  <si>
    <t>Totali</t>
  </si>
  <si>
    <t xml:space="preserve">        Shpenzime amortizimi dhe zhvlersime</t>
  </si>
  <si>
    <t>Amortizimi I Aktiveve Afatgjata (llog.681)</t>
  </si>
  <si>
    <t>Amortizimi I Aktiveve Afatgjata Materiale</t>
  </si>
  <si>
    <t>Amortizimi I Aktiveve Afatgjata Jomateriale</t>
  </si>
  <si>
    <t>Humbje nga zhvlersimi I AAM-ve dhe AAJM-ve</t>
  </si>
  <si>
    <t>Humbje nga zhvlersimi I AAM-ve (kur ska teprica nga rivleresime te meparshme te aktivit/grupit te aktiveve)</t>
  </si>
  <si>
    <t xml:space="preserve">Emertimi dhe Forma ligjore                                 "Kreshnik Dapi" </t>
  </si>
  <si>
    <t>Adresa e   Selise                                                Lagja "15 Tetori" Fier</t>
  </si>
  <si>
    <t>Nr.  Regjistrit Tregtar                                              2372</t>
  </si>
  <si>
    <t>Veprimtaria   Kryesore                                         Imp-Exp artikuj te ndryshem industriale.</t>
  </si>
  <si>
    <t>SHOQERIA  "Kreshnik Dapi"</t>
  </si>
  <si>
    <t>SHOQERIA  "Kreshnik  Dapi"</t>
  </si>
  <si>
    <t xml:space="preserve">     Blerja e aktiveve afatgjata materiale (rafte)</t>
  </si>
  <si>
    <t>Rritje/renie ne tepricen e detyrimeve, per tu paguar nga aktiviteti</t>
  </si>
  <si>
    <t>Vlera Kontabel neto i A. A Materiale 2011</t>
  </si>
  <si>
    <t>Verejtje</t>
  </si>
  <si>
    <t>NIPT-4                                                               L03306406N</t>
  </si>
  <si>
    <t>Data e krijimit                                                     10.09.2010</t>
  </si>
  <si>
    <t>VITI   2012</t>
  </si>
  <si>
    <t>Periudha Kontabel e pasqyrave Financiare        Nga       01.01.2012</t>
  </si>
  <si>
    <t xml:space="preserve">                                                                     Deri       31.12.2012</t>
  </si>
  <si>
    <t>Pasqyrat Financiare te Vitit 2012</t>
  </si>
  <si>
    <t>Kreshnik Dapi</t>
  </si>
  <si>
    <t>Pasqyra e te Ardhurave dhe Shpenzimeve  2012</t>
  </si>
  <si>
    <t>Pasqyra e Fluksit Monetar - Metoda direkte 2012</t>
  </si>
  <si>
    <t>Sipas metodes indirekte 2012</t>
  </si>
  <si>
    <t>Pasqyra e Ndryshimeve ne Kapital 2012</t>
  </si>
  <si>
    <t>Gjendja    me   01.01.2012</t>
  </si>
  <si>
    <t xml:space="preserve">A. A Materiale   </t>
  </si>
  <si>
    <t>Gjendja    me   31.12.2012</t>
  </si>
  <si>
    <t xml:space="preserve">Amortizimi i A. A Materiale  </t>
  </si>
  <si>
    <t>Gjendja    me  01.01.2012</t>
  </si>
  <si>
    <t>Gjendja 01.01.2012</t>
  </si>
  <si>
    <t>Gjendja 31.12.2012</t>
  </si>
  <si>
    <t>Ndryshimi       (+ ose -)</t>
  </si>
  <si>
    <t>Pasqyra Ndihemse per Fluksin Monetar</t>
  </si>
  <si>
    <t>Shuma viti 2012</t>
  </si>
  <si>
    <t>Ushtrimi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</si>
</sst>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[$-410]dddd\ d\ mmmm\ yyyy"/>
    <numFmt numFmtId="176" formatCode="h\.mm\.ss"/>
    <numFmt numFmtId="177" formatCode="[$-409]h:mm:ss\ AM/PM"/>
    <numFmt numFmtId="178" formatCode="&quot;$&quot;#,##0.00"/>
  </numFmts>
  <fonts count="45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6" fontId="8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2" fontId="4" fillId="33" borderId="21" xfId="0" applyNumberFormat="1" applyFont="1" applyFill="1" applyBorder="1" applyAlignment="1">
      <alignment/>
    </xf>
    <xf numFmtId="2" fontId="0" fillId="33" borderId="23" xfId="0" applyNumberFormat="1" applyFill="1" applyBorder="1" applyAlignment="1">
      <alignment horizontal="center" wrapText="1"/>
    </xf>
    <xf numFmtId="2" fontId="4" fillId="33" borderId="29" xfId="0" applyNumberFormat="1" applyFont="1" applyFill="1" applyBorder="1" applyAlignment="1">
      <alignment horizontal="center"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wrapText="1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38" xfId="0" applyFill="1" applyBorder="1" applyAlignment="1">
      <alignment horizontal="center"/>
    </xf>
    <xf numFmtId="43" fontId="4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43" fontId="4" fillId="33" borderId="19" xfId="0" applyNumberFormat="1" applyFont="1" applyFill="1" applyBorder="1" applyAlignment="1">
      <alignment/>
    </xf>
    <xf numFmtId="43" fontId="4" fillId="33" borderId="39" xfId="0" applyNumberFormat="1" applyFont="1" applyFill="1" applyBorder="1" applyAlignment="1">
      <alignment/>
    </xf>
    <xf numFmtId="43" fontId="4" fillId="33" borderId="28" xfId="0" applyNumberFormat="1" applyFont="1" applyFill="1" applyBorder="1" applyAlignment="1">
      <alignment/>
    </xf>
    <xf numFmtId="43" fontId="0" fillId="33" borderId="28" xfId="0" applyNumberForma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43" fontId="4" fillId="33" borderId="21" xfId="0" applyNumberFormat="1" applyFont="1" applyFill="1" applyBorder="1" applyAlignment="1">
      <alignment/>
    </xf>
    <xf numFmtId="43" fontId="4" fillId="33" borderId="40" xfId="0" applyNumberFormat="1" applyFont="1" applyFill="1" applyBorder="1" applyAlignment="1">
      <alignment/>
    </xf>
    <xf numFmtId="43" fontId="0" fillId="33" borderId="19" xfId="0" applyNumberForma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4" fillId="33" borderId="19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4" fillId="33" borderId="10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0" fillId="33" borderId="19" xfId="42" applyFont="1" applyFill="1" applyBorder="1" applyAlignment="1">
      <alignment/>
    </xf>
    <xf numFmtId="43" fontId="0" fillId="33" borderId="22" xfId="42" applyFont="1" applyFill="1" applyBorder="1" applyAlignment="1">
      <alignment/>
    </xf>
    <xf numFmtId="43" fontId="0" fillId="33" borderId="23" xfId="42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4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3" fontId="0" fillId="33" borderId="37" xfId="42" applyFont="1" applyFill="1" applyBorder="1" applyAlignment="1">
      <alignment/>
    </xf>
    <xf numFmtId="43" fontId="0" fillId="33" borderId="47" xfId="42" applyFont="1" applyFill="1" applyBorder="1" applyAlignment="1">
      <alignment/>
    </xf>
    <xf numFmtId="43" fontId="0" fillId="33" borderId="41" xfId="42" applyFont="1" applyFill="1" applyBorder="1" applyAlignment="1">
      <alignment/>
    </xf>
    <xf numFmtId="43" fontId="0" fillId="33" borderId="48" xfId="42" applyFont="1" applyFill="1" applyBorder="1" applyAlignment="1">
      <alignment/>
    </xf>
    <xf numFmtId="43" fontId="4" fillId="33" borderId="41" xfId="42" applyFont="1" applyFill="1" applyBorder="1" applyAlignment="1">
      <alignment/>
    </xf>
    <xf numFmtId="43" fontId="0" fillId="33" borderId="42" xfId="42" applyFont="1" applyFill="1" applyBorder="1" applyAlignment="1">
      <alignment/>
    </xf>
    <xf numFmtId="43" fontId="4" fillId="33" borderId="42" xfId="42" applyFont="1" applyFill="1" applyBorder="1" applyAlignment="1">
      <alignment/>
    </xf>
    <xf numFmtId="43" fontId="0" fillId="33" borderId="46" xfId="42" applyFont="1" applyFill="1" applyBorder="1" applyAlignment="1">
      <alignment/>
    </xf>
    <xf numFmtId="43" fontId="4" fillId="33" borderId="46" xfId="42" applyFont="1" applyFill="1" applyBorder="1" applyAlignment="1">
      <alignment/>
    </xf>
    <xf numFmtId="43" fontId="4" fillId="33" borderId="23" xfId="42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2" fontId="0" fillId="33" borderId="19" xfId="0" applyNumberFormat="1" applyFont="1" applyFill="1" applyBorder="1" applyAlignment="1">
      <alignment horizontal="right"/>
    </xf>
    <xf numFmtId="2" fontId="0" fillId="33" borderId="39" xfId="0" applyNumberFormat="1" applyFont="1" applyFill="1" applyBorder="1" applyAlignment="1">
      <alignment horizontal="right"/>
    </xf>
    <xf numFmtId="2" fontId="0" fillId="33" borderId="28" xfId="0" applyNumberFormat="1" applyFont="1" applyFill="1" applyBorder="1" applyAlignment="1">
      <alignment horizontal="right"/>
    </xf>
    <xf numFmtId="2" fontId="4" fillId="33" borderId="28" xfId="0" applyNumberFormat="1" applyFont="1" applyFill="1" applyBorder="1" applyAlignment="1">
      <alignment horizontal="right"/>
    </xf>
    <xf numFmtId="2" fontId="4" fillId="33" borderId="28" xfId="0" applyNumberFormat="1" applyFont="1" applyFill="1" applyBorder="1" applyAlignment="1">
      <alignment horizontal="right" wrapText="1"/>
    </xf>
    <xf numFmtId="0" fontId="0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2" fontId="4" fillId="33" borderId="3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21" xfId="0" applyNumberFormat="1" applyFill="1" applyBorder="1" applyAlignment="1">
      <alignment/>
    </xf>
    <xf numFmtId="43" fontId="0" fillId="33" borderId="39" xfId="42" applyFont="1" applyFill="1" applyBorder="1" applyAlignment="1">
      <alignment/>
    </xf>
    <xf numFmtId="43" fontId="0" fillId="33" borderId="28" xfId="42" applyFont="1" applyFill="1" applyBorder="1" applyAlignment="1">
      <alignment/>
    </xf>
    <xf numFmtId="43" fontId="0" fillId="33" borderId="49" xfId="42" applyFont="1" applyFill="1" applyBorder="1" applyAlignment="1">
      <alignment/>
    </xf>
    <xf numFmtId="43" fontId="0" fillId="33" borderId="29" xfId="42" applyFont="1" applyFill="1" applyBorder="1" applyAlignment="1">
      <alignment/>
    </xf>
    <xf numFmtId="43" fontId="4" fillId="33" borderId="28" xfId="42" applyFont="1" applyFill="1" applyBorder="1" applyAlignment="1">
      <alignment/>
    </xf>
    <xf numFmtId="43" fontId="4" fillId="33" borderId="40" xfId="42" applyFont="1" applyFill="1" applyBorder="1" applyAlignment="1">
      <alignment/>
    </xf>
    <xf numFmtId="43" fontId="4" fillId="33" borderId="39" xfId="42" applyFont="1" applyFill="1" applyBorder="1" applyAlignment="1">
      <alignment/>
    </xf>
    <xf numFmtId="43" fontId="0" fillId="33" borderId="39" xfId="0" applyNumberFormat="1" applyFill="1" applyBorder="1" applyAlignment="1">
      <alignment/>
    </xf>
    <xf numFmtId="43" fontId="0" fillId="33" borderId="40" xfId="0" applyNumberForma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2" fontId="0" fillId="33" borderId="22" xfId="0" applyNumberFormat="1" applyFont="1" applyFill="1" applyBorder="1" applyAlignment="1">
      <alignment horizontal="center" wrapText="1"/>
    </xf>
    <xf numFmtId="2" fontId="0" fillId="33" borderId="23" xfId="0" applyNumberFormat="1" applyFont="1" applyFill="1" applyBorder="1" applyAlignment="1">
      <alignment horizontal="center" wrapText="1"/>
    </xf>
    <xf numFmtId="2" fontId="0" fillId="33" borderId="49" xfId="0" applyNumberFormat="1" applyFont="1" applyFill="1" applyBorder="1" applyAlignment="1">
      <alignment horizontal="center" wrapText="1"/>
    </xf>
    <xf numFmtId="2" fontId="0" fillId="33" borderId="29" xfId="0" applyNumberFormat="1" applyFont="1" applyFill="1" applyBorder="1" applyAlignment="1">
      <alignment horizontal="center" wrapText="1"/>
    </xf>
    <xf numFmtId="2" fontId="0" fillId="33" borderId="22" xfId="0" applyNumberFormat="1" applyFill="1" applyBorder="1" applyAlignment="1">
      <alignment horizontal="center" wrapText="1"/>
    </xf>
    <xf numFmtId="2" fontId="0" fillId="33" borderId="23" xfId="0" applyNumberForma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43" fontId="0" fillId="33" borderId="49" xfId="42" applyFont="1" applyFill="1" applyBorder="1" applyAlignment="1">
      <alignment horizontal="right" wrapText="1"/>
    </xf>
    <xf numFmtId="43" fontId="0" fillId="33" borderId="29" xfId="42" applyFont="1" applyFill="1" applyBorder="1" applyAlignment="1">
      <alignment horizontal="right" wrapText="1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3" fontId="0" fillId="33" borderId="22" xfId="42" applyFont="1" applyFill="1" applyBorder="1" applyAlignment="1">
      <alignment horizontal="right" wrapText="1"/>
    </xf>
    <xf numFmtId="43" fontId="0" fillId="33" borderId="23" xfId="42" applyFont="1" applyFill="1" applyBorder="1" applyAlignment="1">
      <alignment horizontal="right" wrapText="1"/>
    </xf>
    <xf numFmtId="2" fontId="4" fillId="33" borderId="49" xfId="0" applyNumberFormat="1" applyFont="1" applyFill="1" applyBorder="1" applyAlignment="1">
      <alignment horizontal="center" wrapText="1"/>
    </xf>
    <xf numFmtId="2" fontId="4" fillId="33" borderId="29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PageLayoutView="0" workbookViewId="0" topLeftCell="A1">
      <selection activeCell="A298" sqref="A298:IV307"/>
    </sheetView>
  </sheetViews>
  <sheetFormatPr defaultColWidth="9.140625" defaultRowHeight="12.75"/>
  <cols>
    <col min="1" max="1" width="4.7109375" style="1" customWidth="1"/>
    <col min="2" max="2" width="55.421875" style="1" customWidth="1"/>
    <col min="3" max="3" width="16.140625" style="1" customWidth="1"/>
    <col min="4" max="4" width="13.421875" style="1" customWidth="1"/>
    <col min="5" max="5" width="14.421875" style="1" customWidth="1"/>
    <col min="6" max="6" width="17.421875" style="1" customWidth="1"/>
    <col min="7" max="7" width="17.57421875" style="1" customWidth="1"/>
    <col min="8" max="8" width="13.140625" style="1" customWidth="1"/>
    <col min="9" max="9" width="13.421875" style="1" customWidth="1"/>
    <col min="10" max="10" width="6.28125" style="1" customWidth="1"/>
    <col min="11" max="11" width="7.8515625" style="1" customWidth="1"/>
    <col min="12" max="16384" width="9.140625" style="1" customWidth="1"/>
  </cols>
  <sheetData>
    <row r="1" spans="1:11" ht="12.75">
      <c r="A1" s="65"/>
      <c r="B1" s="32" t="s">
        <v>247</v>
      </c>
      <c r="C1" s="66"/>
      <c r="D1" s="67"/>
      <c r="E1" s="2"/>
      <c r="F1" s="2"/>
      <c r="G1" s="2"/>
      <c r="H1" s="2"/>
      <c r="I1" s="2"/>
      <c r="J1" s="2"/>
      <c r="K1" s="2"/>
    </row>
    <row r="2" spans="1:11" ht="12.75">
      <c r="A2" s="68"/>
      <c r="B2" s="53" t="s">
        <v>257</v>
      </c>
      <c r="C2" s="2"/>
      <c r="D2" s="69"/>
      <c r="E2" s="2"/>
      <c r="F2" s="2"/>
      <c r="G2" s="2"/>
      <c r="H2" s="2"/>
      <c r="I2" s="2"/>
      <c r="J2" s="2"/>
      <c r="K2" s="2"/>
    </row>
    <row r="3" spans="1:11" ht="12.75">
      <c r="A3" s="68"/>
      <c r="B3" s="53" t="s">
        <v>248</v>
      </c>
      <c r="C3" s="2"/>
      <c r="D3" s="69"/>
      <c r="E3" s="2"/>
      <c r="F3" s="2"/>
      <c r="G3" s="2"/>
      <c r="H3" s="2"/>
      <c r="I3" s="2"/>
      <c r="J3" s="2"/>
      <c r="K3" s="2"/>
    </row>
    <row r="4" spans="1:11" ht="12.75">
      <c r="A4" s="68"/>
      <c r="B4" s="53" t="s">
        <v>258</v>
      </c>
      <c r="C4" s="2"/>
      <c r="D4" s="69"/>
      <c r="E4" s="2"/>
      <c r="F4" s="2"/>
      <c r="G4" s="2"/>
      <c r="H4" s="2"/>
      <c r="I4" s="2"/>
      <c r="J4" s="2"/>
      <c r="K4" s="2"/>
    </row>
    <row r="5" spans="1:11" ht="12.75">
      <c r="A5" s="68"/>
      <c r="B5" s="53" t="s">
        <v>249</v>
      </c>
      <c r="C5" s="2"/>
      <c r="D5" s="69"/>
      <c r="E5" s="2"/>
      <c r="F5" s="2"/>
      <c r="G5" s="2"/>
      <c r="H5" s="2"/>
      <c r="I5" s="2"/>
      <c r="J5" s="2"/>
      <c r="K5" s="2"/>
    </row>
    <row r="6" spans="1:11" ht="12.75">
      <c r="A6" s="68"/>
      <c r="B6" s="53" t="s">
        <v>250</v>
      </c>
      <c r="C6" s="2"/>
      <c r="D6" s="69"/>
      <c r="E6" s="2"/>
      <c r="F6" s="2"/>
      <c r="G6" s="2"/>
      <c r="H6" s="2"/>
      <c r="I6" s="2"/>
      <c r="J6" s="2"/>
      <c r="K6" s="2"/>
    </row>
    <row r="7" spans="1:11" ht="12.75">
      <c r="A7" s="68"/>
      <c r="B7" s="2"/>
      <c r="C7" s="2"/>
      <c r="D7" s="69"/>
      <c r="E7" s="2"/>
      <c r="F7" s="2"/>
      <c r="G7" s="2"/>
      <c r="H7" s="2"/>
      <c r="I7" s="2"/>
      <c r="J7" s="2"/>
      <c r="K7" s="2"/>
    </row>
    <row r="8" spans="1:11" ht="12.75">
      <c r="A8" s="68"/>
      <c r="B8" s="2"/>
      <c r="C8" s="2"/>
      <c r="D8" s="69"/>
      <c r="E8" s="2"/>
      <c r="F8" s="2"/>
      <c r="G8" s="2"/>
      <c r="H8" s="2"/>
      <c r="I8" s="2"/>
      <c r="J8" s="2"/>
      <c r="K8" s="2"/>
    </row>
    <row r="9" spans="1:11" ht="12.75">
      <c r="A9" s="68"/>
      <c r="B9" s="2"/>
      <c r="C9" s="2"/>
      <c r="D9" s="69"/>
      <c r="E9" s="2"/>
      <c r="F9" s="2"/>
      <c r="G9" s="2"/>
      <c r="H9" s="2"/>
      <c r="I9" s="2"/>
      <c r="J9" s="2"/>
      <c r="K9" s="2"/>
    </row>
    <row r="10" spans="1:11" ht="12.75">
      <c r="A10" s="68"/>
      <c r="B10" s="2"/>
      <c r="C10" s="2"/>
      <c r="D10" s="69"/>
      <c r="E10" s="2"/>
      <c r="F10" s="2"/>
      <c r="G10" s="2"/>
      <c r="H10" s="2"/>
      <c r="I10" s="2"/>
      <c r="J10" s="2"/>
      <c r="K10" s="2"/>
    </row>
    <row r="11" spans="1:11" ht="12.75">
      <c r="A11" s="68"/>
      <c r="B11" s="2"/>
      <c r="C11" s="2"/>
      <c r="D11" s="69"/>
      <c r="E11" s="2"/>
      <c r="F11" s="2"/>
      <c r="G11" s="2"/>
      <c r="H11" s="2"/>
      <c r="I11" s="2"/>
      <c r="J11" s="2"/>
      <c r="K11" s="2"/>
    </row>
    <row r="12" spans="1:11" ht="12.75">
      <c r="A12" s="68"/>
      <c r="B12" s="2"/>
      <c r="C12" s="2"/>
      <c r="D12" s="69"/>
      <c r="E12" s="2"/>
      <c r="F12" s="2"/>
      <c r="G12" s="2"/>
      <c r="H12" s="2"/>
      <c r="I12" s="2"/>
      <c r="J12" s="2"/>
      <c r="K12" s="2" t="s">
        <v>7</v>
      </c>
    </row>
    <row r="13" spans="1:11" ht="12.75">
      <c r="A13" s="68"/>
      <c r="B13" s="2"/>
      <c r="C13" s="2"/>
      <c r="D13" s="69"/>
      <c r="E13" s="2"/>
      <c r="F13" s="2"/>
      <c r="G13" s="2"/>
      <c r="H13" s="2"/>
      <c r="I13" s="2"/>
      <c r="J13" s="2"/>
      <c r="K13" s="2"/>
    </row>
    <row r="14" spans="1:11" ht="12.75">
      <c r="A14" s="68"/>
      <c r="B14" s="2"/>
      <c r="C14" s="2"/>
      <c r="D14" s="69"/>
      <c r="E14" s="2"/>
      <c r="F14" s="2"/>
      <c r="G14" s="2"/>
      <c r="H14" s="2"/>
      <c r="I14" s="2"/>
      <c r="J14" s="2"/>
      <c r="K14" s="2"/>
    </row>
    <row r="15" spans="1:11" ht="12.75">
      <c r="A15" s="68"/>
      <c r="B15" s="2"/>
      <c r="C15" s="2"/>
      <c r="D15" s="69"/>
      <c r="E15" s="2"/>
      <c r="F15" s="2"/>
      <c r="G15" s="2"/>
      <c r="H15" s="2"/>
      <c r="I15" s="2"/>
      <c r="J15" s="2"/>
      <c r="K15" s="2"/>
    </row>
    <row r="16" spans="1:11" ht="12.75">
      <c r="A16" s="68"/>
      <c r="B16" s="2"/>
      <c r="C16" s="2"/>
      <c r="D16" s="69"/>
      <c r="E16" s="2"/>
      <c r="F16" s="2"/>
      <c r="G16" s="2"/>
      <c r="H16" s="2"/>
      <c r="I16" s="2"/>
      <c r="J16" s="2"/>
      <c r="K16" s="2"/>
    </row>
    <row r="17" spans="1:11" ht="26.25">
      <c r="A17" s="180" t="s">
        <v>0</v>
      </c>
      <c r="B17" s="181"/>
      <c r="C17" s="181"/>
      <c r="D17" s="70"/>
      <c r="E17" s="3"/>
      <c r="F17" s="3"/>
      <c r="G17" s="3"/>
      <c r="H17" s="3"/>
      <c r="I17" s="3"/>
      <c r="J17" s="3"/>
      <c r="K17" s="3"/>
    </row>
    <row r="18" spans="1:11" ht="12.75">
      <c r="A18" s="182" t="s">
        <v>1</v>
      </c>
      <c r="B18" s="183"/>
      <c r="C18" s="183"/>
      <c r="D18" s="64"/>
      <c r="E18" s="4"/>
      <c r="F18" s="4"/>
      <c r="G18" s="4"/>
      <c r="H18" s="4"/>
      <c r="I18" s="4"/>
      <c r="J18" s="4"/>
      <c r="K18" s="4"/>
    </row>
    <row r="19" spans="1:11" ht="12.75">
      <c r="A19" s="182" t="s">
        <v>2</v>
      </c>
      <c r="B19" s="183"/>
      <c r="C19" s="183"/>
      <c r="D19" s="64"/>
      <c r="E19" s="4"/>
      <c r="F19" s="4"/>
      <c r="G19" s="4"/>
      <c r="H19" s="4"/>
      <c r="I19" s="4"/>
      <c r="J19" s="4"/>
      <c r="K19" s="4"/>
    </row>
    <row r="20" spans="1:11" ht="12.75">
      <c r="A20" s="68"/>
      <c r="B20" s="2"/>
      <c r="C20" s="2"/>
      <c r="D20" s="69"/>
      <c r="E20" s="2"/>
      <c r="F20" s="2"/>
      <c r="G20" s="2"/>
      <c r="H20" s="2"/>
      <c r="I20" s="2"/>
      <c r="J20" s="2"/>
      <c r="K20" s="2"/>
    </row>
    <row r="21" spans="1:11" ht="12.75">
      <c r="A21" s="68"/>
      <c r="B21" s="2"/>
      <c r="C21" s="2"/>
      <c r="D21" s="69"/>
      <c r="E21" s="2"/>
      <c r="F21" s="2"/>
      <c r="G21" s="2"/>
      <c r="H21" s="2"/>
      <c r="I21" s="2"/>
      <c r="J21" s="2"/>
      <c r="K21" s="2"/>
    </row>
    <row r="22" spans="1:11" ht="26.25">
      <c r="A22" s="180" t="s">
        <v>259</v>
      </c>
      <c r="B22" s="181"/>
      <c r="C22" s="181"/>
      <c r="D22" s="70"/>
      <c r="E22" s="3"/>
      <c r="F22" s="3"/>
      <c r="G22" s="3"/>
      <c r="H22" s="3"/>
      <c r="I22" s="3"/>
      <c r="J22" s="3"/>
      <c r="K22" s="3"/>
    </row>
    <row r="23" spans="1:11" ht="12.75">
      <c r="A23" s="68"/>
      <c r="B23" s="2"/>
      <c r="C23" s="2"/>
      <c r="D23" s="69"/>
      <c r="E23" s="2"/>
      <c r="F23" s="2"/>
      <c r="G23" s="2"/>
      <c r="H23" s="2"/>
      <c r="I23" s="2"/>
      <c r="J23" s="2"/>
      <c r="K23" s="2"/>
    </row>
    <row r="24" spans="1:11" ht="12.75">
      <c r="A24" s="68"/>
      <c r="B24" s="2"/>
      <c r="C24" s="2"/>
      <c r="D24" s="69"/>
      <c r="E24" s="2"/>
      <c r="F24" s="2"/>
      <c r="G24" s="2"/>
      <c r="H24" s="2"/>
      <c r="I24" s="2"/>
      <c r="J24" s="2"/>
      <c r="K24" s="2"/>
    </row>
    <row r="25" spans="1:11" ht="12.75">
      <c r="A25" s="68"/>
      <c r="B25" s="2"/>
      <c r="C25" s="2"/>
      <c r="D25" s="69"/>
      <c r="E25" s="2"/>
      <c r="F25" s="2"/>
      <c r="G25" s="2"/>
      <c r="H25" s="2"/>
      <c r="I25" s="2"/>
      <c r="J25" s="2"/>
      <c r="K25" s="2"/>
    </row>
    <row r="26" spans="1:11" ht="12.75">
      <c r="A26" s="68"/>
      <c r="B26" s="2"/>
      <c r="C26" s="2"/>
      <c r="D26" s="69"/>
      <c r="E26" s="2"/>
      <c r="F26" s="2"/>
      <c r="G26" s="2"/>
      <c r="H26" s="2"/>
      <c r="I26" s="2"/>
      <c r="J26" s="2"/>
      <c r="K26" s="2"/>
    </row>
    <row r="27" spans="1:11" ht="12.75">
      <c r="A27" s="68"/>
      <c r="B27" s="2"/>
      <c r="C27" s="2"/>
      <c r="D27" s="69"/>
      <c r="E27" s="2"/>
      <c r="F27" s="2"/>
      <c r="G27" s="2"/>
      <c r="H27" s="2"/>
      <c r="I27" s="2"/>
      <c r="J27" s="2"/>
      <c r="K27" s="2"/>
    </row>
    <row r="28" spans="1:11" ht="12.75">
      <c r="A28" s="68"/>
      <c r="B28" s="2" t="s">
        <v>3</v>
      </c>
      <c r="C28" s="2"/>
      <c r="D28" s="69"/>
      <c r="E28" s="2"/>
      <c r="F28" s="2"/>
      <c r="G28" s="2"/>
      <c r="H28" s="2"/>
      <c r="I28" s="2"/>
      <c r="J28" s="2"/>
      <c r="K28" s="2"/>
    </row>
    <row r="29" spans="1:11" ht="12.75">
      <c r="A29" s="68"/>
      <c r="B29" s="2" t="s">
        <v>4</v>
      </c>
      <c r="C29" s="2"/>
      <c r="D29" s="69"/>
      <c r="E29" s="2"/>
      <c r="F29" s="2"/>
      <c r="G29" s="2"/>
      <c r="H29" s="2"/>
      <c r="I29" s="2"/>
      <c r="J29" s="2"/>
      <c r="K29" s="2"/>
    </row>
    <row r="30" spans="1:11" ht="12.75">
      <c r="A30" s="68"/>
      <c r="B30" s="2" t="s">
        <v>5</v>
      </c>
      <c r="C30" s="2"/>
      <c r="D30" s="69"/>
      <c r="E30" s="2"/>
      <c r="F30" s="2"/>
      <c r="G30" s="2"/>
      <c r="H30" s="2"/>
      <c r="I30" s="2"/>
      <c r="J30" s="2"/>
      <c r="K30" s="2"/>
    </row>
    <row r="31" spans="1:11" ht="12.75">
      <c r="A31" s="68"/>
      <c r="B31" s="2" t="s">
        <v>6</v>
      </c>
      <c r="C31" s="2"/>
      <c r="D31" s="69"/>
      <c r="E31" s="2"/>
      <c r="F31" s="2"/>
      <c r="G31" s="2"/>
      <c r="H31" s="2"/>
      <c r="I31" s="2"/>
      <c r="J31" s="2"/>
      <c r="K31" s="2"/>
    </row>
    <row r="32" spans="1:11" ht="12.75">
      <c r="A32" s="68"/>
      <c r="B32" s="2"/>
      <c r="C32" s="2"/>
      <c r="D32" s="69"/>
      <c r="E32" s="2"/>
      <c r="F32" s="2"/>
      <c r="G32" s="2"/>
      <c r="H32" s="2"/>
      <c r="I32" s="2"/>
      <c r="J32" s="2"/>
      <c r="K32" s="2"/>
    </row>
    <row r="33" spans="1:11" ht="12.75">
      <c r="A33" s="68"/>
      <c r="B33" s="2"/>
      <c r="C33" s="2"/>
      <c r="D33" s="69"/>
      <c r="E33" s="2"/>
      <c r="F33" s="2"/>
      <c r="G33" s="2"/>
      <c r="H33" s="2"/>
      <c r="I33" s="2"/>
      <c r="J33" s="2"/>
      <c r="K33" s="2"/>
    </row>
    <row r="34" spans="1:11" ht="12.75">
      <c r="A34" s="68"/>
      <c r="B34" s="2" t="s">
        <v>260</v>
      </c>
      <c r="C34" s="2"/>
      <c r="D34" s="69"/>
      <c r="E34" s="2"/>
      <c r="F34" s="2"/>
      <c r="G34" s="2"/>
      <c r="H34" s="2"/>
      <c r="I34" s="2"/>
      <c r="J34" s="2"/>
      <c r="K34" s="2"/>
    </row>
    <row r="35" spans="1:11" ht="12.75">
      <c r="A35" s="68"/>
      <c r="B35" s="2" t="s">
        <v>261</v>
      </c>
      <c r="C35" s="2"/>
      <c r="D35" s="69"/>
      <c r="E35" s="2"/>
      <c r="F35" s="2"/>
      <c r="G35" s="2"/>
      <c r="H35" s="2"/>
      <c r="I35" s="2"/>
      <c r="J35" s="2"/>
      <c r="K35" s="2"/>
    </row>
    <row r="36" spans="1:11" ht="12.75">
      <c r="A36" s="68"/>
      <c r="B36" s="2"/>
      <c r="C36" s="2"/>
      <c r="D36" s="69"/>
      <c r="E36" s="2"/>
      <c r="F36" s="2"/>
      <c r="G36" s="2"/>
      <c r="H36" s="2"/>
      <c r="I36" s="2"/>
      <c r="J36" s="2"/>
      <c r="K36" s="2"/>
    </row>
    <row r="37" spans="1:11" ht="12.75">
      <c r="A37" s="68"/>
      <c r="B37" s="2"/>
      <c r="C37" s="2"/>
      <c r="D37" s="69"/>
      <c r="E37" s="2"/>
      <c r="F37" s="2"/>
      <c r="G37" s="2"/>
      <c r="H37" s="2"/>
      <c r="I37" s="2"/>
      <c r="J37" s="2"/>
      <c r="K37" s="2"/>
    </row>
    <row r="38" spans="1:11" ht="12.75">
      <c r="A38" s="68"/>
      <c r="B38" s="2"/>
      <c r="C38" s="2"/>
      <c r="D38" s="69"/>
      <c r="E38" s="2"/>
      <c r="F38" s="2"/>
      <c r="G38" s="2"/>
      <c r="H38" s="2"/>
      <c r="I38" s="2"/>
      <c r="J38" s="2"/>
      <c r="K38" s="2"/>
    </row>
    <row r="39" spans="1:11" ht="12.75">
      <c r="A39" s="68"/>
      <c r="B39" s="2"/>
      <c r="C39" s="2"/>
      <c r="D39" s="69"/>
      <c r="E39" s="2"/>
      <c r="F39" s="2"/>
      <c r="G39" s="2"/>
      <c r="H39" s="2"/>
      <c r="I39" s="2"/>
      <c r="J39" s="2"/>
      <c r="K39" s="2"/>
    </row>
    <row r="40" spans="1:11" ht="12.75">
      <c r="A40" s="68"/>
      <c r="B40" s="2" t="s">
        <v>8</v>
      </c>
      <c r="C40" s="2"/>
      <c r="D40" s="69"/>
      <c r="E40" s="2"/>
      <c r="F40" s="2"/>
      <c r="G40" s="2"/>
      <c r="H40" s="2"/>
      <c r="I40" s="2"/>
      <c r="J40" s="2"/>
      <c r="K40" s="2"/>
    </row>
    <row r="41" spans="1:11" ht="12.75">
      <c r="A41" s="68"/>
      <c r="B41" s="2"/>
      <c r="C41" s="2"/>
      <c r="D41" s="69"/>
      <c r="E41" s="2"/>
      <c r="F41" s="2"/>
      <c r="G41" s="2"/>
      <c r="H41" s="2"/>
      <c r="I41" s="2"/>
      <c r="J41" s="2"/>
      <c r="K41" s="2"/>
    </row>
    <row r="42" spans="1:11" ht="12.75">
      <c r="A42" s="68"/>
      <c r="B42" s="2"/>
      <c r="C42" s="2"/>
      <c r="D42" s="69"/>
      <c r="E42" s="2"/>
      <c r="F42" s="2"/>
      <c r="G42" s="2"/>
      <c r="H42" s="2"/>
      <c r="I42" s="2"/>
      <c r="J42" s="2"/>
      <c r="K42" s="2"/>
    </row>
    <row r="43" spans="1:11" ht="12.75">
      <c r="A43" s="68"/>
      <c r="B43" s="2"/>
      <c r="C43" s="2"/>
      <c r="D43" s="69"/>
      <c r="E43" s="2"/>
      <c r="F43" s="2"/>
      <c r="G43" s="2"/>
      <c r="H43" s="2"/>
      <c r="I43" s="2"/>
      <c r="J43" s="2"/>
      <c r="K43" s="2"/>
    </row>
    <row r="44" spans="1:11" ht="12.75">
      <c r="A44" s="68"/>
      <c r="B44" s="2"/>
      <c r="C44" s="2"/>
      <c r="D44" s="69"/>
      <c r="E44" s="2"/>
      <c r="F44" s="2"/>
      <c r="G44" s="2"/>
      <c r="H44" s="2"/>
      <c r="I44" s="2"/>
      <c r="J44" s="2"/>
      <c r="K44" s="2"/>
    </row>
    <row r="45" spans="1:11" ht="12.75">
      <c r="A45" s="68"/>
      <c r="B45" s="2"/>
      <c r="C45" s="2"/>
      <c r="D45" s="69"/>
      <c r="E45" s="2"/>
      <c r="F45" s="2"/>
      <c r="G45" s="2"/>
      <c r="H45" s="2"/>
      <c r="I45" s="2"/>
      <c r="J45" s="2"/>
      <c r="K45" s="2"/>
    </row>
    <row r="46" spans="1:11" ht="12.75">
      <c r="A46" s="68"/>
      <c r="B46" s="2"/>
      <c r="C46" s="2"/>
      <c r="D46" s="69"/>
      <c r="E46" s="2"/>
      <c r="F46" s="2"/>
      <c r="G46" s="2"/>
      <c r="H46" s="2"/>
      <c r="I46" s="2"/>
      <c r="J46" s="2"/>
      <c r="K46" s="2"/>
    </row>
    <row r="47" spans="1:11" ht="12.75">
      <c r="A47" s="68"/>
      <c r="B47" s="2"/>
      <c r="C47" s="2"/>
      <c r="D47" s="69"/>
      <c r="E47" s="2"/>
      <c r="F47" s="2"/>
      <c r="G47" s="2"/>
      <c r="H47" s="2"/>
      <c r="I47" s="2"/>
      <c r="J47" s="2"/>
      <c r="K47" s="2"/>
    </row>
    <row r="48" spans="1:11" ht="12.75">
      <c r="A48" s="68"/>
      <c r="B48" s="2"/>
      <c r="C48" s="2"/>
      <c r="D48" s="69"/>
      <c r="E48" s="2"/>
      <c r="F48" s="2"/>
      <c r="G48" s="2"/>
      <c r="H48" s="2"/>
      <c r="I48" s="2"/>
      <c r="J48" s="2"/>
      <c r="K48" s="2"/>
    </row>
    <row r="49" spans="1:11" ht="12.75">
      <c r="A49" s="68"/>
      <c r="B49" s="2"/>
      <c r="C49" s="2"/>
      <c r="D49" s="69"/>
      <c r="E49" s="2"/>
      <c r="F49" s="2"/>
      <c r="G49" s="2"/>
      <c r="H49" s="2"/>
      <c r="I49" s="2"/>
      <c r="J49" s="2"/>
      <c r="K49" s="2"/>
    </row>
    <row r="50" spans="1:11" ht="12.75">
      <c r="A50" s="71"/>
      <c r="B50" s="72"/>
      <c r="C50" s="72"/>
      <c r="D50" s="73"/>
      <c r="E50" s="2"/>
      <c r="F50" s="2"/>
      <c r="G50" s="2"/>
      <c r="H50" s="2"/>
      <c r="I50" s="2"/>
      <c r="J50" s="2"/>
      <c r="K50" s="2"/>
    </row>
    <row r="51" ht="12.75">
      <c r="A51" s="15" t="s">
        <v>251</v>
      </c>
    </row>
    <row r="52" spans="1:11" ht="12.75">
      <c r="A52" s="177" t="s">
        <v>262</v>
      </c>
      <c r="B52" s="177"/>
      <c r="C52" s="177"/>
      <c r="D52" s="177"/>
      <c r="E52" s="14"/>
      <c r="F52" s="14"/>
      <c r="G52" s="14"/>
      <c r="H52" s="12"/>
      <c r="I52" s="12"/>
      <c r="J52" s="12"/>
      <c r="K52" s="12"/>
    </row>
    <row r="53" ht="13.5" thickBot="1"/>
    <row r="54" spans="1:7" ht="12.75">
      <c r="A54" s="192" t="s">
        <v>9</v>
      </c>
      <c r="B54" s="187" t="s">
        <v>10</v>
      </c>
      <c r="C54" s="10" t="s">
        <v>13</v>
      </c>
      <c r="D54" s="8" t="s">
        <v>15</v>
      </c>
      <c r="E54" s="35"/>
      <c r="F54" s="35"/>
      <c r="G54" s="35"/>
    </row>
    <row r="55" spans="1:7" ht="13.5" thickBot="1">
      <c r="A55" s="193"/>
      <c r="B55" s="191"/>
      <c r="C55" s="86" t="s">
        <v>14</v>
      </c>
      <c r="D55" s="89" t="s">
        <v>16</v>
      </c>
      <c r="E55" s="35"/>
      <c r="F55" s="35"/>
      <c r="G55" s="35"/>
    </row>
    <row r="56" spans="1:7" ht="16.5" customHeight="1">
      <c r="A56" s="22" t="s">
        <v>11</v>
      </c>
      <c r="B56" s="24" t="s">
        <v>63</v>
      </c>
      <c r="C56" s="90">
        <f>C57+C60+C61+C68+C76+C77+C78</f>
        <v>10290002</v>
      </c>
      <c r="D56" s="91">
        <f>D57+D61+D68</f>
        <v>7544120</v>
      </c>
      <c r="E56" s="2"/>
      <c r="F56" s="2"/>
      <c r="G56" s="2"/>
    </row>
    <row r="57" spans="1:7" ht="12.75">
      <c r="A57" s="6"/>
      <c r="B57" s="27" t="s">
        <v>12</v>
      </c>
      <c r="C57" s="87">
        <f>C58+C59</f>
        <v>16300</v>
      </c>
      <c r="D57" s="92">
        <f>D58+D59</f>
        <v>10591</v>
      </c>
      <c r="E57" s="45"/>
      <c r="F57" s="45"/>
      <c r="G57" s="45"/>
    </row>
    <row r="58" spans="1:7" ht="12.75">
      <c r="A58" s="6"/>
      <c r="B58" s="5" t="s">
        <v>42</v>
      </c>
      <c r="C58" s="88">
        <v>8878</v>
      </c>
      <c r="D58" s="93">
        <v>2591</v>
      </c>
      <c r="E58" s="52"/>
      <c r="F58" s="52"/>
      <c r="G58" s="52"/>
    </row>
    <row r="59" spans="1:7" ht="12.75">
      <c r="A59" s="6"/>
      <c r="B59" s="5" t="s">
        <v>43</v>
      </c>
      <c r="C59" s="88">
        <v>7422</v>
      </c>
      <c r="D59" s="93">
        <v>8000</v>
      </c>
      <c r="E59" s="52"/>
      <c r="F59" s="52"/>
      <c r="G59" s="52"/>
    </row>
    <row r="60" spans="1:7" ht="12.75">
      <c r="A60" s="6"/>
      <c r="B60" s="27" t="s">
        <v>175</v>
      </c>
      <c r="C60" s="88"/>
      <c r="D60" s="93"/>
      <c r="E60" s="2"/>
      <c r="F60" s="2"/>
      <c r="G60" s="2"/>
    </row>
    <row r="61" spans="1:7" ht="12.75">
      <c r="A61" s="6"/>
      <c r="B61" s="27" t="s">
        <v>17</v>
      </c>
      <c r="C61" s="87">
        <f>C62+C63+C64+C65+C66</f>
        <v>5793707</v>
      </c>
      <c r="D61" s="92">
        <f>D62+D63+D64+D65+D66</f>
        <v>3949019</v>
      </c>
      <c r="E61" s="45"/>
      <c r="F61" s="45"/>
      <c r="G61" s="45"/>
    </row>
    <row r="62" spans="1:7" ht="12.75">
      <c r="A62" s="6"/>
      <c r="B62" s="5" t="s">
        <v>176</v>
      </c>
      <c r="C62" s="88">
        <v>5782217</v>
      </c>
      <c r="D62" s="93">
        <v>3658012</v>
      </c>
      <c r="E62" s="52"/>
      <c r="F62" s="52"/>
      <c r="G62" s="52"/>
    </row>
    <row r="63" spans="1:7" ht="12.75">
      <c r="A63" s="6"/>
      <c r="B63" s="5" t="s">
        <v>22</v>
      </c>
      <c r="C63" s="88"/>
      <c r="D63" s="93"/>
      <c r="E63" s="52"/>
      <c r="F63" s="52"/>
      <c r="G63" s="52"/>
    </row>
    <row r="64" spans="1:7" ht="12.75">
      <c r="A64" s="6"/>
      <c r="B64" s="5" t="s">
        <v>23</v>
      </c>
      <c r="C64" s="88">
        <v>1004</v>
      </c>
      <c r="D64" s="93"/>
      <c r="E64" s="52"/>
      <c r="F64" s="52"/>
      <c r="G64" s="52"/>
    </row>
    <row r="65" spans="1:7" ht="12.75">
      <c r="A65" s="6"/>
      <c r="B65" s="5" t="s">
        <v>177</v>
      </c>
      <c r="C65" s="88">
        <v>10486</v>
      </c>
      <c r="D65" s="93">
        <v>291007</v>
      </c>
      <c r="E65" s="52"/>
      <c r="F65" s="52"/>
      <c r="G65" s="52"/>
    </row>
    <row r="66" spans="1:7" ht="12.75">
      <c r="A66" s="6"/>
      <c r="B66" s="5" t="s">
        <v>24</v>
      </c>
      <c r="C66" s="88"/>
      <c r="D66" s="93"/>
      <c r="E66" s="52"/>
      <c r="F66" s="52"/>
      <c r="G66" s="52"/>
    </row>
    <row r="67" spans="1:7" ht="12.75">
      <c r="A67" s="6"/>
      <c r="B67" s="5" t="s">
        <v>25</v>
      </c>
      <c r="C67" s="88"/>
      <c r="D67" s="93"/>
      <c r="E67" s="2"/>
      <c r="F67" s="2"/>
      <c r="G67" s="2"/>
    </row>
    <row r="68" spans="1:7" ht="12.75">
      <c r="A68" s="6"/>
      <c r="B68" s="27" t="s">
        <v>18</v>
      </c>
      <c r="C68" s="87">
        <f>SUM(C69:C74)</f>
        <v>4479995</v>
      </c>
      <c r="D68" s="92">
        <f>SUM(D69:D74)</f>
        <v>3584510</v>
      </c>
      <c r="E68" s="44"/>
      <c r="F68" s="44"/>
      <c r="G68" s="44"/>
    </row>
    <row r="69" spans="1:7" ht="12.75">
      <c r="A69" s="6"/>
      <c r="B69" s="5" t="s">
        <v>26</v>
      </c>
      <c r="C69" s="88"/>
      <c r="D69" s="93"/>
      <c r="E69" s="2"/>
      <c r="F69" s="2"/>
      <c r="G69" s="2"/>
    </row>
    <row r="70" spans="1:7" ht="12.75">
      <c r="A70" s="6"/>
      <c r="B70" s="5" t="s">
        <v>27</v>
      </c>
      <c r="C70" s="88"/>
      <c r="D70" s="93"/>
      <c r="E70" s="2"/>
      <c r="F70" s="2"/>
      <c r="G70" s="2"/>
    </row>
    <row r="71" spans="1:7" ht="12.75">
      <c r="A71" s="6"/>
      <c r="B71" s="5" t="s">
        <v>28</v>
      </c>
      <c r="C71" s="88"/>
      <c r="D71" s="93"/>
      <c r="E71" s="2"/>
      <c r="F71" s="2"/>
      <c r="G71" s="2"/>
    </row>
    <row r="72" spans="1:7" ht="12.75">
      <c r="A72" s="6"/>
      <c r="B72" s="5" t="s">
        <v>29</v>
      </c>
      <c r="C72" s="88"/>
      <c r="D72" s="93"/>
      <c r="E72" s="2"/>
      <c r="F72" s="2"/>
      <c r="G72" s="2"/>
    </row>
    <row r="73" spans="1:7" ht="12.75">
      <c r="A73" s="6"/>
      <c r="B73" s="5" t="s">
        <v>30</v>
      </c>
      <c r="C73" s="88">
        <v>4479995</v>
      </c>
      <c r="D73" s="93">
        <v>3584510</v>
      </c>
      <c r="E73" s="2"/>
      <c r="F73" s="2"/>
      <c r="G73" s="2"/>
    </row>
    <row r="74" spans="1:7" ht="12.75">
      <c r="A74" s="6"/>
      <c r="B74" s="5" t="s">
        <v>31</v>
      </c>
      <c r="C74" s="88"/>
      <c r="D74" s="93"/>
      <c r="E74" s="2"/>
      <c r="F74" s="2"/>
      <c r="G74" s="2"/>
    </row>
    <row r="75" spans="1:7" ht="12.75">
      <c r="A75" s="6"/>
      <c r="B75" s="5" t="s">
        <v>25</v>
      </c>
      <c r="C75" s="88"/>
      <c r="D75" s="93"/>
      <c r="E75" s="2"/>
      <c r="F75" s="2"/>
      <c r="G75" s="2"/>
    </row>
    <row r="76" spans="1:7" ht="12.75">
      <c r="A76" s="6"/>
      <c r="B76" s="27" t="s">
        <v>19</v>
      </c>
      <c r="C76" s="88"/>
      <c r="D76" s="93"/>
      <c r="E76" s="2"/>
      <c r="F76" s="2"/>
      <c r="G76" s="2"/>
    </row>
    <row r="77" spans="1:7" ht="12.75">
      <c r="A77" s="6"/>
      <c r="B77" s="27" t="s">
        <v>20</v>
      </c>
      <c r="C77" s="88"/>
      <c r="D77" s="93"/>
      <c r="E77" s="2"/>
      <c r="F77" s="2"/>
      <c r="G77" s="2"/>
    </row>
    <row r="78" spans="1:7" ht="12.75">
      <c r="A78" s="6"/>
      <c r="B78" s="27" t="s">
        <v>21</v>
      </c>
      <c r="C78" s="88"/>
      <c r="D78" s="93"/>
      <c r="E78" s="2"/>
      <c r="F78" s="2"/>
      <c r="G78" s="2"/>
    </row>
    <row r="79" spans="1:7" ht="12.75">
      <c r="A79" s="6"/>
      <c r="B79" s="5" t="s">
        <v>32</v>
      </c>
      <c r="C79" s="88"/>
      <c r="D79" s="93"/>
      <c r="E79" s="2"/>
      <c r="F79" s="2"/>
      <c r="G79" s="2"/>
    </row>
    <row r="80" spans="1:7" ht="12.75">
      <c r="A80" s="6"/>
      <c r="B80" s="5"/>
      <c r="C80" s="88"/>
      <c r="D80" s="93"/>
      <c r="E80" s="2"/>
      <c r="F80" s="2"/>
      <c r="G80" s="2"/>
    </row>
    <row r="81" spans="1:7" ht="21" customHeight="1">
      <c r="A81" s="13">
        <v>2</v>
      </c>
      <c r="B81" s="5" t="s">
        <v>62</v>
      </c>
      <c r="C81" s="87">
        <f>C82+C83+C88+C89+C90+C91</f>
        <v>109814</v>
      </c>
      <c r="D81" s="92">
        <f>D82+D83+D88+D89+D90+D91</f>
        <v>114191</v>
      </c>
      <c r="E81" s="2"/>
      <c r="F81" s="2"/>
      <c r="G81" s="2"/>
    </row>
    <row r="82" spans="1:7" ht="12.75">
      <c r="A82" s="6"/>
      <c r="B82" s="27" t="s">
        <v>33</v>
      </c>
      <c r="C82" s="88"/>
      <c r="D82" s="93"/>
      <c r="E82" s="2"/>
      <c r="F82" s="2"/>
      <c r="G82" s="2"/>
    </row>
    <row r="83" spans="1:7" ht="12.75">
      <c r="A83" s="6"/>
      <c r="B83" s="27" t="s">
        <v>34</v>
      </c>
      <c r="C83" s="87">
        <f>SUM(C84:C87)</f>
        <v>109814</v>
      </c>
      <c r="D83" s="92">
        <f>SUM(D84:D87)</f>
        <v>114191</v>
      </c>
      <c r="E83" s="45"/>
      <c r="F83" s="45"/>
      <c r="G83" s="45"/>
    </row>
    <row r="84" spans="1:7" ht="12.75">
      <c r="A84" s="6"/>
      <c r="B84" s="5" t="s">
        <v>35</v>
      </c>
      <c r="C84" s="88"/>
      <c r="D84" s="93"/>
      <c r="E84" s="2"/>
      <c r="F84" s="2"/>
      <c r="G84" s="2"/>
    </row>
    <row r="85" spans="1:7" ht="12.75">
      <c r="A85" s="6"/>
      <c r="B85" s="21" t="s">
        <v>178</v>
      </c>
      <c r="C85" s="88"/>
      <c r="D85" s="93"/>
      <c r="E85" s="2"/>
      <c r="F85" s="2"/>
      <c r="G85" s="2"/>
    </row>
    <row r="86" spans="1:7" ht="12.75">
      <c r="A86" s="6"/>
      <c r="B86" s="21" t="s">
        <v>179</v>
      </c>
      <c r="C86" s="88"/>
      <c r="D86" s="93"/>
      <c r="E86" s="52"/>
      <c r="F86" s="52"/>
      <c r="G86" s="52"/>
    </row>
    <row r="87" spans="1:7" ht="12.75">
      <c r="A87" s="6"/>
      <c r="B87" s="21" t="s">
        <v>180</v>
      </c>
      <c r="C87" s="88">
        <v>109814</v>
      </c>
      <c r="D87" s="93">
        <v>114191</v>
      </c>
      <c r="E87" s="2"/>
      <c r="F87" s="2"/>
      <c r="G87" s="2"/>
    </row>
    <row r="88" spans="1:7" ht="12.75">
      <c r="A88" s="6"/>
      <c r="B88" s="27" t="s">
        <v>36</v>
      </c>
      <c r="C88" s="88"/>
      <c r="D88" s="93"/>
      <c r="E88" s="2"/>
      <c r="F88" s="2"/>
      <c r="G88" s="2"/>
    </row>
    <row r="89" spans="1:7" ht="12.75">
      <c r="A89" s="6"/>
      <c r="B89" s="27" t="s">
        <v>37</v>
      </c>
      <c r="C89" s="88"/>
      <c r="D89" s="93"/>
      <c r="E89" s="2"/>
      <c r="F89" s="2"/>
      <c r="G89" s="2"/>
    </row>
    <row r="90" spans="1:7" ht="12.75">
      <c r="A90" s="6"/>
      <c r="B90" s="27" t="s">
        <v>38</v>
      </c>
      <c r="C90" s="88"/>
      <c r="D90" s="93"/>
      <c r="E90" s="2"/>
      <c r="F90" s="2"/>
      <c r="G90" s="2"/>
    </row>
    <row r="91" spans="1:7" ht="12.75">
      <c r="A91" s="6"/>
      <c r="B91" s="27" t="s">
        <v>39</v>
      </c>
      <c r="C91" s="88"/>
      <c r="D91" s="93"/>
      <c r="E91" s="2"/>
      <c r="F91" s="2"/>
      <c r="G91" s="2"/>
    </row>
    <row r="92" spans="1:7" ht="24" customHeight="1" thickBot="1">
      <c r="A92" s="25"/>
      <c r="B92" s="94" t="s">
        <v>74</v>
      </c>
      <c r="C92" s="95">
        <f>C56+C81</f>
        <v>10399816</v>
      </c>
      <c r="D92" s="96">
        <f>D56+D81</f>
        <v>7658311</v>
      </c>
      <c r="E92" s="45"/>
      <c r="F92" s="45"/>
      <c r="G92" s="45"/>
    </row>
    <row r="93" spans="1:7" ht="24" customHeight="1">
      <c r="A93" s="2"/>
      <c r="B93" s="43"/>
      <c r="C93" s="45"/>
      <c r="D93" s="45"/>
      <c r="E93" s="45"/>
      <c r="F93" s="45"/>
      <c r="G93" s="45"/>
    </row>
    <row r="94" spans="1:7" ht="24" customHeight="1">
      <c r="A94" s="2"/>
      <c r="B94" s="43"/>
      <c r="C94" s="45" t="s">
        <v>263</v>
      </c>
      <c r="D94" s="45"/>
      <c r="E94" s="45"/>
      <c r="F94" s="45"/>
      <c r="G94" s="45"/>
    </row>
    <row r="95" spans="1:7" ht="24" customHeight="1">
      <c r="A95" s="2"/>
      <c r="B95" s="43"/>
      <c r="C95" s="45"/>
      <c r="D95" s="45"/>
      <c r="E95" s="45"/>
      <c r="F95" s="45"/>
      <c r="G95" s="45"/>
    </row>
    <row r="96" spans="1:7" ht="24" customHeight="1">
      <c r="A96" s="2"/>
      <c r="B96" s="43"/>
      <c r="C96" s="45"/>
      <c r="D96" s="45"/>
      <c r="E96" s="45"/>
      <c r="F96" s="45"/>
      <c r="G96" s="45"/>
    </row>
    <row r="97" ht="12.75">
      <c r="A97" s="15" t="s">
        <v>252</v>
      </c>
    </row>
    <row r="98" spans="1:7" ht="12.75">
      <c r="A98" s="184" t="s">
        <v>262</v>
      </c>
      <c r="B98" s="177"/>
      <c r="C98" s="177"/>
      <c r="D98" s="177"/>
      <c r="E98" s="14"/>
      <c r="F98" s="14"/>
      <c r="G98" s="14"/>
    </row>
    <row r="99" ht="13.5" thickBot="1"/>
    <row r="100" spans="1:7" ht="12.75">
      <c r="A100" s="185" t="s">
        <v>9</v>
      </c>
      <c r="B100" s="187" t="s">
        <v>40</v>
      </c>
      <c r="C100" s="10" t="s">
        <v>13</v>
      </c>
      <c r="D100" s="8" t="s">
        <v>15</v>
      </c>
      <c r="E100" s="35"/>
      <c r="F100" s="35"/>
      <c r="G100" s="35"/>
    </row>
    <row r="101" spans="1:7" ht="13.5" thickBot="1">
      <c r="A101" s="186"/>
      <c r="B101" s="188"/>
      <c r="C101" s="11" t="s">
        <v>14</v>
      </c>
      <c r="D101" s="9" t="s">
        <v>16</v>
      </c>
      <c r="E101" s="35"/>
      <c r="F101" s="35"/>
      <c r="G101" s="35"/>
    </row>
    <row r="102" spans="1:7" ht="18.75" customHeight="1">
      <c r="A102" s="130" t="s">
        <v>11</v>
      </c>
      <c r="B102" s="24" t="s">
        <v>56</v>
      </c>
      <c r="C102" s="90">
        <f>C104+C108</f>
        <v>8311847</v>
      </c>
      <c r="D102" s="91">
        <f>D104+D108</f>
        <v>6533302</v>
      </c>
      <c r="E102" s="45"/>
      <c r="F102" s="45"/>
      <c r="G102" s="45"/>
    </row>
    <row r="103" spans="1:7" ht="12.75">
      <c r="A103" s="6"/>
      <c r="B103" s="27" t="s">
        <v>170</v>
      </c>
      <c r="C103" s="88"/>
      <c r="D103" s="93"/>
      <c r="E103" s="2"/>
      <c r="F103" s="2"/>
      <c r="G103" s="2"/>
    </row>
    <row r="104" spans="1:7" ht="12.75">
      <c r="A104" s="6"/>
      <c r="B104" s="27" t="s">
        <v>41</v>
      </c>
      <c r="C104" s="87">
        <f>C105+C106+C107</f>
        <v>4097654</v>
      </c>
      <c r="D104" s="92">
        <f>D105+D106+D107</f>
        <v>1074450</v>
      </c>
      <c r="E104" s="2"/>
      <c r="F104" s="2"/>
      <c r="G104" s="2"/>
    </row>
    <row r="105" spans="1:7" ht="12.75">
      <c r="A105" s="6"/>
      <c r="B105" s="21" t="s">
        <v>44</v>
      </c>
      <c r="C105" s="88">
        <v>4097654</v>
      </c>
      <c r="D105" s="93">
        <v>1074450</v>
      </c>
      <c r="E105" s="2"/>
      <c r="F105" s="2"/>
      <c r="G105" s="2"/>
    </row>
    <row r="106" spans="1:7" ht="12.75">
      <c r="A106" s="6"/>
      <c r="B106" s="21" t="s">
        <v>181</v>
      </c>
      <c r="C106" s="88"/>
      <c r="D106" s="93"/>
      <c r="E106" s="2"/>
      <c r="F106" s="2"/>
      <c r="G106" s="2"/>
    </row>
    <row r="107" spans="1:7" ht="12.75">
      <c r="A107" s="6"/>
      <c r="B107" s="21" t="s">
        <v>59</v>
      </c>
      <c r="C107" s="88"/>
      <c r="D107" s="93"/>
      <c r="E107" s="2"/>
      <c r="F107" s="2"/>
      <c r="G107" s="2"/>
    </row>
    <row r="108" spans="1:7" ht="12.75">
      <c r="A108" s="6"/>
      <c r="B108" s="27" t="s">
        <v>45</v>
      </c>
      <c r="C108" s="87">
        <f>C109+C110+C111+C112+C113+C114+C115+C116+C117+C118</f>
        <v>4214193</v>
      </c>
      <c r="D108" s="92">
        <f>D109+D110+D111+D112+D113+D114+D115+D116+D117+D118</f>
        <v>5458852</v>
      </c>
      <c r="E108" s="45"/>
      <c r="F108" s="45"/>
      <c r="G108" s="45"/>
    </row>
    <row r="109" spans="1:7" ht="12.75">
      <c r="A109" s="6"/>
      <c r="B109" s="5" t="s">
        <v>46</v>
      </c>
      <c r="C109" s="88">
        <v>423961</v>
      </c>
      <c r="D109" s="93">
        <v>1298584</v>
      </c>
      <c r="E109" s="2"/>
      <c r="F109" s="2"/>
      <c r="G109" s="2"/>
    </row>
    <row r="110" spans="1:7" ht="12.75">
      <c r="A110" s="6"/>
      <c r="B110" s="5" t="s">
        <v>47</v>
      </c>
      <c r="C110" s="88"/>
      <c r="D110" s="93"/>
      <c r="E110" s="52"/>
      <c r="F110" s="52"/>
      <c r="G110" s="52"/>
    </row>
    <row r="111" spans="1:7" ht="12.75">
      <c r="A111" s="6"/>
      <c r="B111" s="5" t="s">
        <v>48</v>
      </c>
      <c r="C111" s="88">
        <v>16467</v>
      </c>
      <c r="D111" s="93">
        <v>15186</v>
      </c>
      <c r="E111" s="52"/>
      <c r="F111" s="52"/>
      <c r="G111" s="52"/>
    </row>
    <row r="112" spans="1:7" ht="12.75">
      <c r="A112" s="6"/>
      <c r="B112" s="5" t="s">
        <v>49</v>
      </c>
      <c r="C112" s="88"/>
      <c r="D112" s="93"/>
      <c r="E112" s="52"/>
      <c r="F112" s="52"/>
      <c r="G112" s="52"/>
    </row>
    <row r="113" spans="1:7" ht="12.75">
      <c r="A113" s="6"/>
      <c r="B113" s="5" t="s">
        <v>50</v>
      </c>
      <c r="C113" s="88">
        <v>27000</v>
      </c>
      <c r="D113" s="93">
        <v>23250</v>
      </c>
      <c r="E113" s="52"/>
      <c r="F113" s="52"/>
      <c r="G113" s="52"/>
    </row>
    <row r="114" spans="1:7" ht="12.75">
      <c r="A114" s="6"/>
      <c r="B114" s="21" t="s">
        <v>182</v>
      </c>
      <c r="C114" s="88"/>
      <c r="D114" s="93"/>
      <c r="E114" s="52"/>
      <c r="F114" s="52"/>
      <c r="G114" s="52"/>
    </row>
    <row r="115" spans="1:7" ht="12.75">
      <c r="A115" s="6"/>
      <c r="B115" s="5" t="s">
        <v>51</v>
      </c>
      <c r="C115" s="88"/>
      <c r="D115" s="93"/>
      <c r="E115" s="2"/>
      <c r="F115" s="2"/>
      <c r="G115" s="2"/>
    </row>
    <row r="116" spans="1:7" ht="12.75">
      <c r="A116" s="6"/>
      <c r="B116" s="5" t="s">
        <v>24</v>
      </c>
      <c r="C116" s="88">
        <v>3746765</v>
      </c>
      <c r="D116" s="93">
        <v>4121832</v>
      </c>
      <c r="E116" s="2"/>
      <c r="F116" s="2"/>
      <c r="G116" s="2"/>
    </row>
    <row r="117" spans="1:7" ht="12.75">
      <c r="A117" s="6"/>
      <c r="B117" s="5" t="s">
        <v>52</v>
      </c>
      <c r="C117" s="88"/>
      <c r="D117" s="93"/>
      <c r="E117" s="2"/>
      <c r="F117" s="2"/>
      <c r="G117" s="2"/>
    </row>
    <row r="118" spans="1:7" ht="12.75">
      <c r="A118" s="6"/>
      <c r="B118" s="21" t="s">
        <v>183</v>
      </c>
      <c r="C118" s="88"/>
      <c r="D118" s="93"/>
      <c r="E118" s="2"/>
      <c r="F118" s="2"/>
      <c r="G118" s="2"/>
    </row>
    <row r="119" spans="1:7" ht="12.75">
      <c r="A119" s="6"/>
      <c r="B119" s="27" t="s">
        <v>53</v>
      </c>
      <c r="C119" s="88"/>
      <c r="D119" s="93"/>
      <c r="E119" s="2"/>
      <c r="F119" s="2"/>
      <c r="G119" s="2"/>
    </row>
    <row r="120" spans="1:7" ht="12.75">
      <c r="A120" s="6"/>
      <c r="B120" s="27" t="s">
        <v>54</v>
      </c>
      <c r="C120" s="88"/>
      <c r="D120" s="93"/>
      <c r="E120" s="2"/>
      <c r="F120" s="2"/>
      <c r="G120" s="2"/>
    </row>
    <row r="121" spans="1:7" ht="18.75" customHeight="1">
      <c r="A121" s="39" t="s">
        <v>163</v>
      </c>
      <c r="B121" s="5" t="s">
        <v>55</v>
      </c>
      <c r="C121" s="87">
        <v>0</v>
      </c>
      <c r="D121" s="92">
        <v>0</v>
      </c>
      <c r="E121" s="2"/>
      <c r="F121" s="2"/>
      <c r="G121" s="2"/>
    </row>
    <row r="122" spans="1:7" ht="12.75">
      <c r="A122" s="6"/>
      <c r="B122" s="27" t="s">
        <v>57</v>
      </c>
      <c r="C122" s="88"/>
      <c r="D122" s="93"/>
      <c r="E122" s="2"/>
      <c r="F122" s="2"/>
      <c r="G122" s="2"/>
    </row>
    <row r="123" spans="1:7" ht="12.75">
      <c r="A123" s="6"/>
      <c r="B123" s="5" t="s">
        <v>58</v>
      </c>
      <c r="C123" s="88"/>
      <c r="D123" s="93"/>
      <c r="E123" s="2"/>
      <c r="F123" s="2"/>
      <c r="G123" s="2"/>
    </row>
    <row r="124" spans="1:7" ht="12.75">
      <c r="A124" s="6"/>
      <c r="B124" s="5" t="s">
        <v>59</v>
      </c>
      <c r="C124" s="88"/>
      <c r="D124" s="93"/>
      <c r="E124" s="2"/>
      <c r="F124" s="2"/>
      <c r="G124" s="2"/>
    </row>
    <row r="125" spans="1:7" ht="12.75">
      <c r="A125" s="6"/>
      <c r="B125" s="27" t="s">
        <v>60</v>
      </c>
      <c r="C125" s="88"/>
      <c r="D125" s="93"/>
      <c r="E125" s="2"/>
      <c r="F125" s="2"/>
      <c r="G125" s="2"/>
    </row>
    <row r="126" spans="1:7" ht="12.75">
      <c r="A126" s="6"/>
      <c r="B126" s="27" t="s">
        <v>184</v>
      </c>
      <c r="C126" s="88"/>
      <c r="D126" s="93"/>
      <c r="E126" s="2"/>
      <c r="F126" s="2"/>
      <c r="G126" s="2"/>
    </row>
    <row r="127" spans="1:7" ht="12.75">
      <c r="A127" s="6"/>
      <c r="B127" s="27" t="s">
        <v>53</v>
      </c>
      <c r="C127" s="88"/>
      <c r="D127" s="93"/>
      <c r="E127" s="2"/>
      <c r="F127" s="2"/>
      <c r="G127" s="2"/>
    </row>
    <row r="128" spans="1:7" ht="19.5" customHeight="1">
      <c r="A128" s="6"/>
      <c r="B128" s="5" t="s">
        <v>61</v>
      </c>
      <c r="C128" s="87">
        <f>C102+C121</f>
        <v>8311847</v>
      </c>
      <c r="D128" s="92">
        <f>D102+D121</f>
        <v>6533302</v>
      </c>
      <c r="E128" s="2"/>
      <c r="F128" s="2"/>
      <c r="G128" s="2"/>
    </row>
    <row r="129" spans="1:7" ht="21" customHeight="1">
      <c r="A129" s="60" t="s">
        <v>164</v>
      </c>
      <c r="B129" s="42" t="s">
        <v>64</v>
      </c>
      <c r="C129" s="87">
        <f>SUM(C130:C139)</f>
        <v>2087969</v>
      </c>
      <c r="D129" s="92">
        <f>SUM(D130:D139)</f>
        <v>1125009</v>
      </c>
      <c r="E129" s="45"/>
      <c r="F129" s="45"/>
      <c r="G129" s="45"/>
    </row>
    <row r="130" spans="1:7" ht="12.75">
      <c r="A130" s="6"/>
      <c r="B130" s="27" t="s">
        <v>65</v>
      </c>
      <c r="C130" s="88"/>
      <c r="D130" s="93"/>
      <c r="E130" s="2"/>
      <c r="F130" s="2"/>
      <c r="G130" s="2"/>
    </row>
    <row r="131" spans="1:7" ht="12.75">
      <c r="A131" s="6"/>
      <c r="B131" s="27" t="s">
        <v>66</v>
      </c>
      <c r="C131" s="88"/>
      <c r="D131" s="93"/>
      <c r="E131" s="52"/>
      <c r="F131" s="52"/>
      <c r="G131" s="52"/>
    </row>
    <row r="132" spans="1:7" ht="12.75">
      <c r="A132" s="6"/>
      <c r="B132" s="27" t="s">
        <v>67</v>
      </c>
      <c r="C132" s="88"/>
      <c r="D132" s="93"/>
      <c r="E132" s="52"/>
      <c r="F132" s="52"/>
      <c r="G132" s="52"/>
    </row>
    <row r="133" spans="1:7" ht="12.75">
      <c r="A133" s="6"/>
      <c r="B133" s="27" t="s">
        <v>68</v>
      </c>
      <c r="C133" s="88"/>
      <c r="D133" s="93"/>
      <c r="E133" s="52"/>
      <c r="F133" s="52"/>
      <c r="G133" s="52"/>
    </row>
    <row r="134" spans="1:7" ht="12.75">
      <c r="A134" s="6"/>
      <c r="B134" s="27" t="s">
        <v>69</v>
      </c>
      <c r="C134" s="88"/>
      <c r="D134" s="93"/>
      <c r="E134" s="52"/>
      <c r="F134" s="52"/>
      <c r="G134" s="52"/>
    </row>
    <row r="135" spans="1:7" ht="12.75">
      <c r="A135" s="6"/>
      <c r="B135" s="27" t="s">
        <v>70</v>
      </c>
      <c r="C135" s="88"/>
      <c r="D135" s="93"/>
      <c r="E135" s="52"/>
      <c r="F135" s="52"/>
      <c r="G135" s="52"/>
    </row>
    <row r="136" spans="1:7" ht="12.75">
      <c r="A136" s="6"/>
      <c r="B136" s="27" t="s">
        <v>71</v>
      </c>
      <c r="C136" s="88"/>
      <c r="D136" s="93"/>
      <c r="E136" s="52"/>
      <c r="F136" s="52"/>
      <c r="G136" s="52"/>
    </row>
    <row r="137" spans="1:7" ht="12.75">
      <c r="A137" s="6"/>
      <c r="B137" s="27" t="s">
        <v>72</v>
      </c>
      <c r="C137" s="88"/>
      <c r="D137" s="93"/>
      <c r="E137" s="52"/>
      <c r="F137" s="52"/>
      <c r="G137" s="52"/>
    </row>
    <row r="138" spans="1:7" ht="12.75">
      <c r="A138" s="6"/>
      <c r="B138" s="27" t="s">
        <v>73</v>
      </c>
      <c r="C138" s="88">
        <v>1125009</v>
      </c>
      <c r="D138" s="93">
        <v>275067</v>
      </c>
      <c r="E138" s="52"/>
      <c r="F138" s="52"/>
      <c r="G138" s="52"/>
    </row>
    <row r="139" spans="1:7" ht="12.75">
      <c r="A139" s="6"/>
      <c r="B139" s="27" t="s">
        <v>185</v>
      </c>
      <c r="C139" s="88">
        <v>962960</v>
      </c>
      <c r="D139" s="93">
        <v>849942</v>
      </c>
      <c r="E139" s="52"/>
      <c r="F139" s="52"/>
      <c r="G139" s="52"/>
    </row>
    <row r="140" spans="1:7" ht="12.75">
      <c r="A140" s="6"/>
      <c r="B140" s="27" t="s">
        <v>194</v>
      </c>
      <c r="C140" s="87">
        <f>C129</f>
        <v>2087969</v>
      </c>
      <c r="D140" s="92">
        <f>D129</f>
        <v>1125009</v>
      </c>
      <c r="E140" s="52"/>
      <c r="F140" s="52"/>
      <c r="G140" s="52"/>
    </row>
    <row r="141" spans="1:7" ht="16.5" thickBot="1">
      <c r="A141" s="159"/>
      <c r="B141" s="94" t="s">
        <v>75</v>
      </c>
      <c r="C141" s="95">
        <f>C128+C140</f>
        <v>10399816</v>
      </c>
      <c r="D141" s="96">
        <f>D128+D140</f>
        <v>7658311</v>
      </c>
      <c r="E141" s="45"/>
      <c r="F141" s="45"/>
      <c r="G141" s="45"/>
    </row>
    <row r="146" ht="12.75">
      <c r="A146" s="15" t="s">
        <v>251</v>
      </c>
    </row>
    <row r="151" spans="1:7" ht="12.75">
      <c r="A151" s="189" t="s">
        <v>264</v>
      </c>
      <c r="B151" s="190"/>
      <c r="C151" s="190"/>
      <c r="D151" s="18"/>
      <c r="E151" s="18"/>
      <c r="F151" s="18"/>
      <c r="G151" s="18"/>
    </row>
    <row r="152" spans="1:7" ht="12.75">
      <c r="A152" s="189" t="s">
        <v>77</v>
      </c>
      <c r="B152" s="189"/>
      <c r="C152" s="189"/>
      <c r="D152" s="19"/>
      <c r="E152" s="19"/>
      <c r="F152" s="19"/>
      <c r="G152" s="19"/>
    </row>
    <row r="153" spans="1:7" ht="13.5" thickBot="1">
      <c r="A153" s="19"/>
      <c r="B153" s="19"/>
      <c r="C153" s="19"/>
      <c r="D153" s="19"/>
      <c r="E153" s="19"/>
      <c r="F153" s="19"/>
      <c r="G153" s="19"/>
    </row>
    <row r="154" spans="1:4" ht="12.75">
      <c r="A154" s="194" t="s">
        <v>76</v>
      </c>
      <c r="B154" s="196" t="s">
        <v>78</v>
      </c>
      <c r="C154" s="16" t="s">
        <v>13</v>
      </c>
      <c r="D154" s="16" t="s">
        <v>15</v>
      </c>
    </row>
    <row r="155" spans="1:4" ht="13.5" thickBot="1">
      <c r="A155" s="198"/>
      <c r="B155" s="199"/>
      <c r="C155" s="20" t="s">
        <v>79</v>
      </c>
      <c r="D155" s="20" t="s">
        <v>80</v>
      </c>
    </row>
    <row r="156" spans="1:4" ht="15" customHeight="1">
      <c r="A156" s="22">
        <v>1</v>
      </c>
      <c r="B156" s="23" t="s">
        <v>81</v>
      </c>
      <c r="C156" s="97">
        <v>9349751</v>
      </c>
      <c r="D156" s="157">
        <v>7563084</v>
      </c>
    </row>
    <row r="157" spans="1:4" ht="15" customHeight="1">
      <c r="A157" s="6">
        <v>2</v>
      </c>
      <c r="B157" s="21" t="s">
        <v>82</v>
      </c>
      <c r="C157" s="88"/>
      <c r="D157" s="93"/>
    </row>
    <row r="158" spans="1:4" ht="15" customHeight="1">
      <c r="A158" s="6">
        <v>3</v>
      </c>
      <c r="B158" s="21" t="s">
        <v>83</v>
      </c>
      <c r="C158" s="88"/>
      <c r="D158" s="93"/>
    </row>
    <row r="159" spans="1:4" ht="15" customHeight="1">
      <c r="A159" s="6">
        <v>4</v>
      </c>
      <c r="B159" s="21" t="s">
        <v>84</v>
      </c>
      <c r="C159" s="88">
        <v>6987593</v>
      </c>
      <c r="D159" s="93">
        <v>5017632</v>
      </c>
    </row>
    <row r="160" spans="1:4" ht="15" customHeight="1">
      <c r="A160" s="6">
        <v>5</v>
      </c>
      <c r="B160" s="21" t="s">
        <v>195</v>
      </c>
      <c r="C160" s="88"/>
      <c r="D160" s="93"/>
    </row>
    <row r="161" spans="1:4" ht="15" customHeight="1">
      <c r="A161" s="6">
        <v>6</v>
      </c>
      <c r="B161" s="27" t="s">
        <v>186</v>
      </c>
      <c r="C161" s="87">
        <f>C162+C163</f>
        <v>64506</v>
      </c>
      <c r="D161" s="92">
        <f>D162+D163</f>
        <v>268008</v>
      </c>
    </row>
    <row r="162" spans="1:4" ht="15" customHeight="1">
      <c r="A162" s="6"/>
      <c r="B162" s="21" t="s">
        <v>85</v>
      </c>
      <c r="C162" s="88"/>
      <c r="D162" s="93">
        <v>206160</v>
      </c>
    </row>
    <row r="163" spans="1:4" ht="15" customHeight="1">
      <c r="A163" s="6"/>
      <c r="B163" s="21" t="s">
        <v>86</v>
      </c>
      <c r="C163" s="88">
        <v>64506</v>
      </c>
      <c r="D163" s="93">
        <v>61848</v>
      </c>
    </row>
    <row r="164" spans="1:4" ht="15" customHeight="1">
      <c r="A164" s="6"/>
      <c r="B164" s="21" t="s">
        <v>187</v>
      </c>
      <c r="C164" s="88"/>
      <c r="D164" s="93"/>
    </row>
    <row r="165" spans="1:4" ht="15" customHeight="1">
      <c r="A165" s="6">
        <v>7</v>
      </c>
      <c r="B165" s="21" t="s">
        <v>87</v>
      </c>
      <c r="C165" s="88">
        <v>30745</v>
      </c>
      <c r="D165" s="93">
        <v>22332</v>
      </c>
    </row>
    <row r="166" spans="1:4" ht="15" customHeight="1">
      <c r="A166" s="6">
        <v>8</v>
      </c>
      <c r="B166" s="21" t="s">
        <v>88</v>
      </c>
      <c r="C166" s="88">
        <v>1041923</v>
      </c>
      <c r="D166" s="93">
        <v>1310732</v>
      </c>
    </row>
    <row r="167" spans="1:4" ht="15" customHeight="1">
      <c r="A167" s="6">
        <v>9</v>
      </c>
      <c r="B167" s="48" t="s">
        <v>89</v>
      </c>
      <c r="C167" s="87">
        <f>C159+C161+C165+C166</f>
        <v>8124767</v>
      </c>
      <c r="D167" s="92">
        <f>D159+D161+D165+D166</f>
        <v>6618704</v>
      </c>
    </row>
    <row r="168" spans="1:4" ht="15" customHeight="1">
      <c r="A168" s="6">
        <v>10</v>
      </c>
      <c r="B168" s="27" t="s">
        <v>90</v>
      </c>
      <c r="C168" s="88">
        <f>C156+C157-C167</f>
        <v>1224984</v>
      </c>
      <c r="D168" s="93">
        <f>D156+D157-D167</f>
        <v>944380</v>
      </c>
    </row>
    <row r="169" spans="1:4" ht="15" customHeight="1">
      <c r="A169" s="6">
        <v>11</v>
      </c>
      <c r="B169" s="21" t="s">
        <v>91</v>
      </c>
      <c r="C169" s="88"/>
      <c r="D169" s="93"/>
    </row>
    <row r="170" spans="1:4" ht="15" customHeight="1">
      <c r="A170" s="6">
        <v>12</v>
      </c>
      <c r="B170" s="21" t="s">
        <v>92</v>
      </c>
      <c r="C170" s="88"/>
      <c r="D170" s="93"/>
    </row>
    <row r="171" spans="1:4" ht="15" customHeight="1">
      <c r="A171" s="6">
        <v>13</v>
      </c>
      <c r="B171" s="27" t="s">
        <v>93</v>
      </c>
      <c r="C171" s="87">
        <f>C176</f>
        <v>-155028</v>
      </c>
      <c r="D171" s="92">
        <f>D176</f>
        <v>0</v>
      </c>
    </row>
    <row r="172" spans="1:4" ht="15" customHeight="1">
      <c r="A172" s="6"/>
      <c r="B172" s="50" t="s">
        <v>94</v>
      </c>
      <c r="C172" s="88"/>
      <c r="D172" s="93"/>
    </row>
    <row r="173" spans="1:4" ht="15" customHeight="1">
      <c r="A173" s="6"/>
      <c r="B173" s="29" t="s">
        <v>95</v>
      </c>
      <c r="C173" s="88">
        <v>-155028</v>
      </c>
      <c r="D173" s="93"/>
    </row>
    <row r="174" spans="1:4" ht="15" customHeight="1">
      <c r="A174" s="6"/>
      <c r="B174" s="29" t="s">
        <v>96</v>
      </c>
      <c r="C174" s="88"/>
      <c r="D174" s="93"/>
    </row>
    <row r="175" spans="1:4" ht="15" customHeight="1">
      <c r="A175" s="6"/>
      <c r="B175" s="29" t="s">
        <v>97</v>
      </c>
      <c r="C175" s="88"/>
      <c r="D175" s="93"/>
    </row>
    <row r="176" spans="1:4" ht="15" customHeight="1">
      <c r="A176" s="6">
        <v>14</v>
      </c>
      <c r="B176" s="49" t="s">
        <v>98</v>
      </c>
      <c r="C176" s="88">
        <f>SUM(C172:C175)</f>
        <v>-155028</v>
      </c>
      <c r="D176" s="93"/>
    </row>
    <row r="177" spans="1:4" ht="15" customHeight="1">
      <c r="A177" s="6">
        <v>15</v>
      </c>
      <c r="B177" s="48" t="s">
        <v>99</v>
      </c>
      <c r="C177" s="87">
        <f>C168+C171</f>
        <v>1069956</v>
      </c>
      <c r="D177" s="92">
        <f>D168</f>
        <v>944380</v>
      </c>
    </row>
    <row r="178" spans="1:4" ht="15" customHeight="1">
      <c r="A178" s="6">
        <v>16</v>
      </c>
      <c r="B178" s="21" t="s">
        <v>100</v>
      </c>
      <c r="C178" s="88">
        <f>C177*0.1-0.2</f>
        <v>106995.40000000001</v>
      </c>
      <c r="D178" s="93">
        <f>D177*0.1-0.2</f>
        <v>94437.8</v>
      </c>
    </row>
    <row r="179" spans="1:4" ht="15" customHeight="1">
      <c r="A179" s="6">
        <v>17</v>
      </c>
      <c r="B179" s="27" t="s">
        <v>101</v>
      </c>
      <c r="C179" s="87">
        <f>C177-C178</f>
        <v>962960.6</v>
      </c>
      <c r="D179" s="92">
        <f>D177-D178</f>
        <v>849942.2</v>
      </c>
    </row>
    <row r="180" spans="1:4" ht="15" customHeight="1">
      <c r="A180" s="6">
        <v>18</v>
      </c>
      <c r="B180" s="27" t="s">
        <v>102</v>
      </c>
      <c r="C180" s="87"/>
      <c r="D180" s="92"/>
    </row>
    <row r="181" spans="1:4" ht="15" customHeight="1" thickBot="1">
      <c r="A181" s="25"/>
      <c r="B181" s="26"/>
      <c r="C181" s="98"/>
      <c r="D181" s="158"/>
    </row>
    <row r="182" ht="15" customHeight="1"/>
    <row r="183" ht="15" customHeight="1"/>
    <row r="184" ht="15" customHeight="1">
      <c r="C184" s="81" t="s">
        <v>263</v>
      </c>
    </row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spans="1:3" ht="15" customHeight="1">
      <c r="A191" s="15" t="s">
        <v>251</v>
      </c>
      <c r="C191" s="15" t="s">
        <v>103</v>
      </c>
    </row>
    <row r="192" spans="1:3" ht="15" customHeight="1">
      <c r="A192" s="189" t="s">
        <v>265</v>
      </c>
      <c r="B192" s="190"/>
      <c r="C192" s="190"/>
    </row>
    <row r="193" spans="1:3" ht="15" customHeight="1">
      <c r="A193" s="189"/>
      <c r="B193" s="189"/>
      <c r="C193" s="189"/>
    </row>
    <row r="194" spans="1:3" ht="15" customHeight="1" thickBot="1">
      <c r="A194" s="19"/>
      <c r="B194" s="19"/>
      <c r="C194" s="19"/>
    </row>
    <row r="195" spans="1:4" ht="15" customHeight="1">
      <c r="A195" s="194" t="s">
        <v>76</v>
      </c>
      <c r="B195" s="196" t="s">
        <v>104</v>
      </c>
      <c r="C195" s="16" t="s">
        <v>13</v>
      </c>
      <c r="D195" s="16" t="s">
        <v>15</v>
      </c>
    </row>
    <row r="196" spans="1:4" ht="15" customHeight="1" thickBot="1">
      <c r="A196" s="198"/>
      <c r="B196" s="199"/>
      <c r="C196" s="20" t="s">
        <v>79</v>
      </c>
      <c r="D196" s="20" t="s">
        <v>80</v>
      </c>
    </row>
    <row r="197" spans="1:4" ht="16.5" customHeight="1">
      <c r="A197" s="22"/>
      <c r="B197" s="51" t="s">
        <v>105</v>
      </c>
      <c r="C197" s="99">
        <f>C198+C199+C200+C202+C203</f>
        <v>14855098</v>
      </c>
      <c r="D197" s="156">
        <f>D198+D199+D200+D202+D203</f>
        <v>9020594</v>
      </c>
    </row>
    <row r="198" spans="1:4" ht="16.5" customHeight="1">
      <c r="A198" s="6"/>
      <c r="B198" s="21" t="s">
        <v>107</v>
      </c>
      <c r="C198" s="100">
        <v>7505063</v>
      </c>
      <c r="D198" s="151">
        <v>4587311</v>
      </c>
    </row>
    <row r="199" spans="1:4" ht="16.5" customHeight="1">
      <c r="A199" s="6"/>
      <c r="B199" s="21" t="s">
        <v>108</v>
      </c>
      <c r="C199" s="100">
        <v>6169039</v>
      </c>
      <c r="D199" s="151">
        <v>3202385</v>
      </c>
    </row>
    <row r="200" spans="1:4" ht="16.5" customHeight="1">
      <c r="A200" s="6"/>
      <c r="B200" s="21" t="s">
        <v>109</v>
      </c>
      <c r="C200" s="100">
        <v>1041923</v>
      </c>
      <c r="D200" s="151">
        <v>1156704</v>
      </c>
    </row>
    <row r="201" spans="1:4" ht="16.5" customHeight="1">
      <c r="A201" s="6"/>
      <c r="B201" s="21" t="s">
        <v>110</v>
      </c>
      <c r="C201" s="100">
        <v>155028</v>
      </c>
      <c r="D201" s="151">
        <v>154028</v>
      </c>
    </row>
    <row r="202" spans="1:4" ht="16.5" customHeight="1">
      <c r="A202" s="6"/>
      <c r="B202" s="21" t="s">
        <v>111</v>
      </c>
      <c r="C202" s="100">
        <v>106996</v>
      </c>
      <c r="D202" s="151">
        <v>94438</v>
      </c>
    </row>
    <row r="203" spans="1:4" ht="16.5" customHeight="1">
      <c r="A203" s="6"/>
      <c r="B203" s="29" t="s">
        <v>112</v>
      </c>
      <c r="C203" s="100">
        <v>32077</v>
      </c>
      <c r="D203" s="151">
        <v>-20244</v>
      </c>
    </row>
    <row r="204" spans="1:4" ht="16.5" customHeight="1">
      <c r="A204" s="6"/>
      <c r="B204" s="27" t="s">
        <v>106</v>
      </c>
      <c r="C204" s="101"/>
      <c r="D204" s="154"/>
    </row>
    <row r="205" spans="1:4" ht="16.5" customHeight="1">
      <c r="A205" s="6"/>
      <c r="B205" s="21" t="s">
        <v>113</v>
      </c>
      <c r="C205" s="100"/>
      <c r="D205" s="151"/>
    </row>
    <row r="206" spans="1:4" ht="16.5" customHeight="1">
      <c r="A206" s="6"/>
      <c r="B206" s="21" t="s">
        <v>253</v>
      </c>
      <c r="C206" s="100">
        <v>-26368</v>
      </c>
      <c r="D206" s="151">
        <v>54455</v>
      </c>
    </row>
    <row r="207" spans="1:4" ht="16.5" customHeight="1">
      <c r="A207" s="6"/>
      <c r="B207" s="21" t="s">
        <v>114</v>
      </c>
      <c r="C207" s="100"/>
      <c r="D207" s="151"/>
    </row>
    <row r="208" spans="1:4" ht="16.5" customHeight="1">
      <c r="A208" s="6"/>
      <c r="B208" s="21" t="s">
        <v>115</v>
      </c>
      <c r="C208" s="100"/>
      <c r="D208" s="151"/>
    </row>
    <row r="209" spans="1:4" ht="16.5" customHeight="1">
      <c r="A209" s="6"/>
      <c r="B209" s="21" t="s">
        <v>116</v>
      </c>
      <c r="C209" s="100"/>
      <c r="D209" s="151"/>
    </row>
    <row r="210" spans="1:4" ht="16.5" customHeight="1">
      <c r="A210" s="6"/>
      <c r="B210" s="29" t="s">
        <v>117</v>
      </c>
      <c r="C210" s="100"/>
      <c r="D210" s="151"/>
    </row>
    <row r="211" spans="1:4" ht="16.5" customHeight="1">
      <c r="A211" s="6"/>
      <c r="B211" s="27" t="s">
        <v>118</v>
      </c>
      <c r="C211" s="100"/>
      <c r="D211" s="151"/>
    </row>
    <row r="212" spans="1:4" ht="16.5" customHeight="1">
      <c r="A212" s="6"/>
      <c r="B212" s="21" t="s">
        <v>119</v>
      </c>
      <c r="C212" s="100"/>
      <c r="D212" s="151"/>
    </row>
    <row r="213" spans="1:4" ht="16.5" customHeight="1">
      <c r="A213" s="6"/>
      <c r="B213" s="21" t="s">
        <v>120</v>
      </c>
      <c r="C213" s="100"/>
      <c r="D213" s="151"/>
    </row>
    <row r="214" spans="1:4" ht="16.5" customHeight="1">
      <c r="A214" s="6"/>
      <c r="B214" s="21" t="s">
        <v>121</v>
      </c>
      <c r="C214" s="100"/>
      <c r="D214" s="151"/>
    </row>
    <row r="215" spans="1:4" ht="16.5" customHeight="1">
      <c r="A215" s="6"/>
      <c r="B215" s="21" t="s">
        <v>122</v>
      </c>
      <c r="C215" s="100"/>
      <c r="D215" s="151"/>
    </row>
    <row r="216" spans="1:4" ht="16.5" customHeight="1">
      <c r="A216" s="6"/>
      <c r="B216" s="29" t="s">
        <v>123</v>
      </c>
      <c r="C216" s="100"/>
      <c r="D216" s="151"/>
    </row>
    <row r="217" spans="1:4" ht="16.5" customHeight="1">
      <c r="A217" s="6"/>
      <c r="B217" s="27" t="s">
        <v>124</v>
      </c>
      <c r="C217" s="101">
        <v>5709</v>
      </c>
      <c r="D217" s="154">
        <v>-74699</v>
      </c>
    </row>
    <row r="218" spans="1:4" ht="16.5" customHeight="1">
      <c r="A218" s="6"/>
      <c r="B218" s="27" t="s">
        <v>125</v>
      </c>
      <c r="C218" s="101">
        <v>10591</v>
      </c>
      <c r="D218" s="154">
        <v>85290</v>
      </c>
    </row>
    <row r="219" spans="1:4" ht="16.5" customHeight="1" thickBot="1">
      <c r="A219" s="25"/>
      <c r="B219" s="28" t="s">
        <v>126</v>
      </c>
      <c r="C219" s="102">
        <f>C217+C218</f>
        <v>16300</v>
      </c>
      <c r="D219" s="155">
        <f>D217+D218</f>
        <v>10591</v>
      </c>
    </row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spans="1:4" ht="16.5" customHeight="1">
      <c r="A231" s="15" t="s">
        <v>251</v>
      </c>
      <c r="B231" s="2"/>
      <c r="C231" s="53" t="s">
        <v>103</v>
      </c>
      <c r="D231" s="2"/>
    </row>
    <row r="232" spans="1:4" ht="16.5" customHeight="1">
      <c r="A232" s="200" t="s">
        <v>266</v>
      </c>
      <c r="B232" s="183"/>
      <c r="C232" s="183"/>
      <c r="D232" s="2"/>
    </row>
    <row r="233" spans="1:4" ht="16.5" customHeight="1">
      <c r="A233" s="200"/>
      <c r="B233" s="200"/>
      <c r="C233" s="200"/>
      <c r="D233" s="2"/>
    </row>
    <row r="234" spans="1:3" ht="16.5" customHeight="1" thickBot="1">
      <c r="A234" s="36"/>
      <c r="B234" s="37"/>
      <c r="C234" s="37"/>
    </row>
    <row r="235" spans="1:4" ht="16.5" customHeight="1">
      <c r="A235" s="194" t="s">
        <v>76</v>
      </c>
      <c r="B235" s="196" t="s">
        <v>127</v>
      </c>
      <c r="C235" s="16" t="s">
        <v>13</v>
      </c>
      <c r="D235" s="16" t="s">
        <v>15</v>
      </c>
    </row>
    <row r="236" spans="1:4" ht="16.5" customHeight="1" thickBot="1">
      <c r="A236" s="195"/>
      <c r="B236" s="197"/>
      <c r="C236" s="17" t="s">
        <v>79</v>
      </c>
      <c r="D236" s="17" t="s">
        <v>80</v>
      </c>
    </row>
    <row r="237" spans="1:4" ht="16.5" customHeight="1">
      <c r="A237" s="22"/>
      <c r="B237" s="51" t="s">
        <v>128</v>
      </c>
      <c r="C237" s="103"/>
      <c r="D237" s="150"/>
    </row>
    <row r="238" spans="1:4" ht="16.5" customHeight="1">
      <c r="A238" s="6"/>
      <c r="B238" s="21" t="s">
        <v>129</v>
      </c>
      <c r="C238" s="100">
        <v>1069956</v>
      </c>
      <c r="D238" s="151">
        <v>944380</v>
      </c>
    </row>
    <row r="239" spans="1:4" ht="16.5" customHeight="1">
      <c r="A239" s="6"/>
      <c r="B239" s="21" t="s">
        <v>130</v>
      </c>
      <c r="C239" s="100"/>
      <c r="D239" s="151"/>
    </row>
    <row r="240" spans="1:4" ht="16.5" customHeight="1">
      <c r="A240" s="6"/>
      <c r="B240" s="21" t="s">
        <v>131</v>
      </c>
      <c r="C240" s="100">
        <v>30745</v>
      </c>
      <c r="D240" s="151">
        <v>22332</v>
      </c>
    </row>
    <row r="241" spans="1:4" ht="16.5" customHeight="1">
      <c r="A241" s="6"/>
      <c r="B241" s="21" t="s">
        <v>132</v>
      </c>
      <c r="C241" s="100"/>
      <c r="D241" s="151"/>
    </row>
    <row r="242" spans="1:4" ht="16.5" customHeight="1">
      <c r="A242" s="6"/>
      <c r="B242" s="21" t="s">
        <v>133</v>
      </c>
      <c r="C242" s="100"/>
      <c r="D242" s="151"/>
    </row>
    <row r="243" spans="1:4" ht="16.5" customHeight="1">
      <c r="A243" s="34"/>
      <c r="B243" s="30" t="s">
        <v>134</v>
      </c>
      <c r="C243" s="104"/>
      <c r="D243" s="152"/>
    </row>
    <row r="244" spans="1:4" ht="16.5" customHeight="1">
      <c r="A244" s="34"/>
      <c r="B244" s="32" t="s">
        <v>135</v>
      </c>
      <c r="C244" s="201">
        <v>-1844688</v>
      </c>
      <c r="D244" s="178">
        <v>-2975773</v>
      </c>
    </row>
    <row r="245" spans="1:4" ht="16.5" customHeight="1">
      <c r="A245" s="7"/>
      <c r="B245" s="33" t="s">
        <v>136</v>
      </c>
      <c r="C245" s="202"/>
      <c r="D245" s="179"/>
    </row>
    <row r="246" spans="1:4" ht="16.5" customHeight="1">
      <c r="A246" s="7"/>
      <c r="B246" s="31" t="s">
        <v>137</v>
      </c>
      <c r="C246" s="105">
        <v>-895485</v>
      </c>
      <c r="D246" s="153">
        <v>3046286</v>
      </c>
    </row>
    <row r="247" spans="1:4" ht="16.5" customHeight="1">
      <c r="A247" s="6"/>
      <c r="B247" s="21" t="s">
        <v>254</v>
      </c>
      <c r="C247" s="100">
        <v>1778545</v>
      </c>
      <c r="D247" s="151">
        <v>5129541</v>
      </c>
    </row>
    <row r="248" spans="1:4" ht="16.5" customHeight="1">
      <c r="A248" s="6"/>
      <c r="B248" s="21" t="s">
        <v>138</v>
      </c>
      <c r="C248" s="100"/>
      <c r="D248" s="151"/>
    </row>
    <row r="249" spans="1:4" ht="16.5" customHeight="1">
      <c r="A249" s="6"/>
      <c r="B249" s="21" t="s">
        <v>139</v>
      </c>
      <c r="C249" s="100"/>
      <c r="D249" s="151"/>
    </row>
    <row r="250" spans="1:4" ht="16.5" customHeight="1">
      <c r="A250" s="6"/>
      <c r="B250" s="29" t="s">
        <v>140</v>
      </c>
      <c r="C250" s="100">
        <v>106996</v>
      </c>
      <c r="D250" s="151">
        <v>94438</v>
      </c>
    </row>
    <row r="251" spans="1:4" ht="16.5" customHeight="1">
      <c r="A251" s="6"/>
      <c r="B251" s="29" t="s">
        <v>172</v>
      </c>
      <c r="C251" s="100"/>
      <c r="D251" s="151"/>
    </row>
    <row r="252" spans="1:4" ht="16.5" customHeight="1">
      <c r="A252" s="6"/>
      <c r="B252" s="21" t="s">
        <v>141</v>
      </c>
      <c r="C252" s="100">
        <v>32077</v>
      </c>
      <c r="D252" s="151">
        <v>-20244</v>
      </c>
    </row>
    <row r="253" spans="1:4" ht="16.5" customHeight="1">
      <c r="A253" s="6"/>
      <c r="B253" s="21"/>
      <c r="C253" s="100"/>
      <c r="D253" s="151"/>
    </row>
    <row r="254" spans="1:4" ht="16.5" customHeight="1">
      <c r="A254" s="6"/>
      <c r="B254" s="27" t="s">
        <v>142</v>
      </c>
      <c r="C254" s="101">
        <f>C256</f>
        <v>-26368</v>
      </c>
      <c r="D254" s="154">
        <f>D256</f>
        <v>54455</v>
      </c>
    </row>
    <row r="255" spans="1:4" ht="16.5" customHeight="1">
      <c r="A255" s="6"/>
      <c r="B255" s="21" t="s">
        <v>143</v>
      </c>
      <c r="C255" s="100"/>
      <c r="D255" s="151"/>
    </row>
    <row r="256" spans="1:4" ht="16.5" customHeight="1">
      <c r="A256" s="6"/>
      <c r="B256" s="21" t="s">
        <v>196</v>
      </c>
      <c r="C256" s="100">
        <v>-26368</v>
      </c>
      <c r="D256" s="151">
        <v>54455</v>
      </c>
    </row>
    <row r="257" spans="1:4" ht="16.5" customHeight="1">
      <c r="A257" s="6"/>
      <c r="B257" s="21" t="s">
        <v>144</v>
      </c>
      <c r="C257" s="100"/>
      <c r="D257" s="151"/>
    </row>
    <row r="258" spans="1:4" ht="16.5" customHeight="1">
      <c r="A258" s="6"/>
      <c r="B258" s="27" t="s">
        <v>145</v>
      </c>
      <c r="C258" s="100"/>
      <c r="D258" s="151"/>
    </row>
    <row r="259" spans="1:4" ht="16.5" customHeight="1">
      <c r="A259" s="6"/>
      <c r="B259" s="27" t="s">
        <v>146</v>
      </c>
      <c r="C259" s="100"/>
      <c r="D259" s="151"/>
    </row>
    <row r="260" spans="1:4" ht="16.5" customHeight="1">
      <c r="A260" s="34"/>
      <c r="B260" s="38" t="s">
        <v>147</v>
      </c>
      <c r="C260" s="104"/>
      <c r="D260" s="152"/>
    </row>
    <row r="261" spans="1:4" ht="16.5" customHeight="1">
      <c r="A261" s="6"/>
      <c r="B261" s="21" t="s">
        <v>148</v>
      </c>
      <c r="C261" s="100"/>
      <c r="D261" s="151"/>
    </row>
    <row r="262" spans="1:4" ht="16.5" customHeight="1">
      <c r="A262" s="6"/>
      <c r="B262" s="21" t="s">
        <v>149</v>
      </c>
      <c r="C262" s="100"/>
      <c r="D262" s="151"/>
    </row>
    <row r="263" spans="1:4" ht="16.5" customHeight="1">
      <c r="A263" s="6"/>
      <c r="B263" s="21" t="s">
        <v>150</v>
      </c>
      <c r="C263" s="100"/>
      <c r="D263" s="151"/>
    </row>
    <row r="264" spans="1:4" ht="16.5" customHeight="1">
      <c r="A264" s="6"/>
      <c r="B264" s="21" t="s">
        <v>151</v>
      </c>
      <c r="C264" s="100"/>
      <c r="D264" s="151"/>
    </row>
    <row r="265" spans="1:4" ht="16.5" customHeight="1">
      <c r="A265" s="6"/>
      <c r="B265" s="21" t="s">
        <v>152</v>
      </c>
      <c r="C265" s="100"/>
      <c r="D265" s="151"/>
    </row>
    <row r="266" spans="1:4" ht="16.5" customHeight="1">
      <c r="A266" s="6"/>
      <c r="B266" s="21" t="s">
        <v>153</v>
      </c>
      <c r="C266" s="100"/>
      <c r="D266" s="151"/>
    </row>
    <row r="267" spans="1:4" ht="16.5" customHeight="1">
      <c r="A267" s="6"/>
      <c r="B267" s="27" t="s">
        <v>154</v>
      </c>
      <c r="C267" s="101">
        <v>5709</v>
      </c>
      <c r="D267" s="154">
        <v>-74699</v>
      </c>
    </row>
    <row r="268" spans="1:4" ht="16.5" customHeight="1">
      <c r="A268" s="6"/>
      <c r="B268" s="27" t="s">
        <v>125</v>
      </c>
      <c r="C268" s="101">
        <v>10591</v>
      </c>
      <c r="D268" s="154">
        <v>85290</v>
      </c>
    </row>
    <row r="269" spans="1:4" ht="16.5" customHeight="1" thickBot="1">
      <c r="A269" s="25"/>
      <c r="B269" s="28" t="s">
        <v>126</v>
      </c>
      <c r="C269" s="102">
        <f>C268+C267</f>
        <v>16300</v>
      </c>
      <c r="D269" s="155">
        <f>D268+D267</f>
        <v>10591</v>
      </c>
    </row>
    <row r="270" ht="16.5" customHeight="1"/>
    <row r="271" spans="1:8" ht="16.5" customHeight="1">
      <c r="A271" s="15" t="s">
        <v>251</v>
      </c>
      <c r="H271" s="15" t="s">
        <v>103</v>
      </c>
    </row>
    <row r="272" ht="16.5" customHeight="1"/>
    <row r="273" ht="16.5" customHeight="1">
      <c r="A273" s="15" t="s">
        <v>267</v>
      </c>
    </row>
    <row r="274" ht="16.5" customHeight="1"/>
    <row r="275" ht="16.5" customHeight="1" thickBot="1">
      <c r="A275" s="15" t="s">
        <v>155</v>
      </c>
    </row>
    <row r="276" spans="1:8" ht="16.5" customHeight="1" thickBot="1">
      <c r="A276" s="56" t="s">
        <v>76</v>
      </c>
      <c r="B276" s="57"/>
      <c r="C276" s="58" t="s">
        <v>156</v>
      </c>
      <c r="D276" s="58" t="s">
        <v>157</v>
      </c>
      <c r="E276" s="58" t="s">
        <v>171</v>
      </c>
      <c r="F276" s="58" t="s">
        <v>158</v>
      </c>
      <c r="G276" s="58" t="s">
        <v>159</v>
      </c>
      <c r="H276" s="59" t="s">
        <v>160</v>
      </c>
    </row>
    <row r="277" spans="1:8" ht="16.5" customHeight="1">
      <c r="A277" s="130" t="s">
        <v>11</v>
      </c>
      <c r="B277" s="51" t="s">
        <v>173</v>
      </c>
      <c r="C277" s="47"/>
      <c r="D277" s="47"/>
      <c r="E277" s="47"/>
      <c r="F277" s="47"/>
      <c r="G277" s="47">
        <v>1125009</v>
      </c>
      <c r="H277" s="147">
        <f>C277+D277+E277+F277+G277</f>
        <v>1125009</v>
      </c>
    </row>
    <row r="278" spans="1:8" ht="16.5" customHeight="1">
      <c r="A278" s="39" t="s">
        <v>161</v>
      </c>
      <c r="B278" s="21" t="s">
        <v>165</v>
      </c>
      <c r="C278" s="40"/>
      <c r="D278" s="40"/>
      <c r="E278" s="40"/>
      <c r="F278" s="40"/>
      <c r="G278" s="40"/>
      <c r="H278" s="55"/>
    </row>
    <row r="279" spans="1:8" ht="16.5" customHeight="1">
      <c r="A279" s="39" t="s">
        <v>162</v>
      </c>
      <c r="B279" s="27" t="s">
        <v>166</v>
      </c>
      <c r="C279" s="40"/>
      <c r="D279" s="40"/>
      <c r="E279" s="40"/>
      <c r="F279" s="40"/>
      <c r="G279" s="40"/>
      <c r="H279" s="55"/>
    </row>
    <row r="280" spans="1:8" ht="16.5" customHeight="1">
      <c r="A280" s="6">
        <v>1</v>
      </c>
      <c r="B280" s="21" t="s">
        <v>167</v>
      </c>
      <c r="C280" s="40"/>
      <c r="D280" s="40"/>
      <c r="E280" s="40"/>
      <c r="F280" s="40"/>
      <c r="G280" s="40"/>
      <c r="H280" s="55"/>
    </row>
    <row r="281" spans="1:8" ht="16.5" customHeight="1">
      <c r="A281" s="6">
        <v>2</v>
      </c>
      <c r="B281" s="21" t="s">
        <v>152</v>
      </c>
      <c r="C281" s="40"/>
      <c r="D281" s="40"/>
      <c r="E281" s="40"/>
      <c r="F281" s="40"/>
      <c r="G281" s="40"/>
      <c r="H281" s="55"/>
    </row>
    <row r="282" spans="1:8" ht="16.5" customHeight="1">
      <c r="A282" s="6">
        <v>3</v>
      </c>
      <c r="B282" s="21" t="s">
        <v>168</v>
      </c>
      <c r="C282" s="40"/>
      <c r="D282" s="40"/>
      <c r="E282" s="40"/>
      <c r="F282" s="40"/>
      <c r="G282" s="40"/>
      <c r="H282" s="55"/>
    </row>
    <row r="283" spans="1:8" ht="16.5" customHeight="1">
      <c r="A283" s="6">
        <v>4</v>
      </c>
      <c r="B283" s="21" t="s">
        <v>169</v>
      </c>
      <c r="C283" s="40"/>
      <c r="D283" s="40"/>
      <c r="E283" s="40"/>
      <c r="F283" s="40"/>
      <c r="G283" s="40"/>
      <c r="H283" s="55"/>
    </row>
    <row r="284" spans="1:8" ht="16.5" customHeight="1">
      <c r="A284" s="6"/>
      <c r="B284" s="21" t="s">
        <v>188</v>
      </c>
      <c r="C284" s="40"/>
      <c r="D284" s="40"/>
      <c r="E284" s="40">
        <v>962960</v>
      </c>
      <c r="F284" s="40"/>
      <c r="G284" s="40"/>
      <c r="H284" s="55">
        <f>C284+D284+E284+F284+G284</f>
        <v>962960</v>
      </c>
    </row>
    <row r="285" spans="1:8" ht="16.5" customHeight="1">
      <c r="A285" s="39" t="s">
        <v>163</v>
      </c>
      <c r="B285" s="27" t="s">
        <v>189</v>
      </c>
      <c r="C285" s="40"/>
      <c r="D285" s="40"/>
      <c r="E285" s="40">
        <v>962960</v>
      </c>
      <c r="F285" s="40"/>
      <c r="G285" s="40">
        <v>1125009</v>
      </c>
      <c r="H285" s="55">
        <f>C285+D285+E285+F285+G285</f>
        <v>2087969</v>
      </c>
    </row>
    <row r="286" spans="1:8" ht="16.5" customHeight="1">
      <c r="A286" s="6">
        <v>1</v>
      </c>
      <c r="B286" s="21" t="s">
        <v>190</v>
      </c>
      <c r="C286" s="40"/>
      <c r="D286" s="40"/>
      <c r="E286" s="40"/>
      <c r="F286" s="40"/>
      <c r="G286" s="40"/>
      <c r="H286" s="41"/>
    </row>
    <row r="287" spans="1:8" ht="19.5" customHeight="1">
      <c r="A287" s="205">
        <v>2</v>
      </c>
      <c r="B287" s="207" t="s">
        <v>191</v>
      </c>
      <c r="C287" s="170"/>
      <c r="D287" s="170"/>
      <c r="E287" s="170"/>
      <c r="F287" s="170"/>
      <c r="G287" s="170"/>
      <c r="H287" s="203"/>
    </row>
    <row r="288" spans="1:8" ht="19.5" customHeight="1">
      <c r="A288" s="206"/>
      <c r="B288" s="208"/>
      <c r="C288" s="171"/>
      <c r="D288" s="171"/>
      <c r="E288" s="171"/>
      <c r="F288" s="171"/>
      <c r="G288" s="171"/>
      <c r="H288" s="204"/>
    </row>
    <row r="289" spans="1:8" ht="19.5" customHeight="1">
      <c r="A289" s="6">
        <v>3</v>
      </c>
      <c r="B289" s="21" t="s">
        <v>152</v>
      </c>
      <c r="C289" s="62"/>
      <c r="D289" s="62"/>
      <c r="E289" s="62"/>
      <c r="F289" s="62"/>
      <c r="G289" s="62"/>
      <c r="H289" s="63"/>
    </row>
    <row r="290" spans="1:8" ht="16.5" customHeight="1">
      <c r="A290" s="6">
        <v>4</v>
      </c>
      <c r="B290" s="21" t="s">
        <v>174</v>
      </c>
      <c r="C290" s="40"/>
      <c r="D290" s="40"/>
      <c r="E290" s="40"/>
      <c r="F290" s="40"/>
      <c r="G290" s="40"/>
      <c r="H290" s="41"/>
    </row>
    <row r="291" spans="1:8" ht="16.5" customHeight="1" thickBot="1">
      <c r="A291" s="25">
        <v>5</v>
      </c>
      <c r="B291" s="148" t="s">
        <v>192</v>
      </c>
      <c r="C291" s="149"/>
      <c r="D291" s="149"/>
      <c r="E291" s="149"/>
      <c r="F291" s="149"/>
      <c r="G291" s="149"/>
      <c r="H291" s="139"/>
    </row>
    <row r="292" spans="1:8" ht="16.5" customHeight="1">
      <c r="A292" s="2"/>
      <c r="B292" s="53"/>
      <c r="C292" s="52"/>
      <c r="D292" s="52"/>
      <c r="E292" s="52"/>
      <c r="F292" s="52"/>
      <c r="G292" s="52"/>
      <c r="H292" s="45"/>
    </row>
    <row r="293" spans="1:8" ht="16.5" customHeight="1">
      <c r="A293" s="2"/>
      <c r="B293" s="53"/>
      <c r="C293" s="52"/>
      <c r="D293" s="52"/>
      <c r="E293" s="52"/>
      <c r="F293" s="52"/>
      <c r="G293" s="52"/>
      <c r="H293" s="45"/>
    </row>
    <row r="294" spans="1:8" ht="16.5" customHeight="1">
      <c r="A294" s="2"/>
      <c r="B294" s="53"/>
      <c r="C294" s="52"/>
      <c r="D294" s="52"/>
      <c r="E294" s="52"/>
      <c r="F294" s="52"/>
      <c r="G294" s="45" t="s">
        <v>263</v>
      </c>
      <c r="H294" s="45"/>
    </row>
    <row r="295" spans="1:8" ht="16.5" customHeight="1">
      <c r="A295" s="2"/>
      <c r="B295" s="53"/>
      <c r="C295" s="52"/>
      <c r="D295" s="52"/>
      <c r="E295" s="52"/>
      <c r="F295" s="52"/>
      <c r="G295" s="52"/>
      <c r="H295" s="45"/>
    </row>
    <row r="296" spans="1:8" ht="16.5" customHeight="1">
      <c r="A296" s="2"/>
      <c r="B296" s="53"/>
      <c r="C296" s="52"/>
      <c r="D296" s="52"/>
      <c r="E296" s="52"/>
      <c r="F296" s="52"/>
      <c r="G296" s="45"/>
      <c r="H296" s="45"/>
    </row>
    <row r="297" spans="1:8" ht="16.5" customHeight="1">
      <c r="A297" s="2"/>
      <c r="B297" s="53"/>
      <c r="C297" s="52"/>
      <c r="D297" s="52"/>
      <c r="E297" s="52"/>
      <c r="F297" s="52"/>
      <c r="G297" s="52"/>
      <c r="H297" s="45"/>
    </row>
    <row r="298" ht="16.5" customHeight="1">
      <c r="A298" s="15" t="s">
        <v>251</v>
      </c>
    </row>
    <row r="299" ht="16.5" customHeight="1"/>
    <row r="300" spans="1:9" ht="16.5" customHeight="1" thickBot="1">
      <c r="A300" s="115" t="s">
        <v>197</v>
      </c>
      <c r="B300" s="116"/>
      <c r="C300" s="116"/>
      <c r="D300" s="116"/>
      <c r="E300" s="116"/>
      <c r="F300" s="116"/>
      <c r="G300" s="116"/>
      <c r="H300" s="115"/>
      <c r="I300" s="116"/>
    </row>
    <row r="301" spans="1:9" ht="16.5" customHeight="1" thickTop="1">
      <c r="A301" s="172" t="s">
        <v>76</v>
      </c>
      <c r="B301" s="172" t="s">
        <v>193</v>
      </c>
      <c r="C301" s="209" t="s">
        <v>198</v>
      </c>
      <c r="D301" s="211" t="s">
        <v>199</v>
      </c>
      <c r="E301" s="113" t="s">
        <v>200</v>
      </c>
      <c r="F301" s="114" t="s">
        <v>202</v>
      </c>
      <c r="G301" s="174" t="s">
        <v>204</v>
      </c>
      <c r="H301" s="209" t="s">
        <v>205</v>
      </c>
      <c r="I301" s="213" t="s">
        <v>160</v>
      </c>
    </row>
    <row r="302" spans="1:9" ht="16.5" customHeight="1" thickBot="1">
      <c r="A302" s="173"/>
      <c r="B302" s="173"/>
      <c r="C302" s="210"/>
      <c r="D302" s="212"/>
      <c r="E302" s="111" t="s">
        <v>201</v>
      </c>
      <c r="F302" s="112" t="s">
        <v>203</v>
      </c>
      <c r="G302" s="175"/>
      <c r="H302" s="210"/>
      <c r="I302" s="214"/>
    </row>
    <row r="303" spans="1:9" ht="16.5" customHeight="1" thickTop="1">
      <c r="A303" s="54" t="s">
        <v>11</v>
      </c>
      <c r="B303" s="54" t="s">
        <v>269</v>
      </c>
      <c r="C303" s="105"/>
      <c r="D303" s="105"/>
      <c r="E303" s="105"/>
      <c r="F303" s="105"/>
      <c r="G303" s="105"/>
      <c r="H303" s="119"/>
      <c r="I303" s="105"/>
    </row>
    <row r="304" spans="1:9" ht="16.5" customHeight="1">
      <c r="A304" s="21"/>
      <c r="B304" s="21" t="s">
        <v>268</v>
      </c>
      <c r="C304" s="100"/>
      <c r="D304" s="100"/>
      <c r="E304" s="100"/>
      <c r="F304" s="100"/>
      <c r="G304" s="100">
        <v>82067</v>
      </c>
      <c r="H304" s="120">
        <v>54455</v>
      </c>
      <c r="I304" s="101">
        <f>SUM(C304:H304)</f>
        <v>136522</v>
      </c>
    </row>
    <row r="305" spans="1:9" ht="16.5" customHeight="1">
      <c r="A305" s="21"/>
      <c r="B305" s="5" t="s">
        <v>206</v>
      </c>
      <c r="C305" s="100"/>
      <c r="D305" s="100"/>
      <c r="E305" s="100"/>
      <c r="F305" s="100"/>
      <c r="G305" s="100"/>
      <c r="H305" s="120">
        <v>26368</v>
      </c>
      <c r="I305" s="101">
        <f>SUM(C305:H305)</f>
        <v>26368</v>
      </c>
    </row>
    <row r="306" spans="1:9" ht="16.5" customHeight="1" thickBot="1">
      <c r="A306" s="106"/>
      <c r="B306" s="107" t="s">
        <v>207</v>
      </c>
      <c r="C306" s="121"/>
      <c r="D306" s="121"/>
      <c r="E306" s="121"/>
      <c r="F306" s="121"/>
      <c r="G306" s="121"/>
      <c r="H306" s="122"/>
      <c r="I306" s="123">
        <f>SUM(C306:H306)</f>
        <v>0</v>
      </c>
    </row>
    <row r="307" spans="1:9" ht="16.5" customHeight="1" thickBot="1" thickTop="1">
      <c r="A307" s="108"/>
      <c r="B307" s="109" t="s">
        <v>270</v>
      </c>
      <c r="C307" s="124"/>
      <c r="D307" s="124"/>
      <c r="E307" s="124"/>
      <c r="F307" s="124"/>
      <c r="G307" s="124">
        <f>SUM(G304:G306)</f>
        <v>82067</v>
      </c>
      <c r="H307" s="124">
        <f>SUM(H304:H306)</f>
        <v>80823</v>
      </c>
      <c r="I307" s="125">
        <f>SUM(C307:H307)</f>
        <v>162890</v>
      </c>
    </row>
    <row r="308" spans="1:9" ht="16.5" customHeight="1" thickBot="1" thickTop="1">
      <c r="A308" s="117"/>
      <c r="B308" s="118"/>
      <c r="C308" s="126"/>
      <c r="D308" s="126"/>
      <c r="E308" s="126"/>
      <c r="F308" s="126"/>
      <c r="G308" s="126"/>
      <c r="H308" s="126"/>
      <c r="I308" s="127"/>
    </row>
    <row r="309" spans="1:9" ht="13.5" thickTop="1">
      <c r="A309" s="54" t="s">
        <v>163</v>
      </c>
      <c r="B309" s="54" t="s">
        <v>271</v>
      </c>
      <c r="C309" s="105"/>
      <c r="D309" s="105"/>
      <c r="E309" s="105"/>
      <c r="F309" s="105"/>
      <c r="G309" s="105"/>
      <c r="H309" s="105"/>
      <c r="I309" s="128"/>
    </row>
    <row r="310" spans="1:9" ht="12.75">
      <c r="A310" s="21"/>
      <c r="B310" s="21" t="s">
        <v>272</v>
      </c>
      <c r="C310" s="100"/>
      <c r="D310" s="100"/>
      <c r="E310" s="100"/>
      <c r="F310" s="100"/>
      <c r="G310" s="100">
        <v>20517</v>
      </c>
      <c r="H310" s="100">
        <v>1815</v>
      </c>
      <c r="I310" s="101">
        <f>SUM(C310:H310)</f>
        <v>22332</v>
      </c>
    </row>
    <row r="311" spans="1:9" ht="12.75">
      <c r="A311" s="21"/>
      <c r="B311" s="5" t="s">
        <v>206</v>
      </c>
      <c r="C311" s="100"/>
      <c r="D311" s="100"/>
      <c r="E311" s="100"/>
      <c r="F311" s="100"/>
      <c r="G311" s="100">
        <v>28548</v>
      </c>
      <c r="H311" s="100">
        <v>2197</v>
      </c>
      <c r="I311" s="101">
        <f>SUM(C311:H311)</f>
        <v>30745</v>
      </c>
    </row>
    <row r="312" spans="1:9" ht="13.5" thickBot="1">
      <c r="A312" s="106"/>
      <c r="B312" s="107" t="s">
        <v>207</v>
      </c>
      <c r="C312" s="121"/>
      <c r="D312" s="121"/>
      <c r="E312" s="121"/>
      <c r="F312" s="121"/>
      <c r="G312" s="121"/>
      <c r="H312" s="121"/>
      <c r="I312" s="123">
        <f>SUM(C312:H312)</f>
        <v>0</v>
      </c>
    </row>
    <row r="313" spans="1:9" ht="14.25" thickBot="1" thickTop="1">
      <c r="A313" s="108"/>
      <c r="B313" s="109" t="s">
        <v>270</v>
      </c>
      <c r="C313" s="124"/>
      <c r="D313" s="124"/>
      <c r="E313" s="124"/>
      <c r="F313" s="124"/>
      <c r="G313" s="124">
        <f>SUM(G310:G312)</f>
        <v>49065</v>
      </c>
      <c r="H313" s="124">
        <f>SUM(H310:H312)</f>
        <v>4012</v>
      </c>
      <c r="I313" s="125">
        <f>SUM(C313:H313)</f>
        <v>53077</v>
      </c>
    </row>
    <row r="314" spans="1:9" ht="14.25" thickBot="1" thickTop="1">
      <c r="A314" s="118"/>
      <c r="B314" s="118"/>
      <c r="C314" s="126"/>
      <c r="D314" s="126"/>
      <c r="E314" s="126"/>
      <c r="F314" s="126"/>
      <c r="G314" s="126"/>
      <c r="H314" s="126"/>
      <c r="I314" s="127"/>
    </row>
    <row r="315" spans="1:9" ht="13.5" thickTop="1">
      <c r="A315" s="54" t="s">
        <v>164</v>
      </c>
      <c r="B315" s="54" t="s">
        <v>255</v>
      </c>
      <c r="C315" s="105"/>
      <c r="D315" s="105"/>
      <c r="E315" s="105"/>
      <c r="F315" s="105"/>
      <c r="G315" s="105"/>
      <c r="H315" s="105"/>
      <c r="I315" s="128"/>
    </row>
    <row r="316" spans="1:9" ht="12.75">
      <c r="A316" s="21"/>
      <c r="B316" s="21" t="s">
        <v>268</v>
      </c>
      <c r="C316" s="100"/>
      <c r="D316" s="100"/>
      <c r="E316" s="100"/>
      <c r="F316" s="100"/>
      <c r="G316" s="100">
        <v>61551</v>
      </c>
      <c r="H316" s="100">
        <v>52640</v>
      </c>
      <c r="I316" s="101">
        <f>SUM(C316:H316)</f>
        <v>114191</v>
      </c>
    </row>
    <row r="317" spans="1:9" ht="12.75">
      <c r="A317" s="21"/>
      <c r="B317" s="5" t="s">
        <v>206</v>
      </c>
      <c r="C317" s="100"/>
      <c r="D317" s="100"/>
      <c r="E317" s="100"/>
      <c r="F317" s="100"/>
      <c r="G317" s="100"/>
      <c r="H317" s="100">
        <v>26368</v>
      </c>
      <c r="I317" s="101">
        <f>SUM(C317:H317)</f>
        <v>26368</v>
      </c>
    </row>
    <row r="318" spans="1:9" ht="13.5" thickBot="1">
      <c r="A318" s="107"/>
      <c r="B318" s="107" t="s">
        <v>207</v>
      </c>
      <c r="C318" s="121"/>
      <c r="D318" s="121"/>
      <c r="E318" s="121"/>
      <c r="F318" s="121"/>
      <c r="G318" s="121">
        <v>28548</v>
      </c>
      <c r="H318" s="121">
        <v>2197</v>
      </c>
      <c r="I318" s="123">
        <f>SUM(C318:H318)</f>
        <v>30745</v>
      </c>
    </row>
    <row r="319" spans="1:9" ht="14.25" thickBot="1" thickTop="1">
      <c r="A319" s="110"/>
      <c r="B319" s="109" t="s">
        <v>270</v>
      </c>
      <c r="C319" s="124"/>
      <c r="D319" s="124"/>
      <c r="E319" s="124"/>
      <c r="F319" s="124"/>
      <c r="G319" s="124">
        <f>SUM(G316-G318)</f>
        <v>33003</v>
      </c>
      <c r="H319" s="124">
        <f>H316+H317-H318</f>
        <v>76811</v>
      </c>
      <c r="I319" s="125">
        <f>SUM(C319:H319)</f>
        <v>109814</v>
      </c>
    </row>
    <row r="320" spans="1:9" ht="13.5" thickTop="1">
      <c r="A320" s="2"/>
      <c r="B320" s="44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44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44"/>
      <c r="C322" s="2"/>
      <c r="D322" s="2"/>
      <c r="E322" s="2"/>
      <c r="F322" s="2"/>
      <c r="G322" s="44" t="s">
        <v>263</v>
      </c>
      <c r="H322" s="2"/>
      <c r="I322" s="2"/>
    </row>
    <row r="323" spans="1:9" ht="12.75">
      <c r="A323" s="2"/>
      <c r="B323" s="44"/>
      <c r="C323" s="2"/>
      <c r="D323" s="2"/>
      <c r="E323" s="2"/>
      <c r="F323" s="2"/>
      <c r="G323" s="2"/>
      <c r="H323" s="2"/>
      <c r="I323" s="2"/>
    </row>
    <row r="324" spans="1:9" ht="12.75">
      <c r="A324" s="15" t="s">
        <v>251</v>
      </c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15" t="s">
        <v>276</v>
      </c>
      <c r="C325" s="215"/>
      <c r="D325" s="215"/>
      <c r="E325" s="215"/>
      <c r="F325" s="2"/>
      <c r="G325" s="2"/>
      <c r="H325" s="2"/>
      <c r="I325" s="2"/>
    </row>
    <row r="326" spans="1:9" ht="12.75">
      <c r="A326" s="176" t="s">
        <v>76</v>
      </c>
      <c r="B326" s="176" t="s">
        <v>193</v>
      </c>
      <c r="C326" s="176" t="s">
        <v>273</v>
      </c>
      <c r="D326" s="176" t="s">
        <v>274</v>
      </c>
      <c r="E326" s="176" t="s">
        <v>275</v>
      </c>
      <c r="F326" s="2"/>
      <c r="G326" s="2"/>
      <c r="H326" s="2"/>
      <c r="I326" s="2"/>
    </row>
    <row r="327" spans="1:9" ht="12.75">
      <c r="A327" s="176"/>
      <c r="B327" s="176"/>
      <c r="C327" s="176"/>
      <c r="D327" s="176"/>
      <c r="E327" s="176"/>
      <c r="F327" s="2"/>
      <c r="G327" s="2"/>
      <c r="H327" s="2"/>
      <c r="I327" s="2"/>
    </row>
    <row r="328" spans="1:9" ht="12.75">
      <c r="A328" s="5">
        <v>1</v>
      </c>
      <c r="B328" s="21" t="s">
        <v>208</v>
      </c>
      <c r="C328" s="100">
        <v>2591</v>
      </c>
      <c r="D328" s="100">
        <v>8878</v>
      </c>
      <c r="E328" s="100">
        <v>6287</v>
      </c>
      <c r="F328" s="2"/>
      <c r="G328" s="2"/>
      <c r="H328" s="2"/>
      <c r="I328" s="2"/>
    </row>
    <row r="329" spans="1:9" ht="12.75">
      <c r="A329" s="5">
        <v>2</v>
      </c>
      <c r="B329" s="21" t="s">
        <v>209</v>
      </c>
      <c r="C329" s="100">
        <v>8000</v>
      </c>
      <c r="D329" s="100">
        <v>7422</v>
      </c>
      <c r="E329" s="100">
        <v>-578</v>
      </c>
      <c r="F329" s="2"/>
      <c r="G329" s="2"/>
      <c r="H329" s="2"/>
      <c r="I329" s="2"/>
    </row>
    <row r="330" spans="1:9" ht="12.75">
      <c r="A330" s="5"/>
      <c r="B330" s="129" t="s">
        <v>160</v>
      </c>
      <c r="C330" s="100">
        <f>SUM(C328:C329)</f>
        <v>10591</v>
      </c>
      <c r="D330" s="100">
        <f>SUM(D328:D329)</f>
        <v>16300</v>
      </c>
      <c r="E330" s="100">
        <f>SUM(E328:E329)</f>
        <v>5709</v>
      </c>
      <c r="F330" s="2"/>
      <c r="G330" s="2"/>
      <c r="H330" s="2"/>
      <c r="I330" s="2"/>
    </row>
    <row r="331" spans="1:9" ht="12.75">
      <c r="A331" s="2"/>
      <c r="B331" s="44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44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44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44"/>
      <c r="C334" s="44" t="s">
        <v>263</v>
      </c>
      <c r="D334" s="2"/>
      <c r="E334" s="2"/>
      <c r="F334" s="2"/>
      <c r="G334" s="2"/>
      <c r="H334" s="2"/>
      <c r="I334" s="2"/>
    </row>
    <row r="335" spans="1:9" ht="12.75">
      <c r="A335" s="2"/>
      <c r="B335" s="44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44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44"/>
      <c r="C337" s="2"/>
      <c r="D337" s="2"/>
      <c r="E337" s="2"/>
      <c r="F337" s="2"/>
      <c r="G337" s="2"/>
      <c r="H337" s="2"/>
      <c r="I337" s="2"/>
    </row>
    <row r="338" spans="1:9" ht="14.25" customHeight="1">
      <c r="A338" s="2"/>
      <c r="B338" s="44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44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44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44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44"/>
      <c r="C342" s="2"/>
      <c r="D342" s="2"/>
      <c r="E342" s="2"/>
      <c r="F342" s="2"/>
      <c r="G342" s="2"/>
      <c r="H342" s="2"/>
      <c r="I342" s="2"/>
    </row>
    <row r="346" spans="1:4" ht="12.75">
      <c r="A346" s="15" t="s">
        <v>251</v>
      </c>
      <c r="C346" s="52"/>
      <c r="D346" s="52"/>
    </row>
    <row r="347" spans="1:4" ht="12.75">
      <c r="A347" s="53"/>
      <c r="B347" s="53"/>
      <c r="C347" s="52"/>
      <c r="D347" s="52"/>
    </row>
    <row r="348" spans="1:4" ht="12.75">
      <c r="A348" s="2"/>
      <c r="B348" s="160" t="s">
        <v>210</v>
      </c>
      <c r="C348" s="160"/>
      <c r="D348" s="52"/>
    </row>
    <row r="349" spans="1:4" ht="12.75">
      <c r="A349" s="2"/>
      <c r="B349" s="160" t="s">
        <v>278</v>
      </c>
      <c r="C349" s="160"/>
      <c r="D349" s="52"/>
    </row>
    <row r="350" spans="1:4" ht="13.5" thickBot="1">
      <c r="A350" s="53"/>
      <c r="B350" s="44"/>
      <c r="C350" s="52"/>
      <c r="D350" s="52"/>
    </row>
    <row r="351" spans="1:4" ht="13.5" thickBot="1">
      <c r="A351" s="140" t="s">
        <v>76</v>
      </c>
      <c r="B351" s="141" t="s">
        <v>211</v>
      </c>
      <c r="C351" s="141" t="s">
        <v>277</v>
      </c>
      <c r="D351" s="142" t="s">
        <v>256</v>
      </c>
    </row>
    <row r="352" spans="1:4" ht="12.75">
      <c r="A352" s="130">
        <v>1</v>
      </c>
      <c r="B352" s="131" t="s">
        <v>212</v>
      </c>
      <c r="C352" s="132"/>
      <c r="D352" s="133"/>
    </row>
    <row r="353" spans="1:4" ht="12.75">
      <c r="A353" s="39">
        <v>2</v>
      </c>
      <c r="B353" s="74" t="s">
        <v>213</v>
      </c>
      <c r="C353" s="75"/>
      <c r="D353" s="134"/>
    </row>
    <row r="354" spans="1:4" ht="12.75">
      <c r="A354" s="39">
        <v>3</v>
      </c>
      <c r="B354" s="74" t="s">
        <v>214</v>
      </c>
      <c r="C354" s="75">
        <v>180000</v>
      </c>
      <c r="D354" s="134"/>
    </row>
    <row r="355" spans="1:4" ht="12.75">
      <c r="A355" s="39">
        <v>4</v>
      </c>
      <c r="B355" s="74" t="s">
        <v>215</v>
      </c>
      <c r="C355" s="75"/>
      <c r="D355" s="134"/>
    </row>
    <row r="356" spans="1:4" ht="12.75">
      <c r="A356" s="39">
        <v>5</v>
      </c>
      <c r="B356" s="74" t="s">
        <v>216</v>
      </c>
      <c r="C356" s="75">
        <v>10136</v>
      </c>
      <c r="D356" s="134"/>
    </row>
    <row r="357" spans="1:4" ht="12.75">
      <c r="A357" s="39">
        <v>6</v>
      </c>
      <c r="B357" s="74" t="s">
        <v>217</v>
      </c>
      <c r="C357" s="75"/>
      <c r="D357" s="134"/>
    </row>
    <row r="358" spans="1:4" ht="12.75">
      <c r="A358" s="39">
        <v>7</v>
      </c>
      <c r="B358" s="74" t="s">
        <v>218</v>
      </c>
      <c r="C358" s="75">
        <v>620734</v>
      </c>
      <c r="D358" s="134"/>
    </row>
    <row r="359" spans="1:4" ht="12.75">
      <c r="A359" s="39">
        <v>8</v>
      </c>
      <c r="B359" s="74" t="s">
        <v>219</v>
      </c>
      <c r="C359" s="75"/>
      <c r="D359" s="134"/>
    </row>
    <row r="360" spans="1:4" ht="12.75">
      <c r="A360" s="39">
        <v>9</v>
      </c>
      <c r="B360" s="74" t="s">
        <v>220</v>
      </c>
      <c r="C360" s="75"/>
      <c r="D360" s="134"/>
    </row>
    <row r="361" spans="1:4" ht="12.75">
      <c r="A361" s="39">
        <v>10</v>
      </c>
      <c r="B361" s="74" t="s">
        <v>221</v>
      </c>
      <c r="C361" s="75"/>
      <c r="D361" s="134"/>
    </row>
    <row r="362" spans="1:4" ht="12.75">
      <c r="A362" s="39">
        <v>11</v>
      </c>
      <c r="B362" s="74" t="s">
        <v>222</v>
      </c>
      <c r="C362" s="75"/>
      <c r="D362" s="134"/>
    </row>
    <row r="363" spans="1:4" ht="12.75">
      <c r="A363" s="39">
        <v>12</v>
      </c>
      <c r="B363" s="74" t="s">
        <v>223</v>
      </c>
      <c r="C363" s="75"/>
      <c r="D363" s="134"/>
    </row>
    <row r="364" spans="1:4" ht="12.75">
      <c r="A364" s="39">
        <v>13</v>
      </c>
      <c r="B364" s="74" t="s">
        <v>224</v>
      </c>
      <c r="C364" s="75"/>
      <c r="D364" s="134"/>
    </row>
    <row r="365" spans="1:4" ht="12.75">
      <c r="A365" s="39">
        <v>14</v>
      </c>
      <c r="B365" s="74" t="s">
        <v>225</v>
      </c>
      <c r="C365" s="75">
        <v>361361</v>
      </c>
      <c r="D365" s="134"/>
    </row>
    <row r="366" spans="1:4" ht="12.75">
      <c r="A366" s="39">
        <v>15</v>
      </c>
      <c r="B366" s="74" t="s">
        <v>226</v>
      </c>
      <c r="C366" s="75">
        <v>24720</v>
      </c>
      <c r="D366" s="134"/>
    </row>
    <row r="367" spans="1:4" ht="12.75">
      <c r="A367" s="39">
        <v>16</v>
      </c>
      <c r="B367" s="76" t="s">
        <v>227</v>
      </c>
      <c r="C367" s="77"/>
      <c r="D367" s="135"/>
    </row>
    <row r="368" spans="1:4" ht="12.75">
      <c r="A368" s="39">
        <v>17</v>
      </c>
      <c r="B368" s="74" t="s">
        <v>228</v>
      </c>
      <c r="C368" s="75"/>
      <c r="D368" s="134"/>
    </row>
    <row r="369" spans="1:4" ht="12.75">
      <c r="A369" s="39">
        <v>18</v>
      </c>
      <c r="B369" s="74" t="s">
        <v>229</v>
      </c>
      <c r="C369" s="75"/>
      <c r="D369" s="134"/>
    </row>
    <row r="370" spans="1:4" ht="12.75">
      <c r="A370" s="39">
        <v>19</v>
      </c>
      <c r="B370" s="74" t="s">
        <v>230</v>
      </c>
      <c r="C370" s="75"/>
      <c r="D370" s="134"/>
    </row>
    <row r="371" spans="1:4" ht="12.75">
      <c r="A371" s="39">
        <v>20</v>
      </c>
      <c r="B371" s="74" t="s">
        <v>231</v>
      </c>
      <c r="C371" s="75"/>
      <c r="D371" s="134"/>
    </row>
    <row r="372" spans="1:4" ht="12.75">
      <c r="A372" s="39">
        <v>21</v>
      </c>
      <c r="B372" s="74" t="s">
        <v>232</v>
      </c>
      <c r="C372" s="75"/>
      <c r="D372" s="134"/>
    </row>
    <row r="373" spans="1:4" ht="12.75">
      <c r="A373" s="46"/>
      <c r="B373" s="76" t="s">
        <v>233</v>
      </c>
      <c r="C373" s="78"/>
      <c r="D373" s="136"/>
    </row>
    <row r="374" spans="1:4" ht="12.75">
      <c r="A374" s="39"/>
      <c r="B374" s="74" t="s">
        <v>234</v>
      </c>
      <c r="C374" s="75"/>
      <c r="D374" s="134"/>
    </row>
    <row r="375" spans="1:4" ht="12.75">
      <c r="A375" s="39"/>
      <c r="B375" s="74" t="s">
        <v>235</v>
      </c>
      <c r="C375" s="75"/>
      <c r="D375" s="134"/>
    </row>
    <row r="376" spans="1:4" ht="12.75">
      <c r="A376" s="39"/>
      <c r="B376" s="74" t="s">
        <v>236</v>
      </c>
      <c r="C376" s="75"/>
      <c r="D376" s="134"/>
    </row>
    <row r="377" spans="1:4" ht="12.75">
      <c r="A377" s="39"/>
      <c r="B377" s="74" t="s">
        <v>237</v>
      </c>
      <c r="C377" s="75"/>
      <c r="D377" s="134"/>
    </row>
    <row r="378" spans="1:4" ht="12.75">
      <c r="A378" s="39"/>
      <c r="B378" s="74" t="s">
        <v>238</v>
      </c>
      <c r="C378" s="75"/>
      <c r="D378" s="134"/>
    </row>
    <row r="379" spans="1:4" ht="12.75">
      <c r="A379" s="39">
        <v>22</v>
      </c>
      <c r="B379" s="74" t="s">
        <v>239</v>
      </c>
      <c r="C379" s="75"/>
      <c r="D379" s="134"/>
    </row>
    <row r="380" spans="1:4" ht="13.5" thickBot="1">
      <c r="A380" s="137"/>
      <c r="B380" s="138" t="s">
        <v>240</v>
      </c>
      <c r="C380" s="61">
        <f>SUM(C352:C379)</f>
        <v>1196951</v>
      </c>
      <c r="D380" s="139"/>
    </row>
    <row r="381" spans="1:4" ht="12.75">
      <c r="A381" s="53"/>
      <c r="B381" s="44"/>
      <c r="C381" s="79"/>
      <c r="D381" s="79"/>
    </row>
    <row r="382" spans="1:4" ht="13.5" thickBot="1">
      <c r="A382" s="53"/>
      <c r="B382" s="161" t="s">
        <v>241</v>
      </c>
      <c r="C382" s="161"/>
      <c r="D382" s="79"/>
    </row>
    <row r="383" spans="1:4" ht="13.5" thickBot="1">
      <c r="A383" s="140" t="s">
        <v>76</v>
      </c>
      <c r="B383" s="141" t="s">
        <v>211</v>
      </c>
      <c r="C383" s="141" t="s">
        <v>277</v>
      </c>
      <c r="D383" s="142" t="s">
        <v>256</v>
      </c>
    </row>
    <row r="384" spans="1:4" ht="12.75">
      <c r="A384" s="130"/>
      <c r="B384" s="131" t="s">
        <v>242</v>
      </c>
      <c r="C384" s="143">
        <v>30745</v>
      </c>
      <c r="D384" s="144"/>
    </row>
    <row r="385" spans="1:4" ht="12.75">
      <c r="A385" s="39"/>
      <c r="B385" s="74" t="s">
        <v>243</v>
      </c>
      <c r="C385" s="80">
        <v>30745</v>
      </c>
      <c r="D385" s="145"/>
    </row>
    <row r="386" spans="1:4" ht="12.75">
      <c r="A386" s="39"/>
      <c r="B386" s="74" t="s">
        <v>244</v>
      </c>
      <c r="C386" s="80"/>
      <c r="D386" s="145"/>
    </row>
    <row r="387" spans="1:4" ht="12.75">
      <c r="A387" s="39"/>
      <c r="B387" s="74" t="s">
        <v>88</v>
      </c>
      <c r="C387" s="80"/>
      <c r="D387" s="145"/>
    </row>
    <row r="388" spans="1:4" ht="12.75">
      <c r="A388" s="39"/>
      <c r="B388" s="74" t="s">
        <v>245</v>
      </c>
      <c r="C388" s="80"/>
      <c r="D388" s="145"/>
    </row>
    <row r="389" spans="1:4" ht="12.75">
      <c r="A389" s="162"/>
      <c r="B389" s="164" t="s">
        <v>246</v>
      </c>
      <c r="C389" s="166"/>
      <c r="D389" s="168"/>
    </row>
    <row r="390" spans="1:4" ht="12.75">
      <c r="A390" s="163"/>
      <c r="B390" s="165"/>
      <c r="C390" s="167"/>
      <c r="D390" s="169"/>
    </row>
    <row r="391" spans="1:4" ht="13.5" thickBot="1">
      <c r="A391" s="137"/>
      <c r="B391" s="138" t="s">
        <v>240</v>
      </c>
      <c r="C391" s="61">
        <v>30745</v>
      </c>
      <c r="D391" s="146"/>
    </row>
    <row r="392" spans="1:4" ht="12.75">
      <c r="A392" s="53"/>
      <c r="B392" s="53"/>
      <c r="C392" s="53"/>
      <c r="D392" s="53"/>
    </row>
    <row r="393" spans="1:4" ht="12.75">
      <c r="A393" s="15"/>
      <c r="B393" s="15"/>
      <c r="D393" s="15"/>
    </row>
    <row r="394" spans="1:4" ht="12.75">
      <c r="A394" s="15"/>
      <c r="B394" s="15"/>
      <c r="C394" s="81" t="s">
        <v>263</v>
      </c>
      <c r="D394" s="81"/>
    </row>
    <row r="395" spans="1:4" ht="14.25">
      <c r="A395" s="82"/>
      <c r="B395" s="82"/>
      <c r="C395" s="82"/>
      <c r="D395" s="82"/>
    </row>
    <row r="396" spans="1:4" ht="6" customHeight="1">
      <c r="A396" s="83"/>
      <c r="B396" s="83"/>
      <c r="C396" s="84"/>
      <c r="D396" s="85"/>
    </row>
  </sheetData>
  <sheetProtection/>
  <mergeCells count="52">
    <mergeCell ref="A301:A302"/>
    <mergeCell ref="C301:C302"/>
    <mergeCell ref="D301:D302"/>
    <mergeCell ref="H301:H302"/>
    <mergeCell ref="I301:I302"/>
    <mergeCell ref="A326:A327"/>
    <mergeCell ref="C326:C327"/>
    <mergeCell ref="D326:D327"/>
    <mergeCell ref="E326:E327"/>
    <mergeCell ref="B325:E325"/>
    <mergeCell ref="C244:C245"/>
    <mergeCell ref="A152:C152"/>
    <mergeCell ref="A192:C192"/>
    <mergeCell ref="A193:C193"/>
    <mergeCell ref="H287:H288"/>
    <mergeCell ref="A287:A288"/>
    <mergeCell ref="B287:B288"/>
    <mergeCell ref="C287:C288"/>
    <mergeCell ref="D287:D288"/>
    <mergeCell ref="E287:E288"/>
    <mergeCell ref="B54:B55"/>
    <mergeCell ref="A54:A55"/>
    <mergeCell ref="A235:A236"/>
    <mergeCell ref="B235:B236"/>
    <mergeCell ref="A154:A155"/>
    <mergeCell ref="B154:B155"/>
    <mergeCell ref="A195:A196"/>
    <mergeCell ref="B195:B196"/>
    <mergeCell ref="A232:C232"/>
    <mergeCell ref="A233:C233"/>
    <mergeCell ref="A52:D52"/>
    <mergeCell ref="D244:D245"/>
    <mergeCell ref="A22:C22"/>
    <mergeCell ref="A17:C17"/>
    <mergeCell ref="A18:C18"/>
    <mergeCell ref="A19:C19"/>
    <mergeCell ref="A98:D98"/>
    <mergeCell ref="A100:A101"/>
    <mergeCell ref="B100:B101"/>
    <mergeCell ref="A151:C151"/>
    <mergeCell ref="F287:F288"/>
    <mergeCell ref="G287:G288"/>
    <mergeCell ref="B348:C348"/>
    <mergeCell ref="B301:B302"/>
    <mergeCell ref="G301:G302"/>
    <mergeCell ref="B326:B327"/>
    <mergeCell ref="B349:C349"/>
    <mergeCell ref="B382:C382"/>
    <mergeCell ref="A389:A390"/>
    <mergeCell ref="B389:B390"/>
    <mergeCell ref="C389:C390"/>
    <mergeCell ref="D389:D390"/>
  </mergeCells>
  <printOptions/>
  <pageMargins left="0.76" right="0.7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.57421875" style="0" customWidth="1"/>
    <col min="2" max="2" width="45.00390625" style="0" customWidth="1"/>
    <col min="3" max="3" width="14.140625" style="0" customWidth="1"/>
    <col min="4" max="4" width="9.421875" style="0" customWidth="1"/>
    <col min="5" max="5" width="10.421875" style="0" customWidth="1"/>
    <col min="6" max="6" width="10.8515625" style="0" customWidth="1"/>
    <col min="7" max="7" width="14.7109375" style="0" customWidth="1"/>
    <col min="8" max="8" width="13.140625" style="0" customWidth="1"/>
    <col min="9" max="9" width="12.57421875" style="0" customWidth="1"/>
    <col min="10" max="10" width="9.57421875" style="0" customWidth="1"/>
  </cols>
  <sheetData/>
  <sheetProtection/>
  <printOptions/>
  <pageMargins left="0.2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A&amp;B</dc:creator>
  <cp:keywords/>
  <dc:description/>
  <cp:lastModifiedBy>ALFA</cp:lastModifiedBy>
  <cp:lastPrinted>2013-03-09T07:51:45Z</cp:lastPrinted>
  <dcterms:created xsi:type="dcterms:W3CDTF">2010-07-29T01:00:42Z</dcterms:created>
  <dcterms:modified xsi:type="dcterms:W3CDTF">2013-03-16T11:25:24Z</dcterms:modified>
  <cp:category/>
  <cp:version/>
  <cp:contentType/>
  <cp:contentStatus/>
</cp:coreProperties>
</file>