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indirekte" sheetId="1" r:id="rId1"/>
    <sheet name="AKTIVI" sheetId="2" r:id="rId2"/>
    <sheet name="PASIVI" sheetId="3" r:id="rId3"/>
    <sheet name="Te ardhura+shpenzime" sheetId="4" r:id="rId4"/>
    <sheet name="kapitalet e veta" sheetId="5" r:id="rId5"/>
    <sheet name="Sheet1" sheetId="6" r:id="rId6"/>
    <sheet name="direkte" sheetId="7" r:id="rId7"/>
  </sheets>
  <definedNames/>
  <calcPr fullCalcOnLoad="1"/>
</workbook>
</file>

<file path=xl/sharedStrings.xml><?xml version="1.0" encoding="utf-8"?>
<sst xmlns="http://schemas.openxmlformats.org/spreadsheetml/2006/main" count="355" uniqueCount="280">
  <si>
    <t>Shenime</t>
  </si>
  <si>
    <t>Viti 2008</t>
  </si>
  <si>
    <t>Viti 2007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</si>
  <si>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</si>
  <si>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</si>
  <si>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</si>
  <si>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</si>
  <si>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</si>
  <si>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</si>
  <si>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</si>
  <si>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</si>
  <si>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</si>
  <si>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</si>
  <si>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</si>
  <si>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</si>
  <si>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</si>
  <si>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</si>
  <si>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</si>
  <si>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</si>
  <si>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</si>
  <si>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</si>
  <si>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</si>
  <si>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</si>
  <si>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</si>
  <si>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</si>
  <si>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</si>
  <si>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</si>
  <si>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</si>
  <si>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</si>
  <si>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</si>
  <si>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</si>
  <si>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</si>
  <si>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</si>
  <si>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</si>
  <si>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</si>
  <si>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</si>
  <si>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</si>
  <si>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</si>
  <si>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</si>
  <si>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</si>
  <si>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</si>
  <si>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</si>
  <si>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</si>
  <si>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</si>
  <si>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</si>
  <si>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</si>
  <si>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</si>
  <si>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</si>
  <si>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</si>
  <si>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</si>
  <si>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</si>
  <si>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</si>
  <si>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</si>
  <si>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</si>
  <si>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</si>
  <si>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</si>
  <si>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</si>
  <si>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</si>
  <si>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</si>
  <si>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</si>
  <si>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</si>
  <si>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</si>
  <si>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</si>
  <si>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</si>
  <si>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</si>
  <si>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</si>
  <si>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</si>
  <si>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</si>
  <si>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</si>
  <si>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</si>
  <si>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</si>
  <si>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</si>
  <si>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</si>
  <si>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</si>
  <si>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</si>
  <si>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</si>
  <si>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</si>
  <si>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</si>
  <si>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</si>
  <si>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</si>
  <si>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</si>
  <si>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</si>
  <si>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</si>
  <si>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</si>
  <si>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</si>
  <si>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</si>
  <si>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</si>
  <si>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</si>
  <si>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</si>
  <si>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</si>
  <si>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</si>
  <si>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</si>
  <si>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</si>
  <si>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</si>
  <si>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</si>
  <si>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</si>
  <si>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</si>
  <si>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</si>
  <si>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</si>
  <si>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</si>
  <si>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</si>
  <si>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</si>
  <si>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</si>
  <si>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</si>
  <si>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</si>
  <si>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</si>
  <si>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</si>
  <si>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</si>
  <si>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</si>
  <si>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</si>
  <si>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</si>
  <si>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</si>
  <si>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</si>
  <si>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</si>
  <si>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</si>
  <si>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</si>
  <si>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</si>
  <si>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Primi i aksionit </t>
  </si>
  <si>
    <t>Rezerva statutore dhe ligjore</t>
  </si>
  <si>
    <t>Totali</t>
  </si>
  <si>
    <t>Efekti i ndryshimeve ne politikat kontabel</t>
  </si>
  <si>
    <t>Fitimi i pa- shperndare</t>
  </si>
  <si>
    <t>Pozicioni i rregulluar</t>
  </si>
  <si>
    <t>Emetim i kapitalit aksionar</t>
  </si>
  <si>
    <t xml:space="preserve"> - shpenzimet per sigurimet shoqerore dhe   shendetesore</t>
  </si>
  <si>
    <t xml:space="preserve">                                </t>
  </si>
  <si>
    <t xml:space="preserve">                       01 Janar - 31 Dhjetor 2008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</si>
  <si>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</si>
  <si>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</si>
  <si>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</si>
  <si>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</si>
  <si>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</si>
  <si>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</si>
  <si>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</si>
  <si>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</si>
  <si>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</si>
  <si>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</si>
  <si>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</si>
  <si>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</si>
  <si>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</si>
  <si>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</si>
  <si>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</si>
  <si>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</si>
  <si>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</si>
  <si>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</si>
  <si>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</si>
  <si>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</si>
  <si>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</si>
  <si>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</si>
  <si>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</si>
  <si>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</si>
  <si>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</si>
  <si>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</si>
  <si>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</si>
  <si>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</si>
  <si>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</si>
  <si>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</si>
  <si>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</si>
  <si>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</si>
  <si>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</si>
  <si>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</si>
  <si>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</si>
  <si>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</si>
  <si>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</si>
  <si>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</si>
  <si>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</si>
  <si>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</si>
  <si>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</si>
  <si>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</si>
  <si>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</si>
  <si>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</si>
  <si>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</si>
  <si>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 xml:space="preserve">Dividentet e paguar </t>
  </si>
  <si>
    <t>Fitimi neto per periudhen kontabel</t>
  </si>
  <si>
    <t>Aksione te thesarit te riblera</t>
  </si>
  <si>
    <t>Rritja e rezerves se kapitalit</t>
  </si>
  <si>
    <t>Emetim i aksionit</t>
  </si>
  <si>
    <t>Aksione thesari</t>
  </si>
  <si>
    <t xml:space="preserve"> </t>
  </si>
  <si>
    <t>A1</t>
  </si>
  <si>
    <t>A2</t>
  </si>
  <si>
    <t>A3</t>
  </si>
  <si>
    <t>A4/a</t>
  </si>
  <si>
    <t>A4/b</t>
  </si>
  <si>
    <t>A2-A3</t>
  </si>
  <si>
    <t>A1-A4/b</t>
  </si>
  <si>
    <t>A5</t>
  </si>
  <si>
    <t>B1</t>
  </si>
  <si>
    <t>B2</t>
  </si>
  <si>
    <t>B3</t>
  </si>
  <si>
    <t>B4</t>
  </si>
  <si>
    <t>B5</t>
  </si>
  <si>
    <t>B1-b5</t>
  </si>
  <si>
    <t>B1-B5</t>
  </si>
  <si>
    <t>B6</t>
  </si>
  <si>
    <t>B1-B6</t>
  </si>
  <si>
    <t>B7</t>
  </si>
  <si>
    <t>B1-B7</t>
  </si>
  <si>
    <t>C1</t>
  </si>
  <si>
    <t>C2</t>
  </si>
  <si>
    <t>C3</t>
  </si>
  <si>
    <t>C4</t>
  </si>
  <si>
    <t>C5</t>
  </si>
  <si>
    <t>C1-c5</t>
  </si>
  <si>
    <t>C6</t>
  </si>
  <si>
    <t>C7</t>
  </si>
  <si>
    <t>C8</t>
  </si>
  <si>
    <t>C9</t>
  </si>
  <si>
    <t>Shoqeria tregtare " …………………………. " shpk</t>
  </si>
  <si>
    <t>Mjete Transporti</t>
  </si>
  <si>
    <t>Te ardhura dhe shpenzime te tjera financiare Komisjone</t>
  </si>
  <si>
    <t xml:space="preserve">Tatim fitimi i llogaritur </t>
  </si>
  <si>
    <t>Pozicioni me 31 dhjetor 2009</t>
  </si>
  <si>
    <t>Hua te tjera (Ortake)</t>
  </si>
  <si>
    <t>DEKLARATA ANALITIKE PER</t>
  </si>
  <si>
    <t>Numri I Vendosjes se Dokumentit (NVD) ( Vetem per perdorim zyrtar</t>
  </si>
  <si>
    <t>TATIMIN MBI TE ARDHURAT</t>
  </si>
  <si>
    <t>Emertimi</t>
  </si>
  <si>
    <t>Sipas Bilancit</t>
  </si>
  <si>
    <t>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</si>
  <si>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</si>
  <si>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</si>
  <si>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</si>
  <si>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</si>
  <si>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>b) kosto e blerjes dhe e permirsimit per aktive objekt amortizimi</t>
  </si>
  <si>
    <t>c) zmadhim I kapitalit themeltar te shoqerise ose kontributit te secilit person ne ortakeri</t>
  </si>
  <si>
    <t>ç) vlera e sherbimeve ne natyre</t>
  </si>
  <si>
    <t>d) kontributet vullnetare te pensioneve</t>
  </si>
  <si>
    <t>dh) dividentet e deklaruar dhe ndarja e fitimit</t>
  </si>
  <si>
    <t>e) interesat e paguara mbi interesin maksimal te kredise se caktuar nga Banka e Shqiperise</t>
  </si>
  <si>
    <t>ë) gjobat, kamat-vonesat dhe kushtet e tjera penale</t>
  </si>
  <si>
    <t>f) krijimi ose rritja e rezervave e fondeve te tjera</t>
  </si>
  <si>
    <t>g) tatimi mbi te ardhurat personale, akciza, tatimi mbi fitimin dhe tatimi mbi 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</si>
  <si>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</si>
  <si>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</si>
  <si>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</si>
  <si>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</si>
  <si>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</si>
  <si>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 themelor</t>
  </si>
  <si>
    <t>ll) nese baza e amortizimit eshte nje shume negative</t>
  </si>
  <si>
    <t>m) shpenzime per sherbime teknike, konsulence, menaxhim te palikujduar brenda periudhes tatimore.</t>
  </si>
  <si>
    <t>n) amortizim nga rivlersimi I akteve te qendrueshme</t>
  </si>
  <si>
    <t>Rezultati i Vitit Ushtrimor :</t>
  </si>
  <si>
    <t>-Humbja</t>
  </si>
  <si>
    <t>-Fitimi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</si>
  <si>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</si>
  <si>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</si>
  <si>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</si>
  <si>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</si>
  <si>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</si>
  <si>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</si>
  <si>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</si>
  <si>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</si>
  <si>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</si>
  <si>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</si>
  <si>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</si>
  <si>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</si>
  <si>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</si>
  <si>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</si>
  <si>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</si>
  <si>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</si>
  <si>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</si>
  <si>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</si>
  <si>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</si>
  <si>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Viti 2010</t>
  </si>
  <si>
    <t>Pozicioni me 31 dhjetor 2010</t>
  </si>
  <si>
    <t>Shoqeria tregtare " RISKU " shpk</t>
  </si>
  <si>
    <t>Shoqeria tregtare "RISKU" shpk</t>
  </si>
  <si>
    <t xml:space="preserve">Emri tregtar            "RISKU"  sh.p.k  </t>
  </si>
  <si>
    <t>Lendet e para amballazhe</t>
  </si>
  <si>
    <r>
      <t xml:space="preserve">Periudha Tatimore                            </t>
    </r>
    <r>
      <rPr>
        <b/>
        <sz val="10"/>
        <rFont val="Arial"/>
        <family val="2"/>
      </rPr>
      <t>2010</t>
    </r>
  </si>
  <si>
    <t>NIPT             K47116701A</t>
  </si>
  <si>
    <t>Adresa                    Diber</t>
  </si>
  <si>
    <t xml:space="preserve">                               01 Janar - 31 Dhjetor 2011</t>
  </si>
  <si>
    <t>Viti 2011</t>
  </si>
  <si>
    <t xml:space="preserve">                              1.  Bilanci Kontabel i dates 31.12.2011</t>
  </si>
  <si>
    <t xml:space="preserve">                                  01 Janar - 31 Dhjetor 2011</t>
  </si>
  <si>
    <t>Pozicioni me 31 dhjetor 2011</t>
  </si>
  <si>
    <t xml:space="preserve">                                  Bilanci Kontabel i dates 31.12.2011</t>
  </si>
  <si>
    <t xml:space="preserve">                       01 Janar - 31 Dhjetor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</si>
</sst>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42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 indent="3"/>
    </xf>
    <xf numFmtId="165" fontId="7" fillId="0" borderId="13" xfId="42" applyNumberFormat="1" applyFont="1" applyBorder="1" applyAlignment="1">
      <alignment vertical="center" wrapText="1"/>
    </xf>
    <xf numFmtId="165" fontId="7" fillId="0" borderId="14" xfId="42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 indent="3"/>
    </xf>
    <xf numFmtId="0" fontId="7" fillId="0" borderId="13" xfId="0" applyFont="1" applyBorder="1" applyAlignment="1">
      <alignment vertical="center" wrapText="1"/>
    </xf>
    <xf numFmtId="165" fontId="6" fillId="0" borderId="13" xfId="42" applyNumberFormat="1" applyFont="1" applyBorder="1" applyAlignment="1">
      <alignment/>
    </xf>
    <xf numFmtId="165" fontId="6" fillId="0" borderId="14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65" fontId="9" fillId="0" borderId="13" xfId="42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165" fontId="10" fillId="0" borderId="13" xfId="42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5" fontId="7" fillId="0" borderId="16" xfId="42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43" fontId="6" fillId="0" borderId="11" xfId="42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165" fontId="6" fillId="0" borderId="16" xfId="42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3" xfId="42" applyNumberFormat="1" applyFont="1" applyBorder="1" applyAlignment="1">
      <alignment/>
    </xf>
    <xf numFmtId="165" fontId="6" fillId="0" borderId="14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165" fontId="7" fillId="0" borderId="13" xfId="42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165" fontId="7" fillId="0" borderId="13" xfId="42" applyNumberFormat="1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165" fontId="6" fillId="0" borderId="16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65" fontId="6" fillId="0" borderId="13" xfId="42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5" fontId="7" fillId="0" borderId="13" xfId="42" applyNumberFormat="1" applyFont="1" applyBorder="1" applyAlignment="1">
      <alignment vertical="center" wrapText="1"/>
    </xf>
    <xf numFmtId="165" fontId="7" fillId="0" borderId="14" xfId="42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165" fontId="9" fillId="0" borderId="13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/>
    </xf>
    <xf numFmtId="165" fontId="10" fillId="0" borderId="13" xfId="42" applyNumberFormat="1" applyFont="1" applyBorder="1" applyAlignment="1">
      <alignment/>
    </xf>
    <xf numFmtId="165" fontId="10" fillId="0" borderId="14" xfId="42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7" fillId="0" borderId="21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165" fontId="6" fillId="0" borderId="16" xfId="42" applyNumberFormat="1" applyFont="1" applyBorder="1" applyAlignment="1">
      <alignment vertical="center" wrapText="1"/>
    </xf>
    <xf numFmtId="165" fontId="6" fillId="0" borderId="21" xfId="42" applyNumberFormat="1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12" fillId="0" borderId="0" xfId="0" applyFont="1" applyAlignment="1">
      <alignment/>
    </xf>
    <xf numFmtId="0" fontId="0" fillId="33" borderId="25" xfId="0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3" fontId="0" fillId="0" borderId="25" xfId="42" applyFont="1" applyBorder="1" applyAlignment="1">
      <alignment horizontal="left"/>
    </xf>
    <xf numFmtId="43" fontId="0" fillId="0" borderId="25" xfId="0" applyNumberFormat="1" applyBorder="1" applyAlignment="1">
      <alignment horizontal="left"/>
    </xf>
    <xf numFmtId="165" fontId="0" fillId="0" borderId="25" xfId="42" applyNumberFormat="1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3">
      <selection activeCell="A1" sqref="A1:D39"/>
    </sheetView>
  </sheetViews>
  <sheetFormatPr defaultColWidth="9.140625" defaultRowHeight="12.75"/>
  <cols>
    <col min="1" max="1" width="4.00390625" style="15" customWidth="1"/>
    <col min="2" max="2" width="59.00390625" style="15" customWidth="1"/>
    <col min="3" max="3" width="16.7109375" style="15" customWidth="1"/>
    <col min="4" max="4" width="16.57421875" style="15" customWidth="1"/>
    <col min="5" max="5" width="8.28125" style="15" customWidth="1"/>
    <col min="6" max="6" width="13.28125" style="15" customWidth="1"/>
    <col min="7" max="7" width="10.8515625" style="15" customWidth="1"/>
    <col min="8" max="8" width="11.421875" style="15" customWidth="1"/>
    <col min="9" max="9" width="9.140625" style="15" customWidth="1"/>
    <col min="10" max="10" width="10.28125" style="15" customWidth="1"/>
    <col min="11" max="11" width="11.28125" style="15" customWidth="1"/>
    <col min="12" max="16384" width="9.140625" style="15" customWidth="1"/>
  </cols>
  <sheetData>
    <row r="1" spans="1:5" s="8" customFormat="1" ht="15.75">
      <c r="A1" s="7" t="s">
        <v>266</v>
      </c>
      <c r="D1" s="9"/>
      <c r="E1" s="9"/>
    </row>
    <row r="2" spans="1:3" ht="16.5" customHeight="1">
      <c r="A2" s="10"/>
      <c r="B2" s="10"/>
      <c r="C2" s="10"/>
    </row>
    <row r="3" spans="1:3" s="14" customFormat="1" ht="16.5" customHeight="1">
      <c r="A3" s="8"/>
      <c r="B3" s="8" t="s">
        <v>127</v>
      </c>
      <c r="C3" s="8"/>
    </row>
    <row r="4" spans="1:3" s="14" customFormat="1" ht="16.5" customHeight="1">
      <c r="A4" s="8"/>
      <c r="B4" s="8" t="s">
        <v>279</v>
      </c>
      <c r="C4" s="8" t="s">
        <v>125</v>
      </c>
    </row>
    <row r="5" spans="1:4" ht="16.5" customHeight="1">
      <c r="A5" s="10"/>
      <c r="B5" s="10"/>
      <c r="C5" s="11" t="s">
        <v>128</v>
      </c>
      <c r="D5" s="16"/>
    </row>
    <row r="6" spans="3:4" ht="16.5" customHeight="1" thickBot="1">
      <c r="C6" s="16"/>
      <c r="D6" s="16"/>
    </row>
    <row r="7" spans="1:4" ht="20.25" customHeight="1" thickTop="1">
      <c r="A7" s="17"/>
      <c r="B7" s="18" t="s">
        <v>129</v>
      </c>
      <c r="C7" s="19" t="s">
        <v>274</v>
      </c>
      <c r="D7" s="19" t="s">
        <v>264</v>
      </c>
    </row>
    <row r="8" spans="1:4" ht="20.25" customHeight="1">
      <c r="A8" s="20"/>
      <c r="B8" s="21" t="s">
        <v>130</v>
      </c>
      <c r="C8" s="22">
        <v>1667437</v>
      </c>
      <c r="D8" s="22">
        <v>880833</v>
      </c>
    </row>
    <row r="9" spans="1:4" ht="20.25" customHeight="1">
      <c r="A9" s="20"/>
      <c r="B9" s="21" t="s">
        <v>131</v>
      </c>
      <c r="C9" s="22"/>
      <c r="D9" s="22"/>
    </row>
    <row r="10" spans="1:4" s="28" customFormat="1" ht="20.25" customHeight="1">
      <c r="A10" s="24"/>
      <c r="B10" s="25" t="s">
        <v>132</v>
      </c>
      <c r="C10" s="26">
        <v>207540</v>
      </c>
      <c r="D10" s="26">
        <v>0</v>
      </c>
    </row>
    <row r="11" spans="1:4" ht="20.25" customHeight="1">
      <c r="A11" s="20"/>
      <c r="B11" s="29" t="s">
        <v>133</v>
      </c>
      <c r="C11" s="22"/>
      <c r="D11" s="22"/>
    </row>
    <row r="12" spans="1:4" ht="20.25" customHeight="1">
      <c r="A12" s="20"/>
      <c r="B12" s="29" t="s">
        <v>134</v>
      </c>
      <c r="C12" s="22"/>
      <c r="D12" s="22"/>
    </row>
    <row r="13" spans="1:4" ht="20.25" customHeight="1">
      <c r="A13" s="20"/>
      <c r="B13" s="29" t="s">
        <v>135</v>
      </c>
      <c r="C13" s="22"/>
      <c r="D13" s="22"/>
    </row>
    <row r="14" spans="1:4" s="28" customFormat="1" ht="28.5" customHeight="1">
      <c r="A14" s="24"/>
      <c r="B14" s="30" t="s">
        <v>136</v>
      </c>
      <c r="C14" s="26">
        <v>-3522028</v>
      </c>
      <c r="D14" s="26">
        <v>-807970</v>
      </c>
    </row>
    <row r="15" spans="1:4" ht="20.25" customHeight="1">
      <c r="A15" s="20"/>
      <c r="B15" s="21" t="s">
        <v>137</v>
      </c>
      <c r="C15" s="22">
        <v>-54781</v>
      </c>
      <c r="D15" s="22">
        <v>-3717955</v>
      </c>
    </row>
    <row r="16" spans="1:4" ht="20.25" customHeight="1">
      <c r="A16" s="20"/>
      <c r="B16" s="21" t="s">
        <v>138</v>
      </c>
      <c r="C16" s="22">
        <v>1852065</v>
      </c>
      <c r="D16" s="22">
        <v>4907912</v>
      </c>
    </row>
    <row r="17" spans="1:4" ht="20.25" customHeight="1">
      <c r="A17" s="20"/>
      <c r="B17" s="21" t="s">
        <v>139</v>
      </c>
      <c r="C17" s="31"/>
      <c r="D17" s="31"/>
    </row>
    <row r="18" spans="1:4" ht="20.25" customHeight="1">
      <c r="A18" s="20"/>
      <c r="B18" s="21" t="s">
        <v>140</v>
      </c>
      <c r="C18" s="22"/>
      <c r="D18" s="22"/>
    </row>
    <row r="19" spans="1:4" ht="20.25" customHeight="1">
      <c r="A19" s="20"/>
      <c r="B19" s="21" t="s">
        <v>211</v>
      </c>
      <c r="C19" s="22">
        <v>-166744</v>
      </c>
      <c r="D19" s="22">
        <v>-88083</v>
      </c>
    </row>
    <row r="20" spans="1:4" s="36" customFormat="1" ht="20.25" customHeight="1">
      <c r="A20" s="33"/>
      <c r="B20" s="34" t="s">
        <v>154</v>
      </c>
      <c r="C20" s="35">
        <f>SUM(C8:C19)</f>
        <v>-16511</v>
      </c>
      <c r="D20" s="35">
        <f>SUM(D8:D19)</f>
        <v>1174737</v>
      </c>
    </row>
    <row r="21" spans="1:4" ht="20.25" customHeight="1">
      <c r="A21" s="20"/>
      <c r="B21" s="21"/>
      <c r="C21" s="22"/>
      <c r="D21" s="22"/>
    </row>
    <row r="22" spans="1:4" ht="20.25" customHeight="1">
      <c r="A22" s="20"/>
      <c r="B22" s="37" t="s">
        <v>141</v>
      </c>
      <c r="C22" s="22"/>
      <c r="D22" s="22"/>
    </row>
    <row r="23" spans="1:4" ht="20.25" customHeight="1">
      <c r="A23" s="20"/>
      <c r="B23" s="21" t="s">
        <v>142</v>
      </c>
      <c r="C23" s="22"/>
      <c r="D23" s="22"/>
    </row>
    <row r="24" spans="1:4" ht="20.25" customHeight="1">
      <c r="A24" s="20"/>
      <c r="B24" s="21" t="s">
        <v>143</v>
      </c>
      <c r="C24" s="22">
        <v>-241667</v>
      </c>
      <c r="D24" s="22">
        <v>-1792435</v>
      </c>
    </row>
    <row r="25" spans="1:4" ht="20.25" customHeight="1">
      <c r="A25" s="20"/>
      <c r="B25" s="21" t="s">
        <v>144</v>
      </c>
      <c r="C25" s="22"/>
      <c r="D25" s="22">
        <v>917500</v>
      </c>
    </row>
    <row r="26" spans="1:4" ht="20.25" customHeight="1">
      <c r="A26" s="20"/>
      <c r="B26" s="21" t="s">
        <v>145</v>
      </c>
      <c r="C26" s="22"/>
      <c r="D26" s="22"/>
    </row>
    <row r="27" spans="1:6" ht="20.25" customHeight="1">
      <c r="A27" s="20"/>
      <c r="B27" s="21" t="s">
        <v>146</v>
      </c>
      <c r="C27" s="22"/>
      <c r="D27" s="22"/>
      <c r="F27" s="39"/>
    </row>
    <row r="28" spans="1:4" s="36" customFormat="1" ht="20.25" customHeight="1">
      <c r="A28" s="33"/>
      <c r="B28" s="34" t="s">
        <v>153</v>
      </c>
      <c r="C28" s="22">
        <f>SUM(C24:C27)</f>
        <v>-241667</v>
      </c>
      <c r="D28" s="22">
        <f>SUM(D24:D27)</f>
        <v>-874935</v>
      </c>
    </row>
    <row r="29" spans="1:4" ht="20.25" customHeight="1">
      <c r="A29" s="20"/>
      <c r="B29" s="21"/>
      <c r="C29" s="22"/>
      <c r="D29" s="22"/>
    </row>
    <row r="30" spans="1:4" ht="20.25" customHeight="1">
      <c r="A30" s="20"/>
      <c r="B30" s="37" t="s">
        <v>147</v>
      </c>
      <c r="C30" s="22"/>
      <c r="D30" s="22"/>
    </row>
    <row r="31" spans="1:4" ht="20.25" customHeight="1">
      <c r="A31" s="20"/>
      <c r="B31" s="21" t="s">
        <v>148</v>
      </c>
      <c r="C31" s="22"/>
      <c r="D31" s="22"/>
    </row>
    <row r="32" spans="1:4" ht="20.25" customHeight="1">
      <c r="A32" s="20"/>
      <c r="B32" s="21" t="s">
        <v>149</v>
      </c>
      <c r="C32" s="22"/>
      <c r="D32" s="22"/>
    </row>
    <row r="33" spans="1:4" ht="20.25" customHeight="1">
      <c r="A33" s="20"/>
      <c r="B33" s="21" t="s">
        <v>150</v>
      </c>
      <c r="C33" s="22"/>
      <c r="D33" s="22"/>
    </row>
    <row r="34" spans="1:7" ht="20.25" customHeight="1">
      <c r="A34" s="20"/>
      <c r="B34" s="21" t="s">
        <v>151</v>
      </c>
      <c r="C34" s="22"/>
      <c r="D34" s="22"/>
      <c r="F34" s="39"/>
      <c r="G34" s="39"/>
    </row>
    <row r="35" spans="1:4" ht="20.25" customHeight="1">
      <c r="A35" s="20"/>
      <c r="B35" s="34" t="s">
        <v>152</v>
      </c>
      <c r="C35" s="22">
        <f>SUM(C32:C34)</f>
        <v>0</v>
      </c>
      <c r="D35" s="22">
        <f>SUM(D32:D34)</f>
        <v>0</v>
      </c>
    </row>
    <row r="36" spans="1:6" ht="20.25" customHeight="1">
      <c r="A36" s="20"/>
      <c r="B36" s="21"/>
      <c r="C36" s="38"/>
      <c r="D36" s="38"/>
      <c r="F36" s="39"/>
    </row>
    <row r="37" spans="1:6" ht="20.25" customHeight="1">
      <c r="A37" s="20"/>
      <c r="B37" s="37" t="s">
        <v>155</v>
      </c>
      <c r="C37" s="31">
        <f>SUM(C39-C38)</f>
        <v>-258178</v>
      </c>
      <c r="D37" s="31">
        <f>SUM(D39-D38)</f>
        <v>299802</v>
      </c>
      <c r="F37" s="39"/>
    </row>
    <row r="38" spans="1:4" ht="20.25" customHeight="1" thickBot="1">
      <c r="A38" s="20"/>
      <c r="B38" s="37" t="s">
        <v>156</v>
      </c>
      <c r="C38" s="49">
        <v>505673</v>
      </c>
      <c r="D38" s="31">
        <v>205871</v>
      </c>
    </row>
    <row r="39" spans="1:4" ht="24.75" customHeight="1" thickBot="1" thickTop="1">
      <c r="A39" s="40"/>
      <c r="B39" s="41" t="s">
        <v>157</v>
      </c>
      <c r="C39" s="49">
        <v>247495</v>
      </c>
      <c r="D39" s="49">
        <v>505673</v>
      </c>
    </row>
    <row r="40" ht="15" thickTop="1"/>
  </sheetData>
  <sheetProtection/>
  <printOptions/>
  <pageMargins left="0.55" right="0.53" top="0.18" bottom="0.28" header="0.17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E53"/>
    </sheetView>
  </sheetViews>
  <sheetFormatPr defaultColWidth="9.140625" defaultRowHeight="12.75"/>
  <cols>
    <col min="1" max="1" width="7.00390625" style="1" customWidth="1"/>
    <col min="2" max="2" width="47.28125" style="0" customWidth="1"/>
    <col min="3" max="3" width="11.57421875" style="112" customWidth="1"/>
    <col min="4" max="4" width="14.7109375" style="4" customWidth="1"/>
    <col min="5" max="5" width="15.28125" style="4" customWidth="1"/>
  </cols>
  <sheetData>
    <row r="1" spans="1:5" s="8" customFormat="1" ht="15.75">
      <c r="A1" s="7" t="s">
        <v>266</v>
      </c>
      <c r="C1" s="111"/>
      <c r="D1" s="9"/>
      <c r="E1" s="9"/>
    </row>
    <row r="3" spans="1:5" s="10" customFormat="1" ht="15.75">
      <c r="A3" s="12"/>
      <c r="B3" s="8" t="s">
        <v>275</v>
      </c>
      <c r="C3" s="112"/>
      <c r="D3" s="13"/>
      <c r="E3" s="13"/>
    </row>
    <row r="4" spans="1:5" s="10" customFormat="1" ht="16.5" thickBot="1">
      <c r="A4" s="12"/>
      <c r="B4" s="8"/>
      <c r="C4" s="112"/>
      <c r="D4" s="13"/>
      <c r="E4" s="9" t="s">
        <v>116</v>
      </c>
    </row>
    <row r="5" spans="1:5" s="15" customFormat="1" ht="15.75" thickTop="1">
      <c r="A5" s="43"/>
      <c r="B5" s="18"/>
      <c r="C5" s="18" t="s">
        <v>0</v>
      </c>
      <c r="D5" s="44" t="s">
        <v>274</v>
      </c>
      <c r="E5" s="44" t="s">
        <v>264</v>
      </c>
    </row>
    <row r="6" spans="1:5" s="15" customFormat="1" ht="15">
      <c r="A6" s="45"/>
      <c r="B6" s="37" t="s">
        <v>3</v>
      </c>
      <c r="C6" s="113"/>
      <c r="D6" s="31"/>
      <c r="E6" s="31"/>
    </row>
    <row r="7" spans="1:5" s="14" customFormat="1" ht="15">
      <c r="A7" s="46" t="s">
        <v>4</v>
      </c>
      <c r="B7" s="21" t="s">
        <v>29</v>
      </c>
      <c r="C7" s="110"/>
      <c r="D7" s="22"/>
      <c r="E7" s="22"/>
    </row>
    <row r="8" spans="1:5" s="15" customFormat="1" ht="14.25">
      <c r="A8" s="47">
        <v>1</v>
      </c>
      <c r="B8" s="21" t="s">
        <v>5</v>
      </c>
      <c r="C8" s="110" t="s">
        <v>179</v>
      </c>
      <c r="D8" s="22">
        <v>247495</v>
      </c>
      <c r="E8" s="22">
        <v>505673</v>
      </c>
    </row>
    <row r="9" spans="1:5" s="15" customFormat="1" ht="14.25">
      <c r="A9" s="47">
        <v>2</v>
      </c>
      <c r="B9" s="21" t="s">
        <v>6</v>
      </c>
      <c r="C9" s="110"/>
      <c r="D9" s="22"/>
      <c r="E9" s="22"/>
    </row>
    <row r="10" spans="1:5" s="15" customFormat="1" ht="14.25">
      <c r="A10" s="47" t="s">
        <v>7</v>
      </c>
      <c r="B10" s="34" t="s">
        <v>10</v>
      </c>
      <c r="C10" s="110"/>
      <c r="D10" s="22"/>
      <c r="E10" s="22"/>
    </row>
    <row r="11" spans="1:5" s="15" customFormat="1" ht="14.25">
      <c r="A11" s="47" t="s">
        <v>9</v>
      </c>
      <c r="B11" s="34" t="s">
        <v>11</v>
      </c>
      <c r="C11" s="110"/>
      <c r="D11" s="22"/>
      <c r="E11" s="22"/>
    </row>
    <row r="12" spans="1:5" s="15" customFormat="1" ht="14.25">
      <c r="A12" s="47"/>
      <c r="B12" s="21" t="s">
        <v>12</v>
      </c>
      <c r="C12" s="110"/>
      <c r="D12" s="22"/>
      <c r="E12" s="22"/>
    </row>
    <row r="13" spans="1:5" s="15" customFormat="1" ht="14.25">
      <c r="A13" s="47">
        <v>3</v>
      </c>
      <c r="B13" s="21" t="s">
        <v>13</v>
      </c>
      <c r="C13" s="110"/>
      <c r="D13" s="22"/>
      <c r="E13" s="22"/>
    </row>
    <row r="14" spans="1:5" s="15" customFormat="1" ht="14.25">
      <c r="A14" s="47" t="s">
        <v>7</v>
      </c>
      <c r="B14" s="34" t="s">
        <v>14</v>
      </c>
      <c r="C14" s="110" t="s">
        <v>180</v>
      </c>
      <c r="D14" s="22">
        <v>3861198</v>
      </c>
      <c r="E14" s="22">
        <v>172426</v>
      </c>
    </row>
    <row r="15" spans="1:5" s="15" customFormat="1" ht="14.25">
      <c r="A15" s="47" t="s">
        <v>9</v>
      </c>
      <c r="B15" s="34" t="s">
        <v>15</v>
      </c>
      <c r="C15" s="110" t="s">
        <v>181</v>
      </c>
      <c r="D15" s="22">
        <v>1134137</v>
      </c>
      <c r="E15" s="22">
        <v>1300881</v>
      </c>
    </row>
    <row r="16" spans="1:5" s="15" customFormat="1" ht="14.25">
      <c r="A16" s="47" t="s">
        <v>18</v>
      </c>
      <c r="B16" s="34" t="s">
        <v>16</v>
      </c>
      <c r="C16" s="110"/>
      <c r="D16" s="22"/>
      <c r="E16" s="22"/>
    </row>
    <row r="17" spans="1:5" s="15" customFormat="1" ht="14.25">
      <c r="A17" s="47" t="s">
        <v>17</v>
      </c>
      <c r="B17" s="34" t="s">
        <v>19</v>
      </c>
      <c r="C17" s="110"/>
      <c r="D17" s="22"/>
      <c r="E17" s="22"/>
    </row>
    <row r="18" spans="1:5" s="15" customFormat="1" ht="14.25">
      <c r="A18" s="47"/>
      <c r="B18" s="21" t="s">
        <v>20</v>
      </c>
      <c r="C18" s="110" t="s">
        <v>184</v>
      </c>
      <c r="D18" s="22">
        <f>SUM(D14:D17)</f>
        <v>4995335</v>
      </c>
      <c r="E18" s="22">
        <f>SUM(E14:E17)</f>
        <v>1473307</v>
      </c>
    </row>
    <row r="19" spans="1:5" s="15" customFormat="1" ht="14.25">
      <c r="A19" s="47">
        <v>4</v>
      </c>
      <c r="B19" s="21" t="s">
        <v>21</v>
      </c>
      <c r="C19" s="110"/>
      <c r="D19" s="22"/>
      <c r="E19" s="22"/>
    </row>
    <row r="20" spans="1:5" s="15" customFormat="1" ht="14.25">
      <c r="A20" s="47" t="s">
        <v>7</v>
      </c>
      <c r="B20" s="34" t="s">
        <v>269</v>
      </c>
      <c r="C20" s="110"/>
      <c r="D20" s="22">
        <v>1203250</v>
      </c>
      <c r="E20" s="22">
        <v>2164800</v>
      </c>
    </row>
    <row r="21" spans="1:5" s="15" customFormat="1" ht="14.25">
      <c r="A21" s="47" t="s">
        <v>9</v>
      </c>
      <c r="B21" s="34" t="s">
        <v>22</v>
      </c>
      <c r="C21" s="110"/>
      <c r="D21" s="22"/>
      <c r="E21" s="22"/>
    </row>
    <row r="22" spans="1:5" s="15" customFormat="1" ht="14.25">
      <c r="A22" s="47" t="s">
        <v>18</v>
      </c>
      <c r="B22" s="34" t="s">
        <v>23</v>
      </c>
      <c r="C22" s="110"/>
      <c r="D22" s="22"/>
      <c r="E22" s="22"/>
    </row>
    <row r="23" spans="1:5" s="15" customFormat="1" ht="14.25">
      <c r="A23" s="47" t="s">
        <v>17</v>
      </c>
      <c r="B23" s="34" t="s">
        <v>24</v>
      </c>
      <c r="C23" s="110" t="s">
        <v>182</v>
      </c>
      <c r="D23" s="22">
        <v>19359478</v>
      </c>
      <c r="E23" s="22">
        <v>18343147</v>
      </c>
    </row>
    <row r="24" spans="1:5" s="15" customFormat="1" ht="14.25">
      <c r="A24" s="47" t="s">
        <v>25</v>
      </c>
      <c r="B24" s="34" t="s">
        <v>26</v>
      </c>
      <c r="C24" s="110" t="s">
        <v>183</v>
      </c>
      <c r="D24" s="22"/>
      <c r="E24" s="22"/>
    </row>
    <row r="25" spans="1:5" s="15" customFormat="1" ht="14.25">
      <c r="A25" s="47"/>
      <c r="B25" s="21" t="s">
        <v>27</v>
      </c>
      <c r="C25" s="110"/>
      <c r="D25" s="22">
        <f>D20+D23+D24</f>
        <v>20562728</v>
      </c>
      <c r="E25" s="22">
        <f>E20+E23+E24</f>
        <v>20507947</v>
      </c>
    </row>
    <row r="26" spans="1:5" s="15" customFormat="1" ht="14.25">
      <c r="A26" s="47">
        <v>5</v>
      </c>
      <c r="B26" s="21" t="s">
        <v>28</v>
      </c>
      <c r="C26" s="110"/>
      <c r="D26" s="22"/>
      <c r="E26" s="22"/>
    </row>
    <row r="27" spans="1:5" s="15" customFormat="1" ht="14.25">
      <c r="A27" s="47">
        <v>6</v>
      </c>
      <c r="B27" s="21" t="s">
        <v>30</v>
      </c>
      <c r="C27" s="110"/>
      <c r="D27" s="22"/>
      <c r="E27" s="22"/>
    </row>
    <row r="28" spans="1:5" s="15" customFormat="1" ht="14.25">
      <c r="A28" s="47">
        <v>7</v>
      </c>
      <c r="B28" s="21" t="s">
        <v>31</v>
      </c>
      <c r="C28" s="110"/>
      <c r="D28" s="22">
        <v>418092</v>
      </c>
      <c r="E28" s="22">
        <v>418092</v>
      </c>
    </row>
    <row r="29" spans="1:5" s="14" customFormat="1" ht="15">
      <c r="A29" s="46"/>
      <c r="B29" s="37" t="s">
        <v>32</v>
      </c>
      <c r="C29" s="113" t="s">
        <v>185</v>
      </c>
      <c r="D29" s="31">
        <f>D8+D18+D25+D28</f>
        <v>26223650</v>
      </c>
      <c r="E29" s="31">
        <f>E8+E18+E25+E28</f>
        <v>22905019</v>
      </c>
    </row>
    <row r="30" spans="1:5" s="14" customFormat="1" ht="15">
      <c r="A30" s="46"/>
      <c r="B30" s="37"/>
      <c r="C30" s="113"/>
      <c r="D30" s="31"/>
      <c r="E30" s="31"/>
    </row>
    <row r="31" spans="1:5" s="14" customFormat="1" ht="15">
      <c r="A31" s="46" t="s">
        <v>33</v>
      </c>
      <c r="B31" s="37" t="s">
        <v>34</v>
      </c>
      <c r="C31" s="113"/>
      <c r="D31" s="31"/>
      <c r="E31" s="31"/>
    </row>
    <row r="32" spans="1:5" s="15" customFormat="1" ht="14.25">
      <c r="A32" s="47">
        <v>1</v>
      </c>
      <c r="B32" s="21" t="s">
        <v>35</v>
      </c>
      <c r="C32" s="110"/>
      <c r="D32" s="22"/>
      <c r="E32" s="22"/>
    </row>
    <row r="33" spans="1:5" s="15" customFormat="1" ht="14.25">
      <c r="A33" s="47" t="s">
        <v>7</v>
      </c>
      <c r="B33" s="34" t="s">
        <v>36</v>
      </c>
      <c r="C33" s="110"/>
      <c r="D33" s="22"/>
      <c r="E33" s="22"/>
    </row>
    <row r="34" spans="1:5" s="15" customFormat="1" ht="14.25">
      <c r="A34" s="47" t="s">
        <v>9</v>
      </c>
      <c r="B34" s="34" t="s">
        <v>37</v>
      </c>
      <c r="C34" s="110"/>
      <c r="D34" s="22"/>
      <c r="E34" s="22"/>
    </row>
    <row r="35" spans="1:5" s="15" customFormat="1" ht="14.25">
      <c r="A35" s="47" t="s">
        <v>18</v>
      </c>
      <c r="B35" s="34" t="s">
        <v>38</v>
      </c>
      <c r="C35" s="110"/>
      <c r="D35" s="22"/>
      <c r="E35" s="22"/>
    </row>
    <row r="36" spans="1:5" s="15" customFormat="1" ht="14.25">
      <c r="A36" s="47" t="s">
        <v>17</v>
      </c>
      <c r="B36" s="34" t="s">
        <v>39</v>
      </c>
      <c r="C36" s="110"/>
      <c r="D36" s="22"/>
      <c r="E36" s="22"/>
    </row>
    <row r="37" spans="1:5" s="15" customFormat="1" ht="14.25">
      <c r="A37" s="47"/>
      <c r="B37" s="21" t="s">
        <v>40</v>
      </c>
      <c r="C37" s="110"/>
      <c r="D37" s="22"/>
      <c r="E37" s="22"/>
    </row>
    <row r="38" spans="1:5" s="15" customFormat="1" ht="14.25">
      <c r="A38" s="47">
        <v>2</v>
      </c>
      <c r="B38" s="21" t="s">
        <v>41</v>
      </c>
      <c r="C38" s="110"/>
      <c r="D38" s="22"/>
      <c r="E38" s="22"/>
    </row>
    <row r="39" spans="1:5" s="15" customFormat="1" ht="14.25">
      <c r="A39" s="47" t="s">
        <v>7</v>
      </c>
      <c r="B39" s="34" t="s">
        <v>42</v>
      </c>
      <c r="C39" s="110"/>
      <c r="D39" s="22"/>
      <c r="E39" s="22"/>
    </row>
    <row r="40" spans="1:5" s="15" customFormat="1" ht="14.25">
      <c r="A40" s="47" t="s">
        <v>9</v>
      </c>
      <c r="B40" s="34" t="s">
        <v>209</v>
      </c>
      <c r="C40" s="110" t="s">
        <v>186</v>
      </c>
      <c r="D40" s="22">
        <v>2748906</v>
      </c>
      <c r="E40" s="22">
        <v>2824575</v>
      </c>
    </row>
    <row r="41" spans="1:5" s="15" customFormat="1" ht="14.25">
      <c r="A41" s="47" t="s">
        <v>18</v>
      </c>
      <c r="B41" s="34" t="s">
        <v>43</v>
      </c>
      <c r="C41" s="110" t="s">
        <v>186</v>
      </c>
      <c r="D41" s="22">
        <v>2747264</v>
      </c>
      <c r="E41" s="22">
        <v>2637468</v>
      </c>
    </row>
    <row r="42" spans="1:5" s="15" customFormat="1" ht="14.25">
      <c r="A42" s="47" t="s">
        <v>17</v>
      </c>
      <c r="B42" s="34" t="s">
        <v>44</v>
      </c>
      <c r="C42" s="110" t="s">
        <v>186</v>
      </c>
      <c r="D42" s="22"/>
      <c r="E42" s="22"/>
    </row>
    <row r="43" spans="1:5" s="15" customFormat="1" ht="14.25">
      <c r="A43" s="47"/>
      <c r="B43" s="21" t="s">
        <v>12</v>
      </c>
      <c r="C43" s="110" t="s">
        <v>186</v>
      </c>
      <c r="D43" s="22">
        <f>D39+D40+D41+D42</f>
        <v>5496170</v>
      </c>
      <c r="E43" s="22">
        <f>E39+E40+E41+E42</f>
        <v>5462043</v>
      </c>
    </row>
    <row r="44" spans="1:5" s="15" customFormat="1" ht="14.25">
      <c r="A44" s="47">
        <v>3</v>
      </c>
      <c r="B44" s="21" t="s">
        <v>45</v>
      </c>
      <c r="C44" s="110"/>
      <c r="D44" s="22"/>
      <c r="E44" s="22"/>
    </row>
    <row r="45" spans="1:5" s="15" customFormat="1" ht="14.25">
      <c r="A45" s="47">
        <v>4</v>
      </c>
      <c r="B45" s="21" t="s">
        <v>46</v>
      </c>
      <c r="C45" s="110"/>
      <c r="D45" s="22"/>
      <c r="E45" s="22"/>
    </row>
    <row r="46" spans="1:5" s="15" customFormat="1" ht="14.25">
      <c r="A46" s="47" t="s">
        <v>7</v>
      </c>
      <c r="B46" s="34" t="s">
        <v>47</v>
      </c>
      <c r="C46" s="110"/>
      <c r="D46" s="22"/>
      <c r="E46" s="22"/>
    </row>
    <row r="47" spans="1:5" s="15" customFormat="1" ht="14.25">
      <c r="A47" s="47" t="s">
        <v>9</v>
      </c>
      <c r="B47" s="34" t="s">
        <v>48</v>
      </c>
      <c r="C47" s="110"/>
      <c r="D47" s="22"/>
      <c r="E47" s="22"/>
    </row>
    <row r="48" spans="1:5" s="15" customFormat="1" ht="14.25">
      <c r="A48" s="47" t="s">
        <v>18</v>
      </c>
      <c r="B48" s="34" t="s">
        <v>49</v>
      </c>
      <c r="C48" s="110"/>
      <c r="D48" s="22"/>
      <c r="E48" s="22"/>
    </row>
    <row r="49" spans="1:5" s="15" customFormat="1" ht="14.25">
      <c r="A49" s="47"/>
      <c r="B49" s="21" t="s">
        <v>27</v>
      </c>
      <c r="C49" s="110"/>
      <c r="D49" s="22"/>
      <c r="E49" s="22"/>
    </row>
    <row r="50" spans="1:5" s="15" customFormat="1" ht="14.25">
      <c r="A50" s="47">
        <v>5</v>
      </c>
      <c r="B50" s="21" t="s">
        <v>50</v>
      </c>
      <c r="C50" s="110"/>
      <c r="D50" s="22"/>
      <c r="E50" s="22"/>
    </row>
    <row r="51" spans="1:5" s="15" customFormat="1" ht="14.25">
      <c r="A51" s="47">
        <v>6</v>
      </c>
      <c r="B51" s="21" t="s">
        <v>51</v>
      </c>
      <c r="C51" s="110"/>
      <c r="D51" s="22"/>
      <c r="E51" s="22"/>
    </row>
    <row r="52" spans="1:5" s="14" customFormat="1" ht="15">
      <c r="A52" s="46"/>
      <c r="B52" s="37" t="s">
        <v>52</v>
      </c>
      <c r="C52" s="113"/>
      <c r="D52" s="31">
        <f>D43</f>
        <v>5496170</v>
      </c>
      <c r="E52" s="31">
        <f>E43</f>
        <v>5462043</v>
      </c>
    </row>
    <row r="53" spans="1:5" s="14" customFormat="1" ht="18.75" customHeight="1" thickBot="1">
      <c r="A53" s="48"/>
      <c r="B53" s="41" t="s">
        <v>53</v>
      </c>
      <c r="C53" s="114"/>
      <c r="D53" s="49">
        <f>D29+D52</f>
        <v>31719820</v>
      </c>
      <c r="E53" s="49">
        <f>E29+E52</f>
        <v>28367062</v>
      </c>
    </row>
    <row r="54" ht="13.5" thickTop="1"/>
    <row r="56" ht="12.75">
      <c r="I56" t="s">
        <v>178</v>
      </c>
    </row>
  </sheetData>
  <sheetProtection/>
  <printOptions/>
  <pageMargins left="0.59" right="0.54" top="0.33" bottom="0.22" header="0.5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9">
      <selection activeCell="A1" sqref="A1:E50"/>
    </sheetView>
  </sheetViews>
  <sheetFormatPr defaultColWidth="9.140625" defaultRowHeight="12.75"/>
  <cols>
    <col min="1" max="1" width="7.140625" style="5" customWidth="1"/>
    <col min="2" max="2" width="47.28125" style="0" customWidth="1"/>
    <col min="3" max="3" width="12.421875" style="0" customWidth="1"/>
    <col min="4" max="4" width="15.00390625" style="0" customWidth="1"/>
    <col min="5" max="5" width="17.00390625" style="0" customWidth="1"/>
  </cols>
  <sheetData>
    <row r="1" spans="1:5" s="8" customFormat="1" ht="15.75">
      <c r="A1" s="7" t="s">
        <v>267</v>
      </c>
      <c r="D1" s="9"/>
      <c r="E1" s="9"/>
    </row>
    <row r="2" spans="1:5" s="8" customFormat="1" ht="15.75">
      <c r="A2" s="7" t="s">
        <v>92</v>
      </c>
      <c r="D2" s="9"/>
      <c r="E2" s="9"/>
    </row>
    <row r="3" spans="1:5" s="10" customFormat="1" ht="15.75">
      <c r="A3" s="12"/>
      <c r="B3" s="8" t="s">
        <v>278</v>
      </c>
      <c r="D3" s="13"/>
      <c r="E3" s="13"/>
    </row>
    <row r="4" spans="1:5" s="10" customFormat="1" ht="15.75">
      <c r="A4" s="12"/>
      <c r="B4" s="8"/>
      <c r="D4" s="13"/>
      <c r="E4" s="13"/>
    </row>
    <row r="5" spans="1:5" s="10" customFormat="1" ht="16.5" thickBot="1">
      <c r="A5" s="12"/>
      <c r="B5" s="8"/>
      <c r="D5" s="13"/>
      <c r="E5" s="9" t="s">
        <v>116</v>
      </c>
    </row>
    <row r="6" spans="1:5" s="54" customFormat="1" ht="15.75" thickTop="1">
      <c r="A6" s="50"/>
      <c r="B6" s="51" t="s">
        <v>54</v>
      </c>
      <c r="C6" s="51" t="s">
        <v>0</v>
      </c>
      <c r="D6" s="52" t="s">
        <v>274</v>
      </c>
      <c r="E6" s="52" t="s">
        <v>264</v>
      </c>
    </row>
    <row r="7" spans="1:5" s="54" customFormat="1" ht="15">
      <c r="A7" s="55"/>
      <c r="B7" s="56"/>
      <c r="C7" s="115"/>
      <c r="D7" s="57"/>
      <c r="E7" s="57"/>
    </row>
    <row r="8" spans="1:5" s="60" customFormat="1" ht="15">
      <c r="A8" s="59" t="s">
        <v>4</v>
      </c>
      <c r="B8" s="56" t="s">
        <v>55</v>
      </c>
      <c r="C8" s="115"/>
      <c r="D8" s="57"/>
      <c r="E8" s="57"/>
    </row>
    <row r="9" spans="1:5" s="54" customFormat="1" ht="14.25">
      <c r="A9" s="55">
        <v>1</v>
      </c>
      <c r="B9" s="61" t="s">
        <v>8</v>
      </c>
      <c r="C9" s="116"/>
      <c r="D9" s="62"/>
      <c r="E9" s="62"/>
    </row>
    <row r="10" spans="1:5" s="54" customFormat="1" ht="14.25">
      <c r="A10" s="55">
        <v>2</v>
      </c>
      <c r="B10" s="61" t="s">
        <v>56</v>
      </c>
      <c r="C10" s="116"/>
      <c r="D10" s="62"/>
      <c r="E10" s="62"/>
    </row>
    <row r="11" spans="1:5" s="54" customFormat="1" ht="14.25">
      <c r="A11" s="55" t="s">
        <v>7</v>
      </c>
      <c r="B11" s="63" t="s">
        <v>63</v>
      </c>
      <c r="C11" s="116"/>
      <c r="D11" s="62"/>
      <c r="E11" s="62"/>
    </row>
    <row r="12" spans="1:5" s="54" customFormat="1" ht="14.25">
      <c r="A12" s="55" t="s">
        <v>9</v>
      </c>
      <c r="B12" s="63" t="s">
        <v>57</v>
      </c>
      <c r="C12" s="116"/>
      <c r="D12" s="62"/>
      <c r="E12" s="62"/>
    </row>
    <row r="13" spans="1:5" s="54" customFormat="1" ht="14.25">
      <c r="A13" s="55" t="s">
        <v>18</v>
      </c>
      <c r="B13" s="63" t="s">
        <v>58</v>
      </c>
      <c r="C13" s="116"/>
      <c r="D13" s="62"/>
      <c r="E13" s="62"/>
    </row>
    <row r="14" spans="1:5" s="54" customFormat="1" ht="14.25">
      <c r="A14" s="55"/>
      <c r="B14" s="61" t="s">
        <v>12</v>
      </c>
      <c r="C14" s="116"/>
      <c r="D14" s="62">
        <f>SUM(D11:D13)</f>
        <v>0</v>
      </c>
      <c r="E14" s="62">
        <f>SUM(E11:E13)</f>
        <v>0</v>
      </c>
    </row>
    <row r="15" spans="1:5" s="54" customFormat="1" ht="14.25">
      <c r="A15" s="55">
        <v>3</v>
      </c>
      <c r="B15" s="61" t="s">
        <v>62</v>
      </c>
      <c r="C15" s="116"/>
      <c r="D15" s="62"/>
      <c r="E15" s="62"/>
    </row>
    <row r="16" spans="1:5" s="54" customFormat="1" ht="14.25">
      <c r="A16" s="55" t="s">
        <v>7</v>
      </c>
      <c r="B16" s="63" t="s">
        <v>59</v>
      </c>
      <c r="C16" s="116" t="s">
        <v>187</v>
      </c>
      <c r="D16" s="62">
        <v>5867080</v>
      </c>
      <c r="E16" s="62">
        <v>1517936</v>
      </c>
    </row>
    <row r="17" spans="1:5" s="54" customFormat="1" ht="14.25">
      <c r="A17" s="55" t="s">
        <v>9</v>
      </c>
      <c r="B17" s="63" t="s">
        <v>60</v>
      </c>
      <c r="C17" s="116" t="s">
        <v>188</v>
      </c>
      <c r="D17" s="62">
        <v>158508</v>
      </c>
      <c r="E17" s="62">
        <v>158508</v>
      </c>
    </row>
    <row r="18" spans="1:5" s="54" customFormat="1" ht="14.25">
      <c r="A18" s="55" t="s">
        <v>18</v>
      </c>
      <c r="B18" s="63" t="s">
        <v>61</v>
      </c>
      <c r="C18" s="116" t="s">
        <v>189</v>
      </c>
      <c r="D18" s="62">
        <v>142165</v>
      </c>
      <c r="E18" s="62">
        <v>142165</v>
      </c>
    </row>
    <row r="19" spans="1:5" s="54" customFormat="1" ht="14.25">
      <c r="A19" s="55" t="s">
        <v>17</v>
      </c>
      <c r="B19" s="63" t="s">
        <v>213</v>
      </c>
      <c r="C19" s="116" t="s">
        <v>190</v>
      </c>
      <c r="D19" s="62">
        <v>1955917</v>
      </c>
      <c r="E19" s="62">
        <v>6241125</v>
      </c>
    </row>
    <row r="20" spans="1:5" s="54" customFormat="1" ht="14.25">
      <c r="A20" s="55" t="s">
        <v>25</v>
      </c>
      <c r="B20" s="63" t="s">
        <v>64</v>
      </c>
      <c r="C20" s="116" t="s">
        <v>191</v>
      </c>
      <c r="D20" s="62"/>
      <c r="E20" s="62"/>
    </row>
    <row r="21" spans="1:5" s="54" customFormat="1" ht="14.25">
      <c r="A21" s="55"/>
      <c r="B21" s="61" t="s">
        <v>20</v>
      </c>
      <c r="C21" s="116" t="s">
        <v>192</v>
      </c>
      <c r="D21" s="62">
        <f>SUM(D16:D20)</f>
        <v>8123670</v>
      </c>
      <c r="E21" s="62">
        <f>SUM(E16:E20)</f>
        <v>8059734</v>
      </c>
    </row>
    <row r="22" spans="1:5" s="54" customFormat="1" ht="14.25">
      <c r="A22" s="55">
        <v>4</v>
      </c>
      <c r="B22" s="61" t="s">
        <v>65</v>
      </c>
      <c r="C22" s="116"/>
      <c r="D22" s="62"/>
      <c r="E22" s="62"/>
    </row>
    <row r="23" spans="1:5" s="54" customFormat="1" ht="14.25">
      <c r="A23" s="55">
        <v>5</v>
      </c>
      <c r="B23" s="61" t="s">
        <v>66</v>
      </c>
      <c r="C23" s="116"/>
      <c r="D23" s="62"/>
      <c r="E23" s="62"/>
    </row>
    <row r="24" spans="1:5" s="60" customFormat="1" ht="15">
      <c r="A24" s="59"/>
      <c r="B24" s="56" t="s">
        <v>67</v>
      </c>
      <c r="C24" s="115" t="s">
        <v>193</v>
      </c>
      <c r="D24" s="57">
        <f>D11+D21</f>
        <v>8123670</v>
      </c>
      <c r="E24" s="57">
        <f>E11+E21</f>
        <v>8059734</v>
      </c>
    </row>
    <row r="25" spans="1:5" s="54" customFormat="1" ht="14.25">
      <c r="A25" s="55"/>
      <c r="B25" s="61"/>
      <c r="C25" s="116"/>
      <c r="D25" s="62"/>
      <c r="E25" s="62"/>
    </row>
    <row r="26" spans="1:5" s="60" customFormat="1" ht="15">
      <c r="A26" s="59" t="s">
        <v>33</v>
      </c>
      <c r="B26" s="56" t="s">
        <v>68</v>
      </c>
      <c r="C26" s="115"/>
      <c r="D26" s="57"/>
      <c r="E26" s="57"/>
    </row>
    <row r="27" spans="1:5" s="54" customFormat="1" ht="14.25">
      <c r="A27" s="55">
        <v>1</v>
      </c>
      <c r="B27" s="61" t="s">
        <v>69</v>
      </c>
      <c r="C27" s="116"/>
      <c r="D27" s="62"/>
      <c r="E27" s="62"/>
    </row>
    <row r="28" spans="1:5" s="54" customFormat="1" ht="14.25">
      <c r="A28" s="55" t="s">
        <v>7</v>
      </c>
      <c r="B28" s="63" t="s">
        <v>70</v>
      </c>
      <c r="C28" s="116" t="s">
        <v>194</v>
      </c>
      <c r="D28" s="62">
        <v>7983101</v>
      </c>
      <c r="E28" s="62">
        <v>6194972</v>
      </c>
    </row>
    <row r="29" spans="1:5" s="54" customFormat="1" ht="14.25">
      <c r="A29" s="55" t="s">
        <v>9</v>
      </c>
      <c r="B29" s="63" t="s">
        <v>71</v>
      </c>
      <c r="C29" s="116"/>
      <c r="D29" s="62"/>
      <c r="E29" s="62"/>
    </row>
    <row r="30" spans="1:5" s="54" customFormat="1" ht="14.25">
      <c r="A30" s="55"/>
      <c r="B30" s="61" t="s">
        <v>40</v>
      </c>
      <c r="C30" s="116" t="s">
        <v>194</v>
      </c>
      <c r="D30" s="62">
        <f>SUM(D27:D29)</f>
        <v>7983101</v>
      </c>
      <c r="E30" s="62">
        <f>SUM(E27:E29)</f>
        <v>6194972</v>
      </c>
    </row>
    <row r="31" spans="1:5" s="54" customFormat="1" ht="14.25">
      <c r="A31" s="55">
        <v>2</v>
      </c>
      <c r="B31" s="61" t="s">
        <v>72</v>
      </c>
      <c r="C31" s="116"/>
      <c r="D31" s="62"/>
      <c r="E31" s="62"/>
    </row>
    <row r="32" spans="1:5" s="54" customFormat="1" ht="14.25">
      <c r="A32" s="55">
        <v>3</v>
      </c>
      <c r="B32" s="61" t="s">
        <v>73</v>
      </c>
      <c r="C32" s="116"/>
      <c r="D32" s="62"/>
      <c r="E32" s="62"/>
    </row>
    <row r="33" spans="1:5" s="54" customFormat="1" ht="14.25">
      <c r="A33" s="55">
        <v>4</v>
      </c>
      <c r="B33" s="61" t="s">
        <v>65</v>
      </c>
      <c r="C33" s="116"/>
      <c r="D33" s="62"/>
      <c r="E33" s="62"/>
    </row>
    <row r="34" spans="1:5" s="54" customFormat="1" ht="15">
      <c r="A34" s="55"/>
      <c r="B34" s="56" t="s">
        <v>74</v>
      </c>
      <c r="C34" s="116" t="s">
        <v>194</v>
      </c>
      <c r="D34" s="31">
        <f>SUM(D30:D33)</f>
        <v>7983101</v>
      </c>
      <c r="E34" s="31">
        <f>SUM(E30:E33)</f>
        <v>6194972</v>
      </c>
    </row>
    <row r="35" spans="1:5" s="60" customFormat="1" ht="15">
      <c r="A35" s="59"/>
      <c r="B35" s="56" t="s">
        <v>75</v>
      </c>
      <c r="C35" s="115" t="s">
        <v>195</v>
      </c>
      <c r="D35" s="57">
        <f>D24+D34</f>
        <v>16106771</v>
      </c>
      <c r="E35" s="57">
        <f>E24+E34</f>
        <v>14254706</v>
      </c>
    </row>
    <row r="36" spans="1:5" s="54" customFormat="1" ht="14.25">
      <c r="A36" s="55"/>
      <c r="B36" s="61"/>
      <c r="C36" s="116"/>
      <c r="D36" s="62"/>
      <c r="E36" s="62"/>
    </row>
    <row r="37" spans="1:5" s="60" customFormat="1" ht="15">
      <c r="A37" s="59" t="s">
        <v>76</v>
      </c>
      <c r="B37" s="56" t="s">
        <v>77</v>
      </c>
      <c r="C37" s="115"/>
      <c r="D37" s="57"/>
      <c r="E37" s="57"/>
    </row>
    <row r="38" spans="1:5" s="67" customFormat="1" ht="28.5">
      <c r="A38" s="64">
        <v>1</v>
      </c>
      <c r="B38" s="65" t="s">
        <v>78</v>
      </c>
      <c r="C38" s="117"/>
      <c r="D38" s="66"/>
      <c r="E38" s="66"/>
    </row>
    <row r="39" spans="1:5" s="67" customFormat="1" ht="35.25" customHeight="1">
      <c r="A39" s="64">
        <v>2</v>
      </c>
      <c r="B39" s="65" t="s">
        <v>79</v>
      </c>
      <c r="C39" s="117"/>
      <c r="D39" s="66"/>
      <c r="E39" s="66"/>
    </row>
    <row r="40" spans="1:5" s="54" customFormat="1" ht="14.25">
      <c r="A40" s="55">
        <v>3</v>
      </c>
      <c r="B40" s="61" t="s">
        <v>80</v>
      </c>
      <c r="C40" s="116" t="s">
        <v>196</v>
      </c>
      <c r="D40" s="62">
        <v>8108937</v>
      </c>
      <c r="E40" s="62">
        <v>8108937</v>
      </c>
    </row>
    <row r="41" spans="1:5" s="54" customFormat="1" ht="14.25">
      <c r="A41" s="55">
        <v>4</v>
      </c>
      <c r="B41" s="61" t="s">
        <v>81</v>
      </c>
      <c r="C41" s="116"/>
      <c r="D41" s="62"/>
      <c r="E41" s="62"/>
    </row>
    <row r="42" spans="1:5" s="54" customFormat="1" ht="14.25">
      <c r="A42" s="55">
        <v>5</v>
      </c>
      <c r="B42" s="61" t="s">
        <v>82</v>
      </c>
      <c r="C42" s="116"/>
      <c r="D42" s="62"/>
      <c r="E42" s="62"/>
    </row>
    <row r="43" spans="1:5" s="54" customFormat="1" ht="14.25">
      <c r="A43" s="55">
        <v>6</v>
      </c>
      <c r="B43" s="61" t="s">
        <v>83</v>
      </c>
      <c r="C43" s="116"/>
      <c r="D43" s="62">
        <v>140112</v>
      </c>
      <c r="E43" s="62">
        <v>100474</v>
      </c>
    </row>
    <row r="44" spans="1:5" s="54" customFormat="1" ht="14.25">
      <c r="A44" s="55">
        <v>7</v>
      </c>
      <c r="B44" s="61" t="s">
        <v>84</v>
      </c>
      <c r="C44" s="116" t="s">
        <v>196</v>
      </c>
      <c r="D44" s="62">
        <v>283750</v>
      </c>
      <c r="E44" s="62">
        <v>283750</v>
      </c>
    </row>
    <row r="45" spans="1:5" s="54" customFormat="1" ht="14.25">
      <c r="A45" s="55">
        <v>8</v>
      </c>
      <c r="B45" s="61" t="s">
        <v>85</v>
      </c>
      <c r="C45" s="116" t="s">
        <v>196</v>
      </c>
      <c r="D45" s="62"/>
      <c r="E45" s="62"/>
    </row>
    <row r="46" spans="1:5" s="54" customFormat="1" ht="14.25">
      <c r="A46" s="55">
        <v>9</v>
      </c>
      <c r="B46" s="61" t="s">
        <v>86</v>
      </c>
      <c r="C46" s="116" t="s">
        <v>196</v>
      </c>
      <c r="D46" s="62">
        <v>5579557</v>
      </c>
      <c r="E46" s="62">
        <v>4826445</v>
      </c>
    </row>
    <row r="47" spans="1:5" s="54" customFormat="1" ht="15">
      <c r="A47" s="55">
        <v>10</v>
      </c>
      <c r="B47" s="61" t="s">
        <v>87</v>
      </c>
      <c r="C47" s="116" t="s">
        <v>196</v>
      </c>
      <c r="D47" s="31">
        <v>1500693</v>
      </c>
      <c r="E47" s="31">
        <v>792750</v>
      </c>
    </row>
    <row r="48" spans="1:5" s="60" customFormat="1" ht="15">
      <c r="A48" s="59"/>
      <c r="B48" s="56" t="s">
        <v>88</v>
      </c>
      <c r="C48" s="116" t="s">
        <v>196</v>
      </c>
      <c r="D48" s="57">
        <f>SUM(D40:D47)</f>
        <v>15613049</v>
      </c>
      <c r="E48" s="57">
        <f>SUM(E40:E47)</f>
        <v>14112356</v>
      </c>
    </row>
    <row r="49" spans="1:5" s="54" customFormat="1" ht="14.25">
      <c r="A49" s="55"/>
      <c r="B49" s="61"/>
      <c r="C49" s="116"/>
      <c r="D49" s="62"/>
      <c r="E49" s="62"/>
    </row>
    <row r="50" spans="1:5" s="60" customFormat="1" ht="15.75" thickBot="1">
      <c r="A50" s="68"/>
      <c r="B50" s="69" t="s">
        <v>89</v>
      </c>
      <c r="C50" s="118" t="s">
        <v>197</v>
      </c>
      <c r="D50" s="70">
        <f>D35+D48</f>
        <v>31719820</v>
      </c>
      <c r="E50" s="70">
        <f>E35+E48</f>
        <v>28367062</v>
      </c>
    </row>
    <row r="51" ht="13.5" thickTop="1"/>
  </sheetData>
  <sheetProtection/>
  <printOptions/>
  <pageMargins left="0.44" right="0.46" top="0.35" bottom="0.23" header="0.3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0">
      <selection activeCell="A1" sqref="A1:E32"/>
    </sheetView>
  </sheetViews>
  <sheetFormatPr defaultColWidth="9.140625" defaultRowHeight="12.75"/>
  <cols>
    <col min="1" max="1" width="5.8515625" style="0" customWidth="1"/>
    <col min="2" max="2" width="50.140625" style="0" customWidth="1"/>
    <col min="3" max="3" width="10.00390625" style="0" customWidth="1"/>
    <col min="4" max="4" width="16.7109375" style="0" customWidth="1"/>
    <col min="5" max="5" width="16.140625" style="0" customWidth="1"/>
  </cols>
  <sheetData>
    <row r="1" spans="1:5" s="8" customFormat="1" ht="15.75">
      <c r="A1" s="7" t="s">
        <v>266</v>
      </c>
      <c r="D1" s="9"/>
      <c r="E1" s="9"/>
    </row>
    <row r="2" s="10" customFormat="1" ht="15"/>
    <row r="3" s="8" customFormat="1" ht="15.75">
      <c r="B3" s="8" t="s">
        <v>93</v>
      </c>
    </row>
    <row r="4" s="8" customFormat="1" ht="15.75">
      <c r="B4" s="8" t="s">
        <v>273</v>
      </c>
    </row>
    <row r="5" s="8" customFormat="1" ht="15.75"/>
    <row r="6" s="8" customFormat="1" ht="16.5" thickBot="1">
      <c r="E6" s="9" t="s">
        <v>116</v>
      </c>
    </row>
    <row r="7" spans="1:5" s="14" customFormat="1" ht="24.75" customHeight="1" thickTop="1">
      <c r="A7" s="71" t="s">
        <v>90</v>
      </c>
      <c r="B7" s="18" t="s">
        <v>91</v>
      </c>
      <c r="C7" s="119"/>
      <c r="D7" s="19" t="s">
        <v>274</v>
      </c>
      <c r="E7" s="19" t="s">
        <v>264</v>
      </c>
    </row>
    <row r="8" spans="1:5" s="15" customFormat="1" ht="24.75" customHeight="1">
      <c r="A8" s="47"/>
      <c r="B8" s="21"/>
      <c r="C8" s="110"/>
      <c r="D8" s="22"/>
      <c r="E8" s="22"/>
    </row>
    <row r="9" spans="1:5" s="14" customFormat="1" ht="24.75" customHeight="1">
      <c r="A9" s="46">
        <v>1</v>
      </c>
      <c r="B9" s="37" t="s">
        <v>94</v>
      </c>
      <c r="C9" s="113" t="s">
        <v>198</v>
      </c>
      <c r="D9" s="31">
        <v>54118407</v>
      </c>
      <c r="E9" s="31">
        <v>39978917</v>
      </c>
    </row>
    <row r="10" spans="1:5" s="14" customFormat="1" ht="24.75" customHeight="1">
      <c r="A10" s="46">
        <v>2</v>
      </c>
      <c r="B10" s="37" t="s">
        <v>95</v>
      </c>
      <c r="C10" s="113"/>
      <c r="D10" s="31"/>
      <c r="E10" s="31"/>
    </row>
    <row r="11" spans="1:5" s="28" customFormat="1" ht="28.5" customHeight="1">
      <c r="A11" s="72">
        <v>3</v>
      </c>
      <c r="B11" s="30" t="s">
        <v>96</v>
      </c>
      <c r="C11" s="120"/>
      <c r="D11" s="26"/>
      <c r="E11" s="26"/>
    </row>
    <row r="12" spans="1:5" s="15" customFormat="1" ht="24.75" customHeight="1">
      <c r="A12" s="47">
        <v>4</v>
      </c>
      <c r="B12" s="21" t="s">
        <v>97</v>
      </c>
      <c r="C12" s="110" t="s">
        <v>199</v>
      </c>
      <c r="D12" s="22">
        <v>-47281969</v>
      </c>
      <c r="E12" s="22">
        <v>-34110172</v>
      </c>
    </row>
    <row r="13" spans="1:5" s="15" customFormat="1" ht="24.75" customHeight="1">
      <c r="A13" s="47">
        <v>5</v>
      </c>
      <c r="B13" s="21" t="s">
        <v>98</v>
      </c>
      <c r="C13" s="110"/>
      <c r="D13" s="22"/>
      <c r="E13" s="22"/>
    </row>
    <row r="14" spans="1:5" s="15" customFormat="1" ht="24.75" customHeight="1">
      <c r="A14" s="47"/>
      <c r="B14" s="21" t="s">
        <v>99</v>
      </c>
      <c r="C14" s="110" t="s">
        <v>200</v>
      </c>
      <c r="D14" s="22">
        <v>-2742907</v>
      </c>
      <c r="E14" s="22">
        <v>-2762100</v>
      </c>
    </row>
    <row r="15" spans="1:5" s="15" customFormat="1" ht="24.75" customHeight="1">
      <c r="A15" s="47"/>
      <c r="B15" s="21" t="s">
        <v>100</v>
      </c>
      <c r="C15" s="110"/>
      <c r="D15" s="22"/>
      <c r="E15" s="22"/>
    </row>
    <row r="16" spans="1:5" s="28" customFormat="1" ht="24.75" customHeight="1">
      <c r="A16" s="72"/>
      <c r="B16" s="30" t="s">
        <v>124</v>
      </c>
      <c r="C16" s="120" t="s">
        <v>200</v>
      </c>
      <c r="D16" s="26">
        <v>-458065</v>
      </c>
      <c r="E16" s="26">
        <v>-461271</v>
      </c>
    </row>
    <row r="17" spans="1:5" s="15" customFormat="1" ht="24.75" customHeight="1">
      <c r="A17" s="47">
        <v>6</v>
      </c>
      <c r="B17" s="21" t="s">
        <v>101</v>
      </c>
      <c r="C17" s="110" t="s">
        <v>201</v>
      </c>
      <c r="D17" s="22">
        <v>-207540</v>
      </c>
      <c r="E17" s="22"/>
    </row>
    <row r="18" spans="1:5" s="15" customFormat="1" ht="24.75" customHeight="1">
      <c r="A18" s="47">
        <v>7</v>
      </c>
      <c r="B18" s="21" t="s">
        <v>102</v>
      </c>
      <c r="C18" s="110" t="s">
        <v>202</v>
      </c>
      <c r="D18" s="22">
        <v>-1678237</v>
      </c>
      <c r="E18" s="22">
        <v>-1948291</v>
      </c>
    </row>
    <row r="19" spans="1:5" s="15" customFormat="1" ht="24.75" customHeight="1">
      <c r="A19" s="47">
        <v>8</v>
      </c>
      <c r="B19" s="21" t="s">
        <v>103</v>
      </c>
      <c r="C19" s="110" t="s">
        <v>203</v>
      </c>
      <c r="D19" s="22">
        <f>D12+D14+D15+D16+D17+D18</f>
        <v>-52368718</v>
      </c>
      <c r="E19" s="22">
        <f>E12+E14+E15+E16+E17+E18</f>
        <v>-39281834</v>
      </c>
    </row>
    <row r="20" spans="1:5" s="76" customFormat="1" ht="29.25" customHeight="1">
      <c r="A20" s="73">
        <v>9</v>
      </c>
      <c r="B20" s="74" t="s">
        <v>104</v>
      </c>
      <c r="C20" s="121"/>
      <c r="D20" s="75">
        <f>D9+D19</f>
        <v>1749689</v>
      </c>
      <c r="E20" s="75">
        <f>E9+E19</f>
        <v>697083</v>
      </c>
    </row>
    <row r="21" spans="1:5" s="28" customFormat="1" ht="30.75" customHeight="1">
      <c r="A21" s="72">
        <v>10</v>
      </c>
      <c r="B21" s="30" t="s">
        <v>105</v>
      </c>
      <c r="C21" s="120"/>
      <c r="D21" s="26"/>
      <c r="E21" s="26"/>
    </row>
    <row r="22" spans="1:5" s="28" customFormat="1" ht="30" customHeight="1">
      <c r="A22" s="72">
        <v>11</v>
      </c>
      <c r="B22" s="30" t="s">
        <v>106</v>
      </c>
      <c r="C22" s="120"/>
      <c r="D22" s="26"/>
      <c r="E22" s="26"/>
    </row>
    <row r="23" spans="1:5" s="15" customFormat="1" ht="24.75" customHeight="1">
      <c r="A23" s="47">
        <v>12</v>
      </c>
      <c r="B23" s="21" t="s">
        <v>107</v>
      </c>
      <c r="C23" s="110"/>
      <c r="D23" s="22"/>
      <c r="E23" s="22"/>
    </row>
    <row r="24" spans="1:5" s="15" customFormat="1" ht="30" customHeight="1">
      <c r="A24" s="47">
        <v>12.1</v>
      </c>
      <c r="B24" s="30" t="s">
        <v>108</v>
      </c>
      <c r="C24" s="110"/>
      <c r="D24" s="22"/>
      <c r="E24" s="22"/>
    </row>
    <row r="25" spans="1:5" s="15" customFormat="1" ht="24.75" customHeight="1">
      <c r="A25" s="47">
        <v>12.2</v>
      </c>
      <c r="B25" s="21" t="s">
        <v>109</v>
      </c>
      <c r="C25" s="110" t="s">
        <v>204</v>
      </c>
      <c r="D25" s="22">
        <v>-235652</v>
      </c>
      <c r="E25" s="22">
        <v>-268250</v>
      </c>
    </row>
    <row r="26" spans="1:5" s="15" customFormat="1" ht="24.75" customHeight="1">
      <c r="A26" s="47">
        <v>12.3</v>
      </c>
      <c r="B26" s="21" t="s">
        <v>110</v>
      </c>
      <c r="C26" s="110" t="s">
        <v>205</v>
      </c>
      <c r="D26" s="22">
        <v>153400</v>
      </c>
      <c r="E26" s="22">
        <v>452000</v>
      </c>
    </row>
    <row r="27" spans="1:5" s="15" customFormat="1" ht="24.75" customHeight="1">
      <c r="A27" s="47">
        <v>12.4</v>
      </c>
      <c r="B27" s="21" t="s">
        <v>210</v>
      </c>
      <c r="C27" s="110" t="s">
        <v>206</v>
      </c>
      <c r="D27" s="22"/>
      <c r="E27" s="22"/>
    </row>
    <row r="28" spans="1:5" s="76" customFormat="1" ht="27" customHeight="1">
      <c r="A28" s="73">
        <v>13</v>
      </c>
      <c r="B28" s="74" t="s">
        <v>111</v>
      </c>
      <c r="C28" s="121"/>
      <c r="D28" s="75">
        <f>SUM(D25:D27)</f>
        <v>-82252</v>
      </c>
      <c r="E28" s="75">
        <f>SUM(E25:E27)</f>
        <v>183750</v>
      </c>
    </row>
    <row r="29" spans="1:5" s="14" customFormat="1" ht="24.75" customHeight="1">
      <c r="A29" s="46">
        <v>14</v>
      </c>
      <c r="B29" s="37" t="s">
        <v>112</v>
      </c>
      <c r="C29" s="113"/>
      <c r="D29" s="31">
        <f>D20+D28</f>
        <v>1667437</v>
      </c>
      <c r="E29" s="31">
        <f>E20+E28</f>
        <v>880833</v>
      </c>
    </row>
    <row r="30" spans="1:5" s="15" customFormat="1" ht="24.75" customHeight="1">
      <c r="A30" s="47">
        <v>15</v>
      </c>
      <c r="B30" s="21" t="s">
        <v>113</v>
      </c>
      <c r="C30" s="110" t="s">
        <v>207</v>
      </c>
      <c r="D30" s="22">
        <v>-166744</v>
      </c>
      <c r="E30" s="22">
        <v>-88083</v>
      </c>
    </row>
    <row r="31" spans="1:5" s="14" customFormat="1" ht="24.75" customHeight="1">
      <c r="A31" s="46">
        <v>16</v>
      </c>
      <c r="B31" s="37" t="s">
        <v>114</v>
      </c>
      <c r="C31" s="113"/>
      <c r="D31" s="31">
        <f>SUM(D29:D30)</f>
        <v>1500693</v>
      </c>
      <c r="E31" s="31">
        <f>SUM(E29:E30)</f>
        <v>792750</v>
      </c>
    </row>
    <row r="32" spans="1:5" s="15" customFormat="1" ht="21" customHeight="1" thickBot="1">
      <c r="A32" s="77"/>
      <c r="B32" s="78"/>
      <c r="C32" s="122"/>
      <c r="D32" s="42"/>
      <c r="E32" s="42"/>
    </row>
    <row r="33" s="15" customFormat="1" ht="15" thickTop="1"/>
  </sheetData>
  <sheetProtection/>
  <printOptions/>
  <pageMargins left="0.44" right="0.46" top="0.41" bottom="0.23" header="0.35" footer="0.3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2">
      <selection activeCell="A1" sqref="A1:G20"/>
    </sheetView>
  </sheetViews>
  <sheetFormatPr defaultColWidth="9.140625" defaultRowHeight="12.75"/>
  <cols>
    <col min="1" max="1" width="31.8515625" style="0" customWidth="1"/>
    <col min="2" max="2" width="13.140625" style="0" customWidth="1"/>
    <col min="3" max="3" width="13.28125" style="0" customWidth="1"/>
    <col min="4" max="4" width="16.140625" style="0" customWidth="1"/>
    <col min="5" max="5" width="16.28125" style="0" customWidth="1"/>
    <col min="6" max="6" width="16.421875" style="0" customWidth="1"/>
    <col min="7" max="7" width="17.421875" style="3" customWidth="1"/>
  </cols>
  <sheetData>
    <row r="1" spans="1:5" s="8" customFormat="1" ht="15.75">
      <c r="A1" s="7" t="s">
        <v>266</v>
      </c>
      <c r="D1" s="9"/>
      <c r="E1" s="9"/>
    </row>
    <row r="2" s="10" customFormat="1" ht="15"/>
    <row r="3" s="8" customFormat="1" ht="15.75">
      <c r="B3" s="8" t="s">
        <v>115</v>
      </c>
    </row>
    <row r="4" s="8" customFormat="1" ht="15.75">
      <c r="B4" s="8" t="s">
        <v>276</v>
      </c>
    </row>
    <row r="5" s="8" customFormat="1" ht="16.5" thickBot="1"/>
    <row r="6" spans="1:7" s="76" customFormat="1" ht="48" customHeight="1" thickTop="1">
      <c r="A6" s="107"/>
      <c r="B6" s="108" t="s">
        <v>80</v>
      </c>
      <c r="C6" s="108" t="s">
        <v>117</v>
      </c>
      <c r="D6" s="108" t="s">
        <v>177</v>
      </c>
      <c r="E6" s="108" t="s">
        <v>118</v>
      </c>
      <c r="F6" s="108" t="s">
        <v>121</v>
      </c>
      <c r="G6" s="109" t="s">
        <v>119</v>
      </c>
    </row>
    <row r="7" spans="1:7" s="14" customFormat="1" ht="30" customHeight="1">
      <c r="A7" s="102" t="s">
        <v>212</v>
      </c>
      <c r="B7" s="31">
        <v>8108937</v>
      </c>
      <c r="C7" s="31"/>
      <c r="D7" s="31"/>
      <c r="E7" s="31">
        <v>384224</v>
      </c>
      <c r="F7" s="31">
        <v>4888393</v>
      </c>
      <c r="G7" s="32">
        <v>13319606</v>
      </c>
    </row>
    <row r="8" spans="1:7" s="28" customFormat="1" ht="33" customHeight="1">
      <c r="A8" s="24" t="s">
        <v>120</v>
      </c>
      <c r="B8" s="26"/>
      <c r="C8" s="26"/>
      <c r="D8" s="26"/>
      <c r="E8" s="26"/>
      <c r="F8" s="26"/>
      <c r="G8" s="27"/>
    </row>
    <row r="9" spans="1:7" s="15" customFormat="1" ht="30" customHeight="1">
      <c r="A9" s="102" t="s">
        <v>122</v>
      </c>
      <c r="B9" s="22"/>
      <c r="C9" s="22"/>
      <c r="D9" s="22"/>
      <c r="E9" s="22"/>
      <c r="F9" s="22"/>
      <c r="G9" s="23"/>
    </row>
    <row r="10" spans="1:7" s="15" customFormat="1" ht="30" customHeight="1">
      <c r="A10" s="20" t="s">
        <v>173</v>
      </c>
      <c r="B10" s="22"/>
      <c r="C10" s="22"/>
      <c r="D10" s="22"/>
      <c r="E10" s="22"/>
      <c r="F10" s="22">
        <v>792750</v>
      </c>
      <c r="G10" s="23">
        <f>SUM(E10:F10)</f>
        <v>792750</v>
      </c>
    </row>
    <row r="11" spans="1:7" s="15" customFormat="1" ht="30" customHeight="1">
      <c r="A11" s="20" t="s">
        <v>172</v>
      </c>
      <c r="B11" s="22"/>
      <c r="C11" s="22"/>
      <c r="D11" s="22"/>
      <c r="E11" s="22"/>
      <c r="F11" s="22"/>
      <c r="G11" s="23"/>
    </row>
    <row r="12" spans="1:7" s="28" customFormat="1" ht="30" customHeight="1">
      <c r="A12" s="106" t="s">
        <v>175</v>
      </c>
      <c r="B12" s="26"/>
      <c r="C12" s="26"/>
      <c r="D12" s="26"/>
      <c r="E12" s="26"/>
      <c r="F12" s="26"/>
      <c r="G12" s="27">
        <f>SUM(E12:F12)</f>
        <v>0</v>
      </c>
    </row>
    <row r="13" spans="1:7" s="15" customFormat="1" ht="30" customHeight="1">
      <c r="A13" s="20" t="s">
        <v>176</v>
      </c>
      <c r="B13" s="22"/>
      <c r="C13" s="22"/>
      <c r="D13" s="22"/>
      <c r="E13" s="22"/>
      <c r="F13" s="22"/>
      <c r="G13" s="23"/>
    </row>
    <row r="14" spans="1:7" s="14" customFormat="1" ht="33" customHeight="1">
      <c r="A14" s="102" t="s">
        <v>265</v>
      </c>
      <c r="B14" s="31">
        <v>8108937</v>
      </c>
      <c r="C14" s="31"/>
      <c r="D14" s="31"/>
      <c r="E14" s="31">
        <f>SUM(E7:E13)</f>
        <v>384224</v>
      </c>
      <c r="F14" s="31">
        <f>F7+F10</f>
        <v>5681143</v>
      </c>
      <c r="G14" s="32">
        <f>G7+G10+G12</f>
        <v>14112356</v>
      </c>
    </row>
    <row r="15" spans="1:7" s="15" customFormat="1" ht="33" customHeight="1">
      <c r="A15" s="20" t="s">
        <v>173</v>
      </c>
      <c r="B15" s="22"/>
      <c r="C15" s="22"/>
      <c r="D15" s="22"/>
      <c r="E15" s="22"/>
      <c r="F15" s="22">
        <v>1500693</v>
      </c>
      <c r="G15" s="23">
        <f>SUM(F15)</f>
        <v>1500693</v>
      </c>
    </row>
    <row r="16" spans="1:7" s="15" customFormat="1" ht="33" customHeight="1">
      <c r="A16" s="20" t="s">
        <v>172</v>
      </c>
      <c r="B16" s="22"/>
      <c r="C16" s="22"/>
      <c r="D16" s="22"/>
      <c r="E16" s="22"/>
      <c r="F16" s="22"/>
      <c r="G16" s="23"/>
    </row>
    <row r="17" spans="1:7" s="15" customFormat="1" ht="33" customHeight="1">
      <c r="A17" s="20" t="s">
        <v>123</v>
      </c>
      <c r="B17" s="22"/>
      <c r="C17" s="22"/>
      <c r="D17" s="22"/>
      <c r="E17" s="22"/>
      <c r="F17" s="22"/>
      <c r="G17" s="23"/>
    </row>
    <row r="18" spans="1:7" s="28" customFormat="1" ht="30" customHeight="1">
      <c r="A18" s="106" t="s">
        <v>175</v>
      </c>
      <c r="B18" s="26"/>
      <c r="C18" s="26"/>
      <c r="D18" s="26"/>
      <c r="E18" s="26">
        <v>39638</v>
      </c>
      <c r="F18" s="26">
        <v>-39638</v>
      </c>
      <c r="G18" s="27">
        <f>E18+F18</f>
        <v>0</v>
      </c>
    </row>
    <row r="19" spans="1:7" s="15" customFormat="1" ht="33" customHeight="1">
      <c r="A19" s="20" t="s">
        <v>174</v>
      </c>
      <c r="B19" s="22"/>
      <c r="C19" s="22"/>
      <c r="D19" s="22"/>
      <c r="E19" s="22"/>
      <c r="F19" s="22"/>
      <c r="G19" s="23"/>
    </row>
    <row r="20" spans="1:7" s="14" customFormat="1" ht="33" customHeight="1" thickBot="1">
      <c r="A20" s="103" t="s">
        <v>277</v>
      </c>
      <c r="B20" s="104">
        <f>SUM(B14:B19)</f>
        <v>8108937</v>
      </c>
      <c r="C20" s="104"/>
      <c r="D20" s="104"/>
      <c r="E20" s="104">
        <f>SUM(E14:E19)</f>
        <v>423862</v>
      </c>
      <c r="F20" s="104">
        <f>F14+F15+F18</f>
        <v>7142198</v>
      </c>
      <c r="G20" s="105">
        <f>SUM(G14:G19)</f>
        <v>15613049</v>
      </c>
    </row>
    <row r="21" ht="13.5" thickTop="1"/>
    <row r="25" s="6" customFormat="1" ht="12.75"/>
    <row r="26" s="2" customFormat="1" ht="12.75"/>
    <row r="28" s="2" customFormat="1" ht="12.75"/>
  </sheetData>
  <sheetProtection/>
  <printOptions/>
  <pageMargins left="0.55" right="0.55" top="0.32" bottom="0.4" header="0.3" footer="0.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57.421875" style="0" bestFit="1" customWidth="1"/>
    <col min="2" max="2" width="4.7109375" style="0" customWidth="1"/>
    <col min="3" max="4" width="15.7109375" style="0" customWidth="1"/>
  </cols>
  <sheetData>
    <row r="2" spans="1:4" ht="12.75">
      <c r="A2" s="2" t="s">
        <v>214</v>
      </c>
      <c r="B2" s="2"/>
      <c r="C2" s="141" t="s">
        <v>215</v>
      </c>
      <c r="D2" s="142"/>
    </row>
    <row r="3" spans="1:4" ht="12.75">
      <c r="A3" s="2" t="s">
        <v>216</v>
      </c>
      <c r="B3" s="2"/>
      <c r="C3" s="143"/>
      <c r="D3" s="144"/>
    </row>
    <row r="4" spans="1:4" ht="12.75">
      <c r="A4" s="2"/>
      <c r="B4" s="2"/>
      <c r="C4" s="123"/>
      <c r="D4" s="123"/>
    </row>
    <row r="5" spans="1:2" ht="12.75">
      <c r="A5" s="124" t="s">
        <v>271</v>
      </c>
      <c r="B5" s="125"/>
    </row>
    <row r="6" spans="1:4" ht="12.75">
      <c r="A6" s="126" t="s">
        <v>268</v>
      </c>
      <c r="B6" s="125"/>
      <c r="C6" s="141" t="s">
        <v>270</v>
      </c>
      <c r="D6" s="142"/>
    </row>
    <row r="7" spans="1:4" ht="12.75">
      <c r="A7" s="127" t="s">
        <v>272</v>
      </c>
      <c r="B7" s="125"/>
      <c r="C7" s="143"/>
      <c r="D7" s="144"/>
    </row>
    <row r="8" spans="1:2" ht="12.75">
      <c r="A8" s="128"/>
      <c r="B8" s="128"/>
    </row>
    <row r="9" spans="1:4" ht="15.75">
      <c r="A9" s="129" t="s">
        <v>217</v>
      </c>
      <c r="B9" s="129"/>
      <c r="C9" s="130" t="s">
        <v>218</v>
      </c>
      <c r="D9" s="130" t="s">
        <v>219</v>
      </c>
    </row>
    <row r="10" spans="1:4" ht="12.75">
      <c r="A10" s="139" t="s">
        <v>220</v>
      </c>
      <c r="B10" s="139"/>
      <c r="C10" s="136">
        <v>40162667</v>
      </c>
      <c r="D10" s="136">
        <f>C10</f>
        <v>40162667</v>
      </c>
    </row>
    <row r="11" spans="1:4" ht="12.75">
      <c r="A11" s="139" t="s">
        <v>221</v>
      </c>
      <c r="B11" s="139"/>
      <c r="C11" s="136">
        <v>39281834</v>
      </c>
      <c r="D11" s="136">
        <f>C11</f>
        <v>39281834</v>
      </c>
    </row>
    <row r="12" spans="1:4" ht="12.75">
      <c r="A12" s="132" t="s">
        <v>222</v>
      </c>
      <c r="B12" s="132"/>
      <c r="C12" s="133"/>
      <c r="D12" s="136">
        <v>0</v>
      </c>
    </row>
    <row r="13" spans="1:4" ht="12.75">
      <c r="A13" t="s">
        <v>223</v>
      </c>
      <c r="C13" s="133"/>
      <c r="D13" s="131"/>
    </row>
    <row r="14" spans="1:4" ht="12.75">
      <c r="A14" t="s">
        <v>224</v>
      </c>
      <c r="C14" s="133"/>
      <c r="D14" s="131"/>
    </row>
    <row r="15" spans="1:4" ht="25.5">
      <c r="A15" s="134" t="s">
        <v>225</v>
      </c>
      <c r="B15" s="134"/>
      <c r="C15" s="133"/>
      <c r="D15" s="131"/>
    </row>
    <row r="16" spans="1:4" ht="12.75">
      <c r="A16" s="134" t="s">
        <v>226</v>
      </c>
      <c r="B16" s="134"/>
      <c r="C16" s="133"/>
      <c r="D16" s="131"/>
    </row>
    <row r="17" spans="1:4" ht="12.75">
      <c r="A17" t="s">
        <v>227</v>
      </c>
      <c r="C17" s="133"/>
      <c r="D17" s="131"/>
    </row>
    <row r="18" spans="1:4" ht="12.75">
      <c r="A18" t="s">
        <v>228</v>
      </c>
      <c r="C18" s="133"/>
      <c r="D18" s="131"/>
    </row>
    <row r="19" spans="1:4" ht="25.5">
      <c r="A19" s="134" t="s">
        <v>229</v>
      </c>
      <c r="B19" s="134"/>
      <c r="C19" s="133"/>
      <c r="D19" s="131"/>
    </row>
    <row r="20" spans="1:4" ht="12.75">
      <c r="A20" t="s">
        <v>230</v>
      </c>
      <c r="C20" s="133"/>
      <c r="D20" s="131"/>
    </row>
    <row r="21" spans="1:4" ht="12.75">
      <c r="A21" t="s">
        <v>231</v>
      </c>
      <c r="C21" s="133"/>
      <c r="D21" s="131"/>
    </row>
    <row r="22" spans="1:4" ht="25.5">
      <c r="A22" s="134" t="s">
        <v>232</v>
      </c>
      <c r="B22" s="134"/>
      <c r="C22" s="133"/>
      <c r="D22" s="131"/>
    </row>
    <row r="23" spans="1:4" ht="12.75">
      <c r="A23" t="s">
        <v>233</v>
      </c>
      <c r="C23" s="133"/>
      <c r="D23" s="131"/>
    </row>
    <row r="24" spans="1:4" ht="12.75">
      <c r="A24" t="s">
        <v>234</v>
      </c>
      <c r="C24" s="133"/>
      <c r="D24" s="131"/>
    </row>
    <row r="25" spans="1:4" ht="12.75">
      <c r="A25" t="s">
        <v>235</v>
      </c>
      <c r="C25" s="133"/>
      <c r="D25" s="131"/>
    </row>
    <row r="26" spans="1:4" ht="12.75">
      <c r="A26" t="s">
        <v>236</v>
      </c>
      <c r="C26" s="133"/>
      <c r="D26" s="131"/>
    </row>
    <row r="27" spans="1:4" ht="12.75">
      <c r="A27" t="s">
        <v>237</v>
      </c>
      <c r="C27" s="133"/>
      <c r="D27" s="131"/>
    </row>
    <row r="28" spans="1:4" ht="25.5">
      <c r="A28" s="134" t="s">
        <v>238</v>
      </c>
      <c r="B28" s="134"/>
      <c r="C28" s="133"/>
      <c r="D28" s="131"/>
    </row>
    <row r="29" spans="1:4" ht="12.75">
      <c r="A29" t="s">
        <v>239</v>
      </c>
      <c r="C29" s="133"/>
      <c r="D29" s="131"/>
    </row>
    <row r="30" spans="1:4" ht="25.5">
      <c r="A30" s="134" t="s">
        <v>240</v>
      </c>
      <c r="B30" s="134"/>
      <c r="C30" s="133"/>
      <c r="D30" s="131"/>
    </row>
    <row r="31" spans="1:4" ht="12.75">
      <c r="A31" t="s">
        <v>241</v>
      </c>
      <c r="C31" s="133"/>
      <c r="D31" s="131"/>
    </row>
    <row r="32" spans="1:4" ht="12.75">
      <c r="A32" s="2" t="s">
        <v>242</v>
      </c>
      <c r="B32" s="2"/>
      <c r="C32" s="135"/>
      <c r="D32" s="135"/>
    </row>
    <row r="33" spans="1:4" ht="12.75">
      <c r="A33" s="140" t="s">
        <v>243</v>
      </c>
      <c r="B33" s="140"/>
      <c r="C33" s="131"/>
      <c r="D33" s="131"/>
    </row>
    <row r="34" spans="1:4" ht="12.75">
      <c r="A34" s="140" t="s">
        <v>244</v>
      </c>
      <c r="B34" s="140"/>
      <c r="C34" s="137">
        <f>C10-C11</f>
        <v>880833</v>
      </c>
      <c r="D34" s="137">
        <f>D10-D11</f>
        <v>880833</v>
      </c>
    </row>
    <row r="35" spans="1:4" ht="12.75">
      <c r="A35" t="s">
        <v>245</v>
      </c>
      <c r="C35" s="133"/>
      <c r="D35" s="131"/>
    </row>
    <row r="36" spans="1:4" ht="12.75">
      <c r="A36" t="s">
        <v>246</v>
      </c>
      <c r="C36" s="133"/>
      <c r="D36" s="131"/>
    </row>
    <row r="37" spans="1:4" ht="12.75">
      <c r="A37" t="s">
        <v>247</v>
      </c>
      <c r="C37" s="133"/>
      <c r="D37" s="131"/>
    </row>
    <row r="38" spans="1:4" ht="12.75">
      <c r="A38" s="139" t="s">
        <v>248</v>
      </c>
      <c r="B38" s="139"/>
      <c r="C38" s="131"/>
      <c r="D38" s="131"/>
    </row>
    <row r="39" spans="1:4" ht="12.75">
      <c r="A39" s="2" t="s">
        <v>249</v>
      </c>
      <c r="B39" s="2"/>
      <c r="C39" s="133"/>
      <c r="D39" s="131"/>
    </row>
    <row r="40" spans="1:4" ht="12.75">
      <c r="A40" s="2" t="s">
        <v>250</v>
      </c>
      <c r="B40" s="2"/>
      <c r="C40" s="133"/>
      <c r="D40" s="136">
        <f>D34</f>
        <v>880833</v>
      </c>
    </row>
    <row r="41" spans="1:4" ht="12.75">
      <c r="A41" s="2" t="s">
        <v>251</v>
      </c>
      <c r="B41" s="2"/>
      <c r="C41" s="133"/>
      <c r="D41" s="138">
        <f>D40*0.1</f>
        <v>88083.3</v>
      </c>
    </row>
    <row r="42" spans="1:4" ht="12.75">
      <c r="A42" s="139" t="s">
        <v>252</v>
      </c>
      <c r="B42" s="139"/>
      <c r="C42" s="131"/>
      <c r="D42" s="131"/>
    </row>
    <row r="43" spans="1:4" ht="12.75">
      <c r="A43" s="2" t="s">
        <v>253</v>
      </c>
      <c r="B43" s="2"/>
      <c r="C43" s="133"/>
      <c r="D43" s="131"/>
    </row>
    <row r="44" spans="1:4" ht="12.75">
      <c r="A44" s="2" t="s">
        <v>254</v>
      </c>
      <c r="B44" s="2"/>
      <c r="C44" s="133"/>
      <c r="D44" s="131"/>
    </row>
    <row r="45" spans="1:4" ht="12.75">
      <c r="A45" s="2" t="s">
        <v>255</v>
      </c>
      <c r="B45" s="2"/>
      <c r="C45" s="133"/>
      <c r="D45" s="131"/>
    </row>
    <row r="46" spans="1:4" ht="12.75">
      <c r="A46" s="2" t="s">
        <v>256</v>
      </c>
      <c r="B46" s="2"/>
      <c r="C46" s="133"/>
      <c r="D46" s="131"/>
    </row>
    <row r="47" spans="1:4" ht="12.75">
      <c r="A47" s="2" t="s">
        <v>257</v>
      </c>
      <c r="B47" s="2"/>
      <c r="C47" s="133"/>
      <c r="D47" s="131"/>
    </row>
    <row r="48" spans="1:4" ht="12.75">
      <c r="A48" s="2" t="s">
        <v>258</v>
      </c>
      <c r="B48" s="2"/>
      <c r="C48" s="135"/>
      <c r="D48" s="135"/>
    </row>
    <row r="49" spans="1:4" ht="12.75">
      <c r="A49" s="139" t="s">
        <v>259</v>
      </c>
      <c r="B49" s="139"/>
      <c r="C49" s="131"/>
      <c r="D49" s="131"/>
    </row>
    <row r="50" spans="1:4" ht="12.75">
      <c r="A50" t="s">
        <v>260</v>
      </c>
      <c r="C50" s="131"/>
      <c r="D50" s="131"/>
    </row>
    <row r="51" spans="1:4" ht="12.75">
      <c r="A51" t="s">
        <v>261</v>
      </c>
      <c r="C51" s="131"/>
      <c r="D51" s="131"/>
    </row>
    <row r="52" spans="1:4" ht="12.75">
      <c r="A52" t="s">
        <v>262</v>
      </c>
      <c r="C52" s="131"/>
      <c r="D52" s="131"/>
    </row>
    <row r="53" spans="1:4" ht="12.75">
      <c r="A53" t="s">
        <v>263</v>
      </c>
      <c r="C53" s="131"/>
      <c r="D53" s="131"/>
    </row>
  </sheetData>
  <sheetProtection/>
  <mergeCells count="9">
    <mergeCell ref="A49:B49"/>
    <mergeCell ref="A33:B33"/>
    <mergeCell ref="A34:B34"/>
    <mergeCell ref="A38:B38"/>
    <mergeCell ref="A42:B42"/>
    <mergeCell ref="C2:D3"/>
    <mergeCell ref="C6:D7"/>
    <mergeCell ref="A10:B10"/>
    <mergeCell ref="A11:B11"/>
  </mergeCells>
  <printOptions/>
  <pageMargins left="0.61" right="0.58" top="0.32" bottom="0.38" header="0.3" footer="0.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17.00390625" style="0" customWidth="1"/>
    <col min="4" max="4" width="15.851562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8" customFormat="1" ht="15.75">
      <c r="A1" s="7" t="s">
        <v>208</v>
      </c>
      <c r="D1" s="9"/>
      <c r="E1" s="9"/>
    </row>
    <row r="2" s="10" customFormat="1" ht="15"/>
    <row r="3" s="8" customFormat="1" ht="15.75">
      <c r="B3" s="8" t="s">
        <v>127</v>
      </c>
    </row>
    <row r="4" spans="2:3" s="8" customFormat="1" ht="15.75">
      <c r="B4" s="8" t="s">
        <v>126</v>
      </c>
      <c r="C4" s="8" t="s">
        <v>125</v>
      </c>
    </row>
    <row r="5" spans="3:4" s="10" customFormat="1" ht="15">
      <c r="C5" s="11" t="s">
        <v>158</v>
      </c>
      <c r="D5" s="11"/>
    </row>
    <row r="6" ht="13.5" thickBot="1"/>
    <row r="7" spans="1:4" s="54" customFormat="1" ht="15.75" thickTop="1">
      <c r="A7" s="79"/>
      <c r="B7" s="51" t="s">
        <v>159</v>
      </c>
      <c r="C7" s="52" t="s">
        <v>1</v>
      </c>
      <c r="D7" s="53" t="s">
        <v>2</v>
      </c>
    </row>
    <row r="8" spans="1:4" s="54" customFormat="1" ht="15">
      <c r="A8" s="80"/>
      <c r="B8" s="81"/>
      <c r="C8" s="62"/>
      <c r="D8" s="82"/>
    </row>
    <row r="9" spans="1:4" s="60" customFormat="1" ht="15">
      <c r="A9" s="83"/>
      <c r="B9" s="56" t="s">
        <v>129</v>
      </c>
      <c r="C9" s="62"/>
      <c r="D9" s="82"/>
    </row>
    <row r="10" spans="1:4" s="54" customFormat="1" ht="14.25">
      <c r="A10" s="84"/>
      <c r="B10" s="61" t="s">
        <v>160</v>
      </c>
      <c r="C10" s="85"/>
      <c r="D10" s="86"/>
    </row>
    <row r="11" spans="1:4" s="89" customFormat="1" ht="14.25">
      <c r="A11" s="87"/>
      <c r="B11" s="88" t="s">
        <v>161</v>
      </c>
      <c r="C11" s="62"/>
      <c r="D11" s="82"/>
    </row>
    <row r="12" spans="1:4" s="54" customFormat="1" ht="14.25">
      <c r="A12" s="84"/>
      <c r="B12" s="90" t="s">
        <v>162</v>
      </c>
      <c r="C12" s="62"/>
      <c r="D12" s="82"/>
    </row>
    <row r="13" spans="1:4" s="54" customFormat="1" ht="14.25">
      <c r="A13" s="84"/>
      <c r="B13" s="90" t="s">
        <v>140</v>
      </c>
      <c r="C13" s="62"/>
      <c r="D13" s="82"/>
    </row>
    <row r="14" spans="1:4" s="54" customFormat="1" ht="14.25">
      <c r="A14" s="84"/>
      <c r="B14" s="90" t="s">
        <v>163</v>
      </c>
      <c r="C14" s="85"/>
      <c r="D14" s="86"/>
    </row>
    <row r="15" spans="1:4" s="89" customFormat="1" ht="14.25">
      <c r="A15" s="87"/>
      <c r="B15" s="91"/>
      <c r="C15" s="62"/>
      <c r="D15" s="82"/>
    </row>
    <row r="16" spans="1:4" s="54" customFormat="1" ht="14.25">
      <c r="A16" s="84"/>
      <c r="B16" s="63" t="s">
        <v>164</v>
      </c>
      <c r="C16" s="62"/>
      <c r="D16" s="82"/>
    </row>
    <row r="17" spans="1:4" s="54" customFormat="1" ht="15">
      <c r="A17" s="84"/>
      <c r="B17" s="61"/>
      <c r="C17" s="57"/>
      <c r="D17" s="58"/>
    </row>
    <row r="18" spans="1:4" s="54" customFormat="1" ht="15">
      <c r="A18" s="84"/>
      <c r="B18" s="56" t="s">
        <v>141</v>
      </c>
      <c r="C18" s="62"/>
      <c r="D18" s="82"/>
    </row>
    <row r="19" spans="1:4" s="54" customFormat="1" ht="14.25">
      <c r="A19" s="84"/>
      <c r="B19" s="61" t="s">
        <v>165</v>
      </c>
      <c r="C19" s="62"/>
      <c r="D19" s="82"/>
    </row>
    <row r="20" spans="1:4" s="54" customFormat="1" ht="14.25">
      <c r="A20" s="84"/>
      <c r="B20" s="61" t="s">
        <v>143</v>
      </c>
      <c r="C20" s="92"/>
      <c r="D20" s="82"/>
    </row>
    <row r="21" spans="1:4" s="94" customFormat="1" ht="14.25">
      <c r="A21" s="93"/>
      <c r="B21" s="61" t="s">
        <v>166</v>
      </c>
      <c r="C21" s="62"/>
      <c r="D21" s="82"/>
    </row>
    <row r="22" spans="1:4" s="54" customFormat="1" ht="14.25">
      <c r="A22" s="84"/>
      <c r="B22" s="95" t="s">
        <v>145</v>
      </c>
      <c r="C22" s="62"/>
      <c r="D22" s="82"/>
    </row>
    <row r="23" spans="1:4" s="54" customFormat="1" ht="14.25">
      <c r="A23" s="84"/>
      <c r="B23" s="61" t="s">
        <v>146</v>
      </c>
      <c r="C23" s="62"/>
      <c r="D23" s="82"/>
    </row>
    <row r="24" spans="1:4" s="54" customFormat="1" ht="14.25">
      <c r="A24" s="84"/>
      <c r="B24" s="61"/>
      <c r="C24" s="62"/>
      <c r="D24" s="82"/>
    </row>
    <row r="25" spans="1:4" s="54" customFormat="1" ht="14.25">
      <c r="A25" s="84"/>
      <c r="B25" s="63" t="s">
        <v>167</v>
      </c>
      <c r="C25" s="62"/>
      <c r="D25" s="82"/>
    </row>
    <row r="26" spans="1:4" s="54" customFormat="1" ht="14.25">
      <c r="A26" s="84"/>
      <c r="B26" s="61"/>
      <c r="C26" s="62"/>
      <c r="D26" s="82"/>
    </row>
    <row r="27" spans="1:4" s="54" customFormat="1" ht="15">
      <c r="A27" s="84"/>
      <c r="B27" s="56" t="s">
        <v>168</v>
      </c>
      <c r="C27" s="62"/>
      <c r="D27" s="82"/>
    </row>
    <row r="28" spans="1:4" s="54" customFormat="1" ht="14.25">
      <c r="A28" s="84"/>
      <c r="B28" s="61" t="s">
        <v>148</v>
      </c>
      <c r="C28" s="62"/>
      <c r="D28" s="82"/>
    </row>
    <row r="29" spans="1:4" s="94" customFormat="1" ht="14.25">
      <c r="A29" s="93"/>
      <c r="B29" s="61" t="s">
        <v>169</v>
      </c>
      <c r="C29" s="62"/>
      <c r="D29" s="82"/>
    </row>
    <row r="30" spans="1:4" s="54" customFormat="1" ht="14.25">
      <c r="A30" s="84"/>
      <c r="B30" s="61" t="s">
        <v>150</v>
      </c>
      <c r="C30" s="62"/>
      <c r="D30" s="82"/>
    </row>
    <row r="31" spans="1:4" s="54" customFormat="1" ht="14.25">
      <c r="A31" s="84"/>
      <c r="B31" s="61" t="s">
        <v>170</v>
      </c>
      <c r="C31" s="62"/>
      <c r="D31" s="82"/>
    </row>
    <row r="32" spans="1:4" s="54" customFormat="1" ht="14.25">
      <c r="A32" s="84"/>
      <c r="B32" s="61"/>
      <c r="C32" s="62"/>
      <c r="D32" s="82"/>
    </row>
    <row r="33" spans="1:4" s="54" customFormat="1" ht="14.25">
      <c r="A33" s="84"/>
      <c r="B33" s="63" t="s">
        <v>171</v>
      </c>
      <c r="C33" s="62"/>
      <c r="D33" s="82"/>
    </row>
    <row r="34" spans="1:4" s="54" customFormat="1" ht="14.25">
      <c r="A34" s="84"/>
      <c r="B34" s="61"/>
      <c r="C34" s="62"/>
      <c r="D34" s="82"/>
    </row>
    <row r="35" spans="1:4" s="54" customFormat="1" ht="15">
      <c r="A35" s="84"/>
      <c r="B35" s="56" t="s">
        <v>155</v>
      </c>
      <c r="C35" s="62"/>
      <c r="D35" s="82"/>
    </row>
    <row r="36" spans="1:4" s="54" customFormat="1" ht="15">
      <c r="A36" s="84"/>
      <c r="B36" s="56" t="s">
        <v>156</v>
      </c>
      <c r="C36" s="96"/>
      <c r="D36" s="97"/>
    </row>
    <row r="37" spans="1:4" s="54" customFormat="1" ht="15">
      <c r="A37" s="84"/>
      <c r="B37" s="56" t="s">
        <v>157</v>
      </c>
      <c r="C37" s="62"/>
      <c r="D37" s="82"/>
    </row>
    <row r="38" spans="1:4" s="54" customFormat="1" ht="15" thickBot="1">
      <c r="A38" s="98"/>
      <c r="B38" s="99"/>
      <c r="C38" s="100"/>
      <c r="D38" s="101"/>
    </row>
    <row r="39" ht="13.5" thickTop="1"/>
  </sheetData>
  <sheetProtection/>
  <printOptions/>
  <pageMargins left="0.49" right="0.44" top="0.44" bottom="0.53" header="0.38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xxx</cp:lastModifiedBy>
  <cp:lastPrinted>2006-01-18T02:30:02Z</cp:lastPrinted>
  <dcterms:created xsi:type="dcterms:W3CDTF">2008-10-23T11:07:49Z</dcterms:created>
  <dcterms:modified xsi:type="dcterms:W3CDTF">2006-01-18T02:31:02Z</dcterms:modified>
  <cp:category/>
  <cp:version/>
  <cp:contentType/>
  <cp:contentStatus/>
</cp:coreProperties>
</file>