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5"/>
  </bookViews>
  <sheets>
    <sheet name="AKTIVET" sheetId="1" r:id="rId1"/>
    <sheet name="PASIVET" sheetId="2" r:id="rId2"/>
    <sheet name="PASH" sheetId="3" r:id="rId3"/>
    <sheet name="Cash flow-M.Indirekte" sheetId="4" r:id="rId4"/>
    <sheet name="Pasq.Kapitalit" sheetId="5" r:id="rId5"/>
    <sheet name="kapaku" sheetId="6" r:id="rId6"/>
    <sheet name="shenime shpjeguese 1" sheetId="7" r:id="rId7"/>
    <sheet name="shenime shpjeguese 2" sheetId="8" r:id="rId8"/>
    <sheet name="shenimet te tjera" sheetId="9" r:id="rId9"/>
    <sheet name="Ndryshimet ne AQ" sheetId="10" r:id="rId10"/>
    <sheet name="Blerjet - Materialet" sheetId="11" r:id="rId11"/>
  </sheets>
  <definedNames/>
  <calcPr fullCalcOnLoad="1"/>
</workbook>
</file>

<file path=xl/sharedStrings.xml><?xml version="1.0" encoding="utf-8"?>
<sst xmlns="http://schemas.openxmlformats.org/spreadsheetml/2006/main" count="673" uniqueCount="435">
  <si>
    <t>A K T I V E T</t>
  </si>
  <si>
    <t>I</t>
  </si>
  <si>
    <t>Aktive Monetare</t>
  </si>
  <si>
    <t>Derivativet</t>
  </si>
  <si>
    <t>Aktive te Tjera financiare afatshkurtera</t>
  </si>
  <si>
    <t>Inventari</t>
  </si>
  <si>
    <t>Prodhim ne proces</t>
  </si>
  <si>
    <t>Produkte te gatshme</t>
  </si>
  <si>
    <t>Mallra per rishitje</t>
  </si>
  <si>
    <t>Aktivet biologjike afatshkurtera</t>
  </si>
  <si>
    <t>Aktive afatshkurtera te mbajtura per shitje</t>
  </si>
  <si>
    <t>Parapagimet dhe shpenzimet e shtyra</t>
  </si>
  <si>
    <t>II</t>
  </si>
  <si>
    <t>Aktive Afatgjata Materiale</t>
  </si>
  <si>
    <t>Toka</t>
  </si>
  <si>
    <t>Ndertesa</t>
  </si>
  <si>
    <t>Makineri dhe Pajisje</t>
  </si>
  <si>
    <t xml:space="preserve">Investime financiare afatgjata </t>
  </si>
  <si>
    <t>Aktive Biologjike Afatgjata</t>
  </si>
  <si>
    <t>Aktive afatgjata jomateriale</t>
  </si>
  <si>
    <t>Emri I mire</t>
  </si>
  <si>
    <t>Shpenzimet e zhvillimit</t>
  </si>
  <si>
    <t xml:space="preserve">Aktive te tjera afatgjata jomateriale </t>
  </si>
  <si>
    <t>Kapitali aksioner I papaguar</t>
  </si>
  <si>
    <t>Aktive te tjera afatgjata</t>
  </si>
  <si>
    <t>Shenime</t>
  </si>
  <si>
    <t>Huamarrjet</t>
  </si>
  <si>
    <t>Huate dhe Parapagimet</t>
  </si>
  <si>
    <t>Te pagueshme ndaj Furnitoreve</t>
  </si>
  <si>
    <t>Te pagueshme ndaj Punonjesve</t>
  </si>
  <si>
    <t>Grantet dhe te ardhurat e shtyra</t>
  </si>
  <si>
    <t>Provizionet afatshkurtera</t>
  </si>
  <si>
    <t>DETYRIMET AFATGJATA</t>
  </si>
  <si>
    <t>DETYRIMET AFATSHKURTERA</t>
  </si>
  <si>
    <t>Huamarrje te tjera afatgjate</t>
  </si>
  <si>
    <t>Provizionet afatgjate</t>
  </si>
  <si>
    <t>TOTALI I DETYRIMEVE</t>
  </si>
  <si>
    <t>III</t>
  </si>
  <si>
    <t>KAPITALI</t>
  </si>
  <si>
    <t>Kapitali aksionar</t>
  </si>
  <si>
    <t>Primi I aksionit</t>
  </si>
  <si>
    <t>Njesit ose aksionet e thesarit (negative)</t>
  </si>
  <si>
    <t>Rezerva ligjore</t>
  </si>
  <si>
    <t>Rezerva te tjera</t>
  </si>
  <si>
    <t>Fitimet e pashperndara</t>
  </si>
  <si>
    <t>Fitimi (Humbja) e vitit financiar</t>
  </si>
  <si>
    <t>Nr.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</si>
  <si>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</si>
  <si>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</si>
  <si>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</si>
  <si>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</si>
  <si>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</si>
  <si>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Kostot e punes:</t>
  </si>
  <si>
    <t>* Pagat e Personelit</t>
  </si>
  <si>
    <t>* Shpenzimet per sigurimet shoqerore dhe shendetesore</t>
  </si>
  <si>
    <t>Amortizimi dhe zhvleresimet</t>
  </si>
  <si>
    <t>Shpenzime te tjera</t>
  </si>
  <si>
    <t>Te ardhurat dhe shpenzimet nga interesi</t>
  </si>
  <si>
    <t>Fitimet (Humbjet) nga kursi I kembimit</t>
  </si>
  <si>
    <t>Te ardhura dhe shpenzime te tjera financiare</t>
  </si>
  <si>
    <t>Rezerva statutore</t>
  </si>
  <si>
    <t>Interesi I paguar</t>
  </si>
  <si>
    <t>Fluksi monetar nga veprimtarite investuese</t>
  </si>
  <si>
    <t>Blerja e njesise se kontrolluar X minus parate e arketuara</t>
  </si>
  <si>
    <t>Blerja e aktiveve afatgjata materiale</t>
  </si>
  <si>
    <t>Interesi I arketuar</t>
  </si>
  <si>
    <t>Dividentet e arketuar</t>
  </si>
  <si>
    <t>MM neto te perdorura ne veprimtarite investuese</t>
  </si>
  <si>
    <t>Fluksi monetar nga aktivitetet financiare</t>
  </si>
  <si>
    <t>Te ardhura nga huamarrje afatgjata</t>
  </si>
  <si>
    <t>Divident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</si>
  <si>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</si>
  <si>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</si>
  <si>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</si>
  <si>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</si>
  <si>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Banka</t>
  </si>
  <si>
    <t>Arka</t>
  </si>
  <si>
    <t>Te drejta e detyrime ndaj ortakeve</t>
  </si>
  <si>
    <t>Huadhenie afatshkurtera</t>
  </si>
  <si>
    <t>Qera financiare</t>
  </si>
  <si>
    <t>&gt;</t>
  </si>
  <si>
    <t>Overdraftet bankare</t>
  </si>
  <si>
    <t>Detyrime tatimore per TAP-in</t>
  </si>
  <si>
    <t>Detyrime tatimore per Tatim Fitimin</t>
  </si>
  <si>
    <t>Detyrime tatimore per Tatimin ne Burim</t>
  </si>
  <si>
    <t>TOTALI I DETYRIMEVE, KAPITALIT (I + II + III)</t>
  </si>
  <si>
    <t>Aksionet e pakices   ( PF te konsoliduara )</t>
  </si>
  <si>
    <t>Kapitali aksionereve te shoq.meme  (PF te konsoliduara)</t>
  </si>
  <si>
    <t>P A S I V E T</t>
  </si>
  <si>
    <t>(Bazuar ne klasifikimin e Shpenzimeve sipas Natyres)</t>
  </si>
  <si>
    <t>Periudha Raportuese</t>
  </si>
  <si>
    <t>Periudha Para ardhese</t>
  </si>
  <si>
    <t>Periudha           Para ardhese</t>
  </si>
  <si>
    <t>NR.</t>
  </si>
  <si>
    <t xml:space="preserve">Pasqyra e Fluksit Monetar   -  Metoda  Indirekte  </t>
  </si>
  <si>
    <t>Rregullime per :</t>
  </si>
  <si>
    <t>Amortizimin</t>
  </si>
  <si>
    <t>Humbje nga kembimet valutore</t>
  </si>
  <si>
    <t>Te ardhura nga investimet</t>
  </si>
  <si>
    <t>Shpenzime per interesa</t>
  </si>
  <si>
    <t>Rritje / renie ne tepricen e kerkesave te arketueshme nga aktiviteti, si dhe kerkesave te arketueshme te tjera</t>
  </si>
  <si>
    <t>Rritje / renie ne Tepricen e inventarit</t>
  </si>
  <si>
    <t>Rritje / renie ne Tepricen e detyrimeve per tu paguar nga aktiviteti</t>
  </si>
  <si>
    <t>MM te perfituara nga aktivitetet</t>
  </si>
  <si>
    <t>Tatim mbi fitimin I paguar</t>
  </si>
  <si>
    <t>MM neto nga aktivitetet e shfrytezimit</t>
  </si>
  <si>
    <t>Te ardhura nga shitja e pajisjeve</t>
  </si>
  <si>
    <t>Te ardhura nga emetimi I kapitalit aksioner</t>
  </si>
  <si>
    <t>Pagesat e detyrimeve te qerase financiare</t>
  </si>
  <si>
    <t>Dividentet e paguar</t>
  </si>
  <si>
    <t>Primi aksionit</t>
  </si>
  <si>
    <t>Fitimi I pashperndare</t>
  </si>
  <si>
    <t>TOTALI</t>
  </si>
  <si>
    <t>Emertimi dhe Forma ligjore</t>
  </si>
  <si>
    <t>NIPT - i</t>
  </si>
  <si>
    <t>Adresa e Selise</t>
  </si>
  <si>
    <t>Data e krijimit</t>
  </si>
  <si>
    <t>Nr.i Rregjistrit Tregetar</t>
  </si>
  <si>
    <t>Veprimtaria Kryesore</t>
  </si>
  <si>
    <t>(Ne zbatim te Standartit Kombetar te Kontabilitetit Nr. 2 dhe</t>
  </si>
  <si>
    <t>Ligjit Nr. 9228, Dt.29.04.2004   Per Kontabilitetin dhe Pasqyrat Financiare)</t>
  </si>
  <si>
    <t xml:space="preserve">P A S Q Y R A T     F I N A N C I A R E </t>
  </si>
  <si>
    <t>Pasqyrat Financiare jane individuale</t>
  </si>
  <si>
    <t>Pasqyrat Financiare jane te konsoliduara</t>
  </si>
  <si>
    <t>Pasqyrat Financiare jane te shprehura ne</t>
  </si>
  <si>
    <t>Pasqyrat Financiare jane te rrumbullakosura</t>
  </si>
  <si>
    <t>Periudha kontabel e Pasqyrave Financiare</t>
  </si>
  <si>
    <t>Deri</t>
  </si>
  <si>
    <t>Data e mbylljes se Pasqyrave Financiare</t>
  </si>
  <si>
    <t>Nga</t>
  </si>
  <si>
    <t>PASQYRA   E   AMORTIZIMEVE</t>
  </si>
  <si>
    <t>GJENDJA DHE NDRYSHIMET</t>
  </si>
  <si>
    <t>RUBRIKAT DHE POSTET</t>
  </si>
  <si>
    <t>Shuma e akumuluar ne celje te ushtrimit</t>
  </si>
  <si>
    <t>Plotesime te lidhura me nje rivleresim</t>
  </si>
  <si>
    <t>Amortizimi vjetor</t>
  </si>
  <si>
    <t>Gjithsej</t>
  </si>
  <si>
    <t>Elemente te kaluar ne aktivitet qarkullues</t>
  </si>
  <si>
    <t>Elemente te shitur</t>
  </si>
  <si>
    <t>Elemente te nxjerre jashte perdorimit</t>
  </si>
  <si>
    <t>Shuma e akumuluar ne mbyllje te ushtrimit</t>
  </si>
  <si>
    <t>SHTESA</t>
  </si>
  <si>
    <t>PAKESIME</t>
  </si>
  <si>
    <t>Te tjera ne shfrytezim</t>
  </si>
  <si>
    <t>Ne proces dhe pagesa pjesore</t>
  </si>
  <si>
    <t>AKTIVET   AFATGJATA   MATERIALE</t>
  </si>
  <si>
    <t>Toka, Troje, Terrene</t>
  </si>
  <si>
    <t>Mjete Transporti</t>
  </si>
  <si>
    <t>Paisje zyre dhe Informatike</t>
  </si>
  <si>
    <t>Gjendja ne celje te ushtrimit</t>
  </si>
  <si>
    <t>Blere dhe krijuar</t>
  </si>
  <si>
    <t>Shtesa te tjera</t>
  </si>
  <si>
    <t>Rivleresime</t>
  </si>
  <si>
    <t>Shitje</t>
  </si>
  <si>
    <t>Nxjerrje jashte perdorimit</t>
  </si>
  <si>
    <t>Korigjimi vleres.bruto</t>
  </si>
  <si>
    <t>Gjendja ne mbyllje te ushtrimit</t>
  </si>
  <si>
    <t>SHTESA GJATE USHTRIMIT</t>
  </si>
  <si>
    <t>PAKESIME GJATE USHTRIMIT</t>
  </si>
  <si>
    <t>Ne leke</t>
  </si>
  <si>
    <t xml:space="preserve">Analiza e "Shpenzime te tjera" </t>
  </si>
  <si>
    <t>Tatime, Taksa te paguara</t>
  </si>
  <si>
    <t>Shpenzime te tjera rrjedhese</t>
  </si>
  <si>
    <t>Furnitura, Nentrajtime e Sherbime</t>
  </si>
  <si>
    <t>Parapagime te dhena</t>
  </si>
  <si>
    <t>Totali I shpenzimeve    ( shuma  3 - 7 )</t>
  </si>
  <si>
    <t>Monedha</t>
  </si>
  <si>
    <t>Arka ne Leke</t>
  </si>
  <si>
    <t>Arka ne Euro</t>
  </si>
  <si>
    <t>Leke</t>
  </si>
  <si>
    <t>Derivative dhe Aktive te mbajtura per tregtim</t>
  </si>
  <si>
    <t>Aktivet e mbajtura per tregtim</t>
  </si>
  <si>
    <t>Totali 2</t>
  </si>
  <si>
    <t>(i)</t>
  </si>
  <si>
    <t>(ii)</t>
  </si>
  <si>
    <t>Llogari/Kerkesa te arketueshme</t>
  </si>
  <si>
    <t>Llogari/Kerkesa te tjera te arketueshme</t>
  </si>
  <si>
    <t>Instrumenta te tjera borxhi</t>
  </si>
  <si>
    <t>Investime te tjera financiare</t>
  </si>
  <si>
    <t>(iii)</t>
  </si>
  <si>
    <t>(iv)</t>
  </si>
  <si>
    <t>Totali 3</t>
  </si>
  <si>
    <t xml:space="preserve">Lendet e para </t>
  </si>
  <si>
    <t>Parapagesa per furnizime</t>
  </si>
  <si>
    <t>(v)</t>
  </si>
  <si>
    <t>Totali 4</t>
  </si>
  <si>
    <t>TOTALI I AKTIVEVE AFATSHKURTRA (I)</t>
  </si>
  <si>
    <t>AKTIVET AFATSHKURTERA</t>
  </si>
  <si>
    <t>AKTIVET AFATGJATA</t>
  </si>
  <si>
    <t>Pjesemarrje te tjera ne njesi te kontrolluara (vetem ne PF)</t>
  </si>
  <si>
    <t>Aksione dhe investime te tjera ne pjesemarrje</t>
  </si>
  <si>
    <t>Aksione dhe letra te tjera me vlere</t>
  </si>
  <si>
    <t>Llogari/Kerkesa te arketueshme afatgjata</t>
  </si>
  <si>
    <t>Total 1</t>
  </si>
  <si>
    <t>Aktive te tjera afatgjata materiale (me vl.kontabel)</t>
  </si>
  <si>
    <t>TOTALI I AKTIVEVE AFATGJATA ( II )</t>
  </si>
  <si>
    <t>TOTALI   I    AKTIVEVE     ( I + II )</t>
  </si>
  <si>
    <t>Huate dhe obligacionet afatshkurtera</t>
  </si>
  <si>
    <t>Kthimet / Ripagesat e huave afatgjata</t>
  </si>
  <si>
    <t>Bono te konvertueshme</t>
  </si>
  <si>
    <t>Detyrime tatimore</t>
  </si>
  <si>
    <t>Hua te tjera</t>
  </si>
  <si>
    <t>Parapagimet e arketuara</t>
  </si>
  <si>
    <t>TOTALI I DETYRIMEVE AFATSHKURTERA ( I )</t>
  </si>
  <si>
    <t>Huat  afatgjata</t>
  </si>
  <si>
    <t>Hua, Bono dhe detyrime nga qiraja financiare</t>
  </si>
  <si>
    <t>Bonot e konvertueshme</t>
  </si>
  <si>
    <t>Totali 1</t>
  </si>
  <si>
    <t>TOTALI I DETYRIMEVE AFATGJATA ( II )</t>
  </si>
  <si>
    <t>Fitimi  apo  Humbja  nga veprimtaria kryesore                   ( 1+2+/-3-8 )</t>
  </si>
  <si>
    <t>Te ardhurat dhe shpenzimet financiare nga pjesmarrjet</t>
  </si>
  <si>
    <t>Te ardhurat dhe shpenzimet financiare nga njesite e kontrolluara</t>
  </si>
  <si>
    <t>Te ardhura dhe shpenzime financiare:</t>
  </si>
  <si>
    <t>Te ardhura dhe shpenzime financiare nga investime te tjera financiare afatgjata</t>
  </si>
  <si>
    <t>Totali I te ardhurave dhe shpenzimeve financiare               (12.1 +/- 12.2 +/- 12.3 +/- 12.4 )</t>
  </si>
  <si>
    <t>Fitimi (Humbja) para tatimit     ( 9 + / - 13 )</t>
  </si>
  <si>
    <t>Shpenzimet e tatimit mbi fitimin</t>
  </si>
  <si>
    <t>Elementet e pasqyrave te konsoliduara</t>
  </si>
  <si>
    <t>Fitimi (Humbja) neto e vitit financiar  ( 14 - 15 )</t>
  </si>
  <si>
    <t>Fluksi I parave nga veprimtarite e shfrytezimit</t>
  </si>
  <si>
    <t>Fitimi para tatimit</t>
  </si>
  <si>
    <t>Efekti I ndryshimeve ne politikat kontabel</t>
  </si>
  <si>
    <t>Pozicioni I rregulluar</t>
  </si>
  <si>
    <t>Fitimi neto per periudhen kontabel</t>
  </si>
  <si>
    <t>Rritje e rezerves se kapitalit</t>
  </si>
  <si>
    <t>Emetimi I aksioneve</t>
  </si>
  <si>
    <t>Nje Pasqyre e pakonsoliduar</t>
  </si>
  <si>
    <t>Emetimi I kapitalit aksioner</t>
  </si>
  <si>
    <t>Aksione te thesarit te riblera</t>
  </si>
  <si>
    <t>Rezerva ligjore statusore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</si>
  <si>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</si>
  <si>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</si>
  <si>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</si>
  <si>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</si>
  <si>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</si>
  <si>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</si>
  <si>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</si>
  <si>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</si>
  <si>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</si>
  <si>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</si>
  <si>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</si>
  <si>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</si>
  <si>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</si>
  <si>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</si>
  <si>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</si>
  <si>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</si>
  <si>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</si>
  <si>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</si>
  <si>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</si>
  <si>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</si>
  <si>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</si>
  <si>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</si>
  <si>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</si>
  <si>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</si>
  <si>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</si>
  <si>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</si>
  <si>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</si>
  <si>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</si>
  <si>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</si>
  <si>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</si>
  <si>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</si>
  <si>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</si>
  <si>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</si>
  <si>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</si>
  <si>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</si>
  <si>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</si>
  <si>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</si>
  <si>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</si>
  <si>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</si>
  <si>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</si>
  <si>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</si>
  <si>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</si>
  <si>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</si>
  <si>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</si>
  <si>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</si>
  <si>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</si>
  <si>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</si>
  <si>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</si>
  <si>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</si>
  <si>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</si>
  <si>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</si>
  <si>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</si>
  <si>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</si>
  <si>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</si>
  <si>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</si>
  <si>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B</t>
  </si>
  <si>
    <t>Shënimet qe shpjegojnë zërat e ndryshëm të pasqyrave financiare</t>
  </si>
  <si>
    <t>AKTIVET  AFAT SHKURTERA</t>
  </si>
  <si>
    <t>Aktivet  monetare</t>
  </si>
  <si>
    <t>Nr</t>
  </si>
  <si>
    <t>Emri i Bankes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</si>
  <si>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</si>
  <si>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</si>
  <si>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</si>
  <si>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</si>
  <si>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</si>
  <si>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</si>
  <si>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</si>
  <si>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</si>
  <si>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</si>
  <si>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</si>
  <si>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</si>
  <si>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</si>
  <si>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Kliente per mallra,produkte e sherbime</t>
  </si>
  <si>
    <t>Debitore,Kreditore te tjere</t>
  </si>
  <si>
    <t>Tatimi i derdhur paradhenie</t>
  </si>
  <si>
    <t>Tatimi i vitit ushtrimor</t>
  </si>
  <si>
    <t>Tatim rimbursuar</t>
  </si>
  <si>
    <t>Tatim nga viti kaluar</t>
  </si>
  <si>
    <t>Tvsh e zbriteshme ne Blerje gjate vitit</t>
  </si>
  <si>
    <t>Tvsh e pagueshme ne shitje gjate vitit</t>
  </si>
  <si>
    <t xml:space="preserve">Nuk ka </t>
  </si>
  <si>
    <t>Aktive biologjike afatshkurtra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</si>
  <si>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</si>
  <si>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</si>
  <si>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</si>
  <si>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</si>
  <si>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</si>
  <si>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</si>
  <si>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</si>
  <si>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</si>
  <si>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PASIVET  AFATSHKURTRA</t>
  </si>
  <si>
    <t>Huat  dhe  parapagimet</t>
  </si>
  <si>
    <t>Detyrime per Sigurime Shoq.Shend.</t>
  </si>
  <si>
    <t>Detyrime tatimore per Tvsh-ne</t>
  </si>
  <si>
    <t>Dividente per tu paguar</t>
  </si>
  <si>
    <t>Debitore dhe Kreditore te tjere</t>
  </si>
  <si>
    <t>Provizionet afatshkurtra</t>
  </si>
  <si>
    <t>PASIVET  AFATGJATA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</si>
  <si>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</si>
  <si>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</si>
  <si>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</si>
  <si>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</si>
  <si>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</si>
  <si>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Njesite ose aksionet e thesarit (Negative)</t>
  </si>
  <si>
    <t>Rezervat statutore</t>
  </si>
  <si>
    <t>Rezervat ligjore</t>
  </si>
  <si>
    <t>Rezervat e tjera</t>
  </si>
  <si>
    <t>Fitimet e pa shperndara</t>
  </si>
  <si>
    <t>●</t>
  </si>
  <si>
    <t>Shpenzime te pa zbriteshme</t>
  </si>
  <si>
    <t>Tatimi mbi fitimin</t>
  </si>
  <si>
    <t>C</t>
  </si>
  <si>
    <t>Shënime të tjera shpjegeuse</t>
  </si>
  <si>
    <t>Gabime materiale te ndodhura ne periudhat kontabel te mepareshme te konstatuara gjate</t>
  </si>
  <si>
    <t>Per Drejtimin  e Njesise  Ekonomike</t>
  </si>
  <si>
    <t>(   ________________  )</t>
  </si>
  <si>
    <t>""</t>
  </si>
  <si>
    <t>( i )</t>
  </si>
  <si>
    <t>( ii )</t>
  </si>
  <si>
    <t>Ndertesa dhe Instalime te pergjithshme</t>
  </si>
  <si>
    <t>Makineri e Paisje</t>
  </si>
  <si>
    <t xml:space="preserve">TOTALI   </t>
  </si>
  <si>
    <t>Ndertesa, Instal.te Pergjith.</t>
  </si>
  <si>
    <t>Te Tjera ne shfrytezim</t>
  </si>
  <si>
    <t xml:space="preserve">GJENDJA DHE NDRYSHIMET E AKTIVEVE MATERIALE </t>
  </si>
  <si>
    <t>Total (leke)</t>
  </si>
  <si>
    <t>Total</t>
  </si>
  <si>
    <t>"""</t>
  </si>
  <si>
    <t>""""</t>
  </si>
  <si>
    <t>Vlera te tjera ne Arke (Pulla tat.,bileta etj)</t>
  </si>
  <si>
    <t>Tatim mbi fitimin (saldo debitore/kreditore)</t>
  </si>
  <si>
    <t>Tot.</t>
  </si>
  <si>
    <t>Tvsh (saldo debitore / kreditore)</t>
  </si>
  <si>
    <t>Tvsh  ne celje te vitit</t>
  </si>
  <si>
    <t>Tvsh e rimbursuar gjate vitit</t>
  </si>
  <si>
    <t>Materiale te para</t>
  </si>
  <si>
    <t>Materiale te tjera</t>
  </si>
  <si>
    <t>Inventari I imet dhe Amballazh</t>
  </si>
  <si>
    <t>Inventar I pamberritur ose te te tretet</t>
  </si>
  <si>
    <t>Faqe 1</t>
  </si>
  <si>
    <t>Faqe 3</t>
  </si>
  <si>
    <t>Faqa 2</t>
  </si>
  <si>
    <t>( Pasqyra bashkangjitur )</t>
  </si>
  <si>
    <t>Letra me vlere te borxhit, te emetuara</t>
  </si>
  <si>
    <t>Huamarrje afat shkurtra</t>
  </si>
  <si>
    <t>Kthimet / ripagesat e huave afatgjata</t>
  </si>
  <si>
    <t>Furnitor per mallra, produkte e sherbime</t>
  </si>
  <si>
    <t>Paga dhe shperblime</t>
  </si>
  <si>
    <t>Akciza</t>
  </si>
  <si>
    <t>Tatime te shtyra (tep.kreditore)</t>
  </si>
  <si>
    <t>Hua te Tjera</t>
  </si>
  <si>
    <t>Qera financiare afatshkurter</t>
  </si>
  <si>
    <t>Faqe 4</t>
  </si>
  <si>
    <t>Faqe 5</t>
  </si>
  <si>
    <t>Huamarrje bankare</t>
  </si>
  <si>
    <t xml:space="preserve"> Detyrime nga qeraja financiare</t>
  </si>
  <si>
    <t>Obligacione</t>
  </si>
  <si>
    <t>Faqe 6</t>
  </si>
  <si>
    <t>Nuk ka</t>
  </si>
  <si>
    <t>Kapitali aksionar ( I nenshkruar)</t>
  </si>
  <si>
    <t xml:space="preserve">Ngjarje te ndodhura pas dates se bilancit, per te cilat behen rregullime apo ngjarje te </t>
  </si>
  <si>
    <t>ndodhura pas dates se bilancit per te cilat nuk behen rregullime,  nuk ka.</t>
  </si>
  <si>
    <t>periudhes raportuese dhe qe jane korigjuar, nuk ka.</t>
  </si>
  <si>
    <t>S H E N I M E T        T E      T J E R A</t>
  </si>
  <si>
    <t>Fitimi ushtrimor</t>
  </si>
  <si>
    <t>LEKE</t>
  </si>
  <si>
    <t>SHERBIME BANKARE</t>
  </si>
  <si>
    <t>PO</t>
  </si>
  <si>
    <t>JO</t>
  </si>
  <si>
    <t>Pozicioni me 31 Dhjetor  2010</t>
  </si>
  <si>
    <t>Viti 2010</t>
  </si>
  <si>
    <t>SHKELQIM QENDRO</t>
  </si>
  <si>
    <t>K 41504502 F</t>
  </si>
  <si>
    <t xml:space="preserve">     LAGJA NR 3 Rr Mbreti Monun, </t>
  </si>
  <si>
    <t>DURRES</t>
  </si>
  <si>
    <t>INTESA SAN PAOLO</t>
  </si>
  <si>
    <t xml:space="preserve">         INTESA SAN PAOLO</t>
  </si>
  <si>
    <t>EURO</t>
  </si>
  <si>
    <t xml:space="preserve">         BANKA POPULLORE</t>
  </si>
  <si>
    <t>VENETO BANK</t>
  </si>
  <si>
    <t xml:space="preserve">      RAIFFEISEN BANK</t>
  </si>
  <si>
    <t>Fitimi e ushtrimit</t>
  </si>
  <si>
    <t>Tregti artikuj kancelarie</t>
  </si>
  <si>
    <t>B I L A N C I        2 0 1 1</t>
  </si>
  <si>
    <t>Viti 2011</t>
  </si>
  <si>
    <t>PASQYRA E TE ARDHURAVE DHE SHPENZIMEVE 2011</t>
  </si>
  <si>
    <r>
      <t xml:space="preserve">Pasqyra   e   Fluksit   Monetar   -      Metoda    Indirekte    </t>
    </r>
    <r>
      <rPr>
        <b/>
        <u val="single"/>
        <sz val="12"/>
        <rFont val="Arial"/>
        <family val="2"/>
      </rPr>
      <t>2011</t>
    </r>
  </si>
  <si>
    <t>Pasqyra   e   Ndryshimeve   ne   Kapital     2011</t>
  </si>
  <si>
    <t>Pozicioni me 31 Dhjetor 2009</t>
  </si>
  <si>
    <t>Pozicioni me 31 Dhjetor  2011</t>
  </si>
  <si>
    <t>ME VLEREN BRUTO - VITI  2011</t>
  </si>
  <si>
    <t>per Bilancin e Vitit 2011</t>
  </si>
  <si>
    <t>Subjekti per vitin 2011 ka nje qarkullim total prej 15.688.888 leke ku 899.000 leke jane sherbime</t>
  </si>
  <si>
    <t>qe kryen me ane te kurseve te kompjuterit,dhe pjesa tjeter jane shitja pajisjesh dhe kancelarie.</t>
  </si>
  <si>
    <t xml:space="preserve">Edhe pse subjekti ka dale me pagese ne fund te vitit ne kontabilitet dhe ne sistem eshte me </t>
  </si>
  <si>
    <t>gjendje kreditore tvsh ku sipas sistemit eshte 11.435 leke dhe sipas subjektit eshte 23.842 leke</t>
  </si>
  <si>
    <t>per arsye se nuk jane bere akoma disa kerkesa per sistemim qe ka bere subjekti.</t>
  </si>
  <si>
    <t xml:space="preserve">Gjithashtu xhiro ne sistem eshte 15.705.555 leke kurse ne bilanc eshte 15.688.888 leke </t>
  </si>
  <si>
    <t>ku diferenca prej 16.667 leke jane dy sistemimi perseri te pabera nga Drejtoria Rajonale Tatimore.</t>
  </si>
  <si>
    <t>Subjekti per vitin 2011 da dale me nje fitim bruto prej 1.238.225 leke dhe tatim fitimi 123.823 leke</t>
  </si>
  <si>
    <t>ku gjate 2011 ka parapaguar 136.448 leke dhe ka patur nje teprice kreditore nga viti I kaluar</t>
  </si>
  <si>
    <t>5.552 leke , si rrjedhoje del me nje teprice edhe per vitin 2011 prej 18.177 leke.</t>
  </si>
  <si>
    <t>qera</t>
  </si>
  <si>
    <t>Takse bashkiake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</si>
</sst>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Lek&quot;;\-#,##0&quot;Lek&quot;"/>
    <numFmt numFmtId="171" formatCode="#,##0&quot;Lek&quot;;[Red]\-#,##0&quot;Lek&quot;"/>
    <numFmt numFmtId="172" formatCode="#,##0.00&quot;Lek&quot;;\-#,##0.00&quot;Lek&quot;"/>
    <numFmt numFmtId="173" formatCode="#,##0.00&quot;Lek&quot;;[Red]\-#,##0.00&quot;Lek&quot;"/>
    <numFmt numFmtId="174" formatCode="_-* #,##0&quot;Lek&quot;_-;\-* #,##0&quot;Lek&quot;_-;_-* &quot;-&quot;&quot;Lek&quot;_-;_-@_-"/>
    <numFmt numFmtId="175" formatCode="_-* #,##0_L_e_k_-;\-* #,##0_L_e_k_-;_-* &quot;-&quot;_L_e_k_-;_-@_-"/>
    <numFmt numFmtId="176" formatCode="_-* #,##0.00&quot;Lek&quot;_-;\-* #,##0.00&quot;Lek&quot;_-;_-* &quot;-&quot;??&quot;Lek&quot;_-;_-@_-"/>
    <numFmt numFmtId="177" formatCode="_-* #,##0.00_L_e_k_-;\-* #,##0.00_L_e_k_-;_-* &quot;-&quot;??_L_e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_([$€]* #,##0.00_);_([$€]* \(#,##0.00\);_([$€]* &quot;-&quot;??_);_(@_)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u val="single"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183" fontId="0" fillId="0" borderId="11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3" fontId="0" fillId="0" borderId="13" xfId="0" applyNumberFormat="1" applyBorder="1" applyAlignment="1">
      <alignment/>
    </xf>
    <xf numFmtId="183" fontId="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34" xfId="0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3" fillId="0" borderId="4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vertical="center"/>
    </xf>
    <xf numFmtId="0" fontId="1" fillId="0" borderId="39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187" fontId="0" fillId="0" borderId="18" xfId="42" applyNumberFormat="1" applyFont="1" applyBorder="1" applyAlignment="1">
      <alignment/>
    </xf>
    <xf numFmtId="187" fontId="2" fillId="0" borderId="18" xfId="42" applyNumberFormat="1" applyFont="1" applyBorder="1" applyAlignment="1">
      <alignment/>
    </xf>
    <xf numFmtId="187" fontId="0" fillId="0" borderId="18" xfId="0" applyNumberFormat="1" applyBorder="1" applyAlignment="1">
      <alignment/>
    </xf>
    <xf numFmtId="0" fontId="22" fillId="0" borderId="27" xfId="0" applyFont="1" applyBorder="1" applyAlignment="1">
      <alignment/>
    </xf>
    <xf numFmtId="187" fontId="0" fillId="0" borderId="12" xfId="42" applyNumberFormat="1" applyFont="1" applyBorder="1" applyAlignment="1">
      <alignment/>
    </xf>
    <xf numFmtId="187" fontId="2" fillId="0" borderId="12" xfId="42" applyNumberFormat="1" applyFont="1" applyBorder="1" applyAlignment="1">
      <alignment vertical="center"/>
    </xf>
    <xf numFmtId="187" fontId="0" fillId="0" borderId="39" xfId="0" applyNumberFormat="1" applyBorder="1" applyAlignment="1">
      <alignment/>
    </xf>
    <xf numFmtId="187" fontId="8" fillId="0" borderId="0" xfId="42" applyNumberFormat="1" applyFont="1" applyBorder="1" applyAlignment="1">
      <alignment/>
    </xf>
    <xf numFmtId="187" fontId="0" fillId="0" borderId="39" xfId="42" applyNumberFormat="1" applyFont="1" applyBorder="1" applyAlignment="1">
      <alignment/>
    </xf>
    <xf numFmtId="187" fontId="0" fillId="0" borderId="47" xfId="42" applyNumberFormat="1" applyFont="1" applyBorder="1" applyAlignment="1">
      <alignment/>
    </xf>
    <xf numFmtId="187" fontId="0" fillId="0" borderId="39" xfId="42" applyNumberFormat="1" applyFont="1" applyBorder="1" applyAlignment="1">
      <alignment/>
    </xf>
    <xf numFmtId="187" fontId="0" fillId="0" borderId="0" xfId="42" applyNumberFormat="1" applyFont="1" applyBorder="1" applyAlignment="1">
      <alignment/>
    </xf>
    <xf numFmtId="187" fontId="2" fillId="0" borderId="13" xfId="42" applyNumberFormat="1" applyFont="1" applyBorder="1" applyAlignment="1">
      <alignment horizontal="center"/>
    </xf>
    <xf numFmtId="187" fontId="2" fillId="0" borderId="10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2" fillId="0" borderId="38" xfId="42" applyNumberFormat="1" applyFont="1" applyBorder="1" applyAlignment="1">
      <alignment horizontal="center"/>
    </xf>
    <xf numFmtId="14" fontId="24" fillId="35" borderId="25" xfId="0" applyNumberFormat="1" applyFont="1" applyFill="1" applyBorder="1" applyAlignment="1">
      <alignment horizontal="center"/>
    </xf>
    <xf numFmtId="187" fontId="2" fillId="0" borderId="18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87" fontId="0" fillId="0" borderId="23" xfId="42" applyNumberFormat="1" applyFont="1" applyBorder="1" applyAlignment="1">
      <alignment/>
    </xf>
    <xf numFmtId="187" fontId="0" fillId="0" borderId="15" xfId="42" applyNumberFormat="1" applyFont="1" applyBorder="1" applyAlignment="1">
      <alignment/>
    </xf>
    <xf numFmtId="187" fontId="1" fillId="0" borderId="39" xfId="42" applyNumberFormat="1" applyFont="1" applyBorder="1" applyAlignment="1">
      <alignment/>
    </xf>
    <xf numFmtId="187" fontId="2" fillId="0" borderId="47" xfId="42" applyNumberFormat="1" applyFont="1" applyBorder="1" applyAlignment="1">
      <alignment/>
    </xf>
    <xf numFmtId="187" fontId="0" fillId="0" borderId="15" xfId="0" applyNumberForma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59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0" fillId="0" borderId="6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zoomScalePageLayoutView="0" workbookViewId="0" topLeftCell="A1">
      <selection activeCell="H4" sqref="H4"/>
    </sheetView>
  </sheetViews>
  <sheetFormatPr defaultColWidth="9.140625" defaultRowHeight="15" customHeight="1"/>
  <cols>
    <col min="1" max="1" width="5.28125" style="1" customWidth="1"/>
    <col min="6" max="6" width="12.140625" style="0" customWidth="1"/>
    <col min="7" max="7" width="11.57421875" style="0" customWidth="1"/>
    <col min="8" max="8" width="12.140625" style="0" customWidth="1"/>
    <col min="9" max="9" width="12.00390625" style="0" customWidth="1"/>
  </cols>
  <sheetData>
    <row r="1" spans="1:9" ht="18.75" customHeight="1" thickBot="1">
      <c r="A1" s="266" t="s">
        <v>414</v>
      </c>
      <c r="B1" s="266"/>
      <c r="C1" s="266"/>
      <c r="D1" s="266"/>
      <c r="E1" s="266"/>
      <c r="F1" s="266"/>
      <c r="G1" s="266"/>
      <c r="H1" s="266"/>
      <c r="I1" s="266"/>
    </row>
    <row r="2" spans="1:9" ht="17.25" customHeight="1" thickBot="1" thickTop="1">
      <c r="A2" s="6"/>
      <c r="B2" s="260" t="s">
        <v>0</v>
      </c>
      <c r="C2" s="261"/>
      <c r="D2" s="261"/>
      <c r="E2" s="261"/>
      <c r="F2" s="262"/>
      <c r="G2" s="10" t="s">
        <v>25</v>
      </c>
      <c r="H2" s="10" t="s">
        <v>415</v>
      </c>
      <c r="I2" s="10" t="s">
        <v>401</v>
      </c>
    </row>
    <row r="3" spans="1:9" ht="15" customHeight="1" thickTop="1">
      <c r="A3" s="27" t="s">
        <v>1</v>
      </c>
      <c r="B3" s="263" t="s">
        <v>187</v>
      </c>
      <c r="C3" s="264"/>
      <c r="D3" s="264"/>
      <c r="E3" s="264"/>
      <c r="F3" s="265"/>
      <c r="G3" s="5"/>
      <c r="H3" s="7"/>
      <c r="I3" s="7"/>
    </row>
    <row r="4" spans="1:9" ht="15" customHeight="1">
      <c r="A4" s="29">
        <v>1</v>
      </c>
      <c r="B4" s="257" t="s">
        <v>2</v>
      </c>
      <c r="C4" s="258"/>
      <c r="D4" s="258"/>
      <c r="E4" s="258"/>
      <c r="F4" s="259"/>
      <c r="G4" s="3"/>
      <c r="H4" s="8">
        <f>17708+247802+1739699+442466+459918+118111</f>
        <v>3025704</v>
      </c>
      <c r="I4" s="8">
        <v>5396736</v>
      </c>
    </row>
    <row r="5" spans="1:9" ht="15" customHeight="1">
      <c r="A5" s="29">
        <v>2</v>
      </c>
      <c r="B5" s="257" t="s">
        <v>170</v>
      </c>
      <c r="C5" s="258"/>
      <c r="D5" s="258"/>
      <c r="E5" s="258"/>
      <c r="F5" s="259"/>
      <c r="G5" s="3"/>
      <c r="H5" s="8"/>
      <c r="I5" s="8"/>
    </row>
    <row r="6" spans="1:9" ht="15" customHeight="1">
      <c r="A6" s="2" t="s">
        <v>173</v>
      </c>
      <c r="B6" s="254" t="s">
        <v>3</v>
      </c>
      <c r="C6" s="255"/>
      <c r="D6" s="255"/>
      <c r="E6" s="255"/>
      <c r="F6" s="256"/>
      <c r="G6" s="3"/>
      <c r="H6" s="8"/>
      <c r="I6" s="8"/>
    </row>
    <row r="7" spans="1:9" ht="15" customHeight="1">
      <c r="A7" s="2" t="s">
        <v>174</v>
      </c>
      <c r="B7" s="70" t="s">
        <v>171</v>
      </c>
      <c r="G7" s="3"/>
      <c r="H7" s="8"/>
      <c r="I7" s="8"/>
    </row>
    <row r="8" spans="1:9" ht="15" customHeight="1">
      <c r="A8" s="26"/>
      <c r="B8" s="83" t="s">
        <v>172</v>
      </c>
      <c r="G8" s="3"/>
      <c r="H8" s="8"/>
      <c r="I8" s="8"/>
    </row>
    <row r="9" spans="1:9" ht="15" customHeight="1">
      <c r="A9" s="29">
        <v>3</v>
      </c>
      <c r="B9" s="257" t="s">
        <v>4</v>
      </c>
      <c r="C9" s="258"/>
      <c r="D9" s="258"/>
      <c r="E9" s="258"/>
      <c r="F9" s="259"/>
      <c r="G9" s="8"/>
      <c r="H9" s="8"/>
      <c r="I9" s="8"/>
    </row>
    <row r="10" spans="1:9" ht="15" customHeight="1">
      <c r="A10" s="2" t="s">
        <v>173</v>
      </c>
      <c r="B10" s="254" t="s">
        <v>175</v>
      </c>
      <c r="C10" s="255"/>
      <c r="D10" s="255"/>
      <c r="E10" s="255"/>
      <c r="F10" s="256"/>
      <c r="G10" s="3"/>
      <c r="H10" s="8">
        <v>2230296</v>
      </c>
      <c r="I10" s="8">
        <v>3032426</v>
      </c>
    </row>
    <row r="11" spans="1:9" ht="15" customHeight="1">
      <c r="A11" s="2" t="s">
        <v>174</v>
      </c>
      <c r="B11" s="254" t="s">
        <v>176</v>
      </c>
      <c r="C11" s="255"/>
      <c r="D11" s="255"/>
      <c r="E11" s="255"/>
      <c r="F11" s="256"/>
      <c r="G11" s="3"/>
      <c r="H11" s="8">
        <f>18177+23842</f>
        <v>42019</v>
      </c>
      <c r="I11" s="8">
        <v>5552</v>
      </c>
    </row>
    <row r="12" spans="1:9" ht="15" customHeight="1">
      <c r="A12" s="2" t="s">
        <v>179</v>
      </c>
      <c r="B12" s="254" t="s">
        <v>177</v>
      </c>
      <c r="C12" s="255"/>
      <c r="D12" s="255"/>
      <c r="E12" s="255"/>
      <c r="F12" s="256"/>
      <c r="G12" s="3"/>
      <c r="H12" s="8"/>
      <c r="I12" s="8"/>
    </row>
    <row r="13" spans="1:9" ht="15" customHeight="1">
      <c r="A13" s="2" t="s">
        <v>180</v>
      </c>
      <c r="B13" s="254" t="s">
        <v>178</v>
      </c>
      <c r="C13" s="255"/>
      <c r="D13" s="255"/>
      <c r="E13" s="255"/>
      <c r="F13" s="256"/>
      <c r="G13" s="3"/>
      <c r="H13" s="8"/>
      <c r="I13" s="8"/>
    </row>
    <row r="14" spans="1:9" ht="15" customHeight="1">
      <c r="A14" s="2"/>
      <c r="B14" s="53" t="s">
        <v>181</v>
      </c>
      <c r="G14" s="3"/>
      <c r="H14" s="8">
        <f>SUM(H10:H13)</f>
        <v>2272315</v>
      </c>
      <c r="I14" s="8">
        <v>3037978</v>
      </c>
    </row>
    <row r="15" spans="1:9" ht="15" customHeight="1">
      <c r="A15" s="29">
        <v>4</v>
      </c>
      <c r="B15" s="257" t="s">
        <v>5</v>
      </c>
      <c r="C15" s="258"/>
      <c r="D15" s="258"/>
      <c r="E15" s="258"/>
      <c r="F15" s="259"/>
      <c r="G15" s="3"/>
      <c r="H15" s="8"/>
      <c r="I15" s="8"/>
    </row>
    <row r="16" spans="1:9" ht="15" customHeight="1">
      <c r="A16" s="2" t="s">
        <v>173</v>
      </c>
      <c r="B16" s="254" t="s">
        <v>182</v>
      </c>
      <c r="C16" s="255"/>
      <c r="D16" s="255"/>
      <c r="E16" s="255"/>
      <c r="F16" s="256"/>
      <c r="G16" s="3"/>
      <c r="H16" s="8"/>
      <c r="I16" s="8"/>
    </row>
    <row r="17" spans="1:9" ht="15" customHeight="1">
      <c r="A17" s="2" t="s">
        <v>174</v>
      </c>
      <c r="B17" s="254" t="s">
        <v>6</v>
      </c>
      <c r="C17" s="255"/>
      <c r="D17" s="255"/>
      <c r="E17" s="255"/>
      <c r="F17" s="256"/>
      <c r="G17" s="3"/>
      <c r="H17" s="8"/>
      <c r="I17" s="8"/>
    </row>
    <row r="18" spans="1:9" ht="15" customHeight="1">
      <c r="A18" s="2" t="s">
        <v>179</v>
      </c>
      <c r="B18" s="254" t="s">
        <v>7</v>
      </c>
      <c r="C18" s="255"/>
      <c r="D18" s="255"/>
      <c r="E18" s="255"/>
      <c r="F18" s="256"/>
      <c r="G18" s="3"/>
      <c r="H18" s="8"/>
      <c r="I18" s="8"/>
    </row>
    <row r="19" spans="1:9" ht="15" customHeight="1">
      <c r="A19" s="2" t="s">
        <v>184</v>
      </c>
      <c r="B19" s="254" t="s">
        <v>8</v>
      </c>
      <c r="C19" s="255"/>
      <c r="D19" s="255"/>
      <c r="E19" s="255"/>
      <c r="F19" s="256"/>
      <c r="G19" s="3"/>
      <c r="H19" s="8">
        <v>5310168</v>
      </c>
      <c r="I19" s="8">
        <v>3354997</v>
      </c>
    </row>
    <row r="20" spans="1:9" ht="15" customHeight="1">
      <c r="A20" s="2" t="s">
        <v>180</v>
      </c>
      <c r="B20" s="254" t="s">
        <v>183</v>
      </c>
      <c r="C20" s="255"/>
      <c r="D20" s="255"/>
      <c r="E20" s="255"/>
      <c r="F20" s="256"/>
      <c r="G20" s="3"/>
      <c r="H20" s="8"/>
      <c r="I20" s="8"/>
    </row>
    <row r="21" spans="1:9" ht="15" customHeight="1">
      <c r="A21" s="2"/>
      <c r="B21" s="83" t="s">
        <v>185</v>
      </c>
      <c r="C21" s="71"/>
      <c r="D21" s="71"/>
      <c r="E21" s="71"/>
      <c r="F21" s="72"/>
      <c r="G21" s="3"/>
      <c r="H21" s="8">
        <f>SUM(H16:H20)</f>
        <v>5310168</v>
      </c>
      <c r="I21" s="8">
        <v>3354997</v>
      </c>
    </row>
    <row r="22" spans="1:9" ht="15" customHeight="1">
      <c r="A22" s="29">
        <v>5</v>
      </c>
      <c r="B22" s="257" t="s">
        <v>9</v>
      </c>
      <c r="C22" s="258"/>
      <c r="D22" s="258"/>
      <c r="E22" s="258"/>
      <c r="F22" s="259"/>
      <c r="G22" s="3"/>
      <c r="H22" s="8"/>
      <c r="I22" s="8"/>
    </row>
    <row r="23" spans="1:9" ht="15" customHeight="1">
      <c r="A23" s="29">
        <v>6</v>
      </c>
      <c r="B23" s="257" t="s">
        <v>10</v>
      </c>
      <c r="C23" s="258"/>
      <c r="D23" s="258"/>
      <c r="E23" s="258"/>
      <c r="F23" s="259"/>
      <c r="G23" s="3"/>
      <c r="H23" s="8"/>
      <c r="I23" s="8"/>
    </row>
    <row r="24" spans="1:9" ht="15" customHeight="1">
      <c r="A24" s="29">
        <v>7</v>
      </c>
      <c r="B24" s="257" t="s">
        <v>11</v>
      </c>
      <c r="C24" s="258"/>
      <c r="D24" s="258"/>
      <c r="E24" s="258"/>
      <c r="F24" s="259"/>
      <c r="G24" s="3"/>
      <c r="H24" s="8"/>
      <c r="I24" s="8"/>
    </row>
    <row r="25" spans="1:9" ht="15" customHeight="1">
      <c r="A25" s="93"/>
      <c r="B25" s="80" t="s">
        <v>186</v>
      </c>
      <c r="C25" s="81"/>
      <c r="D25" s="81"/>
      <c r="E25" s="81"/>
      <c r="F25" s="82"/>
      <c r="G25" s="3"/>
      <c r="H25" s="8">
        <f>+H21+H14+H4</f>
        <v>10608187</v>
      </c>
      <c r="I25" s="8">
        <v>11789711</v>
      </c>
    </row>
    <row r="26" spans="1:9" ht="15" customHeight="1">
      <c r="A26" s="93"/>
      <c r="B26" s="80"/>
      <c r="C26" s="81"/>
      <c r="D26" s="81"/>
      <c r="E26" s="81"/>
      <c r="F26" s="82"/>
      <c r="G26" s="3"/>
      <c r="H26" s="8"/>
      <c r="I26" s="8"/>
    </row>
    <row r="27" spans="1:9" ht="15" customHeight="1">
      <c r="A27" s="28" t="s">
        <v>12</v>
      </c>
      <c r="B27" s="251" t="s">
        <v>188</v>
      </c>
      <c r="C27" s="252"/>
      <c r="D27" s="252"/>
      <c r="E27" s="252"/>
      <c r="F27" s="253"/>
      <c r="G27" s="3"/>
      <c r="H27" s="8"/>
      <c r="I27" s="8"/>
    </row>
    <row r="28" spans="1:9" ht="15" customHeight="1">
      <c r="A28" s="29">
        <v>1</v>
      </c>
      <c r="B28" s="257" t="s">
        <v>17</v>
      </c>
      <c r="C28" s="258"/>
      <c r="D28" s="258"/>
      <c r="E28" s="258"/>
      <c r="F28" s="259"/>
      <c r="G28" s="3"/>
      <c r="H28" s="8"/>
      <c r="I28" s="8"/>
    </row>
    <row r="29" spans="1:9" ht="15" customHeight="1">
      <c r="A29" s="2" t="s">
        <v>173</v>
      </c>
      <c r="B29" s="254" t="s">
        <v>189</v>
      </c>
      <c r="C29" s="255"/>
      <c r="D29" s="255"/>
      <c r="E29" s="255"/>
      <c r="F29" s="256"/>
      <c r="G29" s="3"/>
      <c r="H29" s="8"/>
      <c r="I29" s="8"/>
    </row>
    <row r="30" spans="1:9" ht="15" customHeight="1">
      <c r="A30" s="2" t="s">
        <v>174</v>
      </c>
      <c r="B30" s="254" t="s">
        <v>190</v>
      </c>
      <c r="C30" s="255"/>
      <c r="D30" s="255"/>
      <c r="E30" s="255"/>
      <c r="F30" s="256"/>
      <c r="G30" s="3"/>
      <c r="H30" s="8"/>
      <c r="I30" s="8"/>
    </row>
    <row r="31" spans="1:9" ht="15" customHeight="1">
      <c r="A31" s="2" t="s">
        <v>179</v>
      </c>
      <c r="B31" s="254" t="s">
        <v>191</v>
      </c>
      <c r="C31" s="255"/>
      <c r="D31" s="255"/>
      <c r="E31" s="255"/>
      <c r="F31" s="256"/>
      <c r="G31" s="3"/>
      <c r="H31" s="8"/>
      <c r="I31" s="8"/>
    </row>
    <row r="32" spans="1:9" ht="15" customHeight="1">
      <c r="A32" s="2" t="s">
        <v>180</v>
      </c>
      <c r="B32" s="254" t="s">
        <v>192</v>
      </c>
      <c r="C32" s="255"/>
      <c r="D32" s="255"/>
      <c r="E32" s="255"/>
      <c r="F32" s="256"/>
      <c r="G32" s="3"/>
      <c r="H32" s="8"/>
      <c r="I32" s="8"/>
    </row>
    <row r="33" spans="1:9" ht="15" customHeight="1">
      <c r="A33" s="2"/>
      <c r="B33" s="83" t="s">
        <v>193</v>
      </c>
      <c r="C33" s="71"/>
      <c r="D33" s="71"/>
      <c r="E33" s="71"/>
      <c r="F33" s="72"/>
      <c r="G33" s="3"/>
      <c r="H33" s="8"/>
      <c r="I33" s="8"/>
    </row>
    <row r="34" spans="1:9" ht="15" customHeight="1">
      <c r="A34" s="29">
        <v>2</v>
      </c>
      <c r="B34" s="257" t="s">
        <v>13</v>
      </c>
      <c r="C34" s="258"/>
      <c r="D34" s="258"/>
      <c r="E34" s="258"/>
      <c r="F34" s="259"/>
      <c r="G34" s="3"/>
      <c r="H34" s="8"/>
      <c r="I34" s="8"/>
    </row>
    <row r="35" spans="1:9" ht="15" customHeight="1">
      <c r="A35" s="26" t="s">
        <v>80</v>
      </c>
      <c r="B35" s="254" t="s">
        <v>14</v>
      </c>
      <c r="C35" s="255"/>
      <c r="D35" s="255"/>
      <c r="E35" s="255"/>
      <c r="F35" s="256"/>
      <c r="G35" s="3"/>
      <c r="H35" s="8"/>
      <c r="I35" s="8"/>
    </row>
    <row r="36" spans="1:9" ht="15" customHeight="1">
      <c r="A36" s="26" t="s">
        <v>80</v>
      </c>
      <c r="B36" s="254" t="s">
        <v>15</v>
      </c>
      <c r="C36" s="255"/>
      <c r="D36" s="255"/>
      <c r="E36" s="255"/>
      <c r="F36" s="256"/>
      <c r="G36" s="3"/>
      <c r="H36" s="8"/>
      <c r="I36" s="8"/>
    </row>
    <row r="37" spans="1:9" ht="15" customHeight="1">
      <c r="A37" s="26" t="s">
        <v>80</v>
      </c>
      <c r="B37" s="254" t="s">
        <v>16</v>
      </c>
      <c r="C37" s="255"/>
      <c r="D37" s="255"/>
      <c r="E37" s="255"/>
      <c r="F37" s="256"/>
      <c r="G37" s="3"/>
      <c r="H37" s="8"/>
      <c r="I37" s="8"/>
    </row>
    <row r="38" spans="1:9" ht="15" customHeight="1">
      <c r="A38" s="26" t="s">
        <v>80</v>
      </c>
      <c r="B38" s="254" t="s">
        <v>194</v>
      </c>
      <c r="C38" s="255"/>
      <c r="D38" s="255"/>
      <c r="E38" s="255"/>
      <c r="F38" s="256"/>
      <c r="G38" s="3"/>
      <c r="H38" s="8"/>
      <c r="I38" s="8"/>
    </row>
    <row r="39" spans="1:9" ht="15" customHeight="1">
      <c r="A39" s="26"/>
      <c r="B39" s="83" t="s">
        <v>172</v>
      </c>
      <c r="C39" s="71"/>
      <c r="D39" s="71"/>
      <c r="E39" s="71"/>
      <c r="F39" s="72"/>
      <c r="G39" s="3"/>
      <c r="H39" s="8"/>
      <c r="I39" s="8"/>
    </row>
    <row r="40" spans="1:9" ht="15" customHeight="1">
      <c r="A40" s="29">
        <v>3</v>
      </c>
      <c r="B40" s="257" t="s">
        <v>18</v>
      </c>
      <c r="C40" s="258"/>
      <c r="D40" s="258"/>
      <c r="E40" s="258"/>
      <c r="F40" s="259"/>
      <c r="G40" s="3"/>
      <c r="H40" s="8"/>
      <c r="I40" s="8"/>
    </row>
    <row r="41" spans="1:9" ht="15" customHeight="1">
      <c r="A41" s="29">
        <v>4</v>
      </c>
      <c r="B41" s="257" t="s">
        <v>19</v>
      </c>
      <c r="C41" s="258"/>
      <c r="D41" s="258"/>
      <c r="E41" s="258"/>
      <c r="F41" s="259"/>
      <c r="G41" s="3"/>
      <c r="H41" s="8"/>
      <c r="I41" s="8"/>
    </row>
    <row r="42" spans="1:9" ht="15" customHeight="1">
      <c r="A42" s="26" t="s">
        <v>80</v>
      </c>
      <c r="B42" s="254" t="s">
        <v>20</v>
      </c>
      <c r="C42" s="255"/>
      <c r="D42" s="255"/>
      <c r="E42" s="255"/>
      <c r="F42" s="256"/>
      <c r="G42" s="3"/>
      <c r="H42" s="8"/>
      <c r="I42" s="8"/>
    </row>
    <row r="43" spans="1:9" ht="15" customHeight="1">
      <c r="A43" s="26" t="s">
        <v>80</v>
      </c>
      <c r="B43" s="254" t="s">
        <v>21</v>
      </c>
      <c r="C43" s="255"/>
      <c r="D43" s="255"/>
      <c r="E43" s="255"/>
      <c r="F43" s="256"/>
      <c r="G43" s="3"/>
      <c r="H43" s="8"/>
      <c r="I43" s="8"/>
    </row>
    <row r="44" spans="1:9" ht="15" customHeight="1">
      <c r="A44" s="26" t="s">
        <v>80</v>
      </c>
      <c r="B44" s="254" t="s">
        <v>22</v>
      </c>
      <c r="C44" s="255"/>
      <c r="D44" s="255"/>
      <c r="E44" s="255"/>
      <c r="F44" s="256"/>
      <c r="G44" s="3"/>
      <c r="H44" s="8"/>
      <c r="I44" s="8"/>
    </row>
    <row r="45" spans="1:9" ht="15" customHeight="1">
      <c r="A45" s="26"/>
      <c r="B45" s="83" t="s">
        <v>185</v>
      </c>
      <c r="C45" s="71"/>
      <c r="D45" s="71"/>
      <c r="E45" s="71"/>
      <c r="F45" s="72"/>
      <c r="G45" s="3"/>
      <c r="H45" s="8"/>
      <c r="I45" s="8"/>
    </row>
    <row r="46" spans="1:9" ht="15" customHeight="1">
      <c r="A46" s="29">
        <v>5</v>
      </c>
      <c r="B46" s="257" t="s">
        <v>23</v>
      </c>
      <c r="C46" s="258"/>
      <c r="D46" s="258"/>
      <c r="E46" s="258"/>
      <c r="F46" s="259"/>
      <c r="G46" s="3"/>
      <c r="H46" s="8"/>
      <c r="I46" s="8"/>
    </row>
    <row r="47" spans="1:9" ht="15" customHeight="1">
      <c r="A47" s="29">
        <v>6</v>
      </c>
      <c r="B47" s="257" t="s">
        <v>24</v>
      </c>
      <c r="C47" s="258"/>
      <c r="D47" s="258"/>
      <c r="E47" s="258"/>
      <c r="F47" s="259"/>
      <c r="G47" s="3"/>
      <c r="H47" s="8"/>
      <c r="I47" s="8"/>
    </row>
    <row r="48" spans="1:9" ht="15" customHeight="1">
      <c r="A48" s="28"/>
      <c r="B48" s="251" t="s">
        <v>195</v>
      </c>
      <c r="C48" s="252"/>
      <c r="D48" s="252"/>
      <c r="E48" s="252"/>
      <c r="F48" s="253"/>
      <c r="G48" s="3"/>
      <c r="H48" s="8"/>
      <c r="I48" s="8"/>
    </row>
    <row r="49" spans="1:9" ht="15" customHeight="1">
      <c r="A49" s="93"/>
      <c r="B49" s="251" t="s">
        <v>196</v>
      </c>
      <c r="C49" s="252"/>
      <c r="D49" s="252"/>
      <c r="E49" s="252"/>
      <c r="F49" s="253"/>
      <c r="G49" s="3"/>
      <c r="H49" s="8">
        <f>+H25</f>
        <v>10608187</v>
      </c>
      <c r="I49" s="8">
        <v>11789711</v>
      </c>
    </row>
  </sheetData>
  <sheetProtection/>
  <mergeCells count="40">
    <mergeCell ref="B37:F37"/>
    <mergeCell ref="B38:F38"/>
    <mergeCell ref="B40:F40"/>
    <mergeCell ref="A1:I1"/>
    <mergeCell ref="B27:F27"/>
    <mergeCell ref="B28:F28"/>
    <mergeCell ref="B22:F22"/>
    <mergeCell ref="B23:F23"/>
    <mergeCell ref="B10:F10"/>
    <mergeCell ref="B24:F24"/>
    <mergeCell ref="B17:F17"/>
    <mergeCell ref="B46:F46"/>
    <mergeCell ref="B47:F47"/>
    <mergeCell ref="B41:F41"/>
    <mergeCell ref="B42:F42"/>
    <mergeCell ref="B43:F43"/>
    <mergeCell ref="B34:F34"/>
    <mergeCell ref="B35:F35"/>
    <mergeCell ref="B36:F36"/>
    <mergeCell ref="B44:F44"/>
    <mergeCell ref="B20:F20"/>
    <mergeCell ref="B9:F9"/>
    <mergeCell ref="B2:F2"/>
    <mergeCell ref="B3:F3"/>
    <mergeCell ref="B4:F4"/>
    <mergeCell ref="B5:F5"/>
    <mergeCell ref="B6:F6"/>
    <mergeCell ref="B19:F19"/>
    <mergeCell ref="B15:F15"/>
    <mergeCell ref="B16:F16"/>
    <mergeCell ref="B49:F49"/>
    <mergeCell ref="B11:F11"/>
    <mergeCell ref="B12:F12"/>
    <mergeCell ref="B13:F13"/>
    <mergeCell ref="B18:F18"/>
    <mergeCell ref="B48:F48"/>
    <mergeCell ref="B29:F29"/>
    <mergeCell ref="B30:F30"/>
    <mergeCell ref="B31:F31"/>
    <mergeCell ref="B32:F32"/>
  </mergeCells>
  <printOptions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selection activeCell="B3" sqref="B3:C4"/>
    </sheetView>
  </sheetViews>
  <sheetFormatPr defaultColWidth="9.140625" defaultRowHeight="17.25" customHeight="1"/>
  <cols>
    <col min="1" max="1" width="3.7109375" style="0" customWidth="1"/>
    <col min="2" max="2" width="23.7109375" style="65" bestFit="1" customWidth="1"/>
    <col min="3" max="3" width="11.421875" style="62" customWidth="1"/>
    <col min="4" max="4" width="11.28125" style="0" customWidth="1"/>
    <col min="5" max="5" width="10.140625" style="0" customWidth="1"/>
    <col min="6" max="6" width="9.7109375" style="0" customWidth="1"/>
    <col min="7" max="8" width="9.8515625" style="0" customWidth="1"/>
    <col min="9" max="9" width="10.28125" style="0" customWidth="1"/>
    <col min="10" max="10" width="10.7109375" style="0" customWidth="1"/>
    <col min="11" max="11" width="12.00390625" style="0" customWidth="1"/>
  </cols>
  <sheetData>
    <row r="1" spans="2:11" ht="17.25" customHeight="1">
      <c r="B1" s="327" t="s">
        <v>355</v>
      </c>
      <c r="C1" s="327"/>
      <c r="D1" s="327"/>
      <c r="E1" s="327"/>
      <c r="F1" s="327"/>
      <c r="G1" s="327"/>
      <c r="H1" s="327"/>
      <c r="I1" s="327"/>
      <c r="J1" s="327"/>
      <c r="K1" s="327"/>
    </row>
    <row r="2" spans="2:11" ht="15.75" customHeight="1">
      <c r="B2" s="327" t="s">
        <v>421</v>
      </c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7.25" customHeight="1">
      <c r="A3" s="20"/>
      <c r="B3" s="330"/>
      <c r="C3" s="331"/>
      <c r="D3" s="328" t="s">
        <v>149</v>
      </c>
      <c r="E3" s="329" t="s">
        <v>157</v>
      </c>
      <c r="F3" s="329"/>
      <c r="G3" s="329"/>
      <c r="H3" s="329" t="s">
        <v>158</v>
      </c>
      <c r="I3" s="329"/>
      <c r="J3" s="329"/>
      <c r="K3" s="328" t="s">
        <v>156</v>
      </c>
    </row>
    <row r="4" spans="1:12" s="63" customFormat="1" ht="36.75" customHeight="1">
      <c r="A4" s="54"/>
      <c r="B4" s="332"/>
      <c r="C4" s="333"/>
      <c r="D4" s="328"/>
      <c r="E4" s="177" t="s">
        <v>150</v>
      </c>
      <c r="F4" s="177" t="s">
        <v>151</v>
      </c>
      <c r="G4" s="177" t="s">
        <v>152</v>
      </c>
      <c r="H4" s="178" t="s">
        <v>153</v>
      </c>
      <c r="I4" s="177" t="s">
        <v>154</v>
      </c>
      <c r="J4" s="177" t="s">
        <v>155</v>
      </c>
      <c r="K4" s="328"/>
      <c r="L4" s="64"/>
    </row>
    <row r="5" spans="1:11" ht="18" customHeight="1">
      <c r="A5" s="6" t="s">
        <v>46</v>
      </c>
      <c r="B5" s="335" t="s">
        <v>145</v>
      </c>
      <c r="C5" s="336"/>
      <c r="D5" s="57"/>
      <c r="E5" s="58"/>
      <c r="F5" s="58"/>
      <c r="G5" s="58"/>
      <c r="H5" s="66"/>
      <c r="I5" s="58"/>
      <c r="J5" s="58"/>
      <c r="K5" s="59"/>
    </row>
    <row r="6" spans="1:11" ht="17.25" customHeight="1">
      <c r="A6" s="170">
        <v>1</v>
      </c>
      <c r="B6" s="323" t="s">
        <v>146</v>
      </c>
      <c r="C6" s="324"/>
      <c r="D6" s="57"/>
      <c r="E6" s="58"/>
      <c r="F6" s="58"/>
      <c r="G6" s="58"/>
      <c r="H6" s="66"/>
      <c r="I6" s="58"/>
      <c r="J6" s="58"/>
      <c r="K6" s="59"/>
    </row>
    <row r="7" spans="1:11" ht="15" customHeight="1">
      <c r="A7" s="170">
        <v>2</v>
      </c>
      <c r="B7" s="323" t="s">
        <v>350</v>
      </c>
      <c r="C7" s="324"/>
      <c r="D7" s="57"/>
      <c r="E7" s="58"/>
      <c r="F7" s="58"/>
      <c r="G7" s="58"/>
      <c r="H7" s="66"/>
      <c r="I7" s="58"/>
      <c r="J7" s="58"/>
      <c r="K7" s="59"/>
    </row>
    <row r="8" spans="1:11" ht="15" customHeight="1">
      <c r="A8" s="170">
        <v>3</v>
      </c>
      <c r="B8" s="323" t="s">
        <v>351</v>
      </c>
      <c r="C8" s="324"/>
      <c r="D8" s="57"/>
      <c r="E8" s="58"/>
      <c r="F8" s="58"/>
      <c r="G8" s="58"/>
      <c r="H8" s="66"/>
      <c r="I8" s="58"/>
      <c r="J8" s="58"/>
      <c r="K8" s="59"/>
    </row>
    <row r="9" spans="1:11" ht="17.25" customHeight="1">
      <c r="A9" s="170">
        <v>4</v>
      </c>
      <c r="B9" s="323" t="s">
        <v>147</v>
      </c>
      <c r="C9" s="324"/>
      <c r="D9" s="57"/>
      <c r="E9" s="58"/>
      <c r="F9" s="58"/>
      <c r="G9" s="58"/>
      <c r="H9" s="66"/>
      <c r="I9" s="58"/>
      <c r="J9" s="58"/>
      <c r="K9" s="59"/>
    </row>
    <row r="10" spans="1:11" ht="17.25" customHeight="1">
      <c r="A10" s="170">
        <v>5</v>
      </c>
      <c r="B10" s="323" t="s">
        <v>148</v>
      </c>
      <c r="C10" s="324"/>
      <c r="D10" s="57"/>
      <c r="E10" s="58"/>
      <c r="F10" s="58"/>
      <c r="G10" s="58"/>
      <c r="H10" s="66"/>
      <c r="I10" s="58"/>
      <c r="J10" s="58"/>
      <c r="K10" s="59"/>
    </row>
    <row r="11" spans="1:11" ht="17.25" customHeight="1">
      <c r="A11" s="170">
        <v>6</v>
      </c>
      <c r="B11" s="323" t="s">
        <v>143</v>
      </c>
      <c r="C11" s="324"/>
      <c r="D11" s="57"/>
      <c r="E11" s="58"/>
      <c r="F11" s="58"/>
      <c r="G11" s="58"/>
      <c r="H11" s="66"/>
      <c r="I11" s="58"/>
      <c r="J11" s="58"/>
      <c r="K11" s="59"/>
    </row>
    <row r="12" spans="1:11" ht="17.25" customHeight="1">
      <c r="A12" s="172">
        <v>7</v>
      </c>
      <c r="B12" s="325" t="s">
        <v>144</v>
      </c>
      <c r="C12" s="326"/>
      <c r="D12" s="173"/>
      <c r="E12" s="174"/>
      <c r="F12" s="174"/>
      <c r="G12" s="174"/>
      <c r="H12" s="175"/>
      <c r="I12" s="174"/>
      <c r="J12" s="174"/>
      <c r="K12" s="176"/>
    </row>
    <row r="13" spans="1:11" s="1" customFormat="1" ht="17.25" customHeight="1">
      <c r="A13" s="170"/>
      <c r="B13" s="334" t="s">
        <v>352</v>
      </c>
      <c r="C13" s="334"/>
      <c r="D13" s="6"/>
      <c r="E13" s="6"/>
      <c r="F13" s="6"/>
      <c r="G13" s="6"/>
      <c r="H13" s="6"/>
      <c r="I13" s="6"/>
      <c r="J13" s="6"/>
      <c r="K13" s="6"/>
    </row>
    <row r="14" ht="8.25" customHeight="1"/>
    <row r="15" spans="2:11" ht="20.25" customHeight="1" thickBot="1">
      <c r="B15" s="267" t="s">
        <v>130</v>
      </c>
      <c r="C15" s="267"/>
      <c r="D15" s="267"/>
      <c r="E15" s="267"/>
      <c r="F15" s="267"/>
      <c r="G15" s="267"/>
      <c r="H15" s="267"/>
      <c r="I15" s="267"/>
      <c r="J15" s="267"/>
      <c r="K15" s="267"/>
    </row>
    <row r="16" spans="2:3" ht="6" customHeight="1" thickTop="1">
      <c r="B16" s="53"/>
      <c r="C16"/>
    </row>
    <row r="17" spans="1:11" ht="17.25" customHeight="1">
      <c r="A17" s="20"/>
      <c r="B17" s="60" t="s">
        <v>131</v>
      </c>
      <c r="C17" s="328" t="s">
        <v>133</v>
      </c>
      <c r="D17" s="337" t="s">
        <v>141</v>
      </c>
      <c r="E17" s="337"/>
      <c r="F17" s="337"/>
      <c r="G17" s="337" t="s">
        <v>142</v>
      </c>
      <c r="H17" s="337"/>
      <c r="I17" s="337"/>
      <c r="J17" s="337"/>
      <c r="K17" s="179"/>
    </row>
    <row r="18" spans="1:11" ht="53.25" customHeight="1">
      <c r="A18" s="6" t="s">
        <v>46</v>
      </c>
      <c r="B18" s="54" t="s">
        <v>132</v>
      </c>
      <c r="C18" s="328"/>
      <c r="D18" s="177" t="s">
        <v>134</v>
      </c>
      <c r="E18" s="177" t="s">
        <v>135</v>
      </c>
      <c r="F18" s="177" t="s">
        <v>136</v>
      </c>
      <c r="G18" s="177" t="s">
        <v>137</v>
      </c>
      <c r="H18" s="177" t="s">
        <v>138</v>
      </c>
      <c r="I18" s="177" t="s">
        <v>139</v>
      </c>
      <c r="J18" s="177" t="s">
        <v>136</v>
      </c>
      <c r="K18" s="177" t="s">
        <v>140</v>
      </c>
    </row>
    <row r="19" spans="1:11" ht="17.25" customHeight="1">
      <c r="A19" s="170">
        <v>1</v>
      </c>
      <c r="B19" s="181" t="s">
        <v>146</v>
      </c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7.25" customHeight="1">
      <c r="A20" s="170">
        <v>2</v>
      </c>
      <c r="B20" s="171" t="s">
        <v>353</v>
      </c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7.25" customHeight="1">
      <c r="A21" s="170">
        <v>3</v>
      </c>
      <c r="B21" s="171" t="s">
        <v>351</v>
      </c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7.25" customHeight="1">
      <c r="A22" s="170">
        <v>4</v>
      </c>
      <c r="B22" s="171" t="s">
        <v>147</v>
      </c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7.25" customHeight="1">
      <c r="A23" s="170">
        <v>5</v>
      </c>
      <c r="B23" s="171" t="s">
        <v>148</v>
      </c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7.25" customHeight="1">
      <c r="A24" s="172">
        <v>6</v>
      </c>
      <c r="B24" s="182" t="s">
        <v>354</v>
      </c>
      <c r="C24" s="174"/>
      <c r="D24" s="174"/>
      <c r="E24" s="174"/>
      <c r="F24" s="174"/>
      <c r="G24" s="174"/>
      <c r="H24" s="174"/>
      <c r="I24" s="174"/>
      <c r="J24" s="174"/>
      <c r="K24" s="176"/>
    </row>
    <row r="25" spans="1:11" ht="17.25" customHeight="1">
      <c r="A25" s="172">
        <v>7</v>
      </c>
      <c r="B25" s="173"/>
      <c r="C25" s="174"/>
      <c r="D25" s="174"/>
      <c r="E25" s="174"/>
      <c r="F25" s="174"/>
      <c r="G25" s="174"/>
      <c r="H25" s="174"/>
      <c r="I25" s="174"/>
      <c r="J25" s="174"/>
      <c r="K25" s="176"/>
    </row>
    <row r="26" spans="1:11" ht="17.25" customHeight="1">
      <c r="A26" s="170"/>
      <c r="B26" s="6" t="s">
        <v>112</v>
      </c>
      <c r="C26" s="20"/>
      <c r="D26" s="20"/>
      <c r="E26" s="20"/>
      <c r="F26" s="20"/>
      <c r="G26" s="20"/>
      <c r="H26" s="20"/>
      <c r="I26" s="20"/>
      <c r="J26" s="20"/>
      <c r="K26" s="20"/>
    </row>
  </sheetData>
  <sheetProtection/>
  <mergeCells count="20">
    <mergeCell ref="B13:C13"/>
    <mergeCell ref="B5:C5"/>
    <mergeCell ref="B15:K15"/>
    <mergeCell ref="C17:C18"/>
    <mergeCell ref="D17:F17"/>
    <mergeCell ref="G17:J17"/>
    <mergeCell ref="B6:C6"/>
    <mergeCell ref="B7:C7"/>
    <mergeCell ref="B8:C8"/>
    <mergeCell ref="B9:C9"/>
    <mergeCell ref="B10:C10"/>
    <mergeCell ref="B11:C11"/>
    <mergeCell ref="B12:C12"/>
    <mergeCell ref="B1:K1"/>
    <mergeCell ref="B2:K2"/>
    <mergeCell ref="D3:D4"/>
    <mergeCell ref="E3:G3"/>
    <mergeCell ref="K3:K4"/>
    <mergeCell ref="H3:J3"/>
    <mergeCell ref="B3:C4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140625" style="61" customWidth="1"/>
    <col min="2" max="2" width="53.57421875" style="0" customWidth="1"/>
    <col min="3" max="3" width="19.7109375" style="0" customWidth="1"/>
  </cols>
  <sheetData>
    <row r="2" spans="1:3" ht="12.75">
      <c r="A2" s="338" t="s">
        <v>160</v>
      </c>
      <c r="B2" s="338"/>
      <c r="C2" s="338"/>
    </row>
    <row r="3" spans="1:3" ht="12.75">
      <c r="A3" s="338" t="s">
        <v>422</v>
      </c>
      <c r="B3" s="338"/>
      <c r="C3" s="338"/>
    </row>
    <row r="4" ht="12.75">
      <c r="C4" s="1"/>
    </row>
    <row r="5" spans="1:3" ht="15.75">
      <c r="A5" s="74" t="s">
        <v>1</v>
      </c>
      <c r="B5" s="11" t="s">
        <v>163</v>
      </c>
      <c r="C5" s="6" t="s">
        <v>159</v>
      </c>
    </row>
    <row r="6" spans="1:3" ht="12.75">
      <c r="A6" s="75">
        <v>1</v>
      </c>
      <c r="B6" s="14" t="s">
        <v>434</v>
      </c>
      <c r="C6" s="239">
        <v>51620</v>
      </c>
    </row>
    <row r="7" spans="1:3" ht="12.75">
      <c r="A7" s="76">
        <v>2</v>
      </c>
      <c r="B7" s="3" t="s">
        <v>397</v>
      </c>
      <c r="C7" s="240">
        <v>10956</v>
      </c>
    </row>
    <row r="8" spans="1:3" ht="12.75">
      <c r="A8" s="76">
        <v>3</v>
      </c>
      <c r="B8" s="3" t="s">
        <v>433</v>
      </c>
      <c r="C8" s="240">
        <v>600000</v>
      </c>
    </row>
    <row r="9" spans="1:3" ht="12.75">
      <c r="A9" s="76">
        <v>4</v>
      </c>
      <c r="B9" s="3"/>
      <c r="C9" s="240"/>
    </row>
    <row r="10" spans="1:3" ht="12.75">
      <c r="A10" s="76">
        <v>5</v>
      </c>
      <c r="B10" s="3"/>
      <c r="C10" s="240"/>
    </row>
    <row r="11" spans="1:3" ht="12.75">
      <c r="A11" s="76">
        <v>6</v>
      </c>
      <c r="B11" s="3"/>
      <c r="C11" s="240"/>
    </row>
    <row r="12" spans="1:3" ht="12.75">
      <c r="A12" s="76">
        <v>7</v>
      </c>
      <c r="B12" s="3"/>
      <c r="C12" s="240"/>
    </row>
    <row r="13" spans="1:3" ht="12.75">
      <c r="A13" s="76">
        <v>8</v>
      </c>
      <c r="B13" s="3"/>
      <c r="C13" s="240"/>
    </row>
    <row r="14" spans="1:3" ht="12.75">
      <c r="A14" s="76">
        <v>9</v>
      </c>
      <c r="B14" s="3"/>
      <c r="C14" s="240"/>
    </row>
    <row r="15" spans="1:3" ht="12.75">
      <c r="A15" s="77">
        <v>10</v>
      </c>
      <c r="B15" s="78"/>
      <c r="C15" s="242"/>
    </row>
    <row r="16" spans="1:3" ht="15.75">
      <c r="A16" s="69"/>
      <c r="B16" s="11" t="s">
        <v>112</v>
      </c>
      <c r="C16" s="241">
        <f>SUM(C6:C15)</f>
        <v>662576</v>
      </c>
    </row>
    <row r="17" spans="1:3" ht="15.75">
      <c r="A17" s="38"/>
      <c r="B17" s="73"/>
      <c r="C17" s="79"/>
    </row>
    <row r="18" ht="12.75">
      <c r="C18" s="1"/>
    </row>
    <row r="19" spans="1:3" ht="15.75">
      <c r="A19" s="74" t="s">
        <v>12</v>
      </c>
      <c r="B19" s="11" t="s">
        <v>161</v>
      </c>
      <c r="C19" s="6" t="s">
        <v>159</v>
      </c>
    </row>
    <row r="20" spans="1:3" ht="12.75">
      <c r="A20" s="75">
        <v>1</v>
      </c>
      <c r="B20" s="14"/>
      <c r="C20" s="13"/>
    </row>
    <row r="21" spans="1:3" ht="12.75">
      <c r="A21" s="76">
        <v>2</v>
      </c>
      <c r="B21" s="3"/>
      <c r="C21" s="2"/>
    </row>
    <row r="22" spans="1:3" ht="12.75">
      <c r="A22" s="76">
        <v>3</v>
      </c>
      <c r="B22" s="3"/>
      <c r="C22" s="2"/>
    </row>
    <row r="23" spans="1:3" ht="12.75">
      <c r="A23" s="76">
        <v>4</v>
      </c>
      <c r="B23" s="3"/>
      <c r="C23" s="2"/>
    </row>
    <row r="24" spans="1:3" ht="12.75">
      <c r="A24" s="76">
        <v>5</v>
      </c>
      <c r="B24" s="3"/>
      <c r="C24" s="2"/>
    </row>
    <row r="25" spans="1:3" ht="15.75">
      <c r="A25" s="69"/>
      <c r="B25" s="11" t="s">
        <v>112</v>
      </c>
      <c r="C25" s="6"/>
    </row>
    <row r="26" ht="12.75">
      <c r="C26" s="1"/>
    </row>
    <row r="27" ht="12.75">
      <c r="C27" s="1"/>
    </row>
    <row r="28" spans="1:3" ht="15.75">
      <c r="A28" s="74" t="s">
        <v>37</v>
      </c>
      <c r="B28" s="11" t="s">
        <v>162</v>
      </c>
      <c r="C28" s="6" t="s">
        <v>159</v>
      </c>
    </row>
    <row r="29" spans="1:3" ht="12.75">
      <c r="A29" s="75">
        <v>1</v>
      </c>
      <c r="B29" s="14"/>
      <c r="C29" s="239"/>
    </row>
    <row r="30" spans="1:3" ht="12.75">
      <c r="A30" s="76">
        <v>2</v>
      </c>
      <c r="B30" s="3"/>
      <c r="C30" s="240"/>
    </row>
    <row r="31" spans="1:3" ht="12.75">
      <c r="A31" s="76">
        <v>3</v>
      </c>
      <c r="B31" s="3"/>
      <c r="C31" s="240"/>
    </row>
    <row r="32" spans="1:3" ht="12.75">
      <c r="A32" s="76">
        <v>4</v>
      </c>
      <c r="B32" s="3"/>
      <c r="C32" s="240"/>
    </row>
    <row r="33" spans="1:3" ht="15.75">
      <c r="A33" s="69"/>
      <c r="B33" s="11" t="s">
        <v>112</v>
      </c>
      <c r="C33" s="241">
        <f>SUM(C29:C32)</f>
        <v>0</v>
      </c>
    </row>
    <row r="34" ht="12.75">
      <c r="C34" s="1"/>
    </row>
    <row r="35" ht="12.75">
      <c r="C35" s="1"/>
    </row>
    <row r="36" ht="12.75">
      <c r="C36" s="1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zoomScalePageLayoutView="0" workbookViewId="0" topLeftCell="A22">
      <selection activeCell="H15" sqref="H15"/>
    </sheetView>
  </sheetViews>
  <sheetFormatPr defaultColWidth="9.140625" defaultRowHeight="15" customHeight="1"/>
  <cols>
    <col min="1" max="1" width="5.28125" style="1" customWidth="1"/>
    <col min="6" max="6" width="12.7109375" style="0" customWidth="1"/>
    <col min="7" max="7" width="11.57421875" style="0" customWidth="1"/>
    <col min="8" max="8" width="12.140625" style="0" customWidth="1"/>
    <col min="9" max="9" width="12.00390625" style="0" customWidth="1"/>
  </cols>
  <sheetData>
    <row r="1" spans="1:9" ht="18" customHeight="1" thickBot="1">
      <c r="A1" s="267" t="s">
        <v>414</v>
      </c>
      <c r="B1" s="267"/>
      <c r="C1" s="267"/>
      <c r="D1" s="267"/>
      <c r="E1" s="267"/>
      <c r="F1" s="267"/>
      <c r="G1" s="267"/>
      <c r="H1" s="267"/>
      <c r="I1" s="267"/>
    </row>
    <row r="2" spans="1:9" ht="21.75" customHeight="1" thickBot="1" thickTop="1">
      <c r="A2" s="6"/>
      <c r="B2" s="260" t="s">
        <v>88</v>
      </c>
      <c r="C2" s="261"/>
      <c r="D2" s="261"/>
      <c r="E2" s="261"/>
      <c r="F2" s="262"/>
      <c r="G2" s="6" t="s">
        <v>25</v>
      </c>
      <c r="H2" s="6" t="s">
        <v>415</v>
      </c>
      <c r="I2" s="6" t="s">
        <v>401</v>
      </c>
    </row>
    <row r="3" spans="1:9" ht="15" customHeight="1" thickTop="1">
      <c r="A3" s="4" t="s">
        <v>1</v>
      </c>
      <c r="B3" s="268" t="s">
        <v>33</v>
      </c>
      <c r="C3" s="269"/>
      <c r="D3" s="269"/>
      <c r="E3" s="269"/>
      <c r="F3" s="270"/>
      <c r="G3" s="5"/>
      <c r="H3" s="7"/>
      <c r="I3" s="7"/>
    </row>
    <row r="4" spans="1:9" ht="15" customHeight="1">
      <c r="A4" s="2">
        <v>1</v>
      </c>
      <c r="B4" s="257" t="s">
        <v>3</v>
      </c>
      <c r="C4" s="258"/>
      <c r="D4" s="258"/>
      <c r="E4" s="258"/>
      <c r="F4" s="259"/>
      <c r="G4" s="3"/>
      <c r="H4" s="8"/>
      <c r="I4" s="8"/>
    </row>
    <row r="5" spans="1:9" ht="15" customHeight="1">
      <c r="A5" s="2">
        <v>2</v>
      </c>
      <c r="B5" s="257" t="s">
        <v>26</v>
      </c>
      <c r="C5" s="258"/>
      <c r="D5" s="258"/>
      <c r="E5" s="258"/>
      <c r="F5" s="259"/>
      <c r="G5" s="3"/>
      <c r="H5" s="8"/>
      <c r="I5" s="8"/>
    </row>
    <row r="6" spans="1:9" ht="15" customHeight="1">
      <c r="A6" s="26" t="s">
        <v>173</v>
      </c>
      <c r="B6" s="271" t="s">
        <v>197</v>
      </c>
      <c r="C6" s="272"/>
      <c r="D6" s="272"/>
      <c r="E6" s="272"/>
      <c r="F6" s="273"/>
      <c r="G6" s="3"/>
      <c r="H6" s="8"/>
      <c r="I6" s="8"/>
    </row>
    <row r="7" spans="1:9" ht="15" customHeight="1">
      <c r="A7" s="26" t="s">
        <v>174</v>
      </c>
      <c r="B7" s="271" t="s">
        <v>198</v>
      </c>
      <c r="C7" s="272"/>
      <c r="D7" s="272"/>
      <c r="E7" s="272"/>
      <c r="F7" s="273"/>
      <c r="G7" s="3"/>
      <c r="H7" s="8"/>
      <c r="I7" s="8"/>
    </row>
    <row r="8" spans="1:9" ht="15" customHeight="1">
      <c r="A8" s="26" t="s">
        <v>179</v>
      </c>
      <c r="B8" s="90" t="s">
        <v>199</v>
      </c>
      <c r="C8" s="91"/>
      <c r="D8" s="91"/>
      <c r="E8" s="91"/>
      <c r="F8" s="92"/>
      <c r="G8" s="3"/>
      <c r="H8" s="8"/>
      <c r="I8" s="8"/>
    </row>
    <row r="9" spans="1:9" ht="15" customHeight="1">
      <c r="A9" s="26"/>
      <c r="B9" s="83" t="s">
        <v>172</v>
      </c>
      <c r="C9" s="91"/>
      <c r="D9" s="91"/>
      <c r="E9" s="91"/>
      <c r="F9" s="92"/>
      <c r="G9" s="3"/>
      <c r="H9" s="8"/>
      <c r="I9" s="8"/>
    </row>
    <row r="10" spans="1:9" ht="15" customHeight="1">
      <c r="A10" s="2">
        <v>3</v>
      </c>
      <c r="B10" s="257" t="s">
        <v>27</v>
      </c>
      <c r="C10" s="258"/>
      <c r="D10" s="258"/>
      <c r="E10" s="258"/>
      <c r="F10" s="259"/>
      <c r="G10" s="3"/>
      <c r="H10" s="8"/>
      <c r="I10" s="8"/>
    </row>
    <row r="11" spans="1:9" ht="15" customHeight="1">
      <c r="A11" s="26" t="s">
        <v>173</v>
      </c>
      <c r="B11" s="254" t="s">
        <v>28</v>
      </c>
      <c r="C11" s="255"/>
      <c r="D11" s="255"/>
      <c r="E11" s="255"/>
      <c r="F11" s="256"/>
      <c r="G11" s="3"/>
      <c r="H11" s="8">
        <v>459920</v>
      </c>
      <c r="I11" s="8">
        <v>104979</v>
      </c>
    </row>
    <row r="12" spans="1:9" ht="15" customHeight="1">
      <c r="A12" s="26" t="s">
        <v>174</v>
      </c>
      <c r="B12" s="254" t="s">
        <v>29</v>
      </c>
      <c r="C12" s="255"/>
      <c r="D12" s="255"/>
      <c r="E12" s="255"/>
      <c r="F12" s="256"/>
      <c r="G12" s="3"/>
      <c r="H12" s="8">
        <v>16760</v>
      </c>
      <c r="I12" s="8">
        <v>125196</v>
      </c>
    </row>
    <row r="13" spans="1:9" ht="15" customHeight="1">
      <c r="A13" s="26" t="s">
        <v>179</v>
      </c>
      <c r="B13" s="70" t="s">
        <v>200</v>
      </c>
      <c r="C13" s="71"/>
      <c r="D13" s="71"/>
      <c r="E13" s="71"/>
      <c r="F13" s="72"/>
      <c r="G13" s="3"/>
      <c r="H13" s="8">
        <f>16104+1000</f>
        <v>17104</v>
      </c>
      <c r="I13" s="8">
        <v>331504</v>
      </c>
    </row>
    <row r="14" spans="1:9" ht="15" customHeight="1">
      <c r="A14" s="26" t="s">
        <v>180</v>
      </c>
      <c r="B14" s="70" t="s">
        <v>201</v>
      </c>
      <c r="C14" s="71"/>
      <c r="D14" s="71"/>
      <c r="E14" s="71"/>
      <c r="F14" s="72"/>
      <c r="G14" s="3"/>
      <c r="H14" s="8">
        <v>9000000</v>
      </c>
      <c r="I14" s="8">
        <v>10000000</v>
      </c>
    </row>
    <row r="15" spans="1:9" ht="15" customHeight="1">
      <c r="A15" s="26" t="s">
        <v>184</v>
      </c>
      <c r="B15" s="70" t="s">
        <v>202</v>
      </c>
      <c r="C15" s="71"/>
      <c r="D15" s="71"/>
      <c r="E15" s="71"/>
      <c r="F15" s="72"/>
      <c r="G15" s="3"/>
      <c r="H15" s="8"/>
      <c r="I15" s="8"/>
    </row>
    <row r="16" spans="1:9" ht="15" customHeight="1">
      <c r="A16" s="26"/>
      <c r="B16" s="83" t="s">
        <v>181</v>
      </c>
      <c r="C16" s="71"/>
      <c r="D16" s="71"/>
      <c r="E16" s="71"/>
      <c r="F16" s="72"/>
      <c r="G16" s="3"/>
      <c r="H16" s="8">
        <f>SUM(H11:H15)</f>
        <v>9493784</v>
      </c>
      <c r="I16" s="8">
        <v>10561679</v>
      </c>
    </row>
    <row r="17" spans="1:9" ht="15" customHeight="1">
      <c r="A17" s="2">
        <v>4</v>
      </c>
      <c r="B17" s="257" t="s">
        <v>30</v>
      </c>
      <c r="C17" s="258"/>
      <c r="D17" s="258"/>
      <c r="E17" s="258"/>
      <c r="F17" s="259"/>
      <c r="G17" s="3"/>
      <c r="H17" s="8"/>
      <c r="I17" s="8"/>
    </row>
    <row r="18" spans="1:9" ht="15" customHeight="1">
      <c r="A18" s="2">
        <v>5</v>
      </c>
      <c r="B18" s="257" t="s">
        <v>31</v>
      </c>
      <c r="C18" s="258"/>
      <c r="D18" s="258"/>
      <c r="E18" s="258"/>
      <c r="F18" s="259"/>
      <c r="G18" s="3"/>
      <c r="H18" s="8"/>
      <c r="I18" s="8"/>
    </row>
    <row r="19" spans="1:9" ht="16.5" customHeight="1">
      <c r="A19" s="28"/>
      <c r="B19" s="80" t="s">
        <v>203</v>
      </c>
      <c r="C19" s="88"/>
      <c r="D19" s="88"/>
      <c r="E19" s="88"/>
      <c r="F19" s="89"/>
      <c r="G19" s="3"/>
      <c r="H19" s="8">
        <f>+H16</f>
        <v>9493784</v>
      </c>
      <c r="I19" s="8">
        <v>10561679</v>
      </c>
    </row>
    <row r="20" spans="1:9" ht="15" customHeight="1">
      <c r="A20" s="2"/>
      <c r="B20" s="83"/>
      <c r="C20" s="88"/>
      <c r="D20" s="88"/>
      <c r="E20" s="88"/>
      <c r="F20" s="89"/>
      <c r="G20" s="3"/>
      <c r="H20" s="8"/>
      <c r="I20" s="8"/>
    </row>
    <row r="21" spans="1:9" ht="15" customHeight="1">
      <c r="A21" s="2" t="s">
        <v>12</v>
      </c>
      <c r="B21" s="257" t="s">
        <v>32</v>
      </c>
      <c r="C21" s="258"/>
      <c r="D21" s="258"/>
      <c r="E21" s="258"/>
      <c r="F21" s="259"/>
      <c r="G21" s="3"/>
      <c r="H21" s="8"/>
      <c r="I21" s="8"/>
    </row>
    <row r="22" spans="1:9" ht="15" customHeight="1">
      <c r="A22" s="2">
        <v>1</v>
      </c>
      <c r="B22" s="257" t="s">
        <v>204</v>
      </c>
      <c r="C22" s="258"/>
      <c r="D22" s="258"/>
      <c r="E22" s="258"/>
      <c r="F22" s="259"/>
      <c r="G22" s="3"/>
      <c r="H22" s="8"/>
      <c r="I22" s="8"/>
    </row>
    <row r="23" spans="1:9" ht="15" customHeight="1">
      <c r="A23" s="26" t="s">
        <v>173</v>
      </c>
      <c r="B23" s="254" t="s">
        <v>205</v>
      </c>
      <c r="C23" s="255"/>
      <c r="D23" s="255"/>
      <c r="E23" s="255"/>
      <c r="F23" s="256"/>
      <c r="G23" s="3"/>
      <c r="H23" s="8"/>
      <c r="I23" s="8"/>
    </row>
    <row r="24" spans="1:9" ht="15" customHeight="1">
      <c r="A24" s="2" t="s">
        <v>174</v>
      </c>
      <c r="B24" s="70" t="s">
        <v>206</v>
      </c>
      <c r="C24" s="71"/>
      <c r="D24" s="71"/>
      <c r="E24" s="71"/>
      <c r="F24" s="72"/>
      <c r="G24" s="3"/>
      <c r="H24" s="8"/>
      <c r="I24" s="8"/>
    </row>
    <row r="25" spans="1:9" ht="15" customHeight="1">
      <c r="A25" s="26"/>
      <c r="B25" s="83" t="s">
        <v>207</v>
      </c>
      <c r="C25" s="71"/>
      <c r="D25" s="71"/>
      <c r="E25" s="71"/>
      <c r="F25" s="72"/>
      <c r="G25" s="3"/>
      <c r="H25" s="8"/>
      <c r="I25" s="8"/>
    </row>
    <row r="26" spans="1:9" ht="15" customHeight="1">
      <c r="A26" s="2">
        <v>2</v>
      </c>
      <c r="B26" s="257" t="s">
        <v>34</v>
      </c>
      <c r="C26" s="258"/>
      <c r="D26" s="258"/>
      <c r="E26" s="258"/>
      <c r="F26" s="259"/>
      <c r="G26" s="3"/>
      <c r="H26" s="8"/>
      <c r="I26" s="8"/>
    </row>
    <row r="27" spans="1:9" ht="15" customHeight="1">
      <c r="A27" s="2">
        <v>3</v>
      </c>
      <c r="B27" s="257" t="s">
        <v>35</v>
      </c>
      <c r="C27" s="258"/>
      <c r="D27" s="258"/>
      <c r="E27" s="258"/>
      <c r="F27" s="259"/>
      <c r="G27" s="3"/>
      <c r="H27" s="8"/>
      <c r="I27" s="8"/>
    </row>
    <row r="28" spans="1:9" ht="15" customHeight="1">
      <c r="A28" s="2">
        <v>4</v>
      </c>
      <c r="B28" s="257" t="s">
        <v>30</v>
      </c>
      <c r="C28" s="258"/>
      <c r="D28" s="258"/>
      <c r="E28" s="258"/>
      <c r="F28" s="259"/>
      <c r="G28" s="3"/>
      <c r="H28" s="8"/>
      <c r="I28" s="8"/>
    </row>
    <row r="29" spans="1:9" ht="18" customHeight="1">
      <c r="A29" s="28"/>
      <c r="B29" s="80" t="s">
        <v>208</v>
      </c>
      <c r="C29" s="88"/>
      <c r="D29" s="88"/>
      <c r="E29" s="88"/>
      <c r="F29" s="89"/>
      <c r="G29" s="3"/>
      <c r="H29" s="8"/>
      <c r="I29" s="8"/>
    </row>
    <row r="30" spans="1:9" ht="16.5" customHeight="1">
      <c r="A30" s="2"/>
      <c r="B30" s="251" t="s">
        <v>36</v>
      </c>
      <c r="C30" s="252"/>
      <c r="D30" s="252"/>
      <c r="E30" s="252"/>
      <c r="F30" s="253"/>
      <c r="G30" s="3"/>
      <c r="H30" s="8">
        <f>+H19</f>
        <v>9493784</v>
      </c>
      <c r="I30" s="8">
        <v>10561679</v>
      </c>
    </row>
    <row r="31" spans="1:9" ht="15" customHeight="1">
      <c r="A31" s="2"/>
      <c r="B31" s="83"/>
      <c r="C31" s="88"/>
      <c r="D31" s="88"/>
      <c r="E31" s="88"/>
      <c r="F31" s="89"/>
      <c r="G31" s="3"/>
      <c r="H31" s="8"/>
      <c r="I31" s="8"/>
    </row>
    <row r="32" spans="1:9" ht="15" customHeight="1">
      <c r="A32" s="2" t="s">
        <v>37</v>
      </c>
      <c r="B32" s="251" t="s">
        <v>38</v>
      </c>
      <c r="C32" s="252"/>
      <c r="D32" s="252"/>
      <c r="E32" s="252"/>
      <c r="F32" s="253"/>
      <c r="G32" s="3"/>
      <c r="H32" s="8">
        <f>+H42+H41+H35</f>
        <v>1114403</v>
      </c>
      <c r="I32" s="8">
        <v>1228032</v>
      </c>
    </row>
    <row r="33" spans="1:9" ht="15" customHeight="1">
      <c r="A33" s="2">
        <v>1</v>
      </c>
      <c r="B33" s="254" t="s">
        <v>86</v>
      </c>
      <c r="C33" s="255"/>
      <c r="D33" s="255"/>
      <c r="E33" s="255"/>
      <c r="F33" s="256"/>
      <c r="G33" s="3"/>
      <c r="H33" s="8"/>
      <c r="I33" s="8"/>
    </row>
    <row r="34" spans="1:9" ht="15" customHeight="1">
      <c r="A34" s="2">
        <v>2</v>
      </c>
      <c r="B34" s="254" t="s">
        <v>87</v>
      </c>
      <c r="C34" s="255"/>
      <c r="D34" s="255"/>
      <c r="E34" s="255"/>
      <c r="F34" s="256"/>
      <c r="G34" s="3"/>
      <c r="H34" s="8"/>
      <c r="I34" s="8"/>
    </row>
    <row r="35" spans="1:9" ht="15" customHeight="1">
      <c r="A35" s="2">
        <v>3</v>
      </c>
      <c r="B35" s="254" t="s">
        <v>39</v>
      </c>
      <c r="C35" s="255"/>
      <c r="D35" s="255"/>
      <c r="E35" s="255"/>
      <c r="F35" s="256"/>
      <c r="G35" s="3"/>
      <c r="H35" s="8"/>
      <c r="I35" s="8"/>
    </row>
    <row r="36" spans="1:9" ht="15" customHeight="1">
      <c r="A36" s="2">
        <v>4</v>
      </c>
      <c r="B36" s="254" t="s">
        <v>40</v>
      </c>
      <c r="C36" s="255"/>
      <c r="D36" s="255"/>
      <c r="E36" s="255"/>
      <c r="F36" s="256"/>
      <c r="G36" s="3"/>
      <c r="H36" s="8"/>
      <c r="I36" s="8"/>
    </row>
    <row r="37" spans="1:9" ht="15" customHeight="1">
      <c r="A37" s="2">
        <v>5</v>
      </c>
      <c r="B37" s="254" t="s">
        <v>41</v>
      </c>
      <c r="C37" s="255"/>
      <c r="D37" s="255"/>
      <c r="E37" s="255"/>
      <c r="F37" s="256"/>
      <c r="G37" s="3"/>
      <c r="H37" s="8"/>
      <c r="I37" s="8"/>
    </row>
    <row r="38" spans="1:9" ht="15" customHeight="1">
      <c r="A38" s="2">
        <v>6</v>
      </c>
      <c r="B38" s="254" t="s">
        <v>60</v>
      </c>
      <c r="C38" s="255"/>
      <c r="D38" s="255"/>
      <c r="E38" s="255"/>
      <c r="F38" s="256"/>
      <c r="G38" s="3"/>
      <c r="H38" s="8"/>
      <c r="I38" s="8"/>
    </row>
    <row r="39" spans="1:9" ht="15" customHeight="1">
      <c r="A39" s="2">
        <v>7</v>
      </c>
      <c r="B39" s="254" t="s">
        <v>42</v>
      </c>
      <c r="C39" s="255"/>
      <c r="D39" s="255"/>
      <c r="E39" s="255"/>
      <c r="F39" s="256"/>
      <c r="G39" s="3"/>
      <c r="H39" s="8"/>
      <c r="I39" s="8"/>
    </row>
    <row r="40" spans="1:9" ht="15" customHeight="1">
      <c r="A40" s="2">
        <v>8</v>
      </c>
      <c r="B40" s="254" t="s">
        <v>43</v>
      </c>
      <c r="C40" s="255"/>
      <c r="D40" s="255"/>
      <c r="E40" s="255"/>
      <c r="F40" s="256"/>
      <c r="G40" s="3"/>
      <c r="H40" s="8"/>
      <c r="I40" s="8"/>
    </row>
    <row r="41" spans="1:9" ht="15" customHeight="1">
      <c r="A41" s="2">
        <v>9</v>
      </c>
      <c r="B41" s="254" t="s">
        <v>44</v>
      </c>
      <c r="C41" s="255"/>
      <c r="D41" s="255"/>
      <c r="E41" s="255"/>
      <c r="F41" s="256"/>
      <c r="G41" s="3"/>
      <c r="H41" s="8"/>
      <c r="I41" s="8"/>
    </row>
    <row r="42" spans="1:9" ht="15" customHeight="1">
      <c r="A42" s="2">
        <v>10</v>
      </c>
      <c r="B42" s="254" t="s">
        <v>45</v>
      </c>
      <c r="C42" s="255"/>
      <c r="D42" s="255"/>
      <c r="E42" s="255"/>
      <c r="F42" s="256"/>
      <c r="G42" s="3"/>
      <c r="H42" s="8">
        <v>1114403</v>
      </c>
      <c r="I42" s="8">
        <v>1228032</v>
      </c>
    </row>
    <row r="43" spans="1:9" ht="16.5" customHeight="1">
      <c r="A43" s="2"/>
      <c r="B43" s="251" t="s">
        <v>85</v>
      </c>
      <c r="C43" s="252"/>
      <c r="D43" s="252"/>
      <c r="E43" s="252"/>
      <c r="F43" s="253"/>
      <c r="G43" s="3"/>
      <c r="H43" s="8">
        <f>+H30+H32</f>
        <v>10608187</v>
      </c>
      <c r="I43" s="8">
        <v>11789711</v>
      </c>
    </row>
  </sheetData>
  <sheetProtection/>
  <mergeCells count="31">
    <mergeCell ref="B35:F35"/>
    <mergeCell ref="B36:F36"/>
    <mergeCell ref="B37:F37"/>
    <mergeCell ref="B38:F38"/>
    <mergeCell ref="B43:F43"/>
    <mergeCell ref="B39:F39"/>
    <mergeCell ref="B40:F40"/>
    <mergeCell ref="B41:F41"/>
    <mergeCell ref="B42:F42"/>
    <mergeCell ref="B34:F34"/>
    <mergeCell ref="B27:F27"/>
    <mergeCell ref="B28:F28"/>
    <mergeCell ref="B30:F30"/>
    <mergeCell ref="B32:F32"/>
    <mergeCell ref="B33:F33"/>
    <mergeCell ref="B26:F26"/>
    <mergeCell ref="B21:F21"/>
    <mergeCell ref="B18:F18"/>
    <mergeCell ref="B10:F10"/>
    <mergeCell ref="B11:F11"/>
    <mergeCell ref="B22:F22"/>
    <mergeCell ref="B23:F23"/>
    <mergeCell ref="B5:F5"/>
    <mergeCell ref="B17:F17"/>
    <mergeCell ref="B12:F12"/>
    <mergeCell ref="A1:I1"/>
    <mergeCell ref="B2:F2"/>
    <mergeCell ref="B3:F3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zoomScalePageLayoutView="0" workbookViewId="0" topLeftCell="A4">
      <selection activeCell="C13" sqref="C13"/>
    </sheetView>
  </sheetViews>
  <sheetFormatPr defaultColWidth="9.140625" defaultRowHeight="20.25" customHeight="1"/>
  <cols>
    <col min="1" max="1" width="5.00390625" style="1" customWidth="1"/>
    <col min="2" max="2" width="49.00390625" style="0" customWidth="1"/>
    <col min="3" max="3" width="16.57421875" style="0" customWidth="1"/>
    <col min="4" max="4" width="16.28125" style="0" customWidth="1"/>
  </cols>
  <sheetData>
    <row r="1" spans="1:4" ht="31.5" customHeight="1" thickBot="1">
      <c r="A1" s="266" t="s">
        <v>416</v>
      </c>
      <c r="B1" s="266"/>
      <c r="C1" s="266"/>
      <c r="D1" s="266"/>
    </row>
    <row r="2" spans="1:4" ht="25.5" customHeight="1" thickTop="1">
      <c r="A2" s="274" t="s">
        <v>89</v>
      </c>
      <c r="B2" s="274"/>
      <c r="C2" s="274"/>
      <c r="D2" s="274"/>
    </row>
    <row r="3" ht="24" customHeight="1"/>
    <row r="4" spans="1:5" s="1" customFormat="1" ht="30.75" customHeight="1">
      <c r="A4" s="10" t="s">
        <v>46</v>
      </c>
      <c r="B4" s="11" t="s">
        <v>47</v>
      </c>
      <c r="C4" s="12" t="s">
        <v>90</v>
      </c>
      <c r="D4" s="12" t="s">
        <v>92</v>
      </c>
      <c r="E4" s="9"/>
    </row>
    <row r="5" spans="1:4" ht="20.25" customHeight="1">
      <c r="A5" s="13">
        <v>1</v>
      </c>
      <c r="B5" s="14" t="s">
        <v>48</v>
      </c>
      <c r="C5" s="18">
        <v>15688888</v>
      </c>
      <c r="D5" s="18">
        <v>15140634</v>
      </c>
    </row>
    <row r="6" spans="1:4" ht="20.25" customHeight="1">
      <c r="A6" s="2">
        <v>2</v>
      </c>
      <c r="B6" s="3" t="s">
        <v>49</v>
      </c>
      <c r="C6" s="8"/>
      <c r="D6" s="8"/>
    </row>
    <row r="7" spans="1:4" ht="30" customHeight="1">
      <c r="A7" s="2">
        <v>3</v>
      </c>
      <c r="B7" s="15" t="s">
        <v>50</v>
      </c>
      <c r="C7" s="8"/>
      <c r="D7" s="8"/>
    </row>
    <row r="8" spans="1:4" ht="20.25" customHeight="1">
      <c r="A8" s="2">
        <v>4</v>
      </c>
      <c r="B8" s="3" t="s">
        <v>51</v>
      </c>
      <c r="C8" s="8">
        <f>-1955171+15259830+86654</f>
        <v>13391313</v>
      </c>
      <c r="D8" s="8">
        <v>12813695</v>
      </c>
    </row>
    <row r="9" spans="1:4" ht="20.25" customHeight="1">
      <c r="A9" s="2">
        <v>5</v>
      </c>
      <c r="B9" s="3" t="s">
        <v>52</v>
      </c>
      <c r="C9" s="8">
        <f>+C10+C11</f>
        <v>396774</v>
      </c>
      <c r="D9" s="8">
        <v>351816</v>
      </c>
    </row>
    <row r="10" spans="1:4" ht="20.25" customHeight="1">
      <c r="A10" s="2"/>
      <c r="B10" s="3" t="s">
        <v>53</v>
      </c>
      <c r="C10" s="8">
        <v>234000</v>
      </c>
      <c r="D10" s="8">
        <v>204000</v>
      </c>
    </row>
    <row r="11" spans="1:4" ht="20.25" customHeight="1">
      <c r="A11" s="2"/>
      <c r="B11" s="3" t="s">
        <v>54</v>
      </c>
      <c r="C11" s="8">
        <v>162774</v>
      </c>
      <c r="D11" s="8">
        <v>147816</v>
      </c>
    </row>
    <row r="12" spans="1:4" ht="20.25" customHeight="1">
      <c r="A12" s="2">
        <v>6</v>
      </c>
      <c r="B12" s="3" t="s">
        <v>55</v>
      </c>
      <c r="C12" s="8"/>
      <c r="D12" s="8"/>
    </row>
    <row r="13" spans="1:4" ht="20.25" customHeight="1">
      <c r="A13" s="2">
        <v>7</v>
      </c>
      <c r="B13" s="3" t="s">
        <v>56</v>
      </c>
      <c r="C13" s="8">
        <f>51620+10956+600000</f>
        <v>662576</v>
      </c>
      <c r="D13" s="8">
        <v>621357</v>
      </c>
    </row>
    <row r="14" spans="1:4" ht="20.25" customHeight="1">
      <c r="A14" s="93">
        <v>8</v>
      </c>
      <c r="B14" s="16" t="s">
        <v>165</v>
      </c>
      <c r="C14" s="8">
        <f>+C13+C9+C8</f>
        <v>14450663</v>
      </c>
      <c r="D14" s="8">
        <v>13786868</v>
      </c>
    </row>
    <row r="15" spans="1:4" ht="31.5" customHeight="1">
      <c r="A15" s="2">
        <v>9</v>
      </c>
      <c r="B15" s="68" t="s">
        <v>209</v>
      </c>
      <c r="C15" s="8">
        <f>+C5-C14</f>
        <v>1238225</v>
      </c>
      <c r="D15" s="8">
        <v>1353766</v>
      </c>
    </row>
    <row r="16" spans="1:4" ht="29.25" customHeight="1">
      <c r="A16" s="2">
        <v>10</v>
      </c>
      <c r="B16" s="96" t="s">
        <v>211</v>
      </c>
      <c r="C16" s="8"/>
      <c r="D16" s="8"/>
    </row>
    <row r="17" spans="1:4" ht="29.25" customHeight="1">
      <c r="A17" s="2">
        <v>11</v>
      </c>
      <c r="B17" s="96" t="s">
        <v>210</v>
      </c>
      <c r="C17" s="8"/>
      <c r="D17" s="8"/>
    </row>
    <row r="18" spans="1:4" ht="20.25" customHeight="1">
      <c r="A18" s="2">
        <v>12</v>
      </c>
      <c r="B18" s="97" t="s">
        <v>212</v>
      </c>
      <c r="C18" s="8"/>
      <c r="D18" s="8"/>
    </row>
    <row r="19" spans="1:4" ht="31.5" customHeight="1">
      <c r="A19" s="2">
        <v>12.1</v>
      </c>
      <c r="B19" s="96" t="s">
        <v>213</v>
      </c>
      <c r="C19" s="8"/>
      <c r="D19" s="8"/>
    </row>
    <row r="20" spans="1:4" ht="20.25" customHeight="1">
      <c r="A20" s="2">
        <v>12.2</v>
      </c>
      <c r="B20" s="3" t="s">
        <v>57</v>
      </c>
      <c r="C20" s="19"/>
      <c r="D20" s="8">
        <v>13078</v>
      </c>
    </row>
    <row r="21" spans="1:4" ht="20.25" customHeight="1">
      <c r="A21" s="2">
        <v>12.3</v>
      </c>
      <c r="B21" s="3" t="s">
        <v>58</v>
      </c>
      <c r="C21" s="8"/>
      <c r="D21" s="8">
        <v>-2364</v>
      </c>
    </row>
    <row r="22" spans="1:4" ht="20.25" customHeight="1">
      <c r="A22" s="2">
        <v>12.4</v>
      </c>
      <c r="B22" s="3" t="s">
        <v>59</v>
      </c>
      <c r="C22" s="8"/>
      <c r="D22" s="8"/>
    </row>
    <row r="23" spans="1:4" ht="27.75" customHeight="1">
      <c r="A23" s="2">
        <v>13</v>
      </c>
      <c r="B23" s="17" t="s">
        <v>214</v>
      </c>
      <c r="C23" s="8">
        <f>SUM(C19:C22)</f>
        <v>0</v>
      </c>
      <c r="D23" s="8">
        <v>10714</v>
      </c>
    </row>
    <row r="24" spans="1:4" ht="20.25" customHeight="1">
      <c r="A24" s="2">
        <v>14</v>
      </c>
      <c r="B24" s="16" t="s">
        <v>215</v>
      </c>
      <c r="C24" s="8">
        <f>+C15+C23</f>
        <v>1238225</v>
      </c>
      <c r="D24" s="8">
        <v>1364480</v>
      </c>
    </row>
    <row r="25" spans="1:4" ht="20.25" customHeight="1">
      <c r="A25" s="2">
        <v>15</v>
      </c>
      <c r="B25" s="67" t="s">
        <v>216</v>
      </c>
      <c r="C25" s="8">
        <f>+C24*10%</f>
        <v>123822.5</v>
      </c>
      <c r="D25" s="8">
        <v>136448</v>
      </c>
    </row>
    <row r="26" spans="1:4" ht="20.25" customHeight="1">
      <c r="A26" s="28">
        <v>16</v>
      </c>
      <c r="B26" s="16" t="s">
        <v>218</v>
      </c>
      <c r="C26" s="8">
        <f>+C24-C25</f>
        <v>1114402.5</v>
      </c>
      <c r="D26" s="8">
        <v>1228032</v>
      </c>
    </row>
    <row r="27" spans="1:4" ht="20.25" customHeight="1">
      <c r="A27" s="2">
        <v>17</v>
      </c>
      <c r="B27" s="67" t="s">
        <v>217</v>
      </c>
      <c r="C27" s="8"/>
      <c r="D27" s="8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zoomScalePageLayoutView="0" workbookViewId="0" topLeftCell="A13">
      <selection activeCell="G11" sqref="G11"/>
    </sheetView>
  </sheetViews>
  <sheetFormatPr defaultColWidth="9.140625" defaultRowHeight="19.5" customHeight="1"/>
  <cols>
    <col min="1" max="1" width="4.57421875" style="61" customWidth="1"/>
    <col min="6" max="6" width="19.00390625" style="0" customWidth="1"/>
    <col min="7" max="7" width="15.28125" style="0" customWidth="1"/>
    <col min="8" max="8" width="15.421875" style="0" customWidth="1"/>
  </cols>
  <sheetData>
    <row r="1" spans="1:8" ht="18.75" customHeight="1" thickBot="1">
      <c r="A1" s="275" t="s">
        <v>417</v>
      </c>
      <c r="B1" s="275"/>
      <c r="C1" s="275"/>
      <c r="D1" s="275"/>
      <c r="E1" s="275"/>
      <c r="F1" s="275"/>
      <c r="G1" s="275"/>
      <c r="H1" s="275"/>
    </row>
    <row r="2" spans="1:9" ht="26.25" customHeight="1" thickTop="1">
      <c r="A2" s="31" t="s">
        <v>93</v>
      </c>
      <c r="B2" s="276" t="s">
        <v>94</v>
      </c>
      <c r="C2" s="276"/>
      <c r="D2" s="276"/>
      <c r="E2" s="276"/>
      <c r="F2" s="276"/>
      <c r="G2" s="100" t="s">
        <v>90</v>
      </c>
      <c r="H2" s="100" t="s">
        <v>91</v>
      </c>
      <c r="I2" s="30"/>
    </row>
    <row r="3" spans="1:8" ht="18" customHeight="1">
      <c r="A3" s="69"/>
      <c r="B3" s="21" t="s">
        <v>219</v>
      </c>
      <c r="C3" s="22"/>
      <c r="D3" s="22"/>
      <c r="E3" s="22"/>
      <c r="F3" s="23"/>
      <c r="G3" s="20"/>
      <c r="H3" s="20"/>
    </row>
    <row r="4" spans="1:8" ht="19.5" customHeight="1">
      <c r="A4" s="69"/>
      <c r="B4" s="24" t="s">
        <v>220</v>
      </c>
      <c r="C4" s="22"/>
      <c r="D4" s="22"/>
      <c r="E4" s="22"/>
      <c r="F4" s="23"/>
      <c r="G4" s="231">
        <v>1238225</v>
      </c>
      <c r="H4" s="231">
        <v>1364480</v>
      </c>
    </row>
    <row r="5" spans="1:8" ht="15" customHeight="1">
      <c r="A5" s="69"/>
      <c r="B5" s="24" t="s">
        <v>95</v>
      </c>
      <c r="C5" s="22"/>
      <c r="D5" s="22"/>
      <c r="E5" s="22"/>
      <c r="F5" s="23"/>
      <c r="G5" s="231"/>
      <c r="H5" s="231"/>
    </row>
    <row r="6" spans="1:8" ht="19.5" customHeight="1">
      <c r="A6" s="69"/>
      <c r="B6" s="24" t="s">
        <v>96</v>
      </c>
      <c r="C6" s="22"/>
      <c r="D6" s="22"/>
      <c r="E6" s="22"/>
      <c r="F6" s="23"/>
      <c r="G6" s="231"/>
      <c r="H6" s="231"/>
    </row>
    <row r="7" spans="1:8" ht="19.5" customHeight="1">
      <c r="A7" s="69"/>
      <c r="B7" s="24" t="s">
        <v>97</v>
      </c>
      <c r="C7" s="22"/>
      <c r="D7" s="22"/>
      <c r="E7" s="22"/>
      <c r="F7" s="23"/>
      <c r="G7" s="231"/>
      <c r="H7" s="231"/>
    </row>
    <row r="8" spans="1:8" ht="19.5" customHeight="1">
      <c r="A8" s="69"/>
      <c r="B8" s="24" t="s">
        <v>98</v>
      </c>
      <c r="C8" s="22"/>
      <c r="D8" s="22"/>
      <c r="E8" s="22"/>
      <c r="F8" s="23"/>
      <c r="G8" s="231"/>
      <c r="H8" s="231"/>
    </row>
    <row r="9" spans="1:8" ht="19.5" customHeight="1">
      <c r="A9" s="69"/>
      <c r="B9" s="24" t="s">
        <v>99</v>
      </c>
      <c r="C9" s="22"/>
      <c r="D9" s="22"/>
      <c r="E9" s="22"/>
      <c r="F9" s="23"/>
      <c r="G9" s="231"/>
      <c r="H9" s="231"/>
    </row>
    <row r="10" spans="1:8" ht="30" customHeight="1">
      <c r="A10" s="69"/>
      <c r="B10" s="277" t="s">
        <v>100</v>
      </c>
      <c r="C10" s="278"/>
      <c r="D10" s="278"/>
      <c r="E10" s="278"/>
      <c r="F10" s="279"/>
      <c r="G10" s="231">
        <v>765664</v>
      </c>
      <c r="H10" s="231">
        <v>-3037978</v>
      </c>
    </row>
    <row r="11" spans="1:8" ht="19.5" customHeight="1">
      <c r="A11" s="69"/>
      <c r="B11" s="24" t="s">
        <v>101</v>
      </c>
      <c r="C11" s="22"/>
      <c r="D11" s="22"/>
      <c r="E11" s="22"/>
      <c r="F11" s="23"/>
      <c r="G11" s="231">
        <v>-1955171</v>
      </c>
      <c r="H11" s="231">
        <v>-3354997</v>
      </c>
    </row>
    <row r="12" spans="1:8" ht="30" customHeight="1">
      <c r="A12" s="69"/>
      <c r="B12" s="277" t="s">
        <v>102</v>
      </c>
      <c r="C12" s="278"/>
      <c r="D12" s="278"/>
      <c r="E12" s="278"/>
      <c r="F12" s="279"/>
      <c r="G12" s="231">
        <v>-1067895</v>
      </c>
      <c r="H12" s="231">
        <v>10561679</v>
      </c>
    </row>
    <row r="13" spans="1:8" ht="19.5" customHeight="1">
      <c r="A13" s="69"/>
      <c r="B13" s="25" t="s">
        <v>103</v>
      </c>
      <c r="C13" s="22"/>
      <c r="D13" s="22"/>
      <c r="E13" s="22"/>
      <c r="F13" s="23"/>
      <c r="G13" s="231"/>
      <c r="H13" s="231"/>
    </row>
    <row r="14" spans="1:8" ht="19.5" customHeight="1">
      <c r="A14" s="69"/>
      <c r="B14" s="24" t="s">
        <v>61</v>
      </c>
      <c r="C14" s="22"/>
      <c r="D14" s="22"/>
      <c r="E14" s="22"/>
      <c r="F14" s="23"/>
      <c r="G14" s="231"/>
      <c r="H14" s="231"/>
    </row>
    <row r="15" spans="1:8" ht="19.5" customHeight="1">
      <c r="A15" s="69"/>
      <c r="B15" s="24" t="s">
        <v>104</v>
      </c>
      <c r="C15" s="22"/>
      <c r="D15" s="22"/>
      <c r="E15" s="22"/>
      <c r="F15" s="23"/>
      <c r="G15" s="231">
        <v>-123823</v>
      </c>
      <c r="H15" s="231">
        <v>-136448</v>
      </c>
    </row>
    <row r="16" spans="1:8" ht="19.5" customHeight="1">
      <c r="A16" s="69"/>
      <c r="B16" s="25" t="s">
        <v>105</v>
      </c>
      <c r="C16" s="22"/>
      <c r="D16" s="22"/>
      <c r="E16" s="22"/>
      <c r="F16" s="23"/>
      <c r="G16" s="231"/>
      <c r="H16" s="231"/>
    </row>
    <row r="17" spans="1:8" ht="11.25" customHeight="1">
      <c r="A17" s="69"/>
      <c r="B17" s="25"/>
      <c r="C17" s="22"/>
      <c r="D17" s="22"/>
      <c r="E17" s="22"/>
      <c r="F17" s="23"/>
      <c r="G17" s="231"/>
      <c r="H17" s="231"/>
    </row>
    <row r="18" spans="1:8" ht="16.5" customHeight="1">
      <c r="A18" s="69"/>
      <c r="B18" s="21" t="s">
        <v>62</v>
      </c>
      <c r="C18" s="22"/>
      <c r="D18" s="22"/>
      <c r="E18" s="22"/>
      <c r="F18" s="23"/>
      <c r="G18" s="231"/>
      <c r="H18" s="231"/>
    </row>
    <row r="19" spans="1:8" ht="19.5" customHeight="1">
      <c r="A19" s="69"/>
      <c r="B19" s="24" t="s">
        <v>63</v>
      </c>
      <c r="C19" s="22"/>
      <c r="D19" s="22"/>
      <c r="E19" s="22"/>
      <c r="F19" s="23"/>
      <c r="G19" s="231"/>
      <c r="H19" s="231"/>
    </row>
    <row r="20" spans="1:8" ht="19.5" customHeight="1">
      <c r="A20" s="69"/>
      <c r="B20" s="24" t="s">
        <v>64</v>
      </c>
      <c r="C20" s="22"/>
      <c r="D20" s="22"/>
      <c r="E20" s="22"/>
      <c r="F20" s="23"/>
      <c r="G20" s="231"/>
      <c r="H20" s="231"/>
    </row>
    <row r="21" spans="1:8" ht="19.5" customHeight="1">
      <c r="A21" s="69"/>
      <c r="B21" s="24" t="s">
        <v>106</v>
      </c>
      <c r="C21" s="22"/>
      <c r="D21" s="22"/>
      <c r="E21" s="22"/>
      <c r="F21" s="23"/>
      <c r="G21" s="231"/>
      <c r="H21" s="231"/>
    </row>
    <row r="22" spans="1:8" ht="19.5" customHeight="1">
      <c r="A22" s="69"/>
      <c r="B22" s="24" t="s">
        <v>65</v>
      </c>
      <c r="C22" s="22"/>
      <c r="D22" s="22"/>
      <c r="E22" s="22"/>
      <c r="F22" s="23"/>
      <c r="G22" s="231"/>
      <c r="H22" s="231"/>
    </row>
    <row r="23" spans="1:8" ht="19.5" customHeight="1">
      <c r="A23" s="69"/>
      <c r="B23" s="24" t="s">
        <v>66</v>
      </c>
      <c r="C23" s="22"/>
      <c r="D23" s="22"/>
      <c r="E23" s="22"/>
      <c r="F23" s="23"/>
      <c r="G23" s="231"/>
      <c r="H23" s="231"/>
    </row>
    <row r="24" spans="1:8" ht="19.5" customHeight="1">
      <c r="A24" s="69"/>
      <c r="B24" s="25" t="s">
        <v>67</v>
      </c>
      <c r="C24" s="22"/>
      <c r="D24" s="22"/>
      <c r="E24" s="22"/>
      <c r="F24" s="23"/>
      <c r="G24" s="231"/>
      <c r="H24" s="231"/>
    </row>
    <row r="25" spans="1:8" ht="10.5" customHeight="1">
      <c r="A25" s="69"/>
      <c r="B25" s="25"/>
      <c r="C25" s="22"/>
      <c r="D25" s="22"/>
      <c r="E25" s="22"/>
      <c r="F25" s="23"/>
      <c r="G25" s="231"/>
      <c r="H25" s="231"/>
    </row>
    <row r="26" spans="1:8" ht="16.5" customHeight="1">
      <c r="A26" s="69"/>
      <c r="B26" s="21" t="s">
        <v>68</v>
      </c>
      <c r="C26" s="22"/>
      <c r="D26" s="22"/>
      <c r="E26" s="22"/>
      <c r="F26" s="23"/>
      <c r="G26" s="231"/>
      <c r="H26" s="231"/>
    </row>
    <row r="27" spans="1:8" ht="19.5" customHeight="1">
      <c r="A27" s="69"/>
      <c r="B27" s="24" t="s">
        <v>107</v>
      </c>
      <c r="C27" s="22"/>
      <c r="D27" s="22"/>
      <c r="E27" s="22"/>
      <c r="F27" s="23"/>
      <c r="G27" s="231"/>
      <c r="H27" s="231"/>
    </row>
    <row r="28" spans="1:8" ht="19.5" customHeight="1">
      <c r="A28" s="69"/>
      <c r="B28" s="24" t="s">
        <v>69</v>
      </c>
      <c r="C28" s="22"/>
      <c r="D28" s="22"/>
      <c r="E28" s="22"/>
      <c r="F28" s="23"/>
      <c r="G28" s="231"/>
      <c r="H28" s="231"/>
    </row>
    <row r="29" spans="1:8" ht="19.5" customHeight="1">
      <c r="A29" s="69"/>
      <c r="B29" s="24" t="s">
        <v>108</v>
      </c>
      <c r="C29" s="22"/>
      <c r="D29" s="22"/>
      <c r="E29" s="22"/>
      <c r="F29" s="23"/>
      <c r="G29" s="231"/>
      <c r="H29" s="231"/>
    </row>
    <row r="30" spans="1:8" ht="19.5" customHeight="1">
      <c r="A30" s="69"/>
      <c r="B30" s="24" t="s">
        <v>70</v>
      </c>
      <c r="C30" s="22"/>
      <c r="D30" s="22"/>
      <c r="E30" s="22"/>
      <c r="F30" s="23"/>
      <c r="G30" s="231">
        <v>-1228032</v>
      </c>
      <c r="H30" s="231"/>
    </row>
    <row r="31" spans="1:8" ht="18" customHeight="1">
      <c r="A31" s="69"/>
      <c r="B31" s="25" t="s">
        <v>71</v>
      </c>
      <c r="C31" s="22"/>
      <c r="D31" s="22"/>
      <c r="E31" s="22"/>
      <c r="F31" s="23"/>
      <c r="G31" s="231"/>
      <c r="H31" s="231"/>
    </row>
    <row r="32" spans="1:8" ht="10.5" customHeight="1">
      <c r="A32" s="69"/>
      <c r="B32" s="25"/>
      <c r="C32" s="22"/>
      <c r="D32" s="22"/>
      <c r="E32" s="22"/>
      <c r="F32" s="23"/>
      <c r="G32" s="231"/>
      <c r="H32" s="231"/>
    </row>
    <row r="33" spans="1:8" ht="19.5" customHeight="1">
      <c r="A33" s="69"/>
      <c r="B33" s="21" t="s">
        <v>72</v>
      </c>
      <c r="C33" s="22"/>
      <c r="D33" s="22"/>
      <c r="E33" s="22"/>
      <c r="F33" s="23"/>
      <c r="G33" s="231">
        <f>SUM(G3:G32)</f>
        <v>-2371032</v>
      </c>
      <c r="H33" s="231">
        <v>5396736</v>
      </c>
    </row>
    <row r="34" spans="1:8" ht="19.5" customHeight="1">
      <c r="A34" s="69"/>
      <c r="B34" s="21" t="s">
        <v>73</v>
      </c>
      <c r="C34" s="22"/>
      <c r="D34" s="22"/>
      <c r="E34" s="22"/>
      <c r="F34" s="23"/>
      <c r="G34" s="231">
        <f>+H35</f>
        <v>5396736</v>
      </c>
      <c r="H34" s="231">
        <v>0</v>
      </c>
    </row>
    <row r="35" spans="1:8" ht="18" customHeight="1">
      <c r="A35" s="69"/>
      <c r="B35" s="21" t="s">
        <v>74</v>
      </c>
      <c r="C35" s="22"/>
      <c r="D35" s="22"/>
      <c r="E35" s="22"/>
      <c r="F35" s="23"/>
      <c r="G35" s="231">
        <f>+G34+G33</f>
        <v>3025704</v>
      </c>
      <c r="H35" s="231">
        <v>5396736</v>
      </c>
    </row>
  </sheetData>
  <sheetProtection/>
  <mergeCells count="4">
    <mergeCell ref="A1:H1"/>
    <mergeCell ref="B2:F2"/>
    <mergeCell ref="B10:F10"/>
    <mergeCell ref="B12:F1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4">
      <selection activeCell="H16" sqref="H16"/>
    </sheetView>
  </sheetViews>
  <sheetFormatPr defaultColWidth="9.140625" defaultRowHeight="21.75" customHeight="1"/>
  <cols>
    <col min="2" max="2" width="23.00390625" style="0" customWidth="1"/>
    <col min="3" max="3" width="14.140625" style="0" customWidth="1"/>
    <col min="4" max="4" width="10.28125" style="0" customWidth="1"/>
    <col min="5" max="5" width="13.421875" style="0" customWidth="1"/>
    <col min="6" max="6" width="12.421875" style="0" customWidth="1"/>
    <col min="7" max="7" width="15.00390625" style="0" customWidth="1"/>
    <col min="8" max="8" width="13.28125" style="0" customWidth="1"/>
    <col min="9" max="9" width="12.57421875" style="0" customWidth="1"/>
  </cols>
  <sheetData>
    <row r="1" spans="1:9" ht="21.75" customHeight="1" thickBot="1">
      <c r="A1" s="266" t="s">
        <v>418</v>
      </c>
      <c r="B1" s="266"/>
      <c r="C1" s="266"/>
      <c r="D1" s="266"/>
      <c r="E1" s="266"/>
      <c r="F1" s="266"/>
      <c r="G1" s="266"/>
      <c r="H1" s="266"/>
      <c r="I1" s="266"/>
    </row>
    <row r="2" ht="13.5" customHeight="1" thickTop="1"/>
    <row r="3" spans="1:2" ht="15.75" customHeight="1">
      <c r="A3" s="282" t="s">
        <v>226</v>
      </c>
      <c r="B3" s="283"/>
    </row>
    <row r="4" ht="12" customHeight="1"/>
    <row r="5" spans="1:9" s="9" customFormat="1" ht="44.25" customHeight="1">
      <c r="A5" s="284"/>
      <c r="B5" s="284"/>
      <c r="C5" s="12" t="s">
        <v>39</v>
      </c>
      <c r="D5" s="12" t="s">
        <v>110</v>
      </c>
      <c r="E5" s="12" t="s">
        <v>229</v>
      </c>
      <c r="F5" s="12" t="s">
        <v>43</v>
      </c>
      <c r="G5" s="12" t="s">
        <v>111</v>
      </c>
      <c r="H5" s="12" t="s">
        <v>395</v>
      </c>
      <c r="I5" s="12" t="s">
        <v>112</v>
      </c>
    </row>
    <row r="6" spans="1:9" ht="21.75" customHeight="1">
      <c r="A6" s="280" t="s">
        <v>419</v>
      </c>
      <c r="B6" s="281"/>
      <c r="C6" s="103"/>
      <c r="D6" s="103"/>
      <c r="E6" s="103"/>
      <c r="F6" s="103"/>
      <c r="G6" s="103"/>
      <c r="H6" s="103"/>
      <c r="I6" s="103">
        <f>+H6+C6</f>
        <v>0</v>
      </c>
    </row>
    <row r="7" spans="1:9" ht="31.5" customHeight="1">
      <c r="A7" s="277" t="s">
        <v>221</v>
      </c>
      <c r="B7" s="279"/>
      <c r="C7" s="32"/>
      <c r="D7" s="32"/>
      <c r="E7" s="32"/>
      <c r="F7" s="32"/>
      <c r="G7" s="32"/>
      <c r="H7" s="32"/>
      <c r="I7" s="32"/>
    </row>
    <row r="8" spans="1:9" ht="21.75" customHeight="1">
      <c r="A8" s="280" t="s">
        <v>222</v>
      </c>
      <c r="B8" s="281"/>
      <c r="C8" s="32"/>
      <c r="D8" s="32"/>
      <c r="E8" s="32"/>
      <c r="F8" s="32"/>
      <c r="G8" s="32"/>
      <c r="H8" s="32"/>
      <c r="I8" s="32"/>
    </row>
    <row r="9" spans="1:9" ht="31.5" customHeight="1">
      <c r="A9" s="277" t="s">
        <v>223</v>
      </c>
      <c r="B9" s="279"/>
      <c r="C9" s="32"/>
      <c r="D9" s="32"/>
      <c r="E9" s="32"/>
      <c r="F9" s="32"/>
      <c r="G9" s="32"/>
      <c r="H9" s="227"/>
      <c r="I9" s="227">
        <f>+H9+G9</f>
        <v>0</v>
      </c>
    </row>
    <row r="10" spans="1:9" ht="21.75" customHeight="1">
      <c r="A10" s="277" t="s">
        <v>109</v>
      </c>
      <c r="B10" s="279"/>
      <c r="C10" s="32"/>
      <c r="D10" s="32"/>
      <c r="E10" s="32"/>
      <c r="F10" s="32"/>
      <c r="G10" s="32"/>
      <c r="H10" s="32"/>
      <c r="I10" s="32"/>
    </row>
    <row r="11" spans="1:9" ht="21.75" customHeight="1">
      <c r="A11" s="277" t="s">
        <v>224</v>
      </c>
      <c r="B11" s="279"/>
      <c r="C11" s="32"/>
      <c r="D11" s="32"/>
      <c r="E11" s="32"/>
      <c r="F11" s="32"/>
      <c r="G11" s="32"/>
      <c r="H11" s="32"/>
      <c r="I11" s="32"/>
    </row>
    <row r="12" spans="1:9" ht="21.75" customHeight="1">
      <c r="A12" s="277" t="s">
        <v>225</v>
      </c>
      <c r="B12" s="279"/>
      <c r="C12" s="32"/>
      <c r="D12" s="32"/>
      <c r="E12" s="32"/>
      <c r="F12" s="32"/>
      <c r="G12" s="32"/>
      <c r="H12" s="32"/>
      <c r="I12" s="32"/>
    </row>
    <row r="13" spans="1:9" ht="33" customHeight="1">
      <c r="A13" s="280" t="s">
        <v>400</v>
      </c>
      <c r="B13" s="281"/>
      <c r="C13" s="103"/>
      <c r="D13" s="103"/>
      <c r="E13" s="103"/>
      <c r="F13" s="103"/>
      <c r="G13" s="103"/>
      <c r="H13" s="244">
        <v>1228</v>
      </c>
      <c r="I13" s="244">
        <f>+H13+G13+C13</f>
        <v>1228</v>
      </c>
    </row>
    <row r="14" spans="1:9" ht="14.25" customHeight="1">
      <c r="A14" s="101"/>
      <c r="B14" s="102"/>
      <c r="C14" s="32"/>
      <c r="D14" s="32"/>
      <c r="E14" s="32"/>
      <c r="F14" s="32"/>
      <c r="G14" s="32"/>
      <c r="H14" s="32"/>
      <c r="I14" s="32"/>
    </row>
    <row r="15" spans="1:9" ht="27.75" customHeight="1">
      <c r="A15" s="277" t="s">
        <v>223</v>
      </c>
      <c r="B15" s="279"/>
      <c r="C15" s="32"/>
      <c r="D15" s="32"/>
      <c r="E15" s="32"/>
      <c r="F15" s="32"/>
      <c r="G15" s="32"/>
      <c r="H15" s="227">
        <v>1114</v>
      </c>
      <c r="I15" s="229">
        <f>SUM(G15:H15)</f>
        <v>1114</v>
      </c>
    </row>
    <row r="16" spans="1:9" ht="21.75" customHeight="1">
      <c r="A16" s="277" t="s">
        <v>109</v>
      </c>
      <c r="B16" s="279"/>
      <c r="C16" s="32"/>
      <c r="D16" s="32"/>
      <c r="E16" s="32"/>
      <c r="F16" s="32"/>
      <c r="G16" s="32"/>
      <c r="H16" s="227">
        <v>-1228</v>
      </c>
      <c r="I16" s="229">
        <f>+H16</f>
        <v>-1228</v>
      </c>
    </row>
    <row r="17" spans="1:9" ht="21.75" customHeight="1">
      <c r="A17" s="277" t="s">
        <v>227</v>
      </c>
      <c r="B17" s="279"/>
      <c r="C17" s="32"/>
      <c r="D17" s="32"/>
      <c r="E17" s="32"/>
      <c r="F17" s="32"/>
      <c r="G17" s="32"/>
      <c r="H17" s="227"/>
      <c r="I17" s="229">
        <f>+H17</f>
        <v>0</v>
      </c>
    </row>
    <row r="18" spans="1:9" ht="12" customHeight="1">
      <c r="A18" s="94"/>
      <c r="B18" s="95"/>
      <c r="C18" s="32"/>
      <c r="D18" s="32"/>
      <c r="E18" s="32"/>
      <c r="F18" s="32"/>
      <c r="G18" s="32"/>
      <c r="H18" s="227"/>
      <c r="I18" s="229">
        <f>+H18</f>
        <v>0</v>
      </c>
    </row>
    <row r="19" spans="1:9" ht="21.75" customHeight="1">
      <c r="A19" s="277" t="s">
        <v>228</v>
      </c>
      <c r="B19" s="279"/>
      <c r="C19" s="32"/>
      <c r="D19" s="32"/>
      <c r="E19" s="32"/>
      <c r="F19" s="32"/>
      <c r="G19" s="32"/>
      <c r="H19" s="227"/>
      <c r="I19" s="229">
        <f>+H19</f>
        <v>0</v>
      </c>
    </row>
    <row r="20" spans="1:9" ht="29.25" customHeight="1">
      <c r="A20" s="280" t="s">
        <v>420</v>
      </c>
      <c r="B20" s="281"/>
      <c r="C20" s="103"/>
      <c r="D20" s="103"/>
      <c r="E20" s="103"/>
      <c r="F20" s="103"/>
      <c r="G20" s="103">
        <f>+G15+G13</f>
        <v>0</v>
      </c>
      <c r="H20" s="228">
        <f>+H15</f>
        <v>1114</v>
      </c>
      <c r="I20" s="229">
        <f>SUM(C20:H20)</f>
        <v>1114</v>
      </c>
    </row>
    <row r="21" spans="1:9" ht="12.75" customHeight="1">
      <c r="A21" s="280"/>
      <c r="B21" s="281"/>
      <c r="C21" s="32"/>
      <c r="D21" s="32"/>
      <c r="E21" s="32"/>
      <c r="F21" s="32"/>
      <c r="G21" s="32"/>
      <c r="H21" s="32"/>
      <c r="I21" s="32"/>
    </row>
  </sheetData>
  <sheetProtection/>
  <mergeCells count="17">
    <mergeCell ref="A8:B8"/>
    <mergeCell ref="A1:I1"/>
    <mergeCell ref="A13:B13"/>
    <mergeCell ref="A15:B15"/>
    <mergeCell ref="A9:B9"/>
    <mergeCell ref="A10:B10"/>
    <mergeCell ref="A3:B3"/>
    <mergeCell ref="A5:B5"/>
    <mergeCell ref="A6:B6"/>
    <mergeCell ref="A7:B7"/>
    <mergeCell ref="A21:B21"/>
    <mergeCell ref="A11:B11"/>
    <mergeCell ref="A19:B19"/>
    <mergeCell ref="A20:B20"/>
    <mergeCell ref="A12:B12"/>
    <mergeCell ref="A17:B17"/>
    <mergeCell ref="A16:B16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tabSelected="1" zoomScalePageLayoutView="0" workbookViewId="0" topLeftCell="A1">
      <selection activeCell="G45" sqref="G45:I45"/>
    </sheetView>
  </sheetViews>
  <sheetFormatPr defaultColWidth="9.140625" defaultRowHeight="12.75"/>
  <cols>
    <col min="1" max="1" width="6.00390625" style="0" customWidth="1"/>
    <col min="2" max="2" width="11.28125" style="0" customWidth="1"/>
    <col min="6" max="6" width="10.140625" style="0" bestFit="1" customWidth="1"/>
    <col min="8" max="8" width="10.140625" style="0" bestFit="1" customWidth="1"/>
  </cols>
  <sheetData>
    <row r="1" spans="1:10" ht="28.5" customHeight="1" thickBot="1">
      <c r="A1" s="46"/>
      <c r="B1" s="43" t="s">
        <v>113</v>
      </c>
      <c r="C1" s="33"/>
      <c r="D1" s="33"/>
      <c r="E1" s="33"/>
      <c r="F1" s="230" t="s">
        <v>402</v>
      </c>
      <c r="G1" s="47"/>
      <c r="H1" s="47"/>
      <c r="I1" s="48"/>
      <c r="J1" s="49"/>
    </row>
    <row r="2" spans="1:10" ht="12.75">
      <c r="A2" s="36"/>
      <c r="B2" s="44"/>
      <c r="C2" s="34"/>
      <c r="D2" s="34"/>
      <c r="E2" s="34"/>
      <c r="F2" s="34"/>
      <c r="G2" s="34"/>
      <c r="H2" s="34"/>
      <c r="I2" s="34"/>
      <c r="J2" s="35"/>
    </row>
    <row r="3" spans="1:10" ht="13.5" thickBot="1">
      <c r="A3" s="36"/>
      <c r="B3" s="44" t="s">
        <v>114</v>
      </c>
      <c r="C3" s="34"/>
      <c r="D3" s="34"/>
      <c r="E3" s="34"/>
      <c r="F3" s="286" t="s">
        <v>403</v>
      </c>
      <c r="G3" s="286"/>
      <c r="H3" s="34"/>
      <c r="I3" s="34"/>
      <c r="J3" s="35"/>
    </row>
    <row r="4" spans="1:10" ht="12.75">
      <c r="A4" s="36"/>
      <c r="B4" s="44"/>
      <c r="C4" s="34"/>
      <c r="D4" s="34"/>
      <c r="E4" s="34"/>
      <c r="F4" s="34"/>
      <c r="G4" s="34"/>
      <c r="H4" s="34"/>
      <c r="I4" s="34"/>
      <c r="J4" s="35"/>
    </row>
    <row r="5" spans="1:10" ht="13.5" thickBot="1">
      <c r="A5" s="36"/>
      <c r="B5" s="44" t="s">
        <v>115</v>
      </c>
      <c r="C5" s="34"/>
      <c r="D5" s="34"/>
      <c r="E5" s="34"/>
      <c r="F5" s="286" t="s">
        <v>404</v>
      </c>
      <c r="G5" s="286"/>
      <c r="H5" s="286"/>
      <c r="I5" s="39"/>
      <c r="J5" s="35"/>
    </row>
    <row r="6" spans="1:10" ht="12.75">
      <c r="A6" s="36"/>
      <c r="B6" s="44"/>
      <c r="C6" s="34"/>
      <c r="D6" s="34"/>
      <c r="E6" s="34"/>
      <c r="F6" s="34"/>
      <c r="G6" s="34"/>
      <c r="H6" s="34"/>
      <c r="I6" s="34"/>
      <c r="J6" s="35"/>
    </row>
    <row r="7" spans="1:10" ht="13.5" thickBot="1">
      <c r="A7" s="36"/>
      <c r="B7" s="44"/>
      <c r="C7" s="34"/>
      <c r="D7" s="34"/>
      <c r="E7" s="34"/>
      <c r="F7" s="34"/>
      <c r="G7" s="286" t="s">
        <v>405</v>
      </c>
      <c r="H7" s="286"/>
      <c r="I7" s="39"/>
      <c r="J7" s="35"/>
    </row>
    <row r="8" spans="1:10" ht="13.5" thickBot="1">
      <c r="A8" s="36"/>
      <c r="B8" s="44" t="s">
        <v>116</v>
      </c>
      <c r="C8" s="34"/>
      <c r="D8" s="34"/>
      <c r="E8" s="34"/>
      <c r="F8" s="243"/>
      <c r="G8" s="34"/>
      <c r="H8" s="34"/>
      <c r="I8" s="34"/>
      <c r="J8" s="35"/>
    </row>
    <row r="9" spans="1:10" ht="12.75">
      <c r="A9" s="36"/>
      <c r="B9" s="44"/>
      <c r="C9" s="34"/>
      <c r="D9" s="34"/>
      <c r="E9" s="34"/>
      <c r="F9" s="34"/>
      <c r="G9" s="34"/>
      <c r="H9" s="34"/>
      <c r="I9" s="34"/>
      <c r="J9" s="35"/>
    </row>
    <row r="10" spans="1:10" ht="13.5" thickBot="1">
      <c r="A10" s="36"/>
      <c r="B10" s="44" t="s">
        <v>117</v>
      </c>
      <c r="C10" s="34"/>
      <c r="D10" s="34"/>
      <c r="E10" s="34"/>
      <c r="F10" s="45"/>
      <c r="G10" s="34"/>
      <c r="H10" s="34"/>
      <c r="I10" s="34"/>
      <c r="J10" s="35"/>
    </row>
    <row r="11" spans="1:10" ht="12.75">
      <c r="A11" s="36"/>
      <c r="B11" s="44"/>
      <c r="C11" s="34"/>
      <c r="D11" s="34"/>
      <c r="E11" s="34"/>
      <c r="F11" s="34"/>
      <c r="G11" s="34"/>
      <c r="H11" s="34"/>
      <c r="I11" s="34"/>
      <c r="J11" s="35"/>
    </row>
    <row r="12" spans="1:10" ht="18.75" customHeight="1" thickBot="1">
      <c r="A12" s="36"/>
      <c r="B12" s="44" t="s">
        <v>118</v>
      </c>
      <c r="C12" s="34"/>
      <c r="D12" s="34"/>
      <c r="E12" s="34"/>
      <c r="F12" s="290" t="s">
        <v>413</v>
      </c>
      <c r="G12" s="290"/>
      <c r="H12" s="290"/>
      <c r="I12" s="39"/>
      <c r="J12" s="35"/>
    </row>
    <row r="13" spans="1:10" ht="16.5" customHeight="1" thickBot="1">
      <c r="A13" s="36"/>
      <c r="B13" s="34"/>
      <c r="C13" s="34"/>
      <c r="D13" s="34"/>
      <c r="E13" s="34"/>
      <c r="F13" s="291"/>
      <c r="G13" s="291"/>
      <c r="H13" s="291"/>
      <c r="I13" s="39"/>
      <c r="J13" s="35"/>
    </row>
    <row r="14" spans="1:10" ht="16.5" customHeight="1" thickBot="1">
      <c r="A14" s="36"/>
      <c r="B14" s="34"/>
      <c r="C14" s="34"/>
      <c r="D14" s="34"/>
      <c r="E14" s="34"/>
      <c r="F14" s="288"/>
      <c r="G14" s="288"/>
      <c r="H14" s="288"/>
      <c r="I14" s="38"/>
      <c r="J14" s="35"/>
    </row>
    <row r="15" spans="1:10" ht="12.75">
      <c r="A15" s="36"/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12.75">
      <c r="A16" s="36"/>
      <c r="B16" s="34"/>
      <c r="C16" s="34"/>
      <c r="D16" s="34"/>
      <c r="E16" s="34"/>
      <c r="F16" s="34"/>
      <c r="G16" s="34"/>
      <c r="H16" s="34"/>
      <c r="I16" s="34"/>
      <c r="J16" s="35"/>
    </row>
    <row r="17" spans="1:10" ht="12.75">
      <c r="A17" s="36"/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2.75">
      <c r="A18" s="36"/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12.75">
      <c r="A19" s="36"/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2.75">
      <c r="A20" s="36"/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2.75">
      <c r="A21" s="36"/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23.25">
      <c r="A22" s="36"/>
      <c r="B22" s="289" t="s">
        <v>121</v>
      </c>
      <c r="C22" s="289"/>
      <c r="D22" s="289"/>
      <c r="E22" s="289"/>
      <c r="F22" s="289"/>
      <c r="G22" s="289"/>
      <c r="H22" s="289"/>
      <c r="I22" s="289"/>
      <c r="J22" s="35"/>
    </row>
    <row r="23" spans="1:10" ht="12" customHeight="1">
      <c r="A23" s="36"/>
      <c r="B23" s="37"/>
      <c r="C23" s="37"/>
      <c r="D23" s="37"/>
      <c r="E23" s="37"/>
      <c r="F23" s="37"/>
      <c r="G23" s="37"/>
      <c r="H23" s="37"/>
      <c r="I23" s="37"/>
      <c r="J23" s="35"/>
    </row>
    <row r="24" spans="1:10" ht="12.75">
      <c r="A24" s="36"/>
      <c r="B24" s="34"/>
      <c r="C24" s="287" t="s">
        <v>119</v>
      </c>
      <c r="D24" s="287"/>
      <c r="E24" s="287"/>
      <c r="F24" s="287"/>
      <c r="G24" s="287"/>
      <c r="H24" s="287"/>
      <c r="I24" s="34"/>
      <c r="J24" s="35"/>
    </row>
    <row r="25" spans="1:10" ht="12.75">
      <c r="A25" s="36"/>
      <c r="B25" s="34"/>
      <c r="C25" s="39" t="s">
        <v>120</v>
      </c>
      <c r="D25" s="39"/>
      <c r="E25" s="39"/>
      <c r="F25" s="39"/>
      <c r="G25" s="39"/>
      <c r="H25" s="39"/>
      <c r="I25" s="39"/>
      <c r="J25" s="35"/>
    </row>
    <row r="26" spans="1:10" ht="12.75">
      <c r="A26" s="36"/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12.75">
      <c r="A27" s="36"/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12.75">
      <c r="A28" s="36"/>
      <c r="B28" s="34"/>
      <c r="C28" s="34"/>
      <c r="D28" s="34"/>
      <c r="E28" s="34"/>
      <c r="F28" s="34"/>
      <c r="G28" s="34"/>
      <c r="H28" s="34"/>
      <c r="I28" s="34"/>
      <c r="J28" s="35"/>
    </row>
    <row r="29" spans="1:10" ht="12.75">
      <c r="A29" s="36"/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12.75">
      <c r="A30" s="36"/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2.75">
      <c r="A31" s="36"/>
      <c r="B31" s="34"/>
      <c r="C31" s="34"/>
      <c r="D31" s="34"/>
      <c r="E31" s="34"/>
      <c r="F31" s="34"/>
      <c r="G31" s="34"/>
      <c r="H31" s="34"/>
      <c r="I31" s="34"/>
      <c r="J31" s="35"/>
    </row>
    <row r="32" spans="1:10" ht="12.75">
      <c r="A32" s="36"/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12.75">
      <c r="A33" s="36"/>
      <c r="B33" s="34"/>
      <c r="C33" s="34"/>
      <c r="D33" s="34"/>
      <c r="E33" s="34"/>
      <c r="F33" s="34"/>
      <c r="G33" s="34"/>
      <c r="H33" s="34"/>
      <c r="I33" s="34"/>
      <c r="J33" s="35"/>
    </row>
    <row r="34" spans="1:10" ht="12.75">
      <c r="A34" s="36"/>
      <c r="B34" s="34"/>
      <c r="C34" s="34"/>
      <c r="D34" s="34"/>
      <c r="E34" s="34"/>
      <c r="F34" s="34"/>
      <c r="G34" s="34"/>
      <c r="H34" s="34"/>
      <c r="I34" s="34"/>
      <c r="J34" s="35"/>
    </row>
    <row r="35" spans="1:10" ht="12.75">
      <c r="A35" s="36"/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12.75">
      <c r="A36" s="36"/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12.75">
      <c r="A37" s="36"/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15.75" customHeight="1" thickBot="1">
      <c r="A38" s="36"/>
      <c r="B38" s="34" t="s">
        <v>122</v>
      </c>
      <c r="C38" s="34"/>
      <c r="D38" s="34"/>
      <c r="E38" s="34"/>
      <c r="F38" s="34"/>
      <c r="G38" s="286" t="s">
        <v>398</v>
      </c>
      <c r="H38" s="286"/>
      <c r="I38" s="286"/>
      <c r="J38" s="35"/>
    </row>
    <row r="39" spans="1:10" ht="15.75" customHeight="1" thickBot="1">
      <c r="A39" s="36"/>
      <c r="B39" s="34" t="s">
        <v>123</v>
      </c>
      <c r="C39" s="34"/>
      <c r="D39" s="34"/>
      <c r="E39" s="34"/>
      <c r="F39" s="34"/>
      <c r="G39" s="288" t="s">
        <v>399</v>
      </c>
      <c r="H39" s="288"/>
      <c r="I39" s="288"/>
      <c r="J39" s="35"/>
    </row>
    <row r="40" spans="1:10" ht="15.75" customHeight="1" thickBot="1">
      <c r="A40" s="36"/>
      <c r="B40" s="34" t="s">
        <v>124</v>
      </c>
      <c r="C40" s="34"/>
      <c r="D40" s="34"/>
      <c r="E40" s="34"/>
      <c r="F40" s="34"/>
      <c r="G40" s="288" t="s">
        <v>396</v>
      </c>
      <c r="H40" s="288"/>
      <c r="I40" s="288"/>
      <c r="J40" s="35"/>
    </row>
    <row r="41" spans="1:10" ht="15.75" customHeight="1" thickBot="1">
      <c r="A41" s="36"/>
      <c r="B41" s="34" t="s">
        <v>125</v>
      </c>
      <c r="C41" s="34"/>
      <c r="D41" s="34"/>
      <c r="E41" s="34"/>
      <c r="F41" s="34"/>
      <c r="G41" s="288" t="s">
        <v>396</v>
      </c>
      <c r="H41" s="288"/>
      <c r="I41" s="288"/>
      <c r="J41" s="35"/>
    </row>
    <row r="42" spans="1:10" ht="12.75">
      <c r="A42" s="36"/>
      <c r="B42" s="34"/>
      <c r="C42" s="34"/>
      <c r="D42" s="34"/>
      <c r="E42" s="34"/>
      <c r="F42" s="34"/>
      <c r="G42" s="34"/>
      <c r="H42" s="34"/>
      <c r="I42" s="34"/>
      <c r="J42" s="35"/>
    </row>
    <row r="43" spans="1:10" ht="23.25" customHeight="1">
      <c r="A43" s="36"/>
      <c r="B43" s="34" t="s">
        <v>126</v>
      </c>
      <c r="C43" s="34"/>
      <c r="D43" s="34"/>
      <c r="E43" s="34"/>
      <c r="F43" s="38" t="s">
        <v>129</v>
      </c>
      <c r="G43" s="34"/>
      <c r="H43" s="245">
        <v>40544</v>
      </c>
      <c r="I43" s="34"/>
      <c r="J43" s="35"/>
    </row>
    <row r="44" spans="1:10" ht="12.75">
      <c r="A44" s="36"/>
      <c r="B44" s="34"/>
      <c r="C44" s="34"/>
      <c r="D44" s="34"/>
      <c r="E44" s="34"/>
      <c r="F44" s="38" t="s">
        <v>127</v>
      </c>
      <c r="G44" s="34"/>
      <c r="H44" s="245">
        <v>40908</v>
      </c>
      <c r="I44" s="34"/>
      <c r="J44" s="35"/>
    </row>
    <row r="45" spans="1:10" ht="21.75" customHeight="1" thickBot="1">
      <c r="A45" s="36"/>
      <c r="B45" s="34" t="s">
        <v>128</v>
      </c>
      <c r="C45" s="34"/>
      <c r="D45" s="34"/>
      <c r="E45" s="34"/>
      <c r="F45" s="34"/>
      <c r="G45" s="285"/>
      <c r="H45" s="286"/>
      <c r="I45" s="286"/>
      <c r="J45" s="35"/>
    </row>
    <row r="46" spans="1:10" ht="12.75">
      <c r="A46" s="40"/>
      <c r="B46" s="41"/>
      <c r="C46" s="41"/>
      <c r="D46" s="41"/>
      <c r="E46" s="41"/>
      <c r="F46" s="41"/>
      <c r="G46" s="41"/>
      <c r="H46" s="41"/>
      <c r="I46" s="41"/>
      <c r="J46" s="42"/>
    </row>
  </sheetData>
  <sheetProtection/>
  <mergeCells count="13">
    <mergeCell ref="F12:H12"/>
    <mergeCell ref="F13:H13"/>
    <mergeCell ref="F3:G3"/>
    <mergeCell ref="F5:H5"/>
    <mergeCell ref="G7:H7"/>
    <mergeCell ref="G45:I45"/>
    <mergeCell ref="G38:I38"/>
    <mergeCell ref="C24:H24"/>
    <mergeCell ref="F14:H14"/>
    <mergeCell ref="G39:I39"/>
    <mergeCell ref="G40:I40"/>
    <mergeCell ref="G41:I41"/>
    <mergeCell ref="B22:I22"/>
  </mergeCells>
  <printOptions/>
  <pageMargins left="0.28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C52" sqref="C52"/>
    </sheetView>
  </sheetViews>
  <sheetFormatPr defaultColWidth="4.7109375" defaultRowHeight="12.75"/>
  <cols>
    <col min="1" max="1" width="1.57421875" style="0" customWidth="1"/>
    <col min="2" max="2" width="7.421875" style="0" customWidth="1"/>
    <col min="3" max="3" width="78.28125" style="0" customWidth="1"/>
    <col min="4" max="4" width="4.8515625" style="0" customWidth="1"/>
    <col min="5" max="5" width="1.57421875" style="0" customWidth="1"/>
  </cols>
  <sheetData>
    <row r="1" spans="1:4" s="107" customFormat="1" ht="33" customHeight="1">
      <c r="A1" s="292" t="s">
        <v>230</v>
      </c>
      <c r="B1" s="293"/>
      <c r="C1" s="293"/>
      <c r="D1" s="294"/>
    </row>
    <row r="2" spans="1:4" s="112" customFormat="1" ht="12.75">
      <c r="A2" s="108"/>
      <c r="B2" s="109" t="s">
        <v>231</v>
      </c>
      <c r="C2" s="110"/>
      <c r="D2" s="111"/>
    </row>
    <row r="3" spans="1:4" s="112" customFormat="1" ht="11.25">
      <c r="A3" s="108"/>
      <c r="B3" s="113"/>
      <c r="C3" s="114" t="s">
        <v>232</v>
      </c>
      <c r="D3" s="111"/>
    </row>
    <row r="4" spans="1:4" s="112" customFormat="1" ht="11.25">
      <c r="A4" s="108"/>
      <c r="B4" s="113"/>
      <c r="C4" s="114" t="s">
        <v>233</v>
      </c>
      <c r="D4" s="111"/>
    </row>
    <row r="5" spans="1:4" s="112" customFormat="1" ht="11.25">
      <c r="A5" s="108"/>
      <c r="B5" s="113" t="s">
        <v>234</v>
      </c>
      <c r="C5" s="115"/>
      <c r="D5" s="111"/>
    </row>
    <row r="6" spans="1:4" s="112" customFormat="1" ht="11.25">
      <c r="A6" s="108"/>
      <c r="B6" s="113"/>
      <c r="C6" s="114" t="s">
        <v>235</v>
      </c>
      <c r="D6" s="111"/>
    </row>
    <row r="7" spans="1:4" s="112" customFormat="1" ht="11.25">
      <c r="A7" s="108"/>
      <c r="B7" s="116"/>
      <c r="C7" s="114" t="s">
        <v>236</v>
      </c>
      <c r="D7" s="111"/>
    </row>
    <row r="8" spans="1:4" s="112" customFormat="1" ht="11.25">
      <c r="A8" s="108"/>
      <c r="B8" s="117"/>
      <c r="C8" s="118" t="s">
        <v>237</v>
      </c>
      <c r="D8" s="111"/>
    </row>
    <row r="9" spans="1:4" ht="5.25" customHeight="1">
      <c r="A9" s="36"/>
      <c r="B9" s="34"/>
      <c r="C9" s="34"/>
      <c r="D9" s="35"/>
    </row>
    <row r="10" spans="1:4" ht="15.75">
      <c r="A10" s="36"/>
      <c r="B10" s="119" t="s">
        <v>238</v>
      </c>
      <c r="C10" s="120" t="s">
        <v>239</v>
      </c>
      <c r="D10" s="35"/>
    </row>
    <row r="11" spans="1:4" ht="6" customHeight="1">
      <c r="A11" s="36"/>
      <c r="B11" s="121"/>
      <c r="C11" s="34"/>
      <c r="D11" s="35"/>
    </row>
    <row r="12" spans="1:4" ht="12.75">
      <c r="A12" s="36"/>
      <c r="B12" s="122">
        <v>1</v>
      </c>
      <c r="C12" s="123" t="s">
        <v>240</v>
      </c>
      <c r="D12" s="35"/>
    </row>
    <row r="13" spans="1:4" ht="12.75">
      <c r="A13" s="36"/>
      <c r="B13" s="122">
        <v>2</v>
      </c>
      <c r="C13" s="124" t="s">
        <v>241</v>
      </c>
      <c r="D13" s="35"/>
    </row>
    <row r="14" spans="1:4" ht="12.75">
      <c r="A14" s="36"/>
      <c r="B14" s="124">
        <v>3</v>
      </c>
      <c r="C14" s="124" t="s">
        <v>242</v>
      </c>
      <c r="D14" s="35"/>
    </row>
    <row r="15" spans="1:4" s="84" customFormat="1" ht="12.75">
      <c r="A15" s="125"/>
      <c r="B15" s="124">
        <v>4</v>
      </c>
      <c r="C15" s="124" t="s">
        <v>243</v>
      </c>
      <c r="D15" s="126"/>
    </row>
    <row r="16" spans="1:4" s="84" customFormat="1" ht="12.75">
      <c r="A16" s="125"/>
      <c r="B16" s="124"/>
      <c r="C16" s="123" t="s">
        <v>244</v>
      </c>
      <c r="D16" s="126"/>
    </row>
    <row r="17" spans="1:4" s="84" customFormat="1" ht="12.75">
      <c r="A17" s="125"/>
      <c r="B17" s="124" t="s">
        <v>245</v>
      </c>
      <c r="C17" s="124"/>
      <c r="D17" s="126"/>
    </row>
    <row r="18" spans="1:4" s="84" customFormat="1" ht="12.75">
      <c r="A18" s="125"/>
      <c r="B18" s="124"/>
      <c r="C18" s="123" t="s">
        <v>246</v>
      </c>
      <c r="D18" s="126"/>
    </row>
    <row r="19" spans="1:4" s="84" customFormat="1" ht="12.75">
      <c r="A19" s="125"/>
      <c r="B19" s="124" t="s">
        <v>247</v>
      </c>
      <c r="C19" s="124"/>
      <c r="D19" s="126"/>
    </row>
    <row r="20" spans="1:4" s="84" customFormat="1" ht="12.75">
      <c r="A20" s="125"/>
      <c r="B20" s="124"/>
      <c r="C20" s="123" t="s">
        <v>248</v>
      </c>
      <c r="D20" s="126"/>
    </row>
    <row r="21" spans="1:4" s="84" customFormat="1" ht="12.75">
      <c r="A21" s="125"/>
      <c r="B21" s="124" t="s">
        <v>249</v>
      </c>
      <c r="C21" s="124"/>
      <c r="D21" s="126"/>
    </row>
    <row r="22" spans="1:4" s="84" customFormat="1" ht="12.75">
      <c r="A22" s="125"/>
      <c r="B22" s="124"/>
      <c r="C22" s="124" t="s">
        <v>250</v>
      </c>
      <c r="D22" s="126"/>
    </row>
    <row r="23" spans="1:4" s="84" customFormat="1" ht="12.75">
      <c r="A23" s="125"/>
      <c r="B23" s="124" t="s">
        <v>251</v>
      </c>
      <c r="C23" s="124"/>
      <c r="D23" s="126"/>
    </row>
    <row r="24" spans="1:4" s="84" customFormat="1" ht="12.75">
      <c r="A24" s="125"/>
      <c r="B24" s="123" t="s">
        <v>252</v>
      </c>
      <c r="C24" s="124"/>
      <c r="D24" s="126"/>
    </row>
    <row r="25" spans="1:4" s="84" customFormat="1" ht="12.75">
      <c r="A25" s="125"/>
      <c r="B25" s="124"/>
      <c r="C25" s="124" t="s">
        <v>253</v>
      </c>
      <c r="D25" s="126"/>
    </row>
    <row r="26" spans="1:4" s="84" customFormat="1" ht="12.75">
      <c r="A26" s="125"/>
      <c r="B26" s="123" t="s">
        <v>254</v>
      </c>
      <c r="C26" s="124"/>
      <c r="D26" s="126"/>
    </row>
    <row r="27" spans="1:4" s="84" customFormat="1" ht="12.75">
      <c r="A27" s="125"/>
      <c r="B27" s="124"/>
      <c r="C27" s="124" t="s">
        <v>255</v>
      </c>
      <c r="D27" s="126"/>
    </row>
    <row r="28" spans="1:4" s="84" customFormat="1" ht="12.75">
      <c r="A28" s="125"/>
      <c r="B28" s="123" t="s">
        <v>256</v>
      </c>
      <c r="C28" s="124"/>
      <c r="D28" s="126"/>
    </row>
    <row r="29" spans="1:4" s="84" customFormat="1" ht="12.75">
      <c r="A29" s="125"/>
      <c r="B29" s="124" t="s">
        <v>257</v>
      </c>
      <c r="C29" s="124" t="s">
        <v>258</v>
      </c>
      <c r="D29" s="126"/>
    </row>
    <row r="30" spans="1:4" s="84" customFormat="1" ht="12.75">
      <c r="A30" s="125"/>
      <c r="B30" s="124"/>
      <c r="C30" s="123" t="s">
        <v>259</v>
      </c>
      <c r="D30" s="126"/>
    </row>
    <row r="31" spans="1:4" s="84" customFormat="1" ht="12.75">
      <c r="A31" s="125"/>
      <c r="B31" s="124"/>
      <c r="C31" s="123" t="s">
        <v>260</v>
      </c>
      <c r="D31" s="126"/>
    </row>
    <row r="32" spans="1:4" s="84" customFormat="1" ht="12.75">
      <c r="A32" s="125"/>
      <c r="B32" s="124"/>
      <c r="C32" s="123" t="s">
        <v>261</v>
      </c>
      <c r="D32" s="126"/>
    </row>
    <row r="33" spans="1:4" s="84" customFormat="1" ht="12.75">
      <c r="A33" s="125"/>
      <c r="B33" s="124"/>
      <c r="C33" s="123" t="s">
        <v>262</v>
      </c>
      <c r="D33" s="126"/>
    </row>
    <row r="34" spans="1:4" s="84" customFormat="1" ht="12.75">
      <c r="A34" s="125"/>
      <c r="B34" s="124"/>
      <c r="C34" s="123" t="s">
        <v>263</v>
      </c>
      <c r="D34" s="126"/>
    </row>
    <row r="35" spans="1:4" s="84" customFormat="1" ht="12.75">
      <c r="A35" s="125"/>
      <c r="B35" s="124"/>
      <c r="C35" s="123" t="s">
        <v>264</v>
      </c>
      <c r="D35" s="126"/>
    </row>
    <row r="36" spans="1:4" s="84" customFormat="1" ht="6" customHeight="1">
      <c r="A36" s="125"/>
      <c r="B36" s="124"/>
      <c r="C36" s="124"/>
      <c r="D36" s="126"/>
    </row>
    <row r="37" spans="1:4" s="84" customFormat="1" ht="15.75">
      <c r="A37" s="125"/>
      <c r="B37" s="119" t="s">
        <v>265</v>
      </c>
      <c r="C37" s="120" t="s">
        <v>266</v>
      </c>
      <c r="D37" s="126"/>
    </row>
    <row r="38" spans="1:4" s="84" customFormat="1" ht="4.5" customHeight="1">
      <c r="A38" s="125"/>
      <c r="B38" s="124"/>
      <c r="C38" s="124"/>
      <c r="D38" s="126"/>
    </row>
    <row r="39" spans="1:4" s="84" customFormat="1" ht="12.75">
      <c r="A39" s="125"/>
      <c r="B39" s="124"/>
      <c r="C39" s="123" t="s">
        <v>267</v>
      </c>
      <c r="D39" s="126"/>
    </row>
    <row r="40" spans="1:4" s="84" customFormat="1" ht="12.75">
      <c r="A40" s="125"/>
      <c r="B40" s="124" t="s">
        <v>268</v>
      </c>
      <c r="C40" s="124"/>
      <c r="D40" s="126"/>
    </row>
    <row r="41" spans="1:4" s="84" customFormat="1" ht="12.75">
      <c r="A41" s="125"/>
      <c r="B41" s="124"/>
      <c r="C41" s="124" t="s">
        <v>269</v>
      </c>
      <c r="D41" s="126"/>
    </row>
    <row r="42" spans="1:4" s="84" customFormat="1" ht="12.75">
      <c r="A42" s="125"/>
      <c r="B42" s="124" t="s">
        <v>270</v>
      </c>
      <c r="C42" s="124"/>
      <c r="D42" s="126"/>
    </row>
    <row r="43" spans="1:4" s="84" customFormat="1" ht="12.75">
      <c r="A43" s="125"/>
      <c r="B43" s="124"/>
      <c r="C43" s="124" t="s">
        <v>271</v>
      </c>
      <c r="D43" s="126"/>
    </row>
    <row r="44" spans="1:4" s="84" customFormat="1" ht="12.75">
      <c r="A44" s="125"/>
      <c r="B44" s="124" t="s">
        <v>272</v>
      </c>
      <c r="C44" s="124"/>
      <c r="D44" s="126"/>
    </row>
    <row r="45" spans="1:4" s="84" customFormat="1" ht="12.75">
      <c r="A45" s="125"/>
      <c r="B45" s="124"/>
      <c r="C45" s="124" t="s">
        <v>273</v>
      </c>
      <c r="D45" s="126"/>
    </row>
    <row r="46" spans="1:4" s="84" customFormat="1" ht="12.75">
      <c r="A46" s="125"/>
      <c r="B46" s="124" t="s">
        <v>274</v>
      </c>
      <c r="C46" s="124"/>
      <c r="D46" s="126"/>
    </row>
    <row r="47" spans="1:4" s="84" customFormat="1" ht="12.75">
      <c r="A47" s="125"/>
      <c r="B47" s="124"/>
      <c r="C47" s="124" t="s">
        <v>275</v>
      </c>
      <c r="D47" s="126"/>
    </row>
    <row r="48" spans="1:4" s="84" customFormat="1" ht="12.75">
      <c r="A48" s="125"/>
      <c r="B48" s="124" t="s">
        <v>276</v>
      </c>
      <c r="C48" s="124"/>
      <c r="D48" s="126"/>
    </row>
    <row r="49" spans="1:4" s="84" customFormat="1" ht="12.75">
      <c r="A49" s="125"/>
      <c r="B49" s="124" t="s">
        <v>277</v>
      </c>
      <c r="C49" s="124"/>
      <c r="D49" s="126"/>
    </row>
    <row r="50" spans="1:4" s="84" customFormat="1" ht="12.75">
      <c r="A50" s="125"/>
      <c r="B50" s="124" t="s">
        <v>278</v>
      </c>
      <c r="C50" s="124"/>
      <c r="D50" s="126"/>
    </row>
    <row r="51" spans="1:4" s="84" customFormat="1" ht="12.75">
      <c r="A51" s="125"/>
      <c r="B51" s="124"/>
      <c r="C51" s="124" t="s">
        <v>279</v>
      </c>
      <c r="D51" s="126"/>
    </row>
    <row r="52" spans="1:4" s="84" customFormat="1" ht="12.75">
      <c r="A52" s="125"/>
      <c r="B52" s="124"/>
      <c r="C52" s="124" t="s">
        <v>280</v>
      </c>
      <c r="D52" s="126"/>
    </row>
    <row r="53" spans="1:4" s="84" customFormat="1" ht="12.75">
      <c r="A53" s="125"/>
      <c r="B53" s="124"/>
      <c r="C53" s="124" t="s">
        <v>281</v>
      </c>
      <c r="D53" s="126"/>
    </row>
    <row r="54" spans="1:4" ht="12.75">
      <c r="A54" s="36"/>
      <c r="B54" s="124"/>
      <c r="C54" s="124" t="s">
        <v>282</v>
      </c>
      <c r="D54" s="35"/>
    </row>
    <row r="55" spans="1:4" ht="12.75">
      <c r="A55" s="36"/>
      <c r="B55" s="124" t="s">
        <v>283</v>
      </c>
      <c r="C55" s="124"/>
      <c r="D55" s="35"/>
    </row>
    <row r="56" spans="1:4" ht="12.75">
      <c r="A56" s="40"/>
      <c r="B56" s="211"/>
      <c r="C56" s="211"/>
      <c r="D56" s="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9"/>
  <sheetViews>
    <sheetView zoomScalePageLayoutView="0" workbookViewId="0" topLeftCell="A272">
      <selection activeCell="K291" sqref="K291"/>
    </sheetView>
  </sheetViews>
  <sheetFormatPr defaultColWidth="9.140625" defaultRowHeight="12.75"/>
  <cols>
    <col min="1" max="1" width="0.13671875" style="0" customWidth="1"/>
    <col min="2" max="2" width="3.421875" style="61" customWidth="1"/>
    <col min="3" max="3" width="2.00390625" style="0" customWidth="1"/>
    <col min="4" max="4" width="3.421875" style="0" customWidth="1"/>
    <col min="5" max="5" width="13.7109375" style="0" customWidth="1"/>
    <col min="6" max="10" width="8.7109375" style="0" customWidth="1"/>
    <col min="11" max="11" width="11.57421875" style="0" customWidth="1"/>
    <col min="12" max="12" width="10.421875" style="0" customWidth="1"/>
    <col min="13" max="13" width="3.57421875" style="0" customWidth="1"/>
    <col min="14" max="14" width="2.140625" style="0" customWidth="1"/>
  </cols>
  <sheetData>
    <row r="1" spans="1:13" ht="12.75">
      <c r="A1" s="46"/>
      <c r="B1" s="127"/>
      <c r="C1" s="33"/>
      <c r="D1" s="33"/>
      <c r="E1" s="33"/>
      <c r="F1" s="33"/>
      <c r="G1" s="33"/>
      <c r="H1" s="33"/>
      <c r="I1" s="33"/>
      <c r="J1" s="33"/>
      <c r="K1" s="33"/>
      <c r="L1" s="192" t="s">
        <v>370</v>
      </c>
      <c r="M1" s="49"/>
    </row>
    <row r="2" spans="1:13" ht="12.75">
      <c r="A2" s="36"/>
      <c r="B2" s="38" t="s">
        <v>284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07" customFormat="1" ht="33" customHeight="1">
      <c r="A3" s="316" t="s">
        <v>230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8"/>
    </row>
    <row r="4" spans="1:13" s="107" customFormat="1" ht="14.2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s="107" customFormat="1" ht="12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13" ht="15.75">
      <c r="A6" s="36"/>
      <c r="B6" s="38"/>
      <c r="C6" s="319" t="s">
        <v>285</v>
      </c>
      <c r="D6" s="319"/>
      <c r="E6" s="128" t="s">
        <v>286</v>
      </c>
      <c r="F6" s="34"/>
      <c r="G6" s="34"/>
      <c r="H6" s="34"/>
      <c r="I6" s="34"/>
      <c r="J6" s="39"/>
      <c r="K6" s="39"/>
      <c r="L6" s="34"/>
      <c r="M6" s="35"/>
    </row>
    <row r="7" spans="1:13" ht="12.75">
      <c r="A7" s="36"/>
      <c r="B7" s="38"/>
      <c r="C7" s="34"/>
      <c r="D7" s="34"/>
      <c r="E7" s="34"/>
      <c r="F7" s="34"/>
      <c r="G7" s="34"/>
      <c r="H7" s="34"/>
      <c r="I7" s="34"/>
      <c r="J7" s="39"/>
      <c r="K7" s="39"/>
      <c r="L7" s="34"/>
      <c r="M7" s="35"/>
    </row>
    <row r="8" spans="1:13" ht="12.75">
      <c r="A8" s="36"/>
      <c r="B8" s="38"/>
      <c r="C8" s="34"/>
      <c r="D8" s="34"/>
      <c r="E8" s="34"/>
      <c r="F8" s="34"/>
      <c r="G8" s="34"/>
      <c r="H8" s="34"/>
      <c r="I8" s="34"/>
      <c r="J8" s="39"/>
      <c r="K8" s="39"/>
      <c r="L8" s="34"/>
      <c r="M8" s="35"/>
    </row>
    <row r="9" spans="1:13" ht="15.75">
      <c r="A9" s="36"/>
      <c r="B9" s="38"/>
      <c r="C9" s="34"/>
      <c r="D9" s="201" t="s">
        <v>1</v>
      </c>
      <c r="E9" s="200" t="s">
        <v>287</v>
      </c>
      <c r="F9" s="130"/>
      <c r="G9" s="131"/>
      <c r="H9" s="34"/>
      <c r="I9" s="34"/>
      <c r="J9" s="34"/>
      <c r="K9" s="34"/>
      <c r="L9" s="34"/>
      <c r="M9" s="35"/>
    </row>
    <row r="10" spans="1:13" ht="12.75">
      <c r="A10" s="36"/>
      <c r="B10" s="38"/>
      <c r="C10" s="34"/>
      <c r="D10" s="129"/>
      <c r="E10" s="130"/>
      <c r="F10" s="130"/>
      <c r="G10" s="131"/>
      <c r="H10" s="34"/>
      <c r="I10" s="34"/>
      <c r="J10" s="34"/>
      <c r="K10" s="34"/>
      <c r="L10" s="34"/>
      <c r="M10" s="35"/>
    </row>
    <row r="11" spans="1:13" ht="13.5" thickBot="1">
      <c r="A11" s="125"/>
      <c r="B11" s="132"/>
      <c r="C11" s="124"/>
      <c r="D11" s="180">
        <v>1</v>
      </c>
      <c r="E11" s="133" t="s">
        <v>288</v>
      </c>
      <c r="F11" s="134"/>
      <c r="G11" s="34"/>
      <c r="H11" s="34"/>
      <c r="I11" s="34"/>
      <c r="J11" s="86" t="s">
        <v>356</v>
      </c>
      <c r="K11" s="34"/>
      <c r="L11" s="233">
        <f>+L25+L35</f>
        <v>3025704.0178</v>
      </c>
      <c r="M11" s="35"/>
    </row>
    <row r="12" spans="1:13" ht="13.5" thickTop="1">
      <c r="A12" s="125"/>
      <c r="B12" s="132"/>
      <c r="C12" s="124"/>
      <c r="D12" s="194"/>
      <c r="E12" s="133"/>
      <c r="F12" s="134"/>
      <c r="G12" s="34"/>
      <c r="H12" s="34"/>
      <c r="I12" s="34"/>
      <c r="J12" s="44"/>
      <c r="K12" s="34"/>
      <c r="L12" s="34"/>
      <c r="M12" s="35"/>
    </row>
    <row r="13" spans="1:13" ht="13.5" thickBot="1">
      <c r="A13" s="36"/>
      <c r="B13" s="38"/>
      <c r="C13" s="34"/>
      <c r="D13" s="34"/>
      <c r="E13" s="85" t="s">
        <v>75</v>
      </c>
      <c r="F13" s="39"/>
      <c r="G13" s="39"/>
      <c r="H13" s="39"/>
      <c r="I13" s="39"/>
      <c r="J13" s="39"/>
      <c r="K13" s="39"/>
      <c r="L13" s="34"/>
      <c r="M13" s="35"/>
    </row>
    <row r="14" spans="1:13" ht="13.5" thickTop="1">
      <c r="A14" s="36"/>
      <c r="B14" s="38"/>
      <c r="C14" s="34"/>
      <c r="D14" s="34"/>
      <c r="E14" s="79"/>
      <c r="F14" s="39"/>
      <c r="G14" s="39"/>
      <c r="H14" s="39"/>
      <c r="I14" s="39"/>
      <c r="J14" s="39"/>
      <c r="K14" s="39"/>
      <c r="L14" s="34"/>
      <c r="M14" s="35"/>
    </row>
    <row r="15" spans="1:13" ht="12.75">
      <c r="A15" s="36"/>
      <c r="B15" s="198" t="s">
        <v>173</v>
      </c>
      <c r="C15" s="34"/>
      <c r="D15" s="309" t="s">
        <v>289</v>
      </c>
      <c r="E15" s="309" t="s">
        <v>290</v>
      </c>
      <c r="F15" s="309"/>
      <c r="G15" s="309" t="s">
        <v>166</v>
      </c>
      <c r="H15" s="309" t="s">
        <v>291</v>
      </c>
      <c r="I15" s="309"/>
      <c r="J15" s="135" t="s">
        <v>292</v>
      </c>
      <c r="K15" s="135" t="s">
        <v>293</v>
      </c>
      <c r="L15" s="135" t="s">
        <v>292</v>
      </c>
      <c r="M15" s="35"/>
    </row>
    <row r="16" spans="1:13" ht="12.75">
      <c r="A16" s="36"/>
      <c r="B16" s="38"/>
      <c r="C16" s="34"/>
      <c r="D16" s="309"/>
      <c r="E16" s="309"/>
      <c r="F16" s="309"/>
      <c r="G16" s="309"/>
      <c r="H16" s="309"/>
      <c r="I16" s="309"/>
      <c r="J16" s="136" t="s">
        <v>294</v>
      </c>
      <c r="K16" s="136" t="s">
        <v>295</v>
      </c>
      <c r="L16" s="136" t="s">
        <v>296</v>
      </c>
      <c r="M16" s="35"/>
    </row>
    <row r="17" spans="1:13" ht="12.75">
      <c r="A17" s="36"/>
      <c r="B17" s="38"/>
      <c r="C17" s="34"/>
      <c r="D17" s="195">
        <v>1</v>
      </c>
      <c r="E17" s="298" t="s">
        <v>406</v>
      </c>
      <c r="F17" s="300"/>
      <c r="G17" s="140" t="s">
        <v>396</v>
      </c>
      <c r="H17" s="307"/>
      <c r="I17" s="308"/>
      <c r="J17" s="140"/>
      <c r="K17" s="140"/>
      <c r="L17" s="231">
        <v>247802</v>
      </c>
      <c r="M17" s="35"/>
    </row>
    <row r="18" spans="1:13" ht="12.75">
      <c r="A18" s="36"/>
      <c r="B18" s="38"/>
      <c r="C18" s="34"/>
      <c r="D18" s="69">
        <v>2</v>
      </c>
      <c r="E18" s="138" t="s">
        <v>407</v>
      </c>
      <c r="F18" s="139"/>
      <c r="G18" s="140" t="s">
        <v>408</v>
      </c>
      <c r="H18" s="98"/>
      <c r="I18" s="99"/>
      <c r="J18" s="20">
        <v>127.46</v>
      </c>
      <c r="K18" s="20">
        <v>138.93</v>
      </c>
      <c r="L18" s="231">
        <f>+K18*J18</f>
        <v>17708.0178</v>
      </c>
      <c r="M18" s="35"/>
    </row>
    <row r="19" spans="1:13" ht="12.75">
      <c r="A19" s="36"/>
      <c r="B19" s="38"/>
      <c r="C19" s="34"/>
      <c r="D19" s="69">
        <v>3</v>
      </c>
      <c r="E19" s="138" t="s">
        <v>409</v>
      </c>
      <c r="F19" s="139"/>
      <c r="G19" s="140" t="s">
        <v>396</v>
      </c>
      <c r="H19" s="98"/>
      <c r="I19" s="99"/>
      <c r="J19" s="20"/>
      <c r="K19" s="20"/>
      <c r="L19" s="231">
        <v>1739699</v>
      </c>
      <c r="M19" s="35"/>
    </row>
    <row r="20" spans="1:13" ht="12.75">
      <c r="A20" s="36"/>
      <c r="B20" s="38"/>
      <c r="C20" s="34"/>
      <c r="D20" s="69">
        <v>4</v>
      </c>
      <c r="E20" s="138" t="s">
        <v>409</v>
      </c>
      <c r="F20" s="139"/>
      <c r="G20" s="140" t="s">
        <v>408</v>
      </c>
      <c r="H20" s="98"/>
      <c r="I20" s="99"/>
      <c r="J20" s="20"/>
      <c r="K20" s="20"/>
      <c r="L20" s="231">
        <f>+K20*J20</f>
        <v>0</v>
      </c>
      <c r="M20" s="35"/>
    </row>
    <row r="21" spans="1:13" ht="12.75">
      <c r="A21" s="36"/>
      <c r="B21" s="38"/>
      <c r="C21" s="34"/>
      <c r="D21" s="69">
        <v>5</v>
      </c>
      <c r="E21" s="138" t="s">
        <v>411</v>
      </c>
      <c r="F21" s="139"/>
      <c r="G21" s="140" t="s">
        <v>396</v>
      </c>
      <c r="H21" s="98"/>
      <c r="I21" s="99"/>
      <c r="J21" s="20"/>
      <c r="K21" s="20"/>
      <c r="L21" s="231">
        <v>442466</v>
      </c>
      <c r="M21" s="35"/>
    </row>
    <row r="22" spans="1:13" ht="12.75">
      <c r="A22" s="36"/>
      <c r="B22" s="38"/>
      <c r="C22" s="34"/>
      <c r="D22" s="69">
        <v>6</v>
      </c>
      <c r="E22" s="305" t="s">
        <v>410</v>
      </c>
      <c r="F22" s="306"/>
      <c r="G22" s="140" t="s">
        <v>396</v>
      </c>
      <c r="H22" s="307"/>
      <c r="I22" s="308"/>
      <c r="J22" s="20"/>
      <c r="K22" s="20"/>
      <c r="L22" s="231">
        <v>459918</v>
      </c>
      <c r="M22" s="35"/>
    </row>
    <row r="23" spans="1:13" ht="12.75">
      <c r="A23" s="36"/>
      <c r="B23" s="38"/>
      <c r="C23" s="34"/>
      <c r="D23" s="69">
        <v>7</v>
      </c>
      <c r="E23" s="305"/>
      <c r="F23" s="306"/>
      <c r="G23" s="140"/>
      <c r="H23" s="307"/>
      <c r="I23" s="308"/>
      <c r="J23" s="20"/>
      <c r="K23" s="20"/>
      <c r="L23" s="231"/>
      <c r="M23" s="35"/>
    </row>
    <row r="24" spans="1:13" ht="12.75">
      <c r="A24" s="36"/>
      <c r="B24" s="38"/>
      <c r="C24" s="34"/>
      <c r="D24" s="69">
        <v>8</v>
      </c>
      <c r="E24" s="305"/>
      <c r="F24" s="306"/>
      <c r="G24" s="140"/>
      <c r="H24" s="307"/>
      <c r="I24" s="308"/>
      <c r="J24" s="141"/>
      <c r="K24" s="141"/>
      <c r="L24" s="231"/>
      <c r="M24" s="35"/>
    </row>
    <row r="25" spans="1:13" s="107" customFormat="1" ht="21" customHeight="1">
      <c r="A25" s="142"/>
      <c r="B25" s="143"/>
      <c r="C25" s="144"/>
      <c r="D25" s="145"/>
      <c r="E25" s="301" t="s">
        <v>297</v>
      </c>
      <c r="F25" s="302"/>
      <c r="G25" s="302"/>
      <c r="H25" s="302"/>
      <c r="I25" s="302"/>
      <c r="J25" s="302"/>
      <c r="K25" s="303"/>
      <c r="L25" s="232">
        <f>SUM(L17:L24)</f>
        <v>2907593.0178</v>
      </c>
      <c r="M25" s="146"/>
    </row>
    <row r="26" spans="1:13" s="107" customFormat="1" ht="21" customHeight="1">
      <c r="A26" s="142"/>
      <c r="B26" s="143"/>
      <c r="C26" s="144"/>
      <c r="D26" s="144"/>
      <c r="E26" s="188"/>
      <c r="F26" s="188"/>
      <c r="G26" s="188"/>
      <c r="H26" s="188"/>
      <c r="I26" s="188"/>
      <c r="J26" s="188"/>
      <c r="K26" s="188"/>
      <c r="L26" s="130"/>
      <c r="M26" s="146"/>
    </row>
    <row r="27" spans="1:13" ht="13.5" thickBot="1">
      <c r="A27" s="36"/>
      <c r="B27" s="38"/>
      <c r="C27" s="34"/>
      <c r="D27" s="147"/>
      <c r="E27" s="85" t="s">
        <v>76</v>
      </c>
      <c r="F27" s="147"/>
      <c r="G27" s="147"/>
      <c r="H27" s="147"/>
      <c r="I27" s="147"/>
      <c r="J27" s="147"/>
      <c r="K27" s="147"/>
      <c r="L27" s="34"/>
      <c r="M27" s="35"/>
    </row>
    <row r="28" spans="1:13" ht="13.5" thickTop="1">
      <c r="A28" s="36"/>
      <c r="B28" s="38"/>
      <c r="C28" s="34"/>
      <c r="D28" s="147"/>
      <c r="E28" s="132"/>
      <c r="F28" s="147"/>
      <c r="G28" s="147"/>
      <c r="H28" s="147"/>
      <c r="I28" s="147"/>
      <c r="J28" s="147"/>
      <c r="K28" s="147"/>
      <c r="L28" s="34"/>
      <c r="M28" s="35"/>
    </row>
    <row r="29" spans="1:13" ht="12.75">
      <c r="A29" s="36"/>
      <c r="B29" s="198" t="s">
        <v>174</v>
      </c>
      <c r="C29" s="34"/>
      <c r="D29" s="309" t="s">
        <v>289</v>
      </c>
      <c r="E29" s="310" t="s">
        <v>298</v>
      </c>
      <c r="F29" s="311"/>
      <c r="G29" s="311"/>
      <c r="H29" s="311"/>
      <c r="I29" s="312"/>
      <c r="J29" s="135" t="s">
        <v>292</v>
      </c>
      <c r="K29" s="135" t="s">
        <v>293</v>
      </c>
      <c r="L29" s="135" t="s">
        <v>292</v>
      </c>
      <c r="M29" s="35"/>
    </row>
    <row r="30" spans="1:13" ht="12.75">
      <c r="A30" s="36"/>
      <c r="B30" s="38"/>
      <c r="C30" s="34"/>
      <c r="D30" s="309"/>
      <c r="E30" s="313"/>
      <c r="F30" s="314"/>
      <c r="G30" s="314"/>
      <c r="H30" s="314"/>
      <c r="I30" s="315"/>
      <c r="J30" s="136" t="s">
        <v>294</v>
      </c>
      <c r="K30" s="136" t="s">
        <v>295</v>
      </c>
      <c r="L30" s="136" t="s">
        <v>296</v>
      </c>
      <c r="M30" s="35"/>
    </row>
    <row r="31" spans="1:13" ht="12.75">
      <c r="A31" s="36"/>
      <c r="B31" s="38"/>
      <c r="C31" s="34"/>
      <c r="D31" s="137"/>
      <c r="E31" s="298" t="s">
        <v>167</v>
      </c>
      <c r="F31" s="299"/>
      <c r="G31" s="299"/>
      <c r="H31" s="299"/>
      <c r="I31" s="300"/>
      <c r="J31" s="140"/>
      <c r="K31" s="140"/>
      <c r="L31" s="231">
        <v>118111</v>
      </c>
      <c r="M31" s="35"/>
    </row>
    <row r="32" spans="1:13" ht="12.75">
      <c r="A32" s="36"/>
      <c r="B32" s="38"/>
      <c r="C32" s="34"/>
      <c r="D32" s="20"/>
      <c r="E32" s="298" t="s">
        <v>168</v>
      </c>
      <c r="F32" s="299"/>
      <c r="G32" s="299"/>
      <c r="H32" s="299"/>
      <c r="I32" s="300"/>
      <c r="J32" s="20"/>
      <c r="K32" s="20"/>
      <c r="L32" s="231"/>
      <c r="M32" s="35"/>
    </row>
    <row r="33" spans="1:13" ht="12.75">
      <c r="A33" s="36"/>
      <c r="B33" s="38"/>
      <c r="C33" s="34"/>
      <c r="D33" s="20"/>
      <c r="E33" s="298" t="s">
        <v>299</v>
      </c>
      <c r="F33" s="299"/>
      <c r="G33" s="299"/>
      <c r="H33" s="299"/>
      <c r="I33" s="300"/>
      <c r="J33" s="20"/>
      <c r="K33" s="20"/>
      <c r="L33" s="231"/>
      <c r="M33" s="35"/>
    </row>
    <row r="34" spans="1:13" ht="12.75">
      <c r="A34" s="36"/>
      <c r="B34" s="38"/>
      <c r="C34" s="34"/>
      <c r="D34" s="20"/>
      <c r="E34" s="298"/>
      <c r="F34" s="299"/>
      <c r="G34" s="299"/>
      <c r="H34" s="299"/>
      <c r="I34" s="300"/>
      <c r="J34" s="20"/>
      <c r="K34" s="20"/>
      <c r="L34" s="231"/>
      <c r="M34" s="35"/>
    </row>
    <row r="35" spans="1:13" ht="18" customHeight="1">
      <c r="A35" s="36"/>
      <c r="B35" s="38"/>
      <c r="C35" s="34"/>
      <c r="D35" s="145"/>
      <c r="E35" s="301" t="s">
        <v>297</v>
      </c>
      <c r="F35" s="302"/>
      <c r="G35" s="302"/>
      <c r="H35" s="302"/>
      <c r="I35" s="302"/>
      <c r="J35" s="302"/>
      <c r="K35" s="303"/>
      <c r="L35" s="232">
        <f>SUM(L31:L34)</f>
        <v>118111</v>
      </c>
      <c r="M35" s="35"/>
    </row>
    <row r="36" spans="1:13" ht="12.75">
      <c r="A36" s="36"/>
      <c r="B36" s="3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ht="12.75">
      <c r="A37" s="36"/>
      <c r="B37" s="3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ht="12.75">
      <c r="A38" s="36"/>
      <c r="B38" s="3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ht="13.5" thickBot="1">
      <c r="A39" s="36"/>
      <c r="B39" s="198" t="s">
        <v>179</v>
      </c>
      <c r="C39" s="34"/>
      <c r="D39" s="148" t="s">
        <v>80</v>
      </c>
      <c r="E39" s="124" t="s">
        <v>360</v>
      </c>
      <c r="F39" s="34"/>
      <c r="G39" s="34"/>
      <c r="H39" s="34"/>
      <c r="I39" s="34"/>
      <c r="J39" s="132" t="s">
        <v>169</v>
      </c>
      <c r="K39" s="87"/>
      <c r="L39" s="87"/>
      <c r="M39" s="35"/>
    </row>
    <row r="40" spans="1:13" ht="13.5" thickTop="1">
      <c r="A40" s="36"/>
      <c r="B40" s="3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12.75">
      <c r="A41" s="36"/>
      <c r="B41" s="3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12.75">
      <c r="A42" s="36"/>
      <c r="B42" s="3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ht="12.75">
      <c r="A43" s="36"/>
      <c r="B43" s="3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</row>
    <row r="44" spans="1:13" ht="12.75">
      <c r="A44" s="36"/>
      <c r="B44" s="3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</row>
    <row r="45" spans="1:13" ht="12.75">
      <c r="A45" s="36"/>
      <c r="B45" s="38"/>
      <c r="C45" s="34"/>
      <c r="D45" s="180">
        <v>2</v>
      </c>
      <c r="E45" s="133" t="s">
        <v>300</v>
      </c>
      <c r="F45" s="134"/>
      <c r="G45" s="34"/>
      <c r="H45" s="34"/>
      <c r="I45" s="34"/>
      <c r="J45" s="34"/>
      <c r="K45" s="34"/>
      <c r="L45" s="34"/>
      <c r="M45" s="35"/>
    </row>
    <row r="46" spans="1:13" ht="12.75">
      <c r="A46" s="36"/>
      <c r="B46" s="38"/>
      <c r="C46" s="34"/>
      <c r="D46" s="194"/>
      <c r="E46" s="133"/>
      <c r="F46" s="134"/>
      <c r="G46" s="34"/>
      <c r="H46" s="34"/>
      <c r="I46" s="34"/>
      <c r="J46" s="34"/>
      <c r="K46" s="34"/>
      <c r="L46" s="34"/>
      <c r="M46" s="35"/>
    </row>
    <row r="47" spans="1:13" ht="12.75">
      <c r="A47" s="36"/>
      <c r="B47" s="38"/>
      <c r="C47" s="34"/>
      <c r="D47" s="34"/>
      <c r="E47" s="34"/>
      <c r="F47" s="34" t="s">
        <v>301</v>
      </c>
      <c r="G47" s="34"/>
      <c r="H47" s="34"/>
      <c r="I47" s="34"/>
      <c r="J47" s="34"/>
      <c r="K47" s="34"/>
      <c r="L47" s="34"/>
      <c r="M47" s="35"/>
    </row>
    <row r="48" spans="1:13" ht="12.75">
      <c r="A48" s="36"/>
      <c r="B48" s="3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</row>
    <row r="49" spans="1:13" ht="12.75">
      <c r="A49" s="36"/>
      <c r="B49" s="3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</row>
    <row r="50" spans="1:13" ht="12.75">
      <c r="A50" s="40"/>
      <c r="B50" s="205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12.75">
      <c r="A51" s="46"/>
      <c r="B51" s="127"/>
      <c r="C51" s="33"/>
      <c r="D51" s="33"/>
      <c r="E51" s="33"/>
      <c r="F51" s="33"/>
      <c r="G51" s="33"/>
      <c r="H51" s="33"/>
      <c r="I51" s="33"/>
      <c r="J51" s="33"/>
      <c r="K51" s="33"/>
      <c r="L51" s="192" t="s">
        <v>372</v>
      </c>
      <c r="M51" s="49"/>
    </row>
    <row r="52" spans="1:13" ht="12.75">
      <c r="A52" s="36"/>
      <c r="B52" s="38"/>
      <c r="C52" s="34"/>
      <c r="D52" s="34"/>
      <c r="E52" s="34"/>
      <c r="F52" s="34"/>
      <c r="G52" s="34"/>
      <c r="H52" s="34"/>
      <c r="I52" s="34"/>
      <c r="J52" s="34"/>
      <c r="K52" s="34"/>
      <c r="L52" s="193"/>
      <c r="M52" s="35"/>
    </row>
    <row r="53" spans="1:13" ht="13.5" thickBot="1">
      <c r="A53" s="36"/>
      <c r="B53" s="38"/>
      <c r="C53" s="34"/>
      <c r="D53" s="180">
        <v>3</v>
      </c>
      <c r="E53" s="133" t="s">
        <v>302</v>
      </c>
      <c r="F53" s="134"/>
      <c r="G53" s="34"/>
      <c r="H53" s="34"/>
      <c r="I53" s="34"/>
      <c r="J53" s="79" t="s">
        <v>357</v>
      </c>
      <c r="K53" s="235">
        <v>2230296</v>
      </c>
      <c r="L53" s="87"/>
      <c r="M53" s="35"/>
    </row>
    <row r="54" spans="1:13" ht="13.5" thickTop="1">
      <c r="A54" s="36"/>
      <c r="B54" s="38"/>
      <c r="C54" s="34"/>
      <c r="D54" s="148"/>
      <c r="E54" s="149"/>
      <c r="F54" s="134"/>
      <c r="G54" s="34"/>
      <c r="H54" s="34"/>
      <c r="I54" s="34"/>
      <c r="J54" s="34"/>
      <c r="K54" s="34"/>
      <c r="L54" s="34"/>
      <c r="M54" s="35"/>
    </row>
    <row r="55" spans="1:13" ht="13.5" thickBot="1">
      <c r="A55" s="36"/>
      <c r="B55" s="183" t="s">
        <v>348</v>
      </c>
      <c r="C55" s="34"/>
      <c r="D55" s="148" t="s">
        <v>80</v>
      </c>
      <c r="E55" s="150" t="s">
        <v>303</v>
      </c>
      <c r="F55" s="34"/>
      <c r="G55" s="34"/>
      <c r="H55" s="34"/>
      <c r="I55" s="34"/>
      <c r="J55" s="38" t="s">
        <v>169</v>
      </c>
      <c r="K55" s="235">
        <v>2230296</v>
      </c>
      <c r="L55" s="87"/>
      <c r="M55" s="35"/>
    </row>
    <row r="56" spans="1:13" ht="13.5" thickTop="1">
      <c r="A56" s="36"/>
      <c r="B56" s="38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</row>
    <row r="57" spans="1:13" ht="13.5" thickBot="1">
      <c r="A57" s="36"/>
      <c r="B57" s="183" t="s">
        <v>349</v>
      </c>
      <c r="C57" s="34"/>
      <c r="D57" s="148" t="s">
        <v>80</v>
      </c>
      <c r="E57" s="150" t="s">
        <v>304</v>
      </c>
      <c r="F57" s="34"/>
      <c r="G57" s="34"/>
      <c r="H57" s="34"/>
      <c r="I57" s="34"/>
      <c r="J57" s="38" t="s">
        <v>169</v>
      </c>
      <c r="K57" s="87"/>
      <c r="L57" s="87"/>
      <c r="M57" s="35"/>
    </row>
    <row r="58" spans="1:13" ht="13.5" thickTop="1">
      <c r="A58" s="36"/>
      <c r="B58" s="38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</row>
    <row r="59" spans="1:13" ht="12.75">
      <c r="A59" s="36"/>
      <c r="B59" s="3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5"/>
    </row>
    <row r="60" spans="1:13" ht="13.5" thickBot="1">
      <c r="A60" s="36"/>
      <c r="B60" s="38"/>
      <c r="C60" s="34"/>
      <c r="D60" s="148" t="s">
        <v>80</v>
      </c>
      <c r="E60" s="150" t="s">
        <v>361</v>
      </c>
      <c r="F60" s="34"/>
      <c r="G60" s="39"/>
      <c r="H60" s="39"/>
      <c r="I60" s="34"/>
      <c r="J60" s="79" t="s">
        <v>362</v>
      </c>
      <c r="K60" s="235">
        <f>+K63-K65+K62</f>
        <v>18177</v>
      </c>
      <c r="L60" s="87"/>
      <c r="M60" s="35"/>
    </row>
    <row r="61" spans="1:13" ht="13.5" thickTop="1">
      <c r="A61" s="36"/>
      <c r="B61" s="38"/>
      <c r="C61" s="34"/>
      <c r="D61" s="148"/>
      <c r="E61" s="150"/>
      <c r="F61" s="34"/>
      <c r="G61" s="39"/>
      <c r="H61" s="39"/>
      <c r="I61" s="34"/>
      <c r="J61" s="34"/>
      <c r="K61" s="238"/>
      <c r="L61" s="34"/>
      <c r="M61" s="35"/>
    </row>
    <row r="62" spans="1:13" ht="13.5" thickBot="1">
      <c r="A62" s="36"/>
      <c r="B62" s="38"/>
      <c r="C62" s="34"/>
      <c r="D62" s="148"/>
      <c r="E62" s="150"/>
      <c r="F62" s="124" t="s">
        <v>308</v>
      </c>
      <c r="G62" s="38"/>
      <c r="H62" s="38"/>
      <c r="I62" s="34"/>
      <c r="J62" s="38" t="s">
        <v>169</v>
      </c>
      <c r="K62" s="235">
        <v>5552</v>
      </c>
      <c r="L62" s="87"/>
      <c r="M62" s="35"/>
    </row>
    <row r="63" spans="1:13" ht="14.25" thickBot="1" thickTop="1">
      <c r="A63" s="36"/>
      <c r="B63" s="38"/>
      <c r="C63" s="34"/>
      <c r="D63" s="34"/>
      <c r="E63" s="34"/>
      <c r="F63" s="34" t="s">
        <v>305</v>
      </c>
      <c r="G63" s="34"/>
      <c r="H63" s="34"/>
      <c r="I63" s="34"/>
      <c r="J63" s="132" t="s">
        <v>347</v>
      </c>
      <c r="K63" s="235">
        <v>136448</v>
      </c>
      <c r="L63" s="87"/>
      <c r="M63" s="35"/>
    </row>
    <row r="64" spans="1:13" ht="14.25" thickBot="1" thickTop="1">
      <c r="A64" s="36"/>
      <c r="B64" s="38"/>
      <c r="C64" s="34"/>
      <c r="D64" s="34"/>
      <c r="E64" s="34"/>
      <c r="F64" s="124" t="s">
        <v>307</v>
      </c>
      <c r="G64" s="34"/>
      <c r="H64" s="34"/>
      <c r="I64" s="34"/>
      <c r="J64" s="132" t="s">
        <v>347</v>
      </c>
      <c r="K64" s="249"/>
      <c r="L64" s="167"/>
      <c r="M64" s="35"/>
    </row>
    <row r="65" spans="1:13" ht="14.25" thickBot="1" thickTop="1">
      <c r="A65" s="36"/>
      <c r="B65" s="38"/>
      <c r="C65" s="34"/>
      <c r="D65" s="34"/>
      <c r="E65" s="34"/>
      <c r="F65" s="124" t="s">
        <v>306</v>
      </c>
      <c r="G65" s="34"/>
      <c r="H65" s="34"/>
      <c r="I65" s="34"/>
      <c r="J65" s="132" t="s">
        <v>347</v>
      </c>
      <c r="K65" s="249">
        <v>123823</v>
      </c>
      <c r="L65" s="167"/>
      <c r="M65" s="35"/>
    </row>
    <row r="66" spans="1:13" s="84" customFormat="1" ht="13.5" thickTop="1">
      <c r="A66" s="125"/>
      <c r="B66" s="132"/>
      <c r="C66" s="124"/>
      <c r="D66" s="124"/>
      <c r="E66" s="124"/>
      <c r="F66" s="124"/>
      <c r="G66" s="124"/>
      <c r="H66" s="124"/>
      <c r="I66" s="124"/>
      <c r="J66" s="132"/>
      <c r="K66" s="34"/>
      <c r="L66" s="192"/>
      <c r="M66" s="126"/>
    </row>
    <row r="67" spans="1:13" s="84" customFormat="1" ht="12.75">
      <c r="A67" s="125"/>
      <c r="B67" s="132"/>
      <c r="C67" s="124"/>
      <c r="D67" s="124"/>
      <c r="E67" s="124"/>
      <c r="F67" s="124"/>
      <c r="G67" s="124"/>
      <c r="H67" s="124"/>
      <c r="I67" s="124"/>
      <c r="J67" s="132"/>
      <c r="K67" s="34"/>
      <c r="L67" s="193"/>
      <c r="M67" s="126"/>
    </row>
    <row r="68" spans="1:13" s="84" customFormat="1" ht="15.75" thickBot="1">
      <c r="A68" s="125"/>
      <c r="B68" s="132"/>
      <c r="C68" s="124"/>
      <c r="D68" s="148" t="s">
        <v>80</v>
      </c>
      <c r="E68" s="150" t="s">
        <v>363</v>
      </c>
      <c r="F68" s="152"/>
      <c r="G68" s="152"/>
      <c r="H68" s="152"/>
      <c r="I68" s="152"/>
      <c r="J68" s="79" t="s">
        <v>362</v>
      </c>
      <c r="K68" s="237">
        <f>+K70+K72-K71</f>
        <v>23842</v>
      </c>
      <c r="L68" s="169"/>
      <c r="M68" s="126"/>
    </row>
    <row r="69" spans="1:13" s="84" customFormat="1" ht="15.75" thickTop="1">
      <c r="A69" s="125"/>
      <c r="B69" s="132"/>
      <c r="C69" s="124"/>
      <c r="D69" s="148"/>
      <c r="E69" s="150"/>
      <c r="F69" s="152"/>
      <c r="G69" s="152"/>
      <c r="H69" s="152"/>
      <c r="I69" s="152"/>
      <c r="J69" s="152"/>
      <c r="K69" s="234"/>
      <c r="L69" s="124"/>
      <c r="M69" s="126"/>
    </row>
    <row r="70" spans="1:13" s="84" customFormat="1" ht="13.5" thickBot="1">
      <c r="A70" s="125"/>
      <c r="B70" s="132"/>
      <c r="C70" s="124"/>
      <c r="D70" s="124"/>
      <c r="E70" s="124"/>
      <c r="F70" s="124" t="s">
        <v>364</v>
      </c>
      <c r="G70" s="124"/>
      <c r="H70" s="124"/>
      <c r="I70" s="124"/>
      <c r="J70" s="38" t="s">
        <v>169</v>
      </c>
      <c r="K70" s="235">
        <v>27575</v>
      </c>
      <c r="L70" s="169"/>
      <c r="M70" s="126"/>
    </row>
    <row r="71" spans="1:13" s="84" customFormat="1" ht="14.25" thickBot="1" thickTop="1">
      <c r="A71" s="125"/>
      <c r="B71" s="132"/>
      <c r="C71" s="124"/>
      <c r="D71" s="124"/>
      <c r="E71" s="124"/>
      <c r="F71" s="153" t="s">
        <v>310</v>
      </c>
      <c r="G71" s="124"/>
      <c r="H71" s="124"/>
      <c r="I71" s="124"/>
      <c r="J71" s="132" t="s">
        <v>347</v>
      </c>
      <c r="K71" s="236">
        <v>3141111</v>
      </c>
      <c r="L71" s="168"/>
      <c r="M71" s="126"/>
    </row>
    <row r="72" spans="1:13" s="84" customFormat="1" ht="14.25" thickBot="1" thickTop="1">
      <c r="A72" s="125"/>
      <c r="B72" s="132"/>
      <c r="C72" s="124"/>
      <c r="D72" s="124"/>
      <c r="E72" s="124"/>
      <c r="F72" s="124" t="s">
        <v>309</v>
      </c>
      <c r="G72" s="124"/>
      <c r="H72" s="124"/>
      <c r="I72" s="124"/>
      <c r="J72" s="132" t="s">
        <v>347</v>
      </c>
      <c r="K72" s="236">
        <f>3028814+12407+96157</f>
        <v>3137378</v>
      </c>
      <c r="L72" s="168"/>
      <c r="M72" s="126"/>
    </row>
    <row r="73" spans="1:13" ht="14.25" thickBot="1" thickTop="1">
      <c r="A73" s="36"/>
      <c r="B73" s="38"/>
      <c r="C73" s="34"/>
      <c r="D73" s="34"/>
      <c r="E73" s="34"/>
      <c r="F73" s="124" t="s">
        <v>365</v>
      </c>
      <c r="G73" s="34"/>
      <c r="H73" s="34"/>
      <c r="I73" s="34"/>
      <c r="J73" s="34"/>
      <c r="K73" s="236"/>
      <c r="L73" s="167"/>
      <c r="M73" s="35"/>
    </row>
    <row r="74" spans="1:13" ht="13.5" thickTop="1">
      <c r="A74" s="125"/>
      <c r="B74" s="132"/>
      <c r="C74" s="124"/>
      <c r="D74" s="124"/>
      <c r="E74" s="44"/>
      <c r="F74" s="44"/>
      <c r="G74" s="44"/>
      <c r="H74" s="44"/>
      <c r="I74" s="44"/>
      <c r="J74" s="132"/>
      <c r="K74" s="44"/>
      <c r="L74" s="124"/>
      <c r="M74" s="126"/>
    </row>
    <row r="75" spans="1:13" ht="12.75">
      <c r="A75" s="125"/>
      <c r="B75" s="132"/>
      <c r="C75" s="124"/>
      <c r="D75" s="124"/>
      <c r="E75" s="44"/>
      <c r="F75" s="44"/>
      <c r="G75" s="44"/>
      <c r="H75" s="44"/>
      <c r="I75" s="44"/>
      <c r="J75" s="132"/>
      <c r="K75" s="44"/>
      <c r="L75" s="124"/>
      <c r="M75" s="126"/>
    </row>
    <row r="76" spans="1:13" ht="12.75">
      <c r="A76" s="125"/>
      <c r="B76" s="132"/>
      <c r="C76" s="124"/>
      <c r="D76" s="124"/>
      <c r="E76" s="44"/>
      <c r="F76" s="44"/>
      <c r="G76" s="44"/>
      <c r="H76" s="44"/>
      <c r="I76" s="44"/>
      <c r="J76" s="132"/>
      <c r="K76" s="44"/>
      <c r="L76" s="124"/>
      <c r="M76" s="126"/>
    </row>
    <row r="77" spans="1:13" ht="13.5" thickBot="1">
      <c r="A77" s="125"/>
      <c r="B77" s="148"/>
      <c r="C77" s="154"/>
      <c r="D77" s="148" t="s">
        <v>80</v>
      </c>
      <c r="E77" s="150" t="s">
        <v>77</v>
      </c>
      <c r="F77" s="130"/>
      <c r="G77" s="131"/>
      <c r="H77" s="34"/>
      <c r="I77" s="34"/>
      <c r="J77" s="132" t="s">
        <v>169</v>
      </c>
      <c r="K77" s="87"/>
      <c r="L77" s="169"/>
      <c r="M77" s="126"/>
    </row>
    <row r="78" spans="1:13" ht="13.5" thickTop="1">
      <c r="A78" s="125"/>
      <c r="B78" s="132"/>
      <c r="C78" s="124"/>
      <c r="D78" s="34"/>
      <c r="E78" s="150"/>
      <c r="F78" s="134"/>
      <c r="G78" s="34"/>
      <c r="H78" s="34"/>
      <c r="I78" s="34"/>
      <c r="J78" s="38"/>
      <c r="K78" s="34"/>
      <c r="L78" s="124"/>
      <c r="M78" s="126"/>
    </row>
    <row r="79" spans="1:13" ht="13.5" thickBot="1">
      <c r="A79" s="125"/>
      <c r="B79" s="148"/>
      <c r="C79" s="154"/>
      <c r="D79" s="148" t="s">
        <v>80</v>
      </c>
      <c r="E79" s="150" t="s">
        <v>164</v>
      </c>
      <c r="F79" s="130"/>
      <c r="G79" s="131"/>
      <c r="H79" s="34"/>
      <c r="I79" s="34"/>
      <c r="J79" s="132" t="s">
        <v>347</v>
      </c>
      <c r="K79" s="87"/>
      <c r="L79" s="169"/>
      <c r="M79" s="126"/>
    </row>
    <row r="80" spans="1:13" ht="13.5" thickTop="1">
      <c r="A80" s="125"/>
      <c r="B80" s="38"/>
      <c r="C80" s="34"/>
      <c r="D80" s="34"/>
      <c r="E80" s="144"/>
      <c r="F80" s="144"/>
      <c r="G80" s="144"/>
      <c r="H80" s="144"/>
      <c r="I80" s="34"/>
      <c r="J80" s="38"/>
      <c r="K80" s="38"/>
      <c r="L80" s="124"/>
      <c r="M80" s="126"/>
    </row>
    <row r="81" spans="1:13" ht="13.5" thickBot="1">
      <c r="A81" s="125"/>
      <c r="B81" s="184" t="s">
        <v>179</v>
      </c>
      <c r="C81" s="154"/>
      <c r="D81" s="148" t="s">
        <v>80</v>
      </c>
      <c r="E81" s="150" t="s">
        <v>78</v>
      </c>
      <c r="F81" s="130"/>
      <c r="G81" s="131"/>
      <c r="H81" s="34"/>
      <c r="I81" s="34"/>
      <c r="J81" s="132" t="s">
        <v>358</v>
      </c>
      <c r="K81" s="87"/>
      <c r="L81" s="169"/>
      <c r="M81" s="126"/>
    </row>
    <row r="82" spans="1:13" ht="13.5" thickTop="1">
      <c r="A82" s="125"/>
      <c r="B82" s="189"/>
      <c r="C82" s="154"/>
      <c r="D82" s="148"/>
      <c r="E82" s="150"/>
      <c r="F82" s="130"/>
      <c r="G82" s="131"/>
      <c r="H82" s="34"/>
      <c r="I82" s="34"/>
      <c r="J82" s="132"/>
      <c r="K82" s="34"/>
      <c r="L82" s="124"/>
      <c r="M82" s="126"/>
    </row>
    <row r="83" spans="1:13" ht="13.5" thickBot="1">
      <c r="A83" s="125"/>
      <c r="B83" s="184" t="s">
        <v>180</v>
      </c>
      <c r="C83" s="154"/>
      <c r="D83" s="148" t="s">
        <v>80</v>
      </c>
      <c r="E83" s="150" t="s">
        <v>79</v>
      </c>
      <c r="F83" s="130"/>
      <c r="G83" s="131"/>
      <c r="H83" s="34"/>
      <c r="I83" s="34"/>
      <c r="J83" s="132" t="s">
        <v>358</v>
      </c>
      <c r="K83" s="87"/>
      <c r="L83" s="169"/>
      <c r="M83" s="126"/>
    </row>
    <row r="84" spans="1:13" ht="13.5" thickTop="1">
      <c r="A84" s="125"/>
      <c r="B84" s="38"/>
      <c r="C84" s="34"/>
      <c r="D84" s="34"/>
      <c r="E84" s="155"/>
      <c r="F84" s="155"/>
      <c r="G84" s="39"/>
      <c r="H84" s="39"/>
      <c r="I84" s="34"/>
      <c r="J84" s="38"/>
      <c r="K84" s="39"/>
      <c r="L84" s="124"/>
      <c r="M84" s="126"/>
    </row>
    <row r="85" spans="1:13" ht="12.75">
      <c r="A85" s="125"/>
      <c r="B85" s="38"/>
      <c r="C85" s="34"/>
      <c r="D85" s="34"/>
      <c r="E85" s="155"/>
      <c r="F85" s="155"/>
      <c r="G85" s="39"/>
      <c r="H85" s="39"/>
      <c r="I85" s="34"/>
      <c r="J85" s="38"/>
      <c r="K85" s="39"/>
      <c r="L85" s="124"/>
      <c r="M85" s="126"/>
    </row>
    <row r="86" spans="1:13" ht="13.5" thickBot="1">
      <c r="A86" s="125"/>
      <c r="B86" s="38"/>
      <c r="C86" s="34"/>
      <c r="D86" s="184">
        <v>4</v>
      </c>
      <c r="E86" s="156" t="s">
        <v>5</v>
      </c>
      <c r="F86" s="155"/>
      <c r="G86" s="39"/>
      <c r="H86" s="39"/>
      <c r="I86" s="34"/>
      <c r="J86" s="79" t="s">
        <v>357</v>
      </c>
      <c r="K86" s="87"/>
      <c r="L86" s="169"/>
      <c r="M86" s="126"/>
    </row>
    <row r="87" spans="1:13" ht="13.5" thickTop="1">
      <c r="A87" s="125"/>
      <c r="B87" s="38"/>
      <c r="C87" s="34"/>
      <c r="D87" s="34"/>
      <c r="E87" s="155"/>
      <c r="F87" s="155"/>
      <c r="G87" s="39"/>
      <c r="H87" s="39"/>
      <c r="I87" s="34"/>
      <c r="J87" s="38"/>
      <c r="K87" s="34"/>
      <c r="L87" s="124"/>
      <c r="M87" s="126"/>
    </row>
    <row r="88" spans="1:13" ht="13.5" thickBot="1">
      <c r="A88" s="125"/>
      <c r="B88" s="184" t="s">
        <v>173</v>
      </c>
      <c r="C88" s="34"/>
      <c r="D88" s="124" t="s">
        <v>80</v>
      </c>
      <c r="E88" s="157" t="s">
        <v>366</v>
      </c>
      <c r="F88" s="155"/>
      <c r="G88" s="39"/>
      <c r="H88" s="39"/>
      <c r="I88" s="34"/>
      <c r="J88" s="38" t="s">
        <v>169</v>
      </c>
      <c r="K88" s="304"/>
      <c r="L88" s="304"/>
      <c r="M88" s="126"/>
    </row>
    <row r="89" spans="1:13" ht="13.5" thickTop="1">
      <c r="A89" s="125"/>
      <c r="B89" s="38"/>
      <c r="C89" s="34"/>
      <c r="D89" s="124"/>
      <c r="E89" s="161"/>
      <c r="F89" s="155"/>
      <c r="G89" s="39"/>
      <c r="H89" s="39"/>
      <c r="I89" s="34"/>
      <c r="J89" s="38"/>
      <c r="K89" s="158"/>
      <c r="L89" s="124"/>
      <c r="M89" s="126"/>
    </row>
    <row r="90" spans="1:13" ht="13.5" thickBot="1">
      <c r="A90" s="125"/>
      <c r="B90" s="132"/>
      <c r="C90" s="144"/>
      <c r="D90" s="124" t="s">
        <v>80</v>
      </c>
      <c r="E90" s="157" t="s">
        <v>367</v>
      </c>
      <c r="F90" s="159"/>
      <c r="G90" s="159"/>
      <c r="H90" s="159"/>
      <c r="I90" s="34"/>
      <c r="J90" s="132" t="s">
        <v>358</v>
      </c>
      <c r="K90" s="186"/>
      <c r="L90" s="169"/>
      <c r="M90" s="126"/>
    </row>
    <row r="91" spans="1:13" ht="13.5" thickTop="1">
      <c r="A91" s="125"/>
      <c r="B91" s="38"/>
      <c r="C91" s="34"/>
      <c r="D91" s="124"/>
      <c r="E91" s="161"/>
      <c r="F91" s="147"/>
      <c r="G91" s="147"/>
      <c r="H91" s="147"/>
      <c r="I91" s="34"/>
      <c r="J91" s="38"/>
      <c r="K91" s="147"/>
      <c r="L91" s="124"/>
      <c r="M91" s="126"/>
    </row>
    <row r="92" spans="1:13" ht="13.5" thickBot="1">
      <c r="A92" s="125"/>
      <c r="B92" s="38"/>
      <c r="C92" s="34"/>
      <c r="D92" s="124" t="s">
        <v>80</v>
      </c>
      <c r="E92" s="161" t="s">
        <v>368</v>
      </c>
      <c r="F92" s="147"/>
      <c r="G92" s="147"/>
      <c r="H92" s="147"/>
      <c r="I92" s="34"/>
      <c r="J92" s="132" t="s">
        <v>347</v>
      </c>
      <c r="K92" s="187"/>
      <c r="L92" s="169"/>
      <c r="M92" s="126"/>
    </row>
    <row r="93" spans="1:13" ht="13.5" thickTop="1">
      <c r="A93" s="125"/>
      <c r="B93" s="38"/>
      <c r="C93" s="34"/>
      <c r="D93" s="124"/>
      <c r="E93" s="161"/>
      <c r="F93" s="147"/>
      <c r="G93" s="147"/>
      <c r="H93" s="147"/>
      <c r="I93" s="34"/>
      <c r="J93" s="132"/>
      <c r="K93" s="147"/>
      <c r="L93" s="124"/>
      <c r="M93" s="126"/>
    </row>
    <row r="94" spans="1:13" ht="13.5" thickBot="1">
      <c r="A94" s="125"/>
      <c r="B94" s="184" t="s">
        <v>174</v>
      </c>
      <c r="C94" s="34"/>
      <c r="D94" s="134" t="s">
        <v>80</v>
      </c>
      <c r="E94" s="160" t="s">
        <v>6</v>
      </c>
      <c r="F94" s="147"/>
      <c r="G94" s="147"/>
      <c r="H94" s="147"/>
      <c r="I94" s="34"/>
      <c r="J94" s="132" t="s">
        <v>358</v>
      </c>
      <c r="K94" s="187"/>
      <c r="L94" s="169"/>
      <c r="M94" s="126"/>
    </row>
    <row r="95" spans="1:13" ht="13.5" thickTop="1">
      <c r="A95" s="125"/>
      <c r="B95" s="189"/>
      <c r="C95" s="34"/>
      <c r="D95" s="134"/>
      <c r="E95" s="160"/>
      <c r="F95" s="147"/>
      <c r="G95" s="147"/>
      <c r="H95" s="147"/>
      <c r="I95" s="34"/>
      <c r="J95" s="132"/>
      <c r="K95" s="147"/>
      <c r="L95" s="124"/>
      <c r="M95" s="126"/>
    </row>
    <row r="96" spans="1:13" ht="12.75">
      <c r="A96" s="125"/>
      <c r="B96" s="38"/>
      <c r="C96" s="34"/>
      <c r="D96" s="124"/>
      <c r="E96" s="161"/>
      <c r="F96" s="144"/>
      <c r="G96" s="144"/>
      <c r="H96" s="144"/>
      <c r="I96" s="34"/>
      <c r="J96" s="38"/>
      <c r="K96" s="38"/>
      <c r="L96" s="124"/>
      <c r="M96" s="126"/>
    </row>
    <row r="97" spans="1:13" ht="13.5" thickBot="1">
      <c r="A97" s="125"/>
      <c r="B97" s="184" t="s">
        <v>179</v>
      </c>
      <c r="C97" s="34"/>
      <c r="D97" s="124" t="s">
        <v>80</v>
      </c>
      <c r="E97" s="161" t="s">
        <v>7</v>
      </c>
      <c r="F97" s="144"/>
      <c r="G97" s="144"/>
      <c r="H97" s="144"/>
      <c r="I97" s="34"/>
      <c r="J97" s="132" t="s">
        <v>358</v>
      </c>
      <c r="K97" s="185"/>
      <c r="L97" s="169"/>
      <c r="M97" s="126"/>
    </row>
    <row r="98" spans="1:13" ht="13.5" thickTop="1">
      <c r="A98" s="125"/>
      <c r="B98" s="189"/>
      <c r="C98" s="34"/>
      <c r="D98" s="124"/>
      <c r="E98" s="161"/>
      <c r="F98" s="144"/>
      <c r="G98" s="144"/>
      <c r="H98" s="144"/>
      <c r="I98" s="34"/>
      <c r="J98" s="132"/>
      <c r="K98" s="38"/>
      <c r="L98" s="124"/>
      <c r="M98" s="126"/>
    </row>
    <row r="99" spans="1:13" ht="12.75">
      <c r="A99" s="125"/>
      <c r="B99" s="38"/>
      <c r="C99" s="34"/>
      <c r="D99" s="124"/>
      <c r="E99" s="161"/>
      <c r="F99" s="155"/>
      <c r="G99" s="155"/>
      <c r="H99" s="155"/>
      <c r="I99" s="34"/>
      <c r="J99" s="38"/>
      <c r="K99" s="39"/>
      <c r="L99" s="124"/>
      <c r="M99" s="126"/>
    </row>
    <row r="100" spans="1:13" ht="13.5" thickBot="1">
      <c r="A100" s="125"/>
      <c r="B100" s="184" t="s">
        <v>180</v>
      </c>
      <c r="C100" s="34"/>
      <c r="D100" s="124" t="s">
        <v>80</v>
      </c>
      <c r="E100" s="162" t="s">
        <v>8</v>
      </c>
      <c r="F100" s="155"/>
      <c r="G100" s="155"/>
      <c r="H100" s="155"/>
      <c r="I100" s="34"/>
      <c r="J100" s="132" t="s">
        <v>358</v>
      </c>
      <c r="K100" s="235">
        <v>5310168</v>
      </c>
      <c r="L100" s="169"/>
      <c r="M100" s="126"/>
    </row>
    <row r="101" spans="1:13" ht="13.5" thickTop="1">
      <c r="A101" s="125"/>
      <c r="B101" s="189"/>
      <c r="C101" s="34"/>
      <c r="D101" s="124"/>
      <c r="E101" s="162"/>
      <c r="F101" s="155"/>
      <c r="G101" s="155"/>
      <c r="H101" s="155"/>
      <c r="I101" s="34"/>
      <c r="J101" s="132"/>
      <c r="K101" s="34"/>
      <c r="L101" s="124"/>
      <c r="M101" s="126"/>
    </row>
    <row r="102" spans="1:13" ht="13.5" thickBot="1">
      <c r="A102" s="124"/>
      <c r="B102" s="184" t="s">
        <v>184</v>
      </c>
      <c r="C102" s="34"/>
      <c r="D102" s="134" t="s">
        <v>80</v>
      </c>
      <c r="E102" s="150" t="s">
        <v>369</v>
      </c>
      <c r="F102" s="155"/>
      <c r="G102" s="155"/>
      <c r="H102" s="155"/>
      <c r="I102" s="34"/>
      <c r="J102" s="132" t="s">
        <v>359</v>
      </c>
      <c r="K102" s="87"/>
      <c r="L102" s="169"/>
      <c r="M102" s="124"/>
    </row>
    <row r="103" spans="1:13" ht="13.5" thickTop="1">
      <c r="A103" s="124"/>
      <c r="B103" s="226"/>
      <c r="C103" s="41"/>
      <c r="D103" s="207"/>
      <c r="E103" s="208"/>
      <c r="F103" s="209"/>
      <c r="G103" s="209"/>
      <c r="H103" s="209"/>
      <c r="I103" s="41"/>
      <c r="J103" s="210"/>
      <c r="K103" s="41"/>
      <c r="L103" s="211"/>
      <c r="M103" s="211"/>
    </row>
    <row r="104" spans="1:13" ht="12.75">
      <c r="A104" s="125"/>
      <c r="B104" s="38"/>
      <c r="C104" s="34"/>
      <c r="D104" s="134"/>
      <c r="E104" s="150"/>
      <c r="F104" s="34"/>
      <c r="G104" s="34"/>
      <c r="H104" s="34"/>
      <c r="I104" s="34"/>
      <c r="J104" s="38"/>
      <c r="K104" s="34"/>
      <c r="L104" s="193" t="s">
        <v>371</v>
      </c>
      <c r="M104" s="126"/>
    </row>
    <row r="105" spans="1:13" ht="12.75">
      <c r="A105" s="125"/>
      <c r="B105" s="38"/>
      <c r="C105" s="34"/>
      <c r="D105" s="134"/>
      <c r="E105" s="150"/>
      <c r="F105" s="34"/>
      <c r="G105" s="34"/>
      <c r="H105" s="34"/>
      <c r="I105" s="34"/>
      <c r="J105" s="38"/>
      <c r="K105" s="34"/>
      <c r="L105" s="193"/>
      <c r="M105" s="126"/>
    </row>
    <row r="106" spans="1:13" ht="12.75">
      <c r="A106" s="125"/>
      <c r="B106" s="38"/>
      <c r="C106" s="34"/>
      <c r="D106" s="148"/>
      <c r="E106" s="149"/>
      <c r="F106" s="134"/>
      <c r="G106" s="34"/>
      <c r="H106" s="34"/>
      <c r="I106" s="34"/>
      <c r="J106" s="38"/>
      <c r="K106" s="34"/>
      <c r="L106" s="124"/>
      <c r="M106" s="126"/>
    </row>
    <row r="107" spans="1:13" ht="12.75">
      <c r="A107" s="125"/>
      <c r="B107" s="38"/>
      <c r="C107" s="34"/>
      <c r="D107" s="184">
        <v>5</v>
      </c>
      <c r="E107" s="156" t="s">
        <v>312</v>
      </c>
      <c r="F107" s="134"/>
      <c r="G107" s="34"/>
      <c r="H107" s="34"/>
      <c r="I107" s="34"/>
      <c r="J107" s="38" t="s">
        <v>311</v>
      </c>
      <c r="K107" s="34"/>
      <c r="L107" s="124"/>
      <c r="M107" s="126"/>
    </row>
    <row r="108" spans="1:13" ht="12.75">
      <c r="A108" s="125"/>
      <c r="B108" s="38"/>
      <c r="C108" s="34"/>
      <c r="D108" s="189"/>
      <c r="E108" s="156"/>
      <c r="F108" s="134"/>
      <c r="G108" s="34"/>
      <c r="H108" s="34"/>
      <c r="I108" s="34"/>
      <c r="J108" s="38"/>
      <c r="K108" s="34"/>
      <c r="L108" s="124"/>
      <c r="M108" s="126"/>
    </row>
    <row r="109" spans="1:13" ht="12.75">
      <c r="A109" s="125"/>
      <c r="B109" s="38"/>
      <c r="C109" s="34"/>
      <c r="D109" s="34"/>
      <c r="E109" s="34"/>
      <c r="F109" s="34"/>
      <c r="G109" s="34"/>
      <c r="H109" s="34"/>
      <c r="I109" s="34"/>
      <c r="J109" s="38"/>
      <c r="K109" s="34"/>
      <c r="L109" s="124"/>
      <c r="M109" s="126"/>
    </row>
    <row r="110" spans="1:13" ht="13.5" thickBot="1">
      <c r="A110" s="125"/>
      <c r="B110" s="38"/>
      <c r="C110" s="34"/>
      <c r="D110" s="184">
        <v>6</v>
      </c>
      <c r="E110" s="156" t="s">
        <v>313</v>
      </c>
      <c r="F110" s="134"/>
      <c r="G110" s="34"/>
      <c r="H110" s="34"/>
      <c r="I110" s="34"/>
      <c r="J110" s="132" t="s">
        <v>169</v>
      </c>
      <c r="K110" s="87"/>
      <c r="L110" s="169"/>
      <c r="M110" s="126"/>
    </row>
    <row r="111" spans="1:13" ht="13.5" thickTop="1">
      <c r="A111" s="125"/>
      <c r="B111" s="38"/>
      <c r="C111" s="34"/>
      <c r="D111" s="189"/>
      <c r="E111" s="156"/>
      <c r="F111" s="134"/>
      <c r="G111" s="34"/>
      <c r="H111" s="34"/>
      <c r="I111" s="34"/>
      <c r="J111" s="38"/>
      <c r="K111" s="34"/>
      <c r="L111" s="124"/>
      <c r="M111" s="126"/>
    </row>
    <row r="112" spans="1:13" ht="12.75">
      <c r="A112" s="125"/>
      <c r="B112" s="38"/>
      <c r="C112" s="34"/>
      <c r="D112" s="34"/>
      <c r="E112" s="34"/>
      <c r="F112" s="34"/>
      <c r="G112" s="34"/>
      <c r="H112" s="34"/>
      <c r="I112" s="34"/>
      <c r="J112" s="38"/>
      <c r="K112" s="34"/>
      <c r="L112" s="124"/>
      <c r="M112" s="126"/>
    </row>
    <row r="113" spans="1:13" ht="13.5" thickBot="1">
      <c r="A113" s="125"/>
      <c r="B113" s="38"/>
      <c r="C113" s="34"/>
      <c r="D113" s="184">
        <v>7</v>
      </c>
      <c r="E113" s="156" t="s">
        <v>314</v>
      </c>
      <c r="F113" s="134"/>
      <c r="G113" s="34"/>
      <c r="H113" s="34"/>
      <c r="I113" s="34"/>
      <c r="J113" s="79" t="s">
        <v>357</v>
      </c>
      <c r="K113" s="87"/>
      <c r="L113" s="169"/>
      <c r="M113" s="126"/>
    </row>
    <row r="114" spans="1:13" ht="13.5" thickTop="1">
      <c r="A114" s="125"/>
      <c r="B114" s="38"/>
      <c r="C114" s="34"/>
      <c r="D114" s="189"/>
      <c r="E114" s="156"/>
      <c r="F114" s="134"/>
      <c r="G114" s="34"/>
      <c r="H114" s="34"/>
      <c r="I114" s="34"/>
      <c r="J114" s="38"/>
      <c r="K114" s="34"/>
      <c r="L114" s="124"/>
      <c r="M114" s="126"/>
    </row>
    <row r="115" spans="1:13" ht="12.75">
      <c r="A115" s="125"/>
      <c r="B115" s="38"/>
      <c r="C115" s="34"/>
      <c r="D115" s="34"/>
      <c r="E115" s="34"/>
      <c r="F115" s="34"/>
      <c r="G115" s="34"/>
      <c r="H115" s="38"/>
      <c r="I115" s="34"/>
      <c r="J115" s="38"/>
      <c r="K115" s="34"/>
      <c r="L115" s="124"/>
      <c r="M115" s="126"/>
    </row>
    <row r="116" spans="1:13" ht="13.5" thickBot="1">
      <c r="A116" s="125"/>
      <c r="B116" s="38"/>
      <c r="C116" s="34"/>
      <c r="D116" s="148" t="s">
        <v>80</v>
      </c>
      <c r="E116" s="134" t="s">
        <v>315</v>
      </c>
      <c r="F116" s="34"/>
      <c r="G116" s="34"/>
      <c r="H116" s="38"/>
      <c r="I116" s="34"/>
      <c r="J116" s="132" t="s">
        <v>169</v>
      </c>
      <c r="K116" s="87"/>
      <c r="L116" s="169"/>
      <c r="M116" s="126"/>
    </row>
    <row r="117" spans="1:13" ht="13.5" thickTop="1">
      <c r="A117" s="125"/>
      <c r="B117" s="38"/>
      <c r="C117" s="34"/>
      <c r="D117" s="34"/>
      <c r="E117" s="34"/>
      <c r="F117" s="34"/>
      <c r="G117" s="34"/>
      <c r="H117" s="38"/>
      <c r="I117" s="34"/>
      <c r="J117" s="38"/>
      <c r="K117" s="34"/>
      <c r="L117" s="124"/>
      <c r="M117" s="126"/>
    </row>
    <row r="118" spans="1:13" ht="12.75">
      <c r="A118" s="125"/>
      <c r="B118" s="38"/>
      <c r="C118" s="34"/>
      <c r="D118" s="148" t="s">
        <v>80</v>
      </c>
      <c r="E118" s="34"/>
      <c r="F118" s="34"/>
      <c r="G118" s="34"/>
      <c r="H118" s="38"/>
      <c r="I118" s="34"/>
      <c r="J118" s="38"/>
      <c r="K118" s="34"/>
      <c r="L118" s="124"/>
      <c r="M118" s="126"/>
    </row>
    <row r="119" spans="1:13" ht="12.75">
      <c r="A119" s="125"/>
      <c r="B119" s="38"/>
      <c r="C119" s="34"/>
      <c r="D119" s="148"/>
      <c r="E119" s="34"/>
      <c r="F119" s="34"/>
      <c r="G119" s="34"/>
      <c r="H119" s="38"/>
      <c r="I119" s="34"/>
      <c r="J119" s="38"/>
      <c r="K119" s="34"/>
      <c r="L119" s="124"/>
      <c r="M119" s="126"/>
    </row>
    <row r="120" spans="1:13" ht="12.75">
      <c r="A120" s="125"/>
      <c r="B120" s="38"/>
      <c r="C120" s="34"/>
      <c r="D120" s="148"/>
      <c r="E120" s="34"/>
      <c r="F120" s="34"/>
      <c r="G120" s="34"/>
      <c r="H120" s="38"/>
      <c r="I120" s="34"/>
      <c r="J120" s="38"/>
      <c r="K120" s="34"/>
      <c r="L120" s="124"/>
      <c r="M120" s="126"/>
    </row>
    <row r="121" spans="1:13" ht="12.75">
      <c r="A121" s="125"/>
      <c r="B121" s="38"/>
      <c r="C121" s="34"/>
      <c r="D121" s="34"/>
      <c r="E121" s="134"/>
      <c r="F121" s="34"/>
      <c r="G121" s="34"/>
      <c r="H121" s="38"/>
      <c r="I121" s="34"/>
      <c r="J121" s="38"/>
      <c r="K121" s="34"/>
      <c r="L121" s="193"/>
      <c r="M121" s="126"/>
    </row>
    <row r="122" spans="1:13" ht="15.75">
      <c r="A122" s="125"/>
      <c r="B122" s="38"/>
      <c r="C122" s="34"/>
      <c r="D122" s="197" t="s">
        <v>12</v>
      </c>
      <c r="E122" s="199" t="s">
        <v>188</v>
      </c>
      <c r="F122" s="34"/>
      <c r="G122" s="34"/>
      <c r="H122" s="38"/>
      <c r="I122" s="34"/>
      <c r="J122" s="38"/>
      <c r="K122" s="34"/>
      <c r="L122" s="124"/>
      <c r="M122" s="126"/>
    </row>
    <row r="123" spans="1:13" ht="12.75">
      <c r="A123" s="125"/>
      <c r="B123" s="38"/>
      <c r="C123" s="34"/>
      <c r="D123" s="197"/>
      <c r="E123" s="196"/>
      <c r="F123" s="34"/>
      <c r="G123" s="34"/>
      <c r="H123" s="38"/>
      <c r="I123" s="34"/>
      <c r="J123" s="38"/>
      <c r="K123" s="34"/>
      <c r="L123" s="124"/>
      <c r="M123" s="126"/>
    </row>
    <row r="124" spans="1:13" ht="12.75">
      <c r="A124" s="125"/>
      <c r="B124" s="38"/>
      <c r="C124" s="34"/>
      <c r="D124" s="34"/>
      <c r="E124" s="155"/>
      <c r="F124" s="155"/>
      <c r="G124" s="34"/>
      <c r="H124" s="38"/>
      <c r="I124" s="34"/>
      <c r="J124" s="38"/>
      <c r="K124" s="34"/>
      <c r="L124" s="124"/>
      <c r="M124" s="126"/>
    </row>
    <row r="125" spans="1:13" ht="13.5" thickBot="1">
      <c r="A125" s="125"/>
      <c r="B125" s="38"/>
      <c r="C125" s="34"/>
      <c r="D125" s="184">
        <v>1</v>
      </c>
      <c r="E125" s="163" t="s">
        <v>316</v>
      </c>
      <c r="F125" s="34"/>
      <c r="G125" s="34"/>
      <c r="H125" s="38"/>
      <c r="I125" s="34"/>
      <c r="J125" s="132" t="s">
        <v>169</v>
      </c>
      <c r="K125" s="34"/>
      <c r="L125" s="169"/>
      <c r="M125" s="126"/>
    </row>
    <row r="126" spans="1:13" ht="13.5" thickTop="1">
      <c r="A126" s="125"/>
      <c r="B126" s="38"/>
      <c r="C126" s="34"/>
      <c r="D126" s="189"/>
      <c r="E126" s="163"/>
      <c r="F126" s="34"/>
      <c r="G126" s="34"/>
      <c r="H126" s="38"/>
      <c r="I126" s="34"/>
      <c r="J126" s="132"/>
      <c r="K126" s="34"/>
      <c r="L126" s="124"/>
      <c r="M126" s="126"/>
    </row>
    <row r="127" spans="1:13" ht="12.75">
      <c r="A127" s="125"/>
      <c r="B127" s="38"/>
      <c r="C127" s="34"/>
      <c r="D127" s="44"/>
      <c r="E127" s="163"/>
      <c r="F127" s="34"/>
      <c r="G127" s="34"/>
      <c r="H127" s="38"/>
      <c r="I127" s="34"/>
      <c r="J127" s="38"/>
      <c r="K127" s="34"/>
      <c r="L127" s="124"/>
      <c r="M127" s="126"/>
    </row>
    <row r="128" spans="1:13" ht="13.5" thickBot="1">
      <c r="A128" s="125"/>
      <c r="B128" s="38"/>
      <c r="C128" s="34"/>
      <c r="D128" s="184">
        <v>2</v>
      </c>
      <c r="E128" s="44" t="s">
        <v>317</v>
      </c>
      <c r="F128" s="34"/>
      <c r="G128" s="34"/>
      <c r="H128" s="34"/>
      <c r="I128" s="34"/>
      <c r="J128" s="79" t="s">
        <v>357</v>
      </c>
      <c r="K128" s="87"/>
      <c r="L128" s="169"/>
      <c r="M128" s="126"/>
    </row>
    <row r="129" spans="1:13" ht="13.5" thickTop="1">
      <c r="A129" s="125"/>
      <c r="B129" s="38"/>
      <c r="C129" s="34"/>
      <c r="D129" s="34"/>
      <c r="E129" s="34"/>
      <c r="F129" s="34"/>
      <c r="G129" s="34"/>
      <c r="H129" s="34"/>
      <c r="I129" s="34"/>
      <c r="J129" s="34"/>
      <c r="K129" s="34"/>
      <c r="L129" s="124"/>
      <c r="M129" s="126"/>
    </row>
    <row r="130" spans="1:13" ht="12.75">
      <c r="A130" s="125"/>
      <c r="B130" s="38"/>
      <c r="C130" s="34"/>
      <c r="D130" s="34"/>
      <c r="E130" s="34"/>
      <c r="F130" s="161" t="s">
        <v>373</v>
      </c>
      <c r="G130" s="34"/>
      <c r="H130" s="34"/>
      <c r="I130" s="34"/>
      <c r="J130" s="34"/>
      <c r="K130" s="34"/>
      <c r="L130" s="124"/>
      <c r="M130" s="126"/>
    </row>
    <row r="131" spans="1:13" ht="12.75">
      <c r="A131" s="125"/>
      <c r="B131" s="132"/>
      <c r="C131" s="124"/>
      <c r="D131" s="124"/>
      <c r="E131" s="44"/>
      <c r="F131" s="44"/>
      <c r="G131" s="44"/>
      <c r="H131" s="44"/>
      <c r="I131" s="44"/>
      <c r="J131" s="132"/>
      <c r="K131" s="44"/>
      <c r="L131" s="124"/>
      <c r="M131" s="126"/>
    </row>
    <row r="132" spans="1:13" ht="12.75">
      <c r="A132" s="125"/>
      <c r="B132" s="132"/>
      <c r="C132" s="124"/>
      <c r="D132" s="124"/>
      <c r="E132" s="44"/>
      <c r="F132" s="44"/>
      <c r="G132" s="44"/>
      <c r="H132" s="44"/>
      <c r="I132" s="44"/>
      <c r="J132" s="132"/>
      <c r="K132" s="44"/>
      <c r="L132" s="124"/>
      <c r="M132" s="126"/>
    </row>
    <row r="133" spans="1:13" ht="12.75">
      <c r="A133" s="125"/>
      <c r="B133" s="132"/>
      <c r="C133" s="124"/>
      <c r="D133" s="124"/>
      <c r="E133" s="44"/>
      <c r="F133" s="44"/>
      <c r="G133" s="44"/>
      <c r="H133" s="44"/>
      <c r="I133" s="44"/>
      <c r="J133" s="132"/>
      <c r="K133" s="44"/>
      <c r="L133" s="124"/>
      <c r="M133" s="126"/>
    </row>
    <row r="134" spans="1:13" ht="13.5" thickBot="1">
      <c r="A134" s="125"/>
      <c r="B134" s="38"/>
      <c r="C134" s="34"/>
      <c r="D134" s="184">
        <v>3</v>
      </c>
      <c r="E134" s="44" t="s">
        <v>318</v>
      </c>
      <c r="F134" s="34"/>
      <c r="G134" s="34"/>
      <c r="H134" s="34"/>
      <c r="I134" s="34"/>
      <c r="J134" s="132" t="s">
        <v>169</v>
      </c>
      <c r="K134" s="44"/>
      <c r="L134" s="169"/>
      <c r="M134" s="126"/>
    </row>
    <row r="135" spans="1:13" ht="13.5" thickTop="1">
      <c r="A135" s="125"/>
      <c r="B135" s="38"/>
      <c r="C135" s="34"/>
      <c r="D135" s="189"/>
      <c r="E135" s="44"/>
      <c r="F135" s="34"/>
      <c r="G135" s="34"/>
      <c r="H135" s="34"/>
      <c r="I135" s="34"/>
      <c r="J135" s="132"/>
      <c r="K135" s="44"/>
      <c r="L135" s="124"/>
      <c r="M135" s="126"/>
    </row>
    <row r="136" spans="1:13" ht="12.75">
      <c r="A136" s="125"/>
      <c r="B136" s="38"/>
      <c r="C136" s="34"/>
      <c r="D136" s="44"/>
      <c r="E136" s="44"/>
      <c r="F136" s="34"/>
      <c r="G136" s="34"/>
      <c r="H136" s="34"/>
      <c r="I136" s="34"/>
      <c r="J136" s="34"/>
      <c r="K136" s="44"/>
      <c r="L136" s="124"/>
      <c r="M136" s="126"/>
    </row>
    <row r="137" spans="1:13" ht="13.5" thickBot="1">
      <c r="A137" s="125"/>
      <c r="B137" s="38"/>
      <c r="C137" s="124"/>
      <c r="D137" s="184">
        <v>4</v>
      </c>
      <c r="E137" s="44" t="s">
        <v>319</v>
      </c>
      <c r="F137" s="124"/>
      <c r="G137" s="124"/>
      <c r="H137" s="124"/>
      <c r="I137" s="34"/>
      <c r="J137" s="132" t="s">
        <v>347</v>
      </c>
      <c r="K137" s="44"/>
      <c r="L137" s="169"/>
      <c r="M137" s="126"/>
    </row>
    <row r="138" spans="1:13" ht="13.5" thickTop="1">
      <c r="A138" s="125"/>
      <c r="B138" s="38"/>
      <c r="C138" s="124"/>
      <c r="D138" s="189"/>
      <c r="E138" s="44"/>
      <c r="F138" s="124"/>
      <c r="G138" s="124"/>
      <c r="H138" s="124"/>
      <c r="I138" s="34"/>
      <c r="J138" s="132"/>
      <c r="K138" s="44"/>
      <c r="L138" s="124"/>
      <c r="M138" s="126"/>
    </row>
    <row r="139" spans="1:13" ht="12.75">
      <c r="A139" s="125"/>
      <c r="B139" s="38"/>
      <c r="C139" s="124"/>
      <c r="D139" s="44"/>
      <c r="E139" s="44"/>
      <c r="F139" s="124"/>
      <c r="G139" s="124"/>
      <c r="H139" s="124"/>
      <c r="I139" s="34"/>
      <c r="J139" s="124"/>
      <c r="K139" s="44"/>
      <c r="L139" s="124"/>
      <c r="M139" s="126"/>
    </row>
    <row r="140" spans="1:13" ht="15.75" thickBot="1">
      <c r="A140" s="125"/>
      <c r="B140" s="38"/>
      <c r="C140" s="124"/>
      <c r="D140" s="184">
        <v>5</v>
      </c>
      <c r="E140" s="44" t="s">
        <v>320</v>
      </c>
      <c r="F140" s="124"/>
      <c r="G140" s="152"/>
      <c r="H140" s="152"/>
      <c r="I140" s="34"/>
      <c r="J140" s="132" t="s">
        <v>358</v>
      </c>
      <c r="K140" s="44"/>
      <c r="L140" s="169"/>
      <c r="M140" s="126"/>
    </row>
    <row r="141" spans="1:13" ht="15.75" thickTop="1">
      <c r="A141" s="125"/>
      <c r="B141" s="38"/>
      <c r="C141" s="124"/>
      <c r="D141" s="189"/>
      <c r="E141" s="44"/>
      <c r="F141" s="124"/>
      <c r="G141" s="152"/>
      <c r="H141" s="152"/>
      <c r="I141" s="34"/>
      <c r="J141" s="132"/>
      <c r="K141" s="44"/>
      <c r="L141" s="124"/>
      <c r="M141" s="126"/>
    </row>
    <row r="142" spans="1:13" ht="15">
      <c r="A142" s="125"/>
      <c r="B142" s="38"/>
      <c r="C142" s="124"/>
      <c r="D142" s="44"/>
      <c r="E142" s="44"/>
      <c r="F142" s="124"/>
      <c r="G142" s="152"/>
      <c r="H142" s="152"/>
      <c r="I142" s="34"/>
      <c r="J142" s="132"/>
      <c r="K142" s="44"/>
      <c r="L142" s="124"/>
      <c r="M142" s="126"/>
    </row>
    <row r="143" spans="1:13" ht="15.75" thickBot="1">
      <c r="A143" s="125"/>
      <c r="B143" s="38"/>
      <c r="C143" s="124"/>
      <c r="D143" s="184">
        <v>6</v>
      </c>
      <c r="E143" s="44" t="s">
        <v>24</v>
      </c>
      <c r="F143" s="152"/>
      <c r="G143" s="152"/>
      <c r="H143" s="152"/>
      <c r="I143" s="34"/>
      <c r="J143" s="132" t="s">
        <v>358</v>
      </c>
      <c r="K143" s="44"/>
      <c r="L143" s="169"/>
      <c r="M143" s="126"/>
    </row>
    <row r="144" spans="1:13" ht="15.75" thickTop="1">
      <c r="A144" s="125"/>
      <c r="B144" s="38"/>
      <c r="C144" s="124"/>
      <c r="D144" s="44"/>
      <c r="E144" s="44"/>
      <c r="F144" s="152"/>
      <c r="G144" s="152"/>
      <c r="H144" s="152"/>
      <c r="I144" s="124"/>
      <c r="J144" s="132"/>
      <c r="K144" s="44"/>
      <c r="L144" s="124"/>
      <c r="M144" s="126"/>
    </row>
    <row r="145" spans="1:13" ht="15">
      <c r="A145" s="125"/>
      <c r="B145" s="38"/>
      <c r="C145" s="124"/>
      <c r="D145" s="44"/>
      <c r="E145" s="44"/>
      <c r="F145" s="152"/>
      <c r="G145" s="152"/>
      <c r="H145" s="152"/>
      <c r="I145" s="124"/>
      <c r="J145" s="132"/>
      <c r="K145" s="44"/>
      <c r="L145" s="124"/>
      <c r="M145" s="126"/>
    </row>
    <row r="146" spans="1:13" ht="15">
      <c r="A146" s="125"/>
      <c r="B146" s="38"/>
      <c r="C146" s="124"/>
      <c r="D146" s="44"/>
      <c r="E146" s="44"/>
      <c r="F146" s="152"/>
      <c r="G146" s="152"/>
      <c r="H146" s="152"/>
      <c r="I146" s="124"/>
      <c r="J146" s="132"/>
      <c r="K146" s="44"/>
      <c r="L146" s="124"/>
      <c r="M146" s="126"/>
    </row>
    <row r="147" spans="1:13" ht="15">
      <c r="A147" s="125"/>
      <c r="B147" s="38"/>
      <c r="C147" s="124"/>
      <c r="D147" s="44"/>
      <c r="E147" s="44"/>
      <c r="F147" s="152"/>
      <c r="G147" s="152"/>
      <c r="H147" s="152"/>
      <c r="I147" s="124"/>
      <c r="J147" s="132"/>
      <c r="K147" s="44"/>
      <c r="L147" s="124"/>
      <c r="M147" s="126"/>
    </row>
    <row r="148" spans="1:13" ht="15">
      <c r="A148" s="125"/>
      <c r="B148" s="38"/>
      <c r="C148" s="124"/>
      <c r="D148" s="44"/>
      <c r="E148" s="44"/>
      <c r="F148" s="152"/>
      <c r="G148" s="152"/>
      <c r="H148" s="152"/>
      <c r="I148" s="124"/>
      <c r="J148" s="132"/>
      <c r="K148" s="44"/>
      <c r="L148" s="124"/>
      <c r="M148" s="126"/>
    </row>
    <row r="149" spans="1:13" ht="15">
      <c r="A149" s="125"/>
      <c r="B149" s="38"/>
      <c r="C149" s="124"/>
      <c r="D149" s="44"/>
      <c r="E149" s="44"/>
      <c r="F149" s="152"/>
      <c r="G149" s="152"/>
      <c r="H149" s="152"/>
      <c r="I149" s="124"/>
      <c r="J149" s="132"/>
      <c r="K149" s="44"/>
      <c r="L149" s="124"/>
      <c r="M149" s="126"/>
    </row>
    <row r="150" spans="1:13" ht="15">
      <c r="A150" s="125"/>
      <c r="B150" s="38"/>
      <c r="C150" s="124"/>
      <c r="D150" s="44"/>
      <c r="E150" s="44"/>
      <c r="F150" s="152"/>
      <c r="G150" s="152"/>
      <c r="H150" s="152"/>
      <c r="I150" s="124"/>
      <c r="J150" s="132"/>
      <c r="K150" s="44"/>
      <c r="L150" s="124"/>
      <c r="M150" s="126"/>
    </row>
    <row r="151" spans="1:13" ht="15">
      <c r="A151" s="125"/>
      <c r="B151" s="38"/>
      <c r="C151" s="124"/>
      <c r="D151" s="44"/>
      <c r="E151" s="44"/>
      <c r="F151" s="152"/>
      <c r="G151" s="152"/>
      <c r="H151" s="152"/>
      <c r="I151" s="124"/>
      <c r="J151" s="132"/>
      <c r="K151" s="44"/>
      <c r="L151" s="124"/>
      <c r="M151" s="126"/>
    </row>
    <row r="152" spans="1:13" ht="15">
      <c r="A152" s="125"/>
      <c r="B152" s="38"/>
      <c r="C152" s="124"/>
      <c r="D152" s="44"/>
      <c r="E152" s="44"/>
      <c r="F152" s="152"/>
      <c r="G152" s="152"/>
      <c r="H152" s="152"/>
      <c r="I152" s="124"/>
      <c r="J152" s="132"/>
      <c r="K152" s="44"/>
      <c r="L152" s="124"/>
      <c r="M152" s="126"/>
    </row>
    <row r="153" spans="1:13" ht="15">
      <c r="A153" s="206"/>
      <c r="B153" s="205"/>
      <c r="C153" s="211"/>
      <c r="D153" s="215"/>
      <c r="E153" s="215"/>
      <c r="F153" s="216"/>
      <c r="G153" s="216"/>
      <c r="H153" s="216"/>
      <c r="I153" s="211"/>
      <c r="J153" s="210"/>
      <c r="K153" s="215"/>
      <c r="L153" s="211"/>
      <c r="M153" s="212"/>
    </row>
    <row r="154" spans="1:13" ht="15">
      <c r="A154" s="213"/>
      <c r="B154" s="127"/>
      <c r="C154" s="190"/>
      <c r="D154" s="43"/>
      <c r="E154" s="43"/>
      <c r="F154" s="217"/>
      <c r="G154" s="217"/>
      <c r="H154" s="217"/>
      <c r="I154" s="190"/>
      <c r="J154" s="191"/>
      <c r="K154" s="43"/>
      <c r="L154" s="192" t="s">
        <v>383</v>
      </c>
      <c r="M154" s="214"/>
    </row>
    <row r="155" spans="1:13" ht="15">
      <c r="A155" s="125"/>
      <c r="B155" s="38"/>
      <c r="C155" s="124"/>
      <c r="D155" s="44"/>
      <c r="E155" s="44"/>
      <c r="F155" s="152"/>
      <c r="G155" s="152"/>
      <c r="H155" s="152"/>
      <c r="I155" s="124"/>
      <c r="J155" s="132"/>
      <c r="K155" s="44"/>
      <c r="L155" s="124"/>
      <c r="M155" s="126"/>
    </row>
    <row r="156" spans="1:13" ht="15.75">
      <c r="A156" s="125"/>
      <c r="B156" s="132"/>
      <c r="C156" s="124"/>
      <c r="D156" s="197" t="s">
        <v>1</v>
      </c>
      <c r="E156" s="199" t="s">
        <v>321</v>
      </c>
      <c r="F156" s="130"/>
      <c r="G156" s="164"/>
      <c r="H156" s="164"/>
      <c r="I156" s="124"/>
      <c r="J156" s="132"/>
      <c r="K156" s="44"/>
      <c r="L156" s="124"/>
      <c r="M156" s="126"/>
    </row>
    <row r="157" spans="1:13" ht="15.75">
      <c r="A157" s="125"/>
      <c r="B157" s="132"/>
      <c r="C157" s="124"/>
      <c r="D157" s="197"/>
      <c r="E157" s="199"/>
      <c r="F157" s="130"/>
      <c r="G157" s="164"/>
      <c r="H157" s="164"/>
      <c r="I157" s="124"/>
      <c r="J157" s="132"/>
      <c r="K157" s="44"/>
      <c r="L157" s="124"/>
      <c r="M157" s="126"/>
    </row>
    <row r="158" spans="1:13" ht="12.75">
      <c r="A158" s="125"/>
      <c r="B158" s="132"/>
      <c r="C158" s="124"/>
      <c r="D158" s="79"/>
      <c r="E158" s="130"/>
      <c r="F158" s="130"/>
      <c r="G158" s="164"/>
      <c r="H158" s="164"/>
      <c r="I158" s="124"/>
      <c r="J158" s="132"/>
      <c r="K158" s="44"/>
      <c r="L158" s="124"/>
      <c r="M158" s="126"/>
    </row>
    <row r="159" spans="1:13" ht="12.75">
      <c r="A159" s="125"/>
      <c r="B159" s="132"/>
      <c r="C159" s="124"/>
      <c r="D159" s="184">
        <v>1</v>
      </c>
      <c r="E159" s="156" t="s">
        <v>3</v>
      </c>
      <c r="F159" s="134"/>
      <c r="G159" s="44"/>
      <c r="H159" s="44"/>
      <c r="I159" s="34"/>
      <c r="J159" s="132" t="s">
        <v>311</v>
      </c>
      <c r="K159" s="44"/>
      <c r="L159" s="124"/>
      <c r="M159" s="126"/>
    </row>
    <row r="160" spans="1:13" ht="12.75">
      <c r="A160" s="125"/>
      <c r="B160" s="132"/>
      <c r="C160" s="124"/>
      <c r="D160" s="189"/>
      <c r="E160" s="156"/>
      <c r="F160" s="134"/>
      <c r="G160" s="44"/>
      <c r="H160" s="44"/>
      <c r="I160" s="34"/>
      <c r="J160" s="132"/>
      <c r="K160" s="44"/>
      <c r="L160" s="124"/>
      <c r="M160" s="126"/>
    </row>
    <row r="161" spans="1:13" ht="12.75">
      <c r="A161" s="125"/>
      <c r="B161" s="132"/>
      <c r="C161" s="124"/>
      <c r="D161" s="129"/>
      <c r="E161" s="156"/>
      <c r="F161" s="134"/>
      <c r="G161" s="44"/>
      <c r="H161" s="44"/>
      <c r="I161" s="34"/>
      <c r="J161" s="124"/>
      <c r="K161" s="44"/>
      <c r="L161" s="124"/>
      <c r="M161" s="126"/>
    </row>
    <row r="162" spans="1:13" ht="13.5" thickBot="1">
      <c r="A162" s="36"/>
      <c r="B162" s="132"/>
      <c r="C162" s="124"/>
      <c r="D162" s="184">
        <v>2</v>
      </c>
      <c r="E162" s="156" t="s">
        <v>26</v>
      </c>
      <c r="F162" s="134"/>
      <c r="G162" s="124"/>
      <c r="H162" s="124"/>
      <c r="I162" s="34"/>
      <c r="J162" s="79" t="s">
        <v>357</v>
      </c>
      <c r="K162" s="87"/>
      <c r="L162" s="87"/>
      <c r="M162" s="35"/>
    </row>
    <row r="163" spans="1:13" ht="13.5" thickTop="1">
      <c r="A163" s="36"/>
      <c r="B163" s="132"/>
      <c r="C163" s="124"/>
      <c r="D163" s="189"/>
      <c r="E163" s="156"/>
      <c r="F163" s="134"/>
      <c r="G163" s="124"/>
      <c r="H163" s="124"/>
      <c r="I163" s="34"/>
      <c r="J163" s="79"/>
      <c r="K163" s="34"/>
      <c r="L163" s="34"/>
      <c r="M163" s="35"/>
    </row>
    <row r="164" spans="1:13" ht="12.75">
      <c r="A164" s="36"/>
      <c r="B164" s="132"/>
      <c r="C164" s="124"/>
      <c r="D164" s="129"/>
      <c r="E164" s="156"/>
      <c r="F164" s="134"/>
      <c r="G164" s="124"/>
      <c r="H164" s="124"/>
      <c r="I164" s="34"/>
      <c r="J164" s="124"/>
      <c r="K164" s="34"/>
      <c r="L164" s="34"/>
      <c r="M164" s="35"/>
    </row>
    <row r="165" spans="1:13" ht="13.5" thickBot="1">
      <c r="A165" s="36"/>
      <c r="B165" s="184" t="s">
        <v>173</v>
      </c>
      <c r="C165" s="124"/>
      <c r="D165" s="148" t="s">
        <v>80</v>
      </c>
      <c r="E165" s="150" t="s">
        <v>81</v>
      </c>
      <c r="F165" s="124"/>
      <c r="G165" s="124"/>
      <c r="H165" s="124"/>
      <c r="I165" s="34"/>
      <c r="J165" s="132" t="s">
        <v>169</v>
      </c>
      <c r="K165" s="87"/>
      <c r="L165" s="87"/>
      <c r="M165" s="35"/>
    </row>
    <row r="166" spans="1:13" ht="13.5" thickTop="1">
      <c r="A166" s="36"/>
      <c r="B166" s="132"/>
      <c r="C166" s="124"/>
      <c r="D166" s="148"/>
      <c r="E166" s="150"/>
      <c r="F166" s="124"/>
      <c r="G166" s="124"/>
      <c r="H166" s="124"/>
      <c r="I166" s="34"/>
      <c r="J166" s="124"/>
      <c r="K166" s="34"/>
      <c r="L166" s="34"/>
      <c r="M166" s="35"/>
    </row>
    <row r="167" spans="1:13" ht="13.5" thickBot="1">
      <c r="A167" s="36"/>
      <c r="B167" s="132"/>
      <c r="C167" s="124"/>
      <c r="D167" s="148" t="s">
        <v>80</v>
      </c>
      <c r="E167" s="150" t="s">
        <v>375</v>
      </c>
      <c r="F167" s="124"/>
      <c r="G167" s="124"/>
      <c r="H167" s="124"/>
      <c r="I167" s="34"/>
      <c r="J167" s="132" t="s">
        <v>358</v>
      </c>
      <c r="K167" s="87"/>
      <c r="L167" s="87"/>
      <c r="M167" s="35"/>
    </row>
    <row r="168" spans="1:13" ht="13.5" thickTop="1">
      <c r="A168" s="36"/>
      <c r="B168" s="132"/>
      <c r="C168" s="124"/>
      <c r="D168" s="148"/>
      <c r="E168" s="150"/>
      <c r="F168" s="124"/>
      <c r="G168" s="124"/>
      <c r="H168" s="124"/>
      <c r="I168" s="34"/>
      <c r="J168" s="132"/>
      <c r="K168" s="34"/>
      <c r="L168" s="34"/>
      <c r="M168" s="35"/>
    </row>
    <row r="169" spans="1:13" ht="13.5" thickBot="1">
      <c r="A169" s="36"/>
      <c r="B169" s="132"/>
      <c r="C169" s="124"/>
      <c r="D169" s="148" t="s">
        <v>80</v>
      </c>
      <c r="E169" s="150" t="s">
        <v>374</v>
      </c>
      <c r="F169" s="124"/>
      <c r="G169" s="124"/>
      <c r="H169" s="124"/>
      <c r="I169" s="34"/>
      <c r="J169" s="132" t="s">
        <v>358</v>
      </c>
      <c r="K169" s="87"/>
      <c r="L169" s="87"/>
      <c r="M169" s="35"/>
    </row>
    <row r="170" spans="1:13" ht="13.5" thickTop="1">
      <c r="A170" s="36"/>
      <c r="B170" s="132"/>
      <c r="C170" s="124"/>
      <c r="D170" s="148"/>
      <c r="E170" s="150"/>
      <c r="F170" s="124"/>
      <c r="G170" s="124"/>
      <c r="H170" s="124"/>
      <c r="I170" s="34"/>
      <c r="J170" s="132"/>
      <c r="K170" s="34"/>
      <c r="L170" s="34"/>
      <c r="M170" s="35"/>
    </row>
    <row r="171" spans="1:13" ht="12.75">
      <c r="A171" s="36"/>
      <c r="B171" s="132"/>
      <c r="C171" s="124"/>
      <c r="D171" s="148"/>
      <c r="E171" s="150"/>
      <c r="F171" s="124"/>
      <c r="G171" s="124"/>
      <c r="H171" s="124"/>
      <c r="I171" s="34"/>
      <c r="J171" s="124"/>
      <c r="K171" s="34"/>
      <c r="L171" s="34"/>
      <c r="M171" s="35"/>
    </row>
    <row r="172" spans="1:13" ht="13.5" thickBot="1">
      <c r="A172" s="36"/>
      <c r="B172" s="184" t="s">
        <v>174</v>
      </c>
      <c r="C172" s="124"/>
      <c r="D172" s="148" t="s">
        <v>80</v>
      </c>
      <c r="E172" s="150" t="s">
        <v>376</v>
      </c>
      <c r="F172" s="124"/>
      <c r="G172" s="124"/>
      <c r="H172" s="124"/>
      <c r="I172" s="34"/>
      <c r="J172" s="132" t="s">
        <v>169</v>
      </c>
      <c r="K172" s="87"/>
      <c r="L172" s="87"/>
      <c r="M172" s="35"/>
    </row>
    <row r="173" spans="1:13" ht="13.5" thickTop="1">
      <c r="A173" s="36"/>
      <c r="B173" s="189"/>
      <c r="C173" s="124"/>
      <c r="D173" s="148"/>
      <c r="E173" s="150"/>
      <c r="F173" s="124"/>
      <c r="G173" s="124"/>
      <c r="H173" s="124"/>
      <c r="I173" s="34"/>
      <c r="J173" s="132"/>
      <c r="K173" s="34"/>
      <c r="L173" s="34"/>
      <c r="M173" s="35"/>
    </row>
    <row r="174" spans="1:13" ht="12.75">
      <c r="A174" s="36"/>
      <c r="B174" s="132"/>
      <c r="C174" s="124"/>
      <c r="D174" s="148"/>
      <c r="E174" s="150"/>
      <c r="F174" s="124"/>
      <c r="G174" s="124"/>
      <c r="H174" s="124"/>
      <c r="I174" s="34"/>
      <c r="J174" s="124"/>
      <c r="K174" s="34"/>
      <c r="L174" s="34"/>
      <c r="M174" s="35"/>
    </row>
    <row r="175" spans="1:13" ht="13.5" thickBot="1">
      <c r="A175" s="36"/>
      <c r="B175" s="184" t="s">
        <v>179</v>
      </c>
      <c r="C175" s="124"/>
      <c r="D175" s="148" t="s">
        <v>80</v>
      </c>
      <c r="E175" s="150" t="s">
        <v>199</v>
      </c>
      <c r="F175" s="124"/>
      <c r="G175" s="124"/>
      <c r="H175" s="124"/>
      <c r="I175" s="34"/>
      <c r="J175" s="132" t="s">
        <v>169</v>
      </c>
      <c r="K175" s="87"/>
      <c r="L175" s="87"/>
      <c r="M175" s="35"/>
    </row>
    <row r="176" spans="1:13" ht="13.5" thickTop="1">
      <c r="A176" s="36"/>
      <c r="B176" s="132"/>
      <c r="C176" s="124"/>
      <c r="D176" s="148"/>
      <c r="E176" s="150"/>
      <c r="F176" s="124"/>
      <c r="G176" s="124"/>
      <c r="H176" s="124"/>
      <c r="I176" s="34"/>
      <c r="J176" s="124"/>
      <c r="K176" s="34"/>
      <c r="L176" s="34"/>
      <c r="M176" s="35"/>
    </row>
    <row r="177" spans="1:13" ht="12.75">
      <c r="A177" s="36"/>
      <c r="B177" s="132"/>
      <c r="C177" s="124"/>
      <c r="D177" s="148"/>
      <c r="E177" s="150"/>
      <c r="F177" s="124"/>
      <c r="G177" s="124"/>
      <c r="H177" s="124"/>
      <c r="I177" s="34"/>
      <c r="J177" s="124"/>
      <c r="K177" s="34"/>
      <c r="L177" s="34"/>
      <c r="M177" s="35"/>
    </row>
    <row r="178" spans="1:13" ht="12.75">
      <c r="A178" s="36"/>
      <c r="B178" s="132"/>
      <c r="C178" s="124"/>
      <c r="D178" s="148"/>
      <c r="E178" s="150"/>
      <c r="F178" s="124"/>
      <c r="G178" s="124"/>
      <c r="H178" s="124"/>
      <c r="I178" s="34"/>
      <c r="J178" s="124"/>
      <c r="K178" s="34"/>
      <c r="L178" s="34"/>
      <c r="M178" s="35"/>
    </row>
    <row r="179" spans="1:13" ht="13.5" thickBot="1">
      <c r="A179" s="36"/>
      <c r="B179" s="132"/>
      <c r="C179" s="124"/>
      <c r="D179" s="184">
        <v>3</v>
      </c>
      <c r="E179" s="156" t="s">
        <v>322</v>
      </c>
      <c r="F179" s="134"/>
      <c r="G179" s="124"/>
      <c r="H179" s="124"/>
      <c r="I179" s="34"/>
      <c r="J179" s="79" t="s">
        <v>357</v>
      </c>
      <c r="K179" s="87"/>
      <c r="L179" s="87"/>
      <c r="M179" s="35"/>
    </row>
    <row r="180" spans="1:13" ht="13.5" thickTop="1">
      <c r="A180" s="36"/>
      <c r="B180" s="132"/>
      <c r="C180" s="124"/>
      <c r="D180" s="129"/>
      <c r="E180" s="156"/>
      <c r="F180" s="134"/>
      <c r="G180" s="124"/>
      <c r="H180" s="124"/>
      <c r="I180" s="34"/>
      <c r="J180" s="124"/>
      <c r="K180" s="34"/>
      <c r="L180" s="34"/>
      <c r="M180" s="35"/>
    </row>
    <row r="181" spans="1:13" ht="12.75">
      <c r="A181" s="36"/>
      <c r="B181" s="132"/>
      <c r="C181" s="124"/>
      <c r="D181" s="129"/>
      <c r="E181" s="156"/>
      <c r="F181" s="134"/>
      <c r="G181" s="124"/>
      <c r="H181" s="124"/>
      <c r="I181" s="34"/>
      <c r="J181" s="124"/>
      <c r="K181" s="34"/>
      <c r="L181" s="34"/>
      <c r="M181" s="35"/>
    </row>
    <row r="182" spans="1:13" ht="13.5" thickBot="1">
      <c r="A182" s="36"/>
      <c r="B182" s="184" t="s">
        <v>173</v>
      </c>
      <c r="C182" s="124"/>
      <c r="D182" s="148" t="s">
        <v>80</v>
      </c>
      <c r="E182" s="150" t="s">
        <v>377</v>
      </c>
      <c r="F182" s="124"/>
      <c r="G182" s="124"/>
      <c r="H182" s="124"/>
      <c r="I182" s="34"/>
      <c r="J182" s="132" t="s">
        <v>169</v>
      </c>
      <c r="K182" s="235">
        <v>459920</v>
      </c>
      <c r="L182" s="87"/>
      <c r="M182" s="35"/>
    </row>
    <row r="183" spans="1:13" ht="13.5" thickTop="1">
      <c r="A183" s="36"/>
      <c r="B183" s="189"/>
      <c r="C183" s="124"/>
      <c r="D183" s="148"/>
      <c r="E183" s="150"/>
      <c r="F183" s="124"/>
      <c r="G183" s="124"/>
      <c r="H183" s="124"/>
      <c r="I183" s="34"/>
      <c r="J183" s="132"/>
      <c r="K183" s="238"/>
      <c r="L183" s="34"/>
      <c r="M183" s="35"/>
    </row>
    <row r="184" spans="1:13" ht="12.75">
      <c r="A184" s="36"/>
      <c r="B184" s="132"/>
      <c r="C184" s="124"/>
      <c r="D184" s="148"/>
      <c r="E184" s="150"/>
      <c r="F184" s="124"/>
      <c r="G184" s="124"/>
      <c r="H184" s="124"/>
      <c r="I184" s="34"/>
      <c r="J184" s="132"/>
      <c r="K184" s="238"/>
      <c r="L184" s="34"/>
      <c r="M184" s="35"/>
    </row>
    <row r="185" spans="1:13" ht="13.5" thickBot="1">
      <c r="A185" s="36"/>
      <c r="B185" s="184" t="s">
        <v>174</v>
      </c>
      <c r="C185" s="124"/>
      <c r="D185" s="148" t="s">
        <v>80</v>
      </c>
      <c r="E185" s="150" t="s">
        <v>378</v>
      </c>
      <c r="F185" s="124"/>
      <c r="G185" s="124"/>
      <c r="H185" s="124"/>
      <c r="I185" s="34"/>
      <c r="J185" s="132" t="s">
        <v>347</v>
      </c>
      <c r="K185" s="235">
        <v>16760</v>
      </c>
      <c r="L185" s="87"/>
      <c r="M185" s="35"/>
    </row>
    <row r="186" spans="1:13" ht="13.5" thickTop="1">
      <c r="A186" s="36"/>
      <c r="B186" s="189"/>
      <c r="C186" s="124"/>
      <c r="D186" s="148"/>
      <c r="E186" s="150"/>
      <c r="F186" s="124"/>
      <c r="G186" s="124"/>
      <c r="H186" s="124"/>
      <c r="I186" s="34"/>
      <c r="J186" s="132"/>
      <c r="K186" s="238"/>
      <c r="L186" s="34"/>
      <c r="M186" s="35"/>
    </row>
    <row r="187" spans="1:13" ht="12.75">
      <c r="A187" s="36"/>
      <c r="B187" s="132"/>
      <c r="C187" s="124"/>
      <c r="D187" s="148"/>
      <c r="E187" s="150"/>
      <c r="F187" s="124"/>
      <c r="G187" s="124"/>
      <c r="H187" s="124"/>
      <c r="I187" s="34"/>
      <c r="J187" s="124"/>
      <c r="K187" s="238"/>
      <c r="L187" s="34"/>
      <c r="M187" s="35"/>
    </row>
    <row r="188" spans="1:13" ht="13.5" thickBot="1">
      <c r="A188" s="36"/>
      <c r="B188" s="184" t="s">
        <v>179</v>
      </c>
      <c r="C188" s="124"/>
      <c r="D188" s="148"/>
      <c r="E188" s="202" t="s">
        <v>200</v>
      </c>
      <c r="F188" s="124"/>
      <c r="G188" s="124"/>
      <c r="H188" s="124"/>
      <c r="I188" s="34"/>
      <c r="J188" s="79" t="s">
        <v>357</v>
      </c>
      <c r="K188" s="235">
        <f>+K191+K193</f>
        <v>17104</v>
      </c>
      <c r="L188" s="87"/>
      <c r="M188" s="35"/>
    </row>
    <row r="189" spans="1:13" ht="13.5" thickTop="1">
      <c r="A189" s="36"/>
      <c r="B189" s="189"/>
      <c r="C189" s="124"/>
      <c r="D189" s="148"/>
      <c r="E189" s="202"/>
      <c r="F189" s="124"/>
      <c r="G189" s="124"/>
      <c r="H189" s="124"/>
      <c r="I189" s="34"/>
      <c r="J189" s="79"/>
      <c r="K189" s="238"/>
      <c r="L189" s="34"/>
      <c r="M189" s="35"/>
    </row>
    <row r="190" spans="1:13" ht="12.75">
      <c r="A190" s="36"/>
      <c r="B190" s="189"/>
      <c r="C190" s="124"/>
      <c r="D190" s="148"/>
      <c r="E190" s="150"/>
      <c r="F190" s="124"/>
      <c r="G190" s="124"/>
      <c r="H190" s="124"/>
      <c r="I190" s="34"/>
      <c r="J190" s="132"/>
      <c r="K190" s="238"/>
      <c r="L190" s="34"/>
      <c r="M190" s="35"/>
    </row>
    <row r="191" spans="1:13" ht="13.5" thickBot="1">
      <c r="A191" s="36"/>
      <c r="B191" s="38"/>
      <c r="C191" s="124"/>
      <c r="D191" s="148" t="s">
        <v>80</v>
      </c>
      <c r="E191" s="150" t="s">
        <v>323</v>
      </c>
      <c r="F191" s="124"/>
      <c r="G191" s="124"/>
      <c r="H191" s="124"/>
      <c r="I191" s="34"/>
      <c r="J191" s="132" t="s">
        <v>169</v>
      </c>
      <c r="K191" s="235">
        <v>16104</v>
      </c>
      <c r="L191" s="87"/>
      <c r="M191" s="35"/>
    </row>
    <row r="192" spans="1:13" ht="13.5" thickTop="1">
      <c r="A192" s="36"/>
      <c r="B192" s="132"/>
      <c r="C192" s="124"/>
      <c r="D192" s="148"/>
      <c r="E192" s="150"/>
      <c r="F192" s="124"/>
      <c r="G192" s="124"/>
      <c r="H192" s="124"/>
      <c r="I192" s="34"/>
      <c r="J192" s="124"/>
      <c r="K192" s="238"/>
      <c r="L192" s="34"/>
      <c r="M192" s="35"/>
    </row>
    <row r="193" spans="1:13" ht="13.5" thickBot="1">
      <c r="A193" s="36"/>
      <c r="B193" s="132"/>
      <c r="C193" s="124"/>
      <c r="D193" s="148" t="s">
        <v>80</v>
      </c>
      <c r="E193" s="150" t="s">
        <v>82</v>
      </c>
      <c r="F193" s="124"/>
      <c r="G193" s="124"/>
      <c r="H193" s="124"/>
      <c r="I193" s="34"/>
      <c r="J193" s="132" t="s">
        <v>347</v>
      </c>
      <c r="K193" s="235">
        <v>1000</v>
      </c>
      <c r="L193" s="87"/>
      <c r="M193" s="35"/>
    </row>
    <row r="194" spans="1:13" ht="13.5" thickTop="1">
      <c r="A194" s="36"/>
      <c r="B194" s="132"/>
      <c r="C194" s="124"/>
      <c r="D194" s="148"/>
      <c r="E194" s="150"/>
      <c r="F194" s="124"/>
      <c r="G194" s="124"/>
      <c r="H194" s="124"/>
      <c r="I194" s="34"/>
      <c r="J194" s="132"/>
      <c r="K194" s="34"/>
      <c r="L194" s="34"/>
      <c r="M194" s="35"/>
    </row>
    <row r="195" spans="1:13" ht="13.5" thickBot="1">
      <c r="A195" s="36"/>
      <c r="B195" s="132"/>
      <c r="C195" s="124"/>
      <c r="D195" s="148" t="s">
        <v>80</v>
      </c>
      <c r="E195" s="150" t="s">
        <v>379</v>
      </c>
      <c r="F195" s="124"/>
      <c r="G195" s="124"/>
      <c r="H195" s="124"/>
      <c r="I195" s="34"/>
      <c r="J195" s="132" t="s">
        <v>347</v>
      </c>
      <c r="K195" s="87"/>
      <c r="L195" s="87"/>
      <c r="M195" s="35"/>
    </row>
    <row r="196" spans="1:13" ht="13.5" thickTop="1">
      <c r="A196" s="36"/>
      <c r="B196" s="132"/>
      <c r="C196" s="124"/>
      <c r="D196" s="148"/>
      <c r="E196" s="150"/>
      <c r="F196" s="124"/>
      <c r="G196" s="124"/>
      <c r="H196" s="124"/>
      <c r="I196" s="34"/>
      <c r="J196" s="132"/>
      <c r="K196" s="34"/>
      <c r="L196" s="34"/>
      <c r="M196" s="35"/>
    </row>
    <row r="197" spans="1:13" ht="13.5" thickBot="1">
      <c r="A197" s="36"/>
      <c r="B197" s="132"/>
      <c r="C197" s="124"/>
      <c r="D197" s="148" t="s">
        <v>80</v>
      </c>
      <c r="E197" s="150" t="s">
        <v>83</v>
      </c>
      <c r="F197" s="124"/>
      <c r="G197" s="124"/>
      <c r="H197" s="124"/>
      <c r="I197" s="34"/>
      <c r="J197" s="132" t="s">
        <v>358</v>
      </c>
      <c r="K197" s="87"/>
      <c r="L197" s="87"/>
      <c r="M197" s="35"/>
    </row>
    <row r="198" spans="1:13" ht="13.5" thickTop="1">
      <c r="A198" s="36"/>
      <c r="B198" s="132"/>
      <c r="C198" s="124"/>
      <c r="D198" s="148"/>
      <c r="E198" s="150"/>
      <c r="F198" s="124"/>
      <c r="G198" s="124"/>
      <c r="H198" s="124"/>
      <c r="I198" s="34"/>
      <c r="J198" s="132"/>
      <c r="K198" s="34"/>
      <c r="L198" s="34"/>
      <c r="M198" s="35"/>
    </row>
    <row r="199" spans="1:13" ht="13.5" thickBot="1">
      <c r="A199" s="36"/>
      <c r="B199" s="132"/>
      <c r="C199" s="124"/>
      <c r="D199" s="148" t="s">
        <v>80</v>
      </c>
      <c r="E199" s="150" t="s">
        <v>324</v>
      </c>
      <c r="F199" s="124"/>
      <c r="G199" s="124"/>
      <c r="H199" s="124"/>
      <c r="I199" s="34"/>
      <c r="J199" s="132" t="s">
        <v>358</v>
      </c>
      <c r="K199" s="235"/>
      <c r="L199" s="87"/>
      <c r="M199" s="35"/>
    </row>
    <row r="200" spans="1:13" ht="13.5" thickTop="1">
      <c r="A200" s="36"/>
      <c r="B200" s="132"/>
      <c r="C200" s="124"/>
      <c r="D200" s="148"/>
      <c r="E200" s="150"/>
      <c r="F200" s="124"/>
      <c r="G200" s="124"/>
      <c r="H200" s="124"/>
      <c r="I200" s="34"/>
      <c r="J200" s="132"/>
      <c r="K200" s="34"/>
      <c r="L200" s="34"/>
      <c r="M200" s="35"/>
    </row>
    <row r="201" spans="1:13" ht="13.5" thickBot="1">
      <c r="A201" s="36"/>
      <c r="B201" s="132"/>
      <c r="C201" s="124"/>
      <c r="D201" s="148" t="s">
        <v>80</v>
      </c>
      <c r="E201" s="150" t="s">
        <v>84</v>
      </c>
      <c r="F201" s="124"/>
      <c r="G201" s="124"/>
      <c r="H201" s="124"/>
      <c r="I201" s="34"/>
      <c r="J201" s="132" t="s">
        <v>358</v>
      </c>
      <c r="K201" s="87"/>
      <c r="L201" s="87"/>
      <c r="M201" s="35"/>
    </row>
    <row r="202" spans="1:13" ht="13.5" thickTop="1">
      <c r="A202" s="36"/>
      <c r="B202" s="132"/>
      <c r="C202" s="124"/>
      <c r="D202" s="148"/>
      <c r="E202" s="150"/>
      <c r="F202" s="124"/>
      <c r="G202" s="124"/>
      <c r="H202" s="124"/>
      <c r="I202" s="34"/>
      <c r="J202" s="132"/>
      <c r="K202" s="34"/>
      <c r="L202" s="34"/>
      <c r="M202" s="35"/>
    </row>
    <row r="203" spans="1:13" ht="13.5" thickBot="1">
      <c r="A203" s="36"/>
      <c r="B203" s="132"/>
      <c r="C203" s="124"/>
      <c r="D203" s="148" t="s">
        <v>80</v>
      </c>
      <c r="E203" s="150" t="s">
        <v>380</v>
      </c>
      <c r="F203" s="124"/>
      <c r="G203" s="124"/>
      <c r="H203" s="124"/>
      <c r="I203" s="34"/>
      <c r="J203" s="132" t="s">
        <v>358</v>
      </c>
      <c r="K203" s="87"/>
      <c r="L203" s="87"/>
      <c r="M203" s="35"/>
    </row>
    <row r="204" spans="1:13" ht="13.5" thickTop="1">
      <c r="A204" s="36"/>
      <c r="B204" s="132"/>
      <c r="C204" s="124"/>
      <c r="D204" s="148"/>
      <c r="E204" s="150"/>
      <c r="F204" s="124"/>
      <c r="G204" s="124"/>
      <c r="H204" s="124"/>
      <c r="I204" s="34"/>
      <c r="J204" s="132"/>
      <c r="K204" s="34"/>
      <c r="L204" s="34"/>
      <c r="M204" s="35"/>
    </row>
    <row r="205" spans="1:13" ht="12.75">
      <c r="A205" s="40"/>
      <c r="B205" s="210"/>
      <c r="C205" s="211"/>
      <c r="D205" s="218"/>
      <c r="E205" s="208"/>
      <c r="F205" s="211"/>
      <c r="G205" s="211"/>
      <c r="H205" s="211"/>
      <c r="I205" s="41"/>
      <c r="J205" s="211"/>
      <c r="K205" s="41"/>
      <c r="L205" s="41"/>
      <c r="M205" s="42"/>
    </row>
    <row r="206" spans="1:13" ht="12.75">
      <c r="A206" s="46"/>
      <c r="B206" s="191"/>
      <c r="C206" s="190"/>
      <c r="D206" s="219"/>
      <c r="E206" s="220"/>
      <c r="F206" s="190"/>
      <c r="G206" s="190"/>
      <c r="H206" s="190"/>
      <c r="I206" s="33"/>
      <c r="J206" s="190"/>
      <c r="K206" s="33"/>
      <c r="L206" s="192" t="s">
        <v>384</v>
      </c>
      <c r="M206" s="49"/>
    </row>
    <row r="207" spans="1:13" ht="12.75">
      <c r="A207" s="36"/>
      <c r="B207" s="132"/>
      <c r="C207" s="124"/>
      <c r="D207" s="148"/>
      <c r="E207" s="150"/>
      <c r="F207" s="124"/>
      <c r="G207" s="124"/>
      <c r="H207" s="124"/>
      <c r="I207" s="34"/>
      <c r="J207" s="124"/>
      <c r="K207" s="34"/>
      <c r="L207" s="193"/>
      <c r="M207" s="35"/>
    </row>
    <row r="208" spans="1:13" ht="13.5" thickBot="1">
      <c r="A208" s="36"/>
      <c r="B208" s="184" t="s">
        <v>180</v>
      </c>
      <c r="C208" s="124"/>
      <c r="D208" s="148"/>
      <c r="E208" s="202" t="s">
        <v>381</v>
      </c>
      <c r="F208" s="124"/>
      <c r="G208" s="124"/>
      <c r="H208" s="124"/>
      <c r="I208" s="34"/>
      <c r="J208" s="79" t="s">
        <v>357</v>
      </c>
      <c r="K208" s="87"/>
      <c r="L208" s="87"/>
      <c r="M208" s="35"/>
    </row>
    <row r="209" spans="1:13" ht="13.5" thickTop="1">
      <c r="A209" s="36"/>
      <c r="B209" s="132"/>
      <c r="C209" s="124"/>
      <c r="D209" s="148"/>
      <c r="E209" s="150"/>
      <c r="F209" s="124"/>
      <c r="G209" s="124"/>
      <c r="H209" s="124"/>
      <c r="I209" s="34"/>
      <c r="J209" s="124"/>
      <c r="K209" s="34"/>
      <c r="L209" s="34"/>
      <c r="M209" s="35"/>
    </row>
    <row r="210" spans="1:13" ht="12.75">
      <c r="A210" s="36"/>
      <c r="B210" s="132"/>
      <c r="C210" s="124"/>
      <c r="D210" s="148"/>
      <c r="E210" s="150"/>
      <c r="F210" s="124"/>
      <c r="G210" s="124"/>
      <c r="H210" s="124"/>
      <c r="I210" s="34"/>
      <c r="J210" s="124"/>
      <c r="K210" s="34"/>
      <c r="L210" s="34"/>
      <c r="M210" s="35"/>
    </row>
    <row r="211" spans="1:13" ht="13.5" thickBot="1">
      <c r="A211" s="36"/>
      <c r="B211" s="38"/>
      <c r="C211" s="124"/>
      <c r="D211" s="148" t="s">
        <v>80</v>
      </c>
      <c r="E211" s="150" t="s">
        <v>77</v>
      </c>
      <c r="F211" s="124"/>
      <c r="G211" s="124"/>
      <c r="H211" s="124"/>
      <c r="I211" s="34"/>
      <c r="J211" s="132" t="s">
        <v>169</v>
      </c>
      <c r="K211" s="235"/>
      <c r="L211" s="87"/>
      <c r="M211" s="35"/>
    </row>
    <row r="212" spans="1:13" ht="13.5" thickTop="1">
      <c r="A212" s="36"/>
      <c r="B212" s="132"/>
      <c r="C212" s="124"/>
      <c r="D212" s="148"/>
      <c r="E212" s="150"/>
      <c r="F212" s="124"/>
      <c r="G212" s="124"/>
      <c r="H212" s="124"/>
      <c r="I212" s="34"/>
      <c r="J212" s="132"/>
      <c r="K212" s="34"/>
      <c r="L212" s="34"/>
      <c r="M212" s="35"/>
    </row>
    <row r="213" spans="1:13" ht="13.5" thickBot="1">
      <c r="A213" s="36"/>
      <c r="B213" s="132"/>
      <c r="C213" s="124"/>
      <c r="D213" s="148" t="s">
        <v>80</v>
      </c>
      <c r="E213" s="150" t="s">
        <v>325</v>
      </c>
      <c r="F213" s="124"/>
      <c r="G213" s="124"/>
      <c r="H213" s="124"/>
      <c r="I213" s="34"/>
      <c r="J213" s="132" t="s">
        <v>358</v>
      </c>
      <c r="K213" s="87"/>
      <c r="L213" s="87"/>
      <c r="M213" s="35"/>
    </row>
    <row r="214" spans="1:13" ht="13.5" thickTop="1">
      <c r="A214" s="36"/>
      <c r="B214" s="132"/>
      <c r="C214" s="124"/>
      <c r="D214" s="148"/>
      <c r="E214" s="150"/>
      <c r="F214" s="124"/>
      <c r="G214" s="124"/>
      <c r="H214" s="124"/>
      <c r="I214" s="34"/>
      <c r="J214" s="132"/>
      <c r="K214" s="34"/>
      <c r="L214" s="34"/>
      <c r="M214" s="35"/>
    </row>
    <row r="215" spans="1:13" ht="13.5" thickBot="1">
      <c r="A215" s="36"/>
      <c r="B215" s="132"/>
      <c r="C215" s="124"/>
      <c r="D215" s="148" t="s">
        <v>80</v>
      </c>
      <c r="E215" s="150" t="s">
        <v>326</v>
      </c>
      <c r="F215" s="124"/>
      <c r="G215" s="124"/>
      <c r="H215" s="124"/>
      <c r="I215" s="34"/>
      <c r="J215" s="132" t="s">
        <v>359</v>
      </c>
      <c r="K215" s="235">
        <v>9000000</v>
      </c>
      <c r="L215" s="87"/>
      <c r="M215" s="35"/>
    </row>
    <row r="216" spans="1:13" ht="13.5" thickTop="1">
      <c r="A216" s="36"/>
      <c r="B216" s="132"/>
      <c r="C216" s="124"/>
      <c r="D216" s="148"/>
      <c r="E216" s="150"/>
      <c r="F216" s="124"/>
      <c r="G216" s="124"/>
      <c r="H216" s="124"/>
      <c r="I216" s="34"/>
      <c r="J216" s="132"/>
      <c r="K216" s="34"/>
      <c r="L216" s="34"/>
      <c r="M216" s="35"/>
    </row>
    <row r="217" spans="1:13" ht="13.5" thickBot="1">
      <c r="A217" s="36"/>
      <c r="B217" s="132"/>
      <c r="C217" s="124"/>
      <c r="D217" s="148" t="s">
        <v>80</v>
      </c>
      <c r="E217" s="150" t="s">
        <v>382</v>
      </c>
      <c r="F217" s="124"/>
      <c r="G217" s="124"/>
      <c r="H217" s="124"/>
      <c r="I217" s="34"/>
      <c r="J217" s="132" t="s">
        <v>358</v>
      </c>
      <c r="K217" s="87"/>
      <c r="L217" s="87"/>
      <c r="M217" s="35"/>
    </row>
    <row r="218" spans="1:13" ht="13.5" thickTop="1">
      <c r="A218" s="36"/>
      <c r="B218" s="132"/>
      <c r="C218" s="124"/>
      <c r="D218" s="148"/>
      <c r="E218" s="150"/>
      <c r="F218" s="124"/>
      <c r="G218" s="124"/>
      <c r="H218" s="124"/>
      <c r="I218" s="34"/>
      <c r="J218" s="124"/>
      <c r="K218" s="34"/>
      <c r="L218" s="193"/>
      <c r="M218" s="35"/>
    </row>
    <row r="219" spans="1:13" ht="12.75">
      <c r="A219" s="36"/>
      <c r="B219" s="132"/>
      <c r="C219" s="124"/>
      <c r="D219" s="148"/>
      <c r="E219" s="150"/>
      <c r="F219" s="124"/>
      <c r="G219" s="124"/>
      <c r="H219" s="124"/>
      <c r="I219" s="34"/>
      <c r="J219" s="124"/>
      <c r="K219" s="34"/>
      <c r="L219" s="193"/>
      <c r="M219" s="35"/>
    </row>
    <row r="220" spans="1:13" ht="13.5" thickBot="1">
      <c r="A220" s="36"/>
      <c r="B220" s="184" t="s">
        <v>184</v>
      </c>
      <c r="C220" s="124"/>
      <c r="D220" s="148"/>
      <c r="E220" s="202" t="s">
        <v>202</v>
      </c>
      <c r="F220" s="124"/>
      <c r="G220" s="124"/>
      <c r="H220" s="124"/>
      <c r="I220" s="34"/>
      <c r="J220" s="132" t="s">
        <v>169</v>
      </c>
      <c r="K220" s="87"/>
      <c r="L220" s="87"/>
      <c r="M220" s="35"/>
    </row>
    <row r="221" spans="1:13" ht="13.5" thickTop="1">
      <c r="A221" s="36"/>
      <c r="B221" s="189"/>
      <c r="C221" s="124"/>
      <c r="D221" s="148"/>
      <c r="E221" s="150"/>
      <c r="F221" s="124"/>
      <c r="G221" s="124"/>
      <c r="H221" s="124"/>
      <c r="I221" s="34"/>
      <c r="J221" s="124"/>
      <c r="K221" s="34"/>
      <c r="L221" s="34"/>
      <c r="M221" s="35"/>
    </row>
    <row r="222" spans="1:13" ht="12.75">
      <c r="A222" s="36"/>
      <c r="B222" s="189"/>
      <c r="C222" s="124"/>
      <c r="D222" s="148"/>
      <c r="E222" s="150"/>
      <c r="F222" s="124"/>
      <c r="G222" s="124"/>
      <c r="H222" s="124"/>
      <c r="I222" s="34"/>
      <c r="J222" s="124"/>
      <c r="K222" s="34"/>
      <c r="L222" s="34"/>
      <c r="M222" s="35"/>
    </row>
    <row r="223" spans="1:13" ht="13.5" thickBot="1">
      <c r="A223" s="36"/>
      <c r="B223" s="132"/>
      <c r="C223" s="124"/>
      <c r="D223" s="184">
        <v>4</v>
      </c>
      <c r="E223" s="156" t="s">
        <v>30</v>
      </c>
      <c r="F223" s="134"/>
      <c r="G223" s="124"/>
      <c r="H223" s="124"/>
      <c r="I223" s="34"/>
      <c r="J223" s="132" t="s">
        <v>169</v>
      </c>
      <c r="K223" s="87"/>
      <c r="L223" s="87"/>
      <c r="M223" s="35"/>
    </row>
    <row r="224" spans="1:13" ht="13.5" thickTop="1">
      <c r="A224" s="36"/>
      <c r="B224" s="132"/>
      <c r="C224" s="124"/>
      <c r="D224" s="129"/>
      <c r="E224" s="156"/>
      <c r="F224" s="134"/>
      <c r="G224" s="124"/>
      <c r="H224" s="124"/>
      <c r="I224" s="34"/>
      <c r="J224" s="124"/>
      <c r="K224" s="34"/>
      <c r="L224" s="34"/>
      <c r="M224" s="35"/>
    </row>
    <row r="225" spans="1:13" ht="12.75">
      <c r="A225" s="36"/>
      <c r="B225" s="132"/>
      <c r="C225" s="124"/>
      <c r="D225" s="129"/>
      <c r="E225" s="156"/>
      <c r="F225" s="134"/>
      <c r="G225" s="124"/>
      <c r="H225" s="124"/>
      <c r="I225" s="34"/>
      <c r="J225" s="124"/>
      <c r="K225" s="34"/>
      <c r="L225" s="34"/>
      <c r="M225" s="35"/>
    </row>
    <row r="226" spans="1:13" ht="13.5" thickBot="1">
      <c r="A226" s="36"/>
      <c r="B226" s="132"/>
      <c r="C226" s="124"/>
      <c r="D226" s="184">
        <v>5</v>
      </c>
      <c r="E226" s="156" t="s">
        <v>327</v>
      </c>
      <c r="F226" s="134"/>
      <c r="G226" s="124"/>
      <c r="H226" s="124"/>
      <c r="I226" s="34"/>
      <c r="J226" s="132" t="s">
        <v>169</v>
      </c>
      <c r="K226" s="87"/>
      <c r="L226" s="87"/>
      <c r="M226" s="35"/>
    </row>
    <row r="227" spans="1:13" ht="13.5" thickTop="1">
      <c r="A227" s="36"/>
      <c r="B227" s="132"/>
      <c r="C227" s="124"/>
      <c r="D227" s="129"/>
      <c r="E227" s="156"/>
      <c r="F227" s="134"/>
      <c r="G227" s="124"/>
      <c r="H227" s="124"/>
      <c r="I227" s="34"/>
      <c r="J227" s="124"/>
      <c r="K227" s="34"/>
      <c r="L227" s="34"/>
      <c r="M227" s="35"/>
    </row>
    <row r="228" spans="1:13" ht="12.75">
      <c r="A228" s="36"/>
      <c r="B228" s="132"/>
      <c r="C228" s="124"/>
      <c r="D228" s="129"/>
      <c r="E228" s="156"/>
      <c r="F228" s="134"/>
      <c r="G228" s="124"/>
      <c r="H228" s="124"/>
      <c r="I228" s="34"/>
      <c r="J228" s="124"/>
      <c r="K228" s="34"/>
      <c r="L228" s="34"/>
      <c r="M228" s="35"/>
    </row>
    <row r="229" spans="1:13" ht="12.75">
      <c r="A229" s="36"/>
      <c r="B229" s="132"/>
      <c r="C229" s="124"/>
      <c r="D229" s="129"/>
      <c r="E229" s="156"/>
      <c r="F229" s="134"/>
      <c r="G229" s="124"/>
      <c r="H229" s="124"/>
      <c r="I229" s="34"/>
      <c r="J229" s="124"/>
      <c r="K229" s="34"/>
      <c r="L229" s="34"/>
      <c r="M229" s="35"/>
    </row>
    <row r="230" spans="1:13" ht="12.75">
      <c r="A230" s="36"/>
      <c r="B230" s="132"/>
      <c r="C230" s="124"/>
      <c r="D230" s="129"/>
      <c r="E230" s="156"/>
      <c r="F230" s="134"/>
      <c r="G230" s="124"/>
      <c r="H230" s="124"/>
      <c r="I230" s="34"/>
      <c r="J230" s="124"/>
      <c r="K230" s="34"/>
      <c r="L230" s="34"/>
      <c r="M230" s="35"/>
    </row>
    <row r="231" spans="1:13" ht="15.75">
      <c r="A231" s="36"/>
      <c r="B231" s="132"/>
      <c r="C231" s="124"/>
      <c r="D231" s="197" t="s">
        <v>12</v>
      </c>
      <c r="E231" s="204" t="s">
        <v>328</v>
      </c>
      <c r="F231" s="130"/>
      <c r="G231" s="124"/>
      <c r="H231" s="124"/>
      <c r="I231" s="34"/>
      <c r="J231" s="124"/>
      <c r="K231" s="34"/>
      <c r="L231" s="34"/>
      <c r="M231" s="35"/>
    </row>
    <row r="232" spans="1:13" ht="15.75">
      <c r="A232" s="36"/>
      <c r="B232" s="132"/>
      <c r="C232" s="124"/>
      <c r="D232" s="197"/>
      <c r="E232" s="199"/>
      <c r="F232" s="130"/>
      <c r="G232" s="124"/>
      <c r="H232" s="124"/>
      <c r="I232" s="34"/>
      <c r="J232" s="124"/>
      <c r="K232" s="34"/>
      <c r="L232" s="34"/>
      <c r="M232" s="35"/>
    </row>
    <row r="233" spans="1:13" ht="15.75">
      <c r="A233" s="36"/>
      <c r="B233" s="132"/>
      <c r="C233" s="124"/>
      <c r="D233" s="197"/>
      <c r="E233" s="199"/>
      <c r="F233" s="130"/>
      <c r="G233" s="124"/>
      <c r="H233" s="124"/>
      <c r="I233" s="34"/>
      <c r="J233" s="124"/>
      <c r="K233" s="34"/>
      <c r="L233" s="34"/>
      <c r="M233" s="35"/>
    </row>
    <row r="234" spans="1:13" ht="12.75">
      <c r="A234" s="36"/>
      <c r="B234" s="132"/>
      <c r="C234" s="124"/>
      <c r="D234" s="44"/>
      <c r="E234" s="130"/>
      <c r="F234" s="130"/>
      <c r="G234" s="124"/>
      <c r="H234" s="124"/>
      <c r="I234" s="34"/>
      <c r="J234" s="124"/>
      <c r="K234" s="34"/>
      <c r="L234" s="34"/>
      <c r="M234" s="35"/>
    </row>
    <row r="235" spans="1:13" ht="13.5" thickBot="1">
      <c r="A235" s="36"/>
      <c r="B235" s="132"/>
      <c r="C235" s="124"/>
      <c r="D235" s="184">
        <v>1</v>
      </c>
      <c r="E235" s="156" t="s">
        <v>204</v>
      </c>
      <c r="F235" s="130"/>
      <c r="G235" s="124"/>
      <c r="H235" s="124"/>
      <c r="I235" s="34"/>
      <c r="J235" s="79" t="s">
        <v>357</v>
      </c>
      <c r="K235" s="87"/>
      <c r="L235" s="87"/>
      <c r="M235" s="35"/>
    </row>
    <row r="236" spans="1:13" ht="13.5" thickTop="1">
      <c r="A236" s="36"/>
      <c r="B236" s="132"/>
      <c r="C236" s="124"/>
      <c r="D236" s="189"/>
      <c r="E236" s="156"/>
      <c r="F236" s="130"/>
      <c r="G236" s="124"/>
      <c r="H236" s="124"/>
      <c r="I236" s="34"/>
      <c r="J236" s="79"/>
      <c r="K236" s="34"/>
      <c r="L236" s="34"/>
      <c r="M236" s="35"/>
    </row>
    <row r="237" spans="1:13" ht="12.75">
      <c r="A237" s="36"/>
      <c r="B237" s="132"/>
      <c r="C237" s="124"/>
      <c r="D237" s="129"/>
      <c r="E237" s="156"/>
      <c r="F237" s="130"/>
      <c r="G237" s="124"/>
      <c r="H237" s="124"/>
      <c r="I237" s="34"/>
      <c r="J237" s="124"/>
      <c r="K237" s="34"/>
      <c r="L237" s="34"/>
      <c r="M237" s="35"/>
    </row>
    <row r="238" spans="1:13" ht="13.5" thickBot="1">
      <c r="A238" s="36"/>
      <c r="B238" s="184" t="s">
        <v>173</v>
      </c>
      <c r="C238" s="124"/>
      <c r="D238" s="148" t="s">
        <v>80</v>
      </c>
      <c r="E238" s="150" t="s">
        <v>385</v>
      </c>
      <c r="F238" s="124"/>
      <c r="G238" s="124"/>
      <c r="H238" s="124"/>
      <c r="I238" s="34"/>
      <c r="J238" s="132" t="s">
        <v>169</v>
      </c>
      <c r="K238" s="87"/>
      <c r="L238" s="87"/>
      <c r="M238" s="35"/>
    </row>
    <row r="239" spans="1:13" ht="13.5" thickTop="1">
      <c r="A239" s="36"/>
      <c r="B239" s="132"/>
      <c r="C239" s="124"/>
      <c r="D239" s="148"/>
      <c r="E239" s="150"/>
      <c r="F239" s="124"/>
      <c r="G239" s="124"/>
      <c r="H239" s="124"/>
      <c r="I239" s="34"/>
      <c r="J239" s="132"/>
      <c r="K239" s="34"/>
      <c r="L239" s="34"/>
      <c r="M239" s="35"/>
    </row>
    <row r="240" spans="1:13" ht="13.5" thickBot="1">
      <c r="A240" s="36"/>
      <c r="B240" s="132"/>
      <c r="C240" s="124"/>
      <c r="D240" s="148" t="s">
        <v>80</v>
      </c>
      <c r="E240" s="150" t="s">
        <v>386</v>
      </c>
      <c r="F240" s="124"/>
      <c r="G240" s="124"/>
      <c r="H240" s="124"/>
      <c r="I240" s="34"/>
      <c r="J240" s="132" t="s">
        <v>358</v>
      </c>
      <c r="K240" s="87"/>
      <c r="L240" s="87"/>
      <c r="M240" s="35"/>
    </row>
    <row r="241" spans="1:13" ht="13.5" thickTop="1">
      <c r="A241" s="36"/>
      <c r="B241" s="132"/>
      <c r="C241" s="124"/>
      <c r="D241" s="148"/>
      <c r="E241" s="150"/>
      <c r="F241" s="124"/>
      <c r="G241" s="124"/>
      <c r="H241" s="124"/>
      <c r="I241" s="34"/>
      <c r="J241" s="132"/>
      <c r="K241" s="34"/>
      <c r="L241" s="34"/>
      <c r="M241" s="35"/>
    </row>
    <row r="242" spans="1:13" ht="13.5" thickBot="1">
      <c r="A242" s="36"/>
      <c r="B242" s="132"/>
      <c r="C242" s="124"/>
      <c r="D242" s="148" t="s">
        <v>80</v>
      </c>
      <c r="E242" s="150" t="s">
        <v>387</v>
      </c>
      <c r="F242" s="124"/>
      <c r="G242" s="124"/>
      <c r="H242" s="124"/>
      <c r="I242" s="34"/>
      <c r="J242" s="132" t="s">
        <v>358</v>
      </c>
      <c r="K242" s="87"/>
      <c r="L242" s="87"/>
      <c r="M242" s="35"/>
    </row>
    <row r="243" spans="1:13" ht="13.5" thickTop="1">
      <c r="A243" s="36"/>
      <c r="B243" s="132"/>
      <c r="C243" s="124"/>
      <c r="D243" s="148"/>
      <c r="E243" s="150"/>
      <c r="F243" s="124"/>
      <c r="G243" s="124"/>
      <c r="H243" s="124"/>
      <c r="I243" s="34"/>
      <c r="J243" s="132"/>
      <c r="K243" s="34"/>
      <c r="L243" s="34"/>
      <c r="M243" s="35"/>
    </row>
    <row r="244" spans="1:13" ht="12.75">
      <c r="A244" s="36"/>
      <c r="B244" s="132"/>
      <c r="C244" s="124"/>
      <c r="D244" s="148"/>
      <c r="E244" s="150"/>
      <c r="F244" s="124"/>
      <c r="G244" s="124"/>
      <c r="H244" s="124"/>
      <c r="I244" s="34"/>
      <c r="J244" s="124"/>
      <c r="K244" s="34"/>
      <c r="L244" s="34"/>
      <c r="M244" s="35"/>
    </row>
    <row r="245" spans="1:13" ht="13.5" thickBot="1">
      <c r="A245" s="36"/>
      <c r="B245" s="184" t="s">
        <v>174</v>
      </c>
      <c r="C245" s="124"/>
      <c r="D245" s="148" t="s">
        <v>80</v>
      </c>
      <c r="E245" s="150" t="s">
        <v>199</v>
      </c>
      <c r="F245" s="124"/>
      <c r="G245" s="124"/>
      <c r="H245" s="124"/>
      <c r="I245" s="34"/>
      <c r="J245" s="132" t="s">
        <v>169</v>
      </c>
      <c r="K245" s="87"/>
      <c r="L245" s="87"/>
      <c r="M245" s="35"/>
    </row>
    <row r="246" spans="1:13" ht="13.5" thickTop="1">
      <c r="A246" s="36"/>
      <c r="B246" s="132"/>
      <c r="C246" s="124"/>
      <c r="D246" s="148"/>
      <c r="E246" s="150"/>
      <c r="F246" s="124"/>
      <c r="G246" s="124"/>
      <c r="H246" s="124"/>
      <c r="I246" s="34"/>
      <c r="J246" s="124"/>
      <c r="K246" s="34"/>
      <c r="L246" s="34"/>
      <c r="M246" s="35"/>
    </row>
    <row r="247" spans="1:13" ht="12.75">
      <c r="A247" s="36"/>
      <c r="B247" s="132"/>
      <c r="C247" s="124"/>
      <c r="D247" s="148"/>
      <c r="E247" s="150"/>
      <c r="F247" s="124"/>
      <c r="G247" s="124"/>
      <c r="H247" s="124"/>
      <c r="I247" s="34"/>
      <c r="J247" s="124"/>
      <c r="K247" s="34"/>
      <c r="L247" s="34"/>
      <c r="M247" s="35"/>
    </row>
    <row r="248" spans="1:13" ht="12.75">
      <c r="A248" s="36"/>
      <c r="B248" s="132"/>
      <c r="C248" s="124"/>
      <c r="D248" s="148"/>
      <c r="E248" s="150"/>
      <c r="F248" s="124"/>
      <c r="G248" s="124"/>
      <c r="H248" s="124"/>
      <c r="I248" s="34"/>
      <c r="J248" s="124"/>
      <c r="K248" s="34"/>
      <c r="L248" s="34"/>
      <c r="M248" s="35"/>
    </row>
    <row r="249" spans="1:13" ht="13.5" thickBot="1">
      <c r="A249" s="36"/>
      <c r="B249" s="132"/>
      <c r="C249" s="124"/>
      <c r="D249" s="184">
        <v>2</v>
      </c>
      <c r="E249" s="156" t="s">
        <v>329</v>
      </c>
      <c r="F249" s="134"/>
      <c r="G249" s="124"/>
      <c r="H249" s="124"/>
      <c r="I249" s="34"/>
      <c r="J249" s="132" t="s">
        <v>169</v>
      </c>
      <c r="K249" s="87"/>
      <c r="L249" s="87"/>
      <c r="M249" s="35"/>
    </row>
    <row r="250" spans="1:13" ht="13.5" thickTop="1">
      <c r="A250" s="36"/>
      <c r="B250" s="132"/>
      <c r="C250" s="124"/>
      <c r="D250" s="129"/>
      <c r="E250" s="156"/>
      <c r="F250" s="134"/>
      <c r="G250" s="124"/>
      <c r="H250" s="124"/>
      <c r="I250" s="34"/>
      <c r="J250" s="132"/>
      <c r="K250" s="34"/>
      <c r="L250" s="34"/>
      <c r="M250" s="35"/>
    </row>
    <row r="251" spans="1:13" ht="12.75">
      <c r="A251" s="36"/>
      <c r="B251" s="132"/>
      <c r="C251" s="124"/>
      <c r="D251" s="129"/>
      <c r="E251" s="156"/>
      <c r="F251" s="134"/>
      <c r="G251" s="124"/>
      <c r="H251" s="124"/>
      <c r="I251" s="34"/>
      <c r="J251" s="132"/>
      <c r="K251" s="34"/>
      <c r="L251" s="34"/>
      <c r="M251" s="35"/>
    </row>
    <row r="252" spans="1:13" ht="13.5" thickBot="1">
      <c r="A252" s="36"/>
      <c r="B252" s="132"/>
      <c r="C252" s="124"/>
      <c r="D252" s="184">
        <v>3</v>
      </c>
      <c r="E252" s="156" t="s">
        <v>30</v>
      </c>
      <c r="F252" s="134"/>
      <c r="G252" s="124"/>
      <c r="H252" s="124"/>
      <c r="I252" s="34"/>
      <c r="J252" s="132" t="s">
        <v>169</v>
      </c>
      <c r="K252" s="87"/>
      <c r="L252" s="87"/>
      <c r="M252" s="35"/>
    </row>
    <row r="253" spans="1:13" ht="13.5" thickTop="1">
      <c r="A253" s="36"/>
      <c r="B253" s="132"/>
      <c r="C253" s="124"/>
      <c r="D253" s="129"/>
      <c r="E253" s="156"/>
      <c r="F253" s="134"/>
      <c r="G253" s="124"/>
      <c r="H253" s="124"/>
      <c r="I253" s="34"/>
      <c r="J253" s="132"/>
      <c r="K253" s="34"/>
      <c r="L253" s="34"/>
      <c r="M253" s="35"/>
    </row>
    <row r="254" spans="1:13" ht="12.75">
      <c r="A254" s="36"/>
      <c r="B254" s="132"/>
      <c r="C254" s="124"/>
      <c r="D254" s="129"/>
      <c r="E254" s="156"/>
      <c r="F254" s="134"/>
      <c r="G254" s="124"/>
      <c r="H254" s="124"/>
      <c r="I254" s="34"/>
      <c r="J254" s="132"/>
      <c r="K254" s="34"/>
      <c r="L254" s="34"/>
      <c r="M254" s="35"/>
    </row>
    <row r="255" spans="1:13" ht="13.5" thickBot="1">
      <c r="A255" s="36"/>
      <c r="B255" s="132"/>
      <c r="C255" s="124"/>
      <c r="D255" s="184">
        <v>4</v>
      </c>
      <c r="E255" s="156" t="s">
        <v>330</v>
      </c>
      <c r="F255" s="134"/>
      <c r="G255" s="124"/>
      <c r="H255" s="124"/>
      <c r="I255" s="34"/>
      <c r="J255" s="132" t="s">
        <v>169</v>
      </c>
      <c r="K255" s="87"/>
      <c r="L255" s="87"/>
      <c r="M255" s="35"/>
    </row>
    <row r="256" spans="1:13" ht="13.5" thickTop="1">
      <c r="A256" s="36"/>
      <c r="B256" s="132"/>
      <c r="C256" s="124"/>
      <c r="D256" s="129"/>
      <c r="E256" s="156"/>
      <c r="F256" s="134"/>
      <c r="G256" s="124"/>
      <c r="H256" s="124"/>
      <c r="I256" s="34"/>
      <c r="J256" s="124"/>
      <c r="K256" s="34"/>
      <c r="L256" s="34"/>
      <c r="M256" s="35"/>
    </row>
    <row r="257" spans="1:13" ht="12.75">
      <c r="A257" s="40"/>
      <c r="B257" s="210"/>
      <c r="C257" s="211"/>
      <c r="D257" s="221"/>
      <c r="E257" s="222"/>
      <c r="F257" s="207"/>
      <c r="G257" s="211"/>
      <c r="H257" s="211"/>
      <c r="I257" s="41"/>
      <c r="J257" s="211"/>
      <c r="K257" s="41"/>
      <c r="L257" s="41"/>
      <c r="M257" s="42"/>
    </row>
    <row r="258" spans="1:13" ht="12.75">
      <c r="A258" s="46"/>
      <c r="B258" s="191"/>
      <c r="C258" s="190"/>
      <c r="D258" s="223"/>
      <c r="E258" s="224"/>
      <c r="F258" s="225"/>
      <c r="G258" s="190"/>
      <c r="H258" s="190"/>
      <c r="I258" s="33"/>
      <c r="J258" s="190"/>
      <c r="K258" s="33"/>
      <c r="L258" s="192" t="s">
        <v>388</v>
      </c>
      <c r="M258" s="49"/>
    </row>
    <row r="259" spans="1:13" ht="12.75">
      <c r="A259" s="36"/>
      <c r="B259" s="132"/>
      <c r="C259" s="124"/>
      <c r="D259" s="129"/>
      <c r="E259" s="156"/>
      <c r="F259" s="134"/>
      <c r="G259" s="124"/>
      <c r="H259" s="124"/>
      <c r="I259" s="34"/>
      <c r="J259" s="124"/>
      <c r="K259" s="34"/>
      <c r="L259" s="34"/>
      <c r="M259" s="35"/>
    </row>
    <row r="260" spans="1:13" ht="15.75">
      <c r="A260" s="36"/>
      <c r="B260" s="132"/>
      <c r="C260" s="124"/>
      <c r="D260" s="197" t="s">
        <v>37</v>
      </c>
      <c r="E260" s="203" t="s">
        <v>331</v>
      </c>
      <c r="F260" s="130"/>
      <c r="G260" s="124"/>
      <c r="H260" s="124"/>
      <c r="I260" s="34"/>
      <c r="J260" s="124"/>
      <c r="K260" s="34"/>
      <c r="L260" s="34"/>
      <c r="M260" s="35"/>
    </row>
    <row r="261" spans="1:13" ht="15.75">
      <c r="A261" s="36"/>
      <c r="B261" s="132"/>
      <c r="C261" s="124"/>
      <c r="D261" s="197"/>
      <c r="E261" s="199"/>
      <c r="F261" s="130"/>
      <c r="G261" s="124"/>
      <c r="H261" s="124"/>
      <c r="I261" s="34"/>
      <c r="J261" s="124"/>
      <c r="K261" s="34"/>
      <c r="L261" s="34"/>
      <c r="M261" s="35"/>
    </row>
    <row r="262" spans="1:13" ht="12.75">
      <c r="A262" s="36"/>
      <c r="B262" s="132"/>
      <c r="C262" s="124"/>
      <c r="D262" s="184">
        <v>1</v>
      </c>
      <c r="E262" s="156" t="s">
        <v>332</v>
      </c>
      <c r="F262" s="134"/>
      <c r="G262" s="124"/>
      <c r="H262" s="124"/>
      <c r="I262" s="34"/>
      <c r="J262" s="124"/>
      <c r="K262" s="34"/>
      <c r="L262" s="132" t="s">
        <v>389</v>
      </c>
      <c r="M262" s="35"/>
    </row>
    <row r="263" spans="1:13" ht="12.75">
      <c r="A263" s="36"/>
      <c r="B263" s="132"/>
      <c r="C263" s="124"/>
      <c r="D263" s="129"/>
      <c r="E263" s="156"/>
      <c r="F263" s="134"/>
      <c r="G263" s="124"/>
      <c r="H263" s="124"/>
      <c r="I263" s="34"/>
      <c r="J263" s="124"/>
      <c r="K263" s="34"/>
      <c r="L263" s="38"/>
      <c r="M263" s="35"/>
    </row>
    <row r="264" spans="1:13" ht="12.75">
      <c r="A264" s="36"/>
      <c r="B264" s="132"/>
      <c r="C264" s="124"/>
      <c r="D264" s="184">
        <v>2</v>
      </c>
      <c r="E264" s="156" t="s">
        <v>333</v>
      </c>
      <c r="F264" s="134"/>
      <c r="G264" s="124"/>
      <c r="H264" s="124"/>
      <c r="I264" s="34"/>
      <c r="J264" s="124"/>
      <c r="K264" s="34"/>
      <c r="L264" s="132" t="s">
        <v>359</v>
      </c>
      <c r="M264" s="35"/>
    </row>
    <row r="265" spans="1:13" ht="12.75">
      <c r="A265" s="36"/>
      <c r="B265" s="132"/>
      <c r="C265" s="124"/>
      <c r="D265" s="129"/>
      <c r="E265" s="156"/>
      <c r="F265" s="134"/>
      <c r="G265" s="124"/>
      <c r="H265" s="124"/>
      <c r="I265" s="34"/>
      <c r="J265" s="124"/>
      <c r="K265" s="34"/>
      <c r="L265" s="132"/>
      <c r="M265" s="35"/>
    </row>
    <row r="266" spans="1:13" ht="12.75">
      <c r="A266" s="36"/>
      <c r="B266" s="132"/>
      <c r="C266" s="124"/>
      <c r="D266" s="129"/>
      <c r="E266" s="156"/>
      <c r="F266" s="134"/>
      <c r="G266" s="124"/>
      <c r="H266" s="124"/>
      <c r="I266" s="34"/>
      <c r="J266" s="124"/>
      <c r="K266" s="34"/>
      <c r="L266" s="34"/>
      <c r="M266" s="35"/>
    </row>
    <row r="267" spans="1:13" ht="13.5" thickBot="1">
      <c r="A267" s="36"/>
      <c r="B267" s="132"/>
      <c r="C267" s="124"/>
      <c r="D267" s="184">
        <v>3</v>
      </c>
      <c r="E267" s="156" t="s">
        <v>390</v>
      </c>
      <c r="F267" s="134"/>
      <c r="G267" s="124"/>
      <c r="H267" s="124"/>
      <c r="I267" s="34"/>
      <c r="J267" s="132" t="s">
        <v>169</v>
      </c>
      <c r="K267" s="87"/>
      <c r="L267" s="87"/>
      <c r="M267" s="35"/>
    </row>
    <row r="268" spans="1:13" ht="13.5" thickTop="1">
      <c r="A268" s="36"/>
      <c r="B268" s="132"/>
      <c r="C268" s="124"/>
      <c r="D268" s="129"/>
      <c r="E268" s="156"/>
      <c r="F268" s="134"/>
      <c r="G268" s="124"/>
      <c r="H268" s="124"/>
      <c r="I268" s="34"/>
      <c r="J268" s="132"/>
      <c r="K268" s="34"/>
      <c r="L268" s="34"/>
      <c r="M268" s="35"/>
    </row>
    <row r="269" spans="1:13" ht="12.75">
      <c r="A269" s="36"/>
      <c r="B269" s="132"/>
      <c r="C269" s="124"/>
      <c r="D269" s="129"/>
      <c r="E269" s="156"/>
      <c r="F269" s="134"/>
      <c r="G269" s="124"/>
      <c r="H269" s="124"/>
      <c r="I269" s="34"/>
      <c r="J269" s="124"/>
      <c r="K269" s="34"/>
      <c r="L269" s="34"/>
      <c r="M269" s="35"/>
    </row>
    <row r="270" spans="1:13" ht="12.75">
      <c r="A270" s="36"/>
      <c r="B270" s="132"/>
      <c r="C270" s="124"/>
      <c r="D270" s="184">
        <v>4</v>
      </c>
      <c r="E270" s="156" t="s">
        <v>110</v>
      </c>
      <c r="F270" s="134"/>
      <c r="G270" s="124"/>
      <c r="H270" s="124"/>
      <c r="I270" s="34"/>
      <c r="J270" s="124"/>
      <c r="K270" s="34"/>
      <c r="L270" s="132" t="s">
        <v>389</v>
      </c>
      <c r="M270" s="35"/>
    </row>
    <row r="271" spans="1:13" ht="12.75">
      <c r="A271" s="36"/>
      <c r="B271" s="132"/>
      <c r="C271" s="124"/>
      <c r="D271" s="129"/>
      <c r="E271" s="156"/>
      <c r="F271" s="134"/>
      <c r="G271" s="124"/>
      <c r="H271" s="124"/>
      <c r="I271" s="34"/>
      <c r="J271" s="124"/>
      <c r="K271" s="34"/>
      <c r="L271" s="38"/>
      <c r="M271" s="35"/>
    </row>
    <row r="272" spans="1:13" ht="12.75">
      <c r="A272" s="36"/>
      <c r="B272" s="132"/>
      <c r="C272" s="124"/>
      <c r="D272" s="184">
        <v>5</v>
      </c>
      <c r="E272" s="156" t="s">
        <v>334</v>
      </c>
      <c r="F272" s="134"/>
      <c r="G272" s="124"/>
      <c r="H272" s="124"/>
      <c r="I272" s="34"/>
      <c r="J272" s="124"/>
      <c r="K272" s="34"/>
      <c r="L272" s="132" t="s">
        <v>389</v>
      </c>
      <c r="M272" s="35"/>
    </row>
    <row r="273" spans="1:13" ht="12.75">
      <c r="A273" s="36"/>
      <c r="B273" s="132"/>
      <c r="C273" s="124"/>
      <c r="D273" s="129"/>
      <c r="E273" s="156"/>
      <c r="F273" s="134"/>
      <c r="G273" s="124"/>
      <c r="H273" s="124"/>
      <c r="I273" s="34"/>
      <c r="J273" s="124"/>
      <c r="K273" s="34"/>
      <c r="L273" s="132"/>
      <c r="M273" s="35"/>
    </row>
    <row r="274" spans="1:13" ht="12.75">
      <c r="A274" s="36"/>
      <c r="B274" s="132"/>
      <c r="C274" s="124"/>
      <c r="D274" s="129"/>
      <c r="E274" s="156"/>
      <c r="F274" s="134"/>
      <c r="G274" s="124"/>
      <c r="H274" s="124"/>
      <c r="I274" s="34"/>
      <c r="J274" s="124"/>
      <c r="K274" s="34"/>
      <c r="L274" s="34"/>
      <c r="M274" s="35"/>
    </row>
    <row r="275" spans="1:13" ht="13.5" thickBot="1">
      <c r="A275" s="36"/>
      <c r="B275" s="132"/>
      <c r="C275" s="124"/>
      <c r="D275" s="184">
        <v>6</v>
      </c>
      <c r="E275" s="156" t="s">
        <v>335</v>
      </c>
      <c r="F275" s="134"/>
      <c r="G275" s="124"/>
      <c r="H275" s="124"/>
      <c r="I275" s="34"/>
      <c r="J275" s="132" t="s">
        <v>169</v>
      </c>
      <c r="K275" s="87"/>
      <c r="L275" s="87"/>
      <c r="M275" s="35"/>
    </row>
    <row r="276" spans="1:13" ht="13.5" thickTop="1">
      <c r="A276" s="36"/>
      <c r="B276" s="132"/>
      <c r="C276" s="124"/>
      <c r="D276" s="129"/>
      <c r="E276" s="156"/>
      <c r="F276" s="134"/>
      <c r="G276" s="124"/>
      <c r="H276" s="124"/>
      <c r="I276" s="34"/>
      <c r="J276" s="132"/>
      <c r="K276" s="34"/>
      <c r="L276" s="34"/>
      <c r="M276" s="35"/>
    </row>
    <row r="277" spans="1:13" ht="12.75">
      <c r="A277" s="36"/>
      <c r="B277" s="132"/>
      <c r="C277" s="124"/>
      <c r="D277" s="129"/>
      <c r="E277" s="156"/>
      <c r="F277" s="134"/>
      <c r="G277" s="124"/>
      <c r="H277" s="124"/>
      <c r="I277" s="34"/>
      <c r="J277" s="132"/>
      <c r="K277" s="34"/>
      <c r="L277" s="34"/>
      <c r="M277" s="35"/>
    </row>
    <row r="278" spans="1:13" ht="13.5" thickBot="1">
      <c r="A278" s="36"/>
      <c r="B278" s="132"/>
      <c r="C278" s="124"/>
      <c r="D278" s="184">
        <v>7</v>
      </c>
      <c r="E278" s="156" t="s">
        <v>336</v>
      </c>
      <c r="F278" s="134"/>
      <c r="G278" s="124"/>
      <c r="H278" s="124"/>
      <c r="I278" s="34"/>
      <c r="J278" s="132" t="s">
        <v>169</v>
      </c>
      <c r="K278" s="87"/>
      <c r="L278" s="87"/>
      <c r="M278" s="35"/>
    </row>
    <row r="279" spans="1:13" ht="13.5" thickTop="1">
      <c r="A279" s="36"/>
      <c r="B279" s="132"/>
      <c r="C279" s="124"/>
      <c r="D279" s="129"/>
      <c r="E279" s="156"/>
      <c r="F279" s="134"/>
      <c r="G279" s="124"/>
      <c r="H279" s="124"/>
      <c r="I279" s="34"/>
      <c r="J279" s="132"/>
      <c r="K279" s="34"/>
      <c r="L279" s="34"/>
      <c r="M279" s="35"/>
    </row>
    <row r="280" spans="1:13" ht="12.75">
      <c r="A280" s="36"/>
      <c r="B280" s="132"/>
      <c r="C280" s="124"/>
      <c r="D280" s="129"/>
      <c r="E280" s="156"/>
      <c r="F280" s="134"/>
      <c r="G280" s="124"/>
      <c r="H280" s="124"/>
      <c r="I280" s="34"/>
      <c r="J280" s="132"/>
      <c r="K280" s="34"/>
      <c r="L280" s="34"/>
      <c r="M280" s="35"/>
    </row>
    <row r="281" spans="1:13" ht="13.5" thickBot="1">
      <c r="A281" s="36"/>
      <c r="B281" s="132"/>
      <c r="C281" s="124"/>
      <c r="D281" s="184">
        <v>8</v>
      </c>
      <c r="E281" s="156" t="s">
        <v>337</v>
      </c>
      <c r="F281" s="134"/>
      <c r="G281" s="124"/>
      <c r="H281" s="124"/>
      <c r="I281" s="34"/>
      <c r="J281" s="132" t="s">
        <v>169</v>
      </c>
      <c r="K281" s="87"/>
      <c r="L281" s="87"/>
      <c r="M281" s="35"/>
    </row>
    <row r="282" spans="1:13" ht="13.5" thickTop="1">
      <c r="A282" s="36"/>
      <c r="B282" s="132"/>
      <c r="C282" s="124"/>
      <c r="D282" s="129"/>
      <c r="E282" s="156"/>
      <c r="F282" s="134"/>
      <c r="G282" s="124"/>
      <c r="H282" s="124"/>
      <c r="I282" s="34"/>
      <c r="J282" s="132"/>
      <c r="K282" s="34"/>
      <c r="L282" s="34"/>
      <c r="M282" s="35"/>
    </row>
    <row r="283" spans="1:13" ht="12.75">
      <c r="A283" s="36"/>
      <c r="B283" s="132"/>
      <c r="C283" s="124"/>
      <c r="D283" s="129"/>
      <c r="E283" s="156"/>
      <c r="F283" s="134"/>
      <c r="G283" s="124"/>
      <c r="H283" s="124"/>
      <c r="I283" s="34"/>
      <c r="J283" s="132"/>
      <c r="K283" s="34"/>
      <c r="L283" s="34"/>
      <c r="M283" s="35"/>
    </row>
    <row r="284" spans="1:13" ht="13.5" thickBot="1">
      <c r="A284" s="36"/>
      <c r="B284" s="132"/>
      <c r="C284" s="124"/>
      <c r="D284" s="184">
        <v>9</v>
      </c>
      <c r="E284" s="156" t="s">
        <v>338</v>
      </c>
      <c r="F284" s="134"/>
      <c r="G284" s="124"/>
      <c r="H284" s="124"/>
      <c r="I284" s="34"/>
      <c r="J284" s="132" t="s">
        <v>169</v>
      </c>
      <c r="K284" s="248"/>
      <c r="L284" s="87"/>
      <c r="M284" s="35"/>
    </row>
    <row r="285" spans="1:13" ht="13.5" thickTop="1">
      <c r="A285" s="36"/>
      <c r="B285" s="132"/>
      <c r="C285" s="124"/>
      <c r="D285" s="129"/>
      <c r="E285" s="156"/>
      <c r="F285" s="134"/>
      <c r="G285" s="124"/>
      <c r="H285" s="124"/>
      <c r="I285" s="34"/>
      <c r="J285" s="132"/>
      <c r="K285" s="34"/>
      <c r="L285" s="34"/>
      <c r="M285" s="35"/>
    </row>
    <row r="286" spans="1:13" ht="12.75">
      <c r="A286" s="36"/>
      <c r="B286" s="132"/>
      <c r="C286" s="124"/>
      <c r="D286" s="129"/>
      <c r="E286" s="156"/>
      <c r="F286" s="134"/>
      <c r="G286" s="124"/>
      <c r="H286" s="124"/>
      <c r="I286" s="34"/>
      <c r="J286" s="132"/>
      <c r="K286" s="34"/>
      <c r="L286" s="34"/>
      <c r="M286" s="35"/>
    </row>
    <row r="287" spans="1:13" ht="13.5" thickBot="1">
      <c r="A287" s="36"/>
      <c r="B287" s="132"/>
      <c r="C287" s="124"/>
      <c r="D287" s="184">
        <v>10</v>
      </c>
      <c r="E287" s="156" t="s">
        <v>45</v>
      </c>
      <c r="F287" s="134"/>
      <c r="G287" s="124"/>
      <c r="H287" s="124"/>
      <c r="I287" s="34"/>
      <c r="J287" s="79" t="s">
        <v>297</v>
      </c>
      <c r="K287" s="235">
        <v>1114403</v>
      </c>
      <c r="L287" s="87"/>
      <c r="M287" s="35"/>
    </row>
    <row r="288" spans="1:13" ht="13.5" thickTop="1">
      <c r="A288" s="36"/>
      <c r="B288" s="132"/>
      <c r="C288" s="124"/>
      <c r="D288" s="129"/>
      <c r="E288" s="156"/>
      <c r="F288" s="134"/>
      <c r="G288" s="124"/>
      <c r="H288" s="124"/>
      <c r="I288" s="34"/>
      <c r="J288" s="79"/>
      <c r="K288" s="34"/>
      <c r="L288" s="34"/>
      <c r="M288" s="35"/>
    </row>
    <row r="289" spans="1:13" ht="12.75">
      <c r="A289" s="36"/>
      <c r="B289" s="38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5"/>
    </row>
    <row r="290" spans="1:13" ht="12.75">
      <c r="A290" s="36"/>
      <c r="B290" s="38"/>
      <c r="C290" s="34"/>
      <c r="D290" s="34"/>
      <c r="E290" s="165" t="s">
        <v>339</v>
      </c>
      <c r="F290" s="39" t="s">
        <v>412</v>
      </c>
      <c r="G290" s="34"/>
      <c r="H290" s="34"/>
      <c r="I290" s="34"/>
      <c r="J290" s="38" t="s">
        <v>169</v>
      </c>
      <c r="K290" s="246">
        <v>1238225</v>
      </c>
      <c r="L290" s="41"/>
      <c r="M290" s="35"/>
    </row>
    <row r="291" spans="1:13" ht="12.75">
      <c r="A291" s="36"/>
      <c r="B291" s="38"/>
      <c r="C291" s="34"/>
      <c r="D291" s="34"/>
      <c r="E291" s="165" t="s">
        <v>339</v>
      </c>
      <c r="F291" s="34" t="s">
        <v>340</v>
      </c>
      <c r="G291" s="34"/>
      <c r="H291" s="34"/>
      <c r="I291" s="34"/>
      <c r="J291" s="132" t="s">
        <v>347</v>
      </c>
      <c r="K291" s="247"/>
      <c r="L291" s="51"/>
      <c r="M291" s="35"/>
    </row>
    <row r="292" spans="1:13" ht="12.75">
      <c r="A292" s="36"/>
      <c r="B292" s="38"/>
      <c r="C292" s="34"/>
      <c r="D292" s="34"/>
      <c r="E292" s="165" t="s">
        <v>339</v>
      </c>
      <c r="F292" s="34" t="s">
        <v>220</v>
      </c>
      <c r="G292" s="34"/>
      <c r="H292" s="34"/>
      <c r="I292" s="34"/>
      <c r="J292" s="132" t="s">
        <v>347</v>
      </c>
      <c r="K292" s="250">
        <f>+K290</f>
        <v>1238225</v>
      </c>
      <c r="L292" s="51"/>
      <c r="M292" s="35"/>
    </row>
    <row r="293" spans="1:13" ht="12.75">
      <c r="A293" s="36"/>
      <c r="B293" s="38"/>
      <c r="C293" s="34"/>
      <c r="D293" s="34"/>
      <c r="E293" s="165" t="s">
        <v>339</v>
      </c>
      <c r="F293" s="151" t="s">
        <v>341</v>
      </c>
      <c r="G293" s="34"/>
      <c r="H293" s="34"/>
      <c r="I293" s="34"/>
      <c r="J293" s="132" t="s">
        <v>347</v>
      </c>
      <c r="K293" s="247">
        <f>+K292*10%</f>
        <v>123822.5</v>
      </c>
      <c r="L293" s="51"/>
      <c r="M293" s="35"/>
    </row>
    <row r="294" spans="1:13" ht="12.75">
      <c r="A294" s="36"/>
      <c r="B294" s="38"/>
      <c r="C294" s="34"/>
      <c r="D294" s="34"/>
      <c r="E294" s="165"/>
      <c r="F294" s="151"/>
      <c r="G294" s="34"/>
      <c r="H294" s="34"/>
      <c r="I294" s="34"/>
      <c r="J294" s="38"/>
      <c r="K294" s="34"/>
      <c r="L294" s="34"/>
      <c r="M294" s="35"/>
    </row>
    <row r="295" spans="1:13" ht="12.75">
      <c r="A295" s="36"/>
      <c r="B295" s="38"/>
      <c r="C295" s="34"/>
      <c r="D295" s="34"/>
      <c r="E295" s="165"/>
      <c r="F295" s="151"/>
      <c r="G295" s="34"/>
      <c r="H295" s="34"/>
      <c r="I295" s="34"/>
      <c r="J295" s="38"/>
      <c r="K295" s="34"/>
      <c r="L295" s="34"/>
      <c r="M295" s="35"/>
    </row>
    <row r="296" spans="1:13" ht="12.75">
      <c r="A296" s="36"/>
      <c r="B296" s="38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5"/>
    </row>
    <row r="297" spans="1:13" ht="12.75">
      <c r="A297" s="36"/>
      <c r="B297" s="38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5"/>
    </row>
    <row r="298" spans="1:13" ht="15.75">
      <c r="A298" s="36"/>
      <c r="B298" s="38"/>
      <c r="C298" s="296" t="s">
        <v>342</v>
      </c>
      <c r="D298" s="296"/>
      <c r="E298" s="120" t="s">
        <v>343</v>
      </c>
      <c r="F298" s="34"/>
      <c r="G298" s="34"/>
      <c r="H298" s="34"/>
      <c r="I298" s="34"/>
      <c r="J298" s="34"/>
      <c r="K298" s="34"/>
      <c r="L298" s="34"/>
      <c r="M298" s="35"/>
    </row>
    <row r="299" spans="1:13" ht="15.75">
      <c r="A299" s="36"/>
      <c r="B299" s="38"/>
      <c r="C299" s="166"/>
      <c r="D299" s="166"/>
      <c r="E299" s="120"/>
      <c r="F299" s="34"/>
      <c r="G299" s="34"/>
      <c r="H299" s="34"/>
      <c r="I299" s="34"/>
      <c r="J299" s="34"/>
      <c r="K299" s="34"/>
      <c r="L299" s="34"/>
      <c r="M299" s="35"/>
    </row>
    <row r="300" spans="1:13" ht="12.75">
      <c r="A300" s="36"/>
      <c r="B300" s="38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5"/>
    </row>
    <row r="301" spans="1:13" ht="12.75">
      <c r="A301" s="36"/>
      <c r="B301" s="38"/>
      <c r="C301" s="34"/>
      <c r="D301" s="123"/>
      <c r="E301" s="124" t="s">
        <v>391</v>
      </c>
      <c r="F301" s="34"/>
      <c r="G301" s="34"/>
      <c r="H301" s="34"/>
      <c r="I301" s="34"/>
      <c r="J301" s="34"/>
      <c r="K301" s="34"/>
      <c r="L301" s="34"/>
      <c r="M301" s="35"/>
    </row>
    <row r="302" spans="1:13" ht="12.75">
      <c r="A302" s="36"/>
      <c r="B302" s="38"/>
      <c r="C302" s="34"/>
      <c r="D302" s="124" t="s">
        <v>392</v>
      </c>
      <c r="E302" s="124"/>
      <c r="F302" s="34"/>
      <c r="G302" s="34"/>
      <c r="H302" s="34"/>
      <c r="I302" s="34"/>
      <c r="J302" s="34"/>
      <c r="K302" s="34"/>
      <c r="L302" s="34"/>
      <c r="M302" s="35"/>
    </row>
    <row r="303" spans="1:13" ht="12.75">
      <c r="A303" s="36"/>
      <c r="B303" s="38"/>
      <c r="C303" s="34"/>
      <c r="D303" s="124"/>
      <c r="E303" s="124" t="s">
        <v>344</v>
      </c>
      <c r="F303" s="34"/>
      <c r="G303" s="34"/>
      <c r="H303" s="34"/>
      <c r="I303" s="34"/>
      <c r="J303" s="34"/>
      <c r="K303" s="34"/>
      <c r="L303" s="34"/>
      <c r="M303" s="35"/>
    </row>
    <row r="304" spans="1:13" ht="12.75">
      <c r="A304" s="36"/>
      <c r="B304" s="38"/>
      <c r="C304" s="34"/>
      <c r="D304" s="124" t="s">
        <v>393</v>
      </c>
      <c r="E304" s="124"/>
      <c r="F304" s="34"/>
      <c r="G304" s="34"/>
      <c r="H304" s="34"/>
      <c r="I304" s="34"/>
      <c r="J304" s="34"/>
      <c r="K304" s="34"/>
      <c r="L304" s="34"/>
      <c r="M304" s="35"/>
    </row>
    <row r="305" spans="1:13" ht="12.75">
      <c r="A305" s="36"/>
      <c r="B305" s="38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5"/>
    </row>
    <row r="306" spans="1:13" ht="12.75">
      <c r="A306" s="36"/>
      <c r="B306" s="38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5"/>
    </row>
    <row r="307" spans="1:13" ht="15">
      <c r="A307" s="36"/>
      <c r="B307" s="38"/>
      <c r="C307" s="34"/>
      <c r="D307" s="34"/>
      <c r="E307" s="34"/>
      <c r="F307" s="34"/>
      <c r="G307" s="34"/>
      <c r="H307" s="297" t="s">
        <v>345</v>
      </c>
      <c r="I307" s="297"/>
      <c r="J307" s="297"/>
      <c r="K307" s="297"/>
      <c r="L307" s="297"/>
      <c r="M307" s="35"/>
    </row>
    <row r="308" spans="1:13" ht="18.75" customHeight="1">
      <c r="A308" s="36"/>
      <c r="B308" s="38"/>
      <c r="C308" s="34"/>
      <c r="D308" s="34"/>
      <c r="E308" s="34"/>
      <c r="F308" s="34"/>
      <c r="G308" s="34"/>
      <c r="H308" s="295" t="s">
        <v>346</v>
      </c>
      <c r="I308" s="295"/>
      <c r="J308" s="295"/>
      <c r="K308" s="295"/>
      <c r="L308" s="295"/>
      <c r="M308" s="35"/>
    </row>
    <row r="309" spans="1:13" ht="12.75">
      <c r="A309" s="40"/>
      <c r="B309" s="205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2"/>
    </row>
  </sheetData>
  <sheetProtection/>
  <mergeCells count="26">
    <mergeCell ref="E17:F17"/>
    <mergeCell ref="H17:I17"/>
    <mergeCell ref="E22:F22"/>
    <mergeCell ref="H22:I22"/>
    <mergeCell ref="A3:M3"/>
    <mergeCell ref="C6:D6"/>
    <mergeCell ref="D15:D16"/>
    <mergeCell ref="E15:F16"/>
    <mergeCell ref="G15:G16"/>
    <mergeCell ref="H15:I16"/>
    <mergeCell ref="E23:F23"/>
    <mergeCell ref="H23:I23"/>
    <mergeCell ref="E24:F24"/>
    <mergeCell ref="H24:I24"/>
    <mergeCell ref="E25:K25"/>
    <mergeCell ref="D29:D30"/>
    <mergeCell ref="E29:I30"/>
    <mergeCell ref="H308:L308"/>
    <mergeCell ref="C298:D298"/>
    <mergeCell ref="H307:L307"/>
    <mergeCell ref="E31:I31"/>
    <mergeCell ref="E32:I32"/>
    <mergeCell ref="E33:I33"/>
    <mergeCell ref="E34:I34"/>
    <mergeCell ref="E35:K35"/>
    <mergeCell ref="K88:L8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zoomScalePageLayoutView="0" workbookViewId="0" topLeftCell="A1">
      <selection activeCell="A15" sqref="A15"/>
    </sheetView>
  </sheetViews>
  <sheetFormatPr defaultColWidth="9.140625" defaultRowHeight="21.75" customHeight="1"/>
  <sheetData>
    <row r="1" spans="1:9" ht="12" customHeight="1">
      <c r="A1" s="46"/>
      <c r="B1" s="33"/>
      <c r="C1" s="33"/>
      <c r="D1" s="33"/>
      <c r="E1" s="33"/>
      <c r="F1" s="33"/>
      <c r="G1" s="33"/>
      <c r="H1" s="33"/>
      <c r="I1" s="49"/>
    </row>
    <row r="2" spans="1:9" ht="21.75" customHeight="1" thickBot="1">
      <c r="A2" s="320" t="s">
        <v>394</v>
      </c>
      <c r="B2" s="321"/>
      <c r="C2" s="321"/>
      <c r="D2" s="321"/>
      <c r="E2" s="321"/>
      <c r="F2" s="321"/>
      <c r="G2" s="321"/>
      <c r="H2" s="321"/>
      <c r="I2" s="322"/>
    </row>
    <row r="3" spans="1:9" ht="21.75" customHeight="1" thickTop="1">
      <c r="A3" s="36"/>
      <c r="B3" s="34"/>
      <c r="C3" s="34"/>
      <c r="D3" s="34"/>
      <c r="E3" s="34"/>
      <c r="F3" s="34"/>
      <c r="G3" s="34"/>
      <c r="H3" s="34"/>
      <c r="I3" s="35"/>
    </row>
    <row r="4" spans="1:9" ht="21.75" customHeight="1">
      <c r="A4" s="40"/>
      <c r="B4" s="41"/>
      <c r="C4" s="41"/>
      <c r="D4" s="41"/>
      <c r="E4" s="41"/>
      <c r="F4" s="41"/>
      <c r="G4" s="41"/>
      <c r="H4" s="41"/>
      <c r="I4" s="42"/>
    </row>
    <row r="5" spans="1:9" ht="21.75" customHeight="1">
      <c r="A5" s="50" t="s">
        <v>423</v>
      </c>
      <c r="B5" s="51"/>
      <c r="C5" s="51"/>
      <c r="D5" s="51"/>
      <c r="E5" s="51"/>
      <c r="F5" s="51"/>
      <c r="G5" s="51"/>
      <c r="H5" s="51"/>
      <c r="I5" s="52"/>
    </row>
    <row r="6" spans="1:9" ht="21.75" customHeight="1">
      <c r="A6" s="50" t="s">
        <v>424</v>
      </c>
      <c r="B6" s="51"/>
      <c r="C6" s="51"/>
      <c r="D6" s="51"/>
      <c r="E6" s="51"/>
      <c r="F6" s="51"/>
      <c r="G6" s="51"/>
      <c r="H6" s="51"/>
      <c r="I6" s="52"/>
    </row>
    <row r="7" spans="1:9" ht="21.75" customHeight="1">
      <c r="A7" s="50" t="s">
        <v>425</v>
      </c>
      <c r="B7" s="51"/>
      <c r="C7" s="51"/>
      <c r="D7" s="51"/>
      <c r="E7" s="51"/>
      <c r="F7" s="51"/>
      <c r="G7" s="51"/>
      <c r="H7" s="51"/>
      <c r="I7" s="52"/>
    </row>
    <row r="8" spans="1:9" ht="21.75" customHeight="1">
      <c r="A8" s="50" t="s">
        <v>426</v>
      </c>
      <c r="B8" s="51"/>
      <c r="C8" s="51"/>
      <c r="D8" s="51"/>
      <c r="E8" s="51"/>
      <c r="F8" s="51"/>
      <c r="G8" s="51"/>
      <c r="H8" s="51"/>
      <c r="I8" s="52"/>
    </row>
    <row r="9" spans="1:9" ht="21.75" customHeight="1">
      <c r="A9" s="50" t="s">
        <v>427</v>
      </c>
      <c r="B9" s="51"/>
      <c r="C9" s="51"/>
      <c r="D9" s="51"/>
      <c r="E9" s="51"/>
      <c r="F9" s="51"/>
      <c r="G9" s="51"/>
      <c r="H9" s="51"/>
      <c r="I9" s="52"/>
    </row>
    <row r="10" spans="1:9" ht="21.75" customHeight="1">
      <c r="A10" s="50" t="s">
        <v>428</v>
      </c>
      <c r="B10" s="51"/>
      <c r="C10" s="51"/>
      <c r="D10" s="51"/>
      <c r="E10" s="51"/>
      <c r="F10" s="51"/>
      <c r="G10" s="51"/>
      <c r="H10" s="51"/>
      <c r="I10" s="52"/>
    </row>
    <row r="11" spans="1:9" ht="21.75" customHeight="1">
      <c r="A11" s="50" t="s">
        <v>429</v>
      </c>
      <c r="B11" s="51"/>
      <c r="C11" s="51"/>
      <c r="D11" s="51"/>
      <c r="E11" s="51"/>
      <c r="F11" s="51"/>
      <c r="G11" s="51"/>
      <c r="H11" s="51"/>
      <c r="I11" s="52"/>
    </row>
    <row r="12" spans="1:9" ht="21.75" customHeight="1">
      <c r="A12" s="50" t="s">
        <v>430</v>
      </c>
      <c r="B12" s="51"/>
      <c r="C12" s="51"/>
      <c r="D12" s="51"/>
      <c r="E12" s="51"/>
      <c r="F12" s="51"/>
      <c r="G12" s="51"/>
      <c r="H12" s="51"/>
      <c r="I12" s="52"/>
    </row>
    <row r="13" spans="1:9" ht="21.75" customHeight="1">
      <c r="A13" s="50" t="s">
        <v>431</v>
      </c>
      <c r="B13" s="51"/>
      <c r="C13" s="51"/>
      <c r="D13" s="51"/>
      <c r="E13" s="51"/>
      <c r="F13" s="51"/>
      <c r="G13" s="51"/>
      <c r="H13" s="51"/>
      <c r="I13" s="52"/>
    </row>
    <row r="14" spans="1:9" ht="21.75" customHeight="1">
      <c r="A14" s="50" t="s">
        <v>432</v>
      </c>
      <c r="B14" s="51"/>
      <c r="C14" s="51"/>
      <c r="D14" s="51"/>
      <c r="E14" s="51"/>
      <c r="F14" s="51"/>
      <c r="G14" s="51"/>
      <c r="H14" s="51"/>
      <c r="I14" s="52"/>
    </row>
    <row r="15" spans="1:9" ht="21.75" customHeight="1">
      <c r="A15" s="50"/>
      <c r="B15" s="51"/>
      <c r="C15" s="51"/>
      <c r="D15" s="51"/>
      <c r="E15" s="51"/>
      <c r="F15" s="51"/>
      <c r="G15" s="51"/>
      <c r="H15" s="51"/>
      <c r="I15" s="52"/>
    </row>
    <row r="16" spans="1:9" ht="21.75" customHeight="1">
      <c r="A16" s="50"/>
      <c r="B16" s="51"/>
      <c r="C16" s="51"/>
      <c r="D16" s="51"/>
      <c r="E16" s="51"/>
      <c r="F16" s="51"/>
      <c r="G16" s="51"/>
      <c r="H16" s="51"/>
      <c r="I16" s="52"/>
    </row>
    <row r="17" spans="1:9" ht="21.75" customHeight="1">
      <c r="A17" s="50"/>
      <c r="B17" s="51"/>
      <c r="C17" s="51"/>
      <c r="D17" s="51"/>
      <c r="E17" s="51"/>
      <c r="F17" s="51"/>
      <c r="G17" s="51"/>
      <c r="H17" s="51"/>
      <c r="I17" s="52"/>
    </row>
    <row r="18" spans="1:9" ht="21.75" customHeight="1">
      <c r="A18" s="50"/>
      <c r="B18" s="51"/>
      <c r="C18" s="51"/>
      <c r="D18" s="51"/>
      <c r="E18" s="51"/>
      <c r="F18" s="51"/>
      <c r="G18" s="51"/>
      <c r="H18" s="51"/>
      <c r="I18" s="52"/>
    </row>
    <row r="19" spans="1:9" ht="21.75" customHeight="1">
      <c r="A19" s="50"/>
      <c r="B19" s="51"/>
      <c r="C19" s="51"/>
      <c r="D19" s="51"/>
      <c r="E19" s="51"/>
      <c r="F19" s="51"/>
      <c r="G19" s="51"/>
      <c r="H19" s="51"/>
      <c r="I19" s="52"/>
    </row>
    <row r="20" spans="1:9" ht="21.75" customHeight="1">
      <c r="A20" s="50"/>
      <c r="B20" s="51"/>
      <c r="C20" s="51"/>
      <c r="D20" s="51"/>
      <c r="E20" s="51"/>
      <c r="F20" s="51"/>
      <c r="G20" s="51"/>
      <c r="H20" s="51"/>
      <c r="I20" s="52"/>
    </row>
    <row r="21" spans="1:9" ht="21.75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21.75" customHeight="1">
      <c r="A22" s="50"/>
      <c r="B22" s="51"/>
      <c r="C22" s="51"/>
      <c r="D22" s="51"/>
      <c r="E22" s="51"/>
      <c r="F22" s="51"/>
      <c r="G22" s="51"/>
      <c r="H22" s="51"/>
      <c r="I22" s="52"/>
    </row>
    <row r="23" spans="1:9" ht="21.75" customHeight="1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21.75" customHeight="1">
      <c r="A24" s="50"/>
      <c r="B24" s="51"/>
      <c r="C24" s="51"/>
      <c r="D24" s="51"/>
      <c r="E24" s="51"/>
      <c r="F24" s="51"/>
      <c r="G24" s="51"/>
      <c r="H24" s="51"/>
      <c r="I24" s="52"/>
    </row>
    <row r="25" spans="1:9" ht="21.75" customHeight="1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21.75" customHeight="1">
      <c r="A26" s="50"/>
      <c r="B26" s="51"/>
      <c r="C26" s="51"/>
      <c r="D26" s="51"/>
      <c r="E26" s="51"/>
      <c r="F26" s="51"/>
      <c r="G26" s="51"/>
      <c r="H26" s="51"/>
      <c r="I26" s="52"/>
    </row>
    <row r="27" spans="1:9" ht="21.75" customHeight="1">
      <c r="A27" s="50"/>
      <c r="B27" s="51"/>
      <c r="C27" s="51"/>
      <c r="D27" s="51"/>
      <c r="E27" s="51"/>
      <c r="F27" s="51"/>
      <c r="G27" s="51"/>
      <c r="H27" s="51"/>
      <c r="I27" s="52"/>
    </row>
    <row r="28" spans="1:9" ht="21.75" customHeight="1">
      <c r="A28" s="50"/>
      <c r="B28" s="51"/>
      <c r="C28" s="51"/>
      <c r="D28" s="51"/>
      <c r="E28" s="51"/>
      <c r="F28" s="51"/>
      <c r="G28" s="51"/>
      <c r="H28" s="51"/>
      <c r="I28" s="52"/>
    </row>
    <row r="29" spans="1:9" ht="21.75" customHeight="1">
      <c r="A29" s="50"/>
      <c r="B29" s="51"/>
      <c r="C29" s="51"/>
      <c r="D29" s="51"/>
      <c r="E29" s="51"/>
      <c r="F29" s="51"/>
      <c r="G29" s="51"/>
      <c r="H29" s="51"/>
      <c r="I29" s="52"/>
    </row>
    <row r="30" spans="1:9" ht="21.75" customHeight="1">
      <c r="A30" s="50"/>
      <c r="B30" s="51"/>
      <c r="C30" s="51"/>
      <c r="D30" s="51"/>
      <c r="E30" s="51"/>
      <c r="F30" s="51"/>
      <c r="G30" s="51"/>
      <c r="H30" s="51"/>
      <c r="I30" s="52"/>
    </row>
    <row r="31" spans="1:9" ht="21.75" customHeight="1">
      <c r="A31" s="50"/>
      <c r="B31" s="51"/>
      <c r="C31" s="51"/>
      <c r="D31" s="51"/>
      <c r="E31" s="51"/>
      <c r="F31" s="51"/>
      <c r="G31" s="51"/>
      <c r="H31" s="51"/>
      <c r="I31" s="52"/>
    </row>
    <row r="32" spans="1:9" ht="21.75" customHeigh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21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21.7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21.75" customHeight="1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21.75" customHeight="1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21.75" customHeight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21.75" customHeight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21.75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21.7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21.75" customHeight="1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21.75" customHeight="1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21.75" customHeight="1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21.75" customHeight="1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21.75" customHeight="1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21.75" customHeight="1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21.75" customHeight="1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21.75" customHeight="1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21.75" customHeight="1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21.75" customHeight="1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21.75" customHeight="1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21.75" customHeight="1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21.75" customHeight="1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21.75" customHeight="1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21.75" customHeight="1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21.75" customHeight="1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21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21.75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21.75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21.75" customHeight="1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21.75" customHeight="1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21.75" customHeight="1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21.75" customHeight="1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21.75" customHeight="1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21.75" customHeight="1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21.75" customHeight="1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21.75" customHeight="1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21.75" customHeight="1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21.75" customHeight="1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21.75" customHeight="1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21.75" customHeight="1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21.75" customHeight="1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21.75" customHeight="1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21.75" customHeight="1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21.75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21.75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21.75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21.75" customHeight="1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21.75" customHeight="1">
      <c r="A79" s="34"/>
      <c r="B79" s="34"/>
      <c r="C79" s="34"/>
      <c r="D79" s="34"/>
      <c r="E79" s="34"/>
      <c r="F79" s="34"/>
      <c r="G79" s="34"/>
      <c r="H79" s="34"/>
      <c r="I79" s="34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xxx</cp:lastModifiedBy>
  <cp:lastPrinted>2012-03-28T14:41:57Z</cp:lastPrinted>
  <dcterms:created xsi:type="dcterms:W3CDTF">2008-11-28T00:02:49Z</dcterms:created>
  <dcterms:modified xsi:type="dcterms:W3CDTF">2012-03-28T19:38:44Z</dcterms:modified>
  <cp:category/>
  <cp:version/>
  <cp:contentType/>
  <cp:contentStatus/>
</cp:coreProperties>
</file>