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7"/>
  </bookViews>
  <sheets>
    <sheet name="Emert" sheetId="1" r:id="rId1"/>
    <sheet name="MENU" sheetId="2" r:id="rId2"/>
    <sheet name="Aktivi" sheetId="3" r:id="rId3"/>
    <sheet name="Pasivi" sheetId="4" r:id="rId4"/>
    <sheet name="TE ARDH.SHP. SIPAS NATYRES" sheetId="5" r:id="rId5"/>
    <sheet name="CASH FLOW INDIREKT" sheetId="6" r:id="rId6"/>
    <sheet name="pasqyra kapitalit" sheetId="7" r:id="rId7"/>
    <sheet name="informata shtese" sheetId="8" r:id="rId8"/>
    <sheet name="Sheet1" sheetId="9" r:id="rId9"/>
    <sheet name="Sheet2" sheetId="10" r:id="rId10"/>
  </sheets>
  <definedNames>
    <definedName name="_xlnm.Print_Area" localSheetId="7">'informata shtese'!$A$1:$L$34</definedName>
  </definedNames>
  <calcPr fullCalcOnLoad="1"/>
</workbook>
</file>

<file path=xl/sharedStrings.xml><?xml version="1.0" encoding="utf-8"?>
<sst xmlns="http://schemas.openxmlformats.org/spreadsheetml/2006/main" count="380" uniqueCount="290">
  <si>
    <t>Agim Shenediela</t>
  </si>
  <si>
    <t>Financieri</t>
  </si>
  <si>
    <t xml:space="preserve">                  LLOGARITE      VJETORE </t>
  </si>
  <si>
    <t xml:space="preserve">                   ( Gjendjet      Financiare  )</t>
  </si>
  <si>
    <t xml:space="preserve">MIRATUAR   NGA   _____________________________________  </t>
  </si>
  <si>
    <t>Me   date  _____________________________</t>
  </si>
  <si>
    <t>Data    e   depozitimit   ___________________________________</t>
  </si>
  <si>
    <t>Nr</t>
  </si>
  <si>
    <t>rend</t>
  </si>
  <si>
    <t xml:space="preserve">                    B      I      L      A       N     C     I</t>
  </si>
  <si>
    <t xml:space="preserve">     USHTRIMI   </t>
  </si>
  <si>
    <t xml:space="preserve"> USHTRIMI   </t>
  </si>
  <si>
    <t>I</t>
  </si>
  <si>
    <t>III</t>
  </si>
  <si>
    <t>II</t>
  </si>
  <si>
    <t>Donika Profnasta</t>
  </si>
  <si>
    <t xml:space="preserve">Shoqeri  me   pergjegjesi  te  kufizuar </t>
  </si>
  <si>
    <t xml:space="preserve">STATUSI     JURIDIK     </t>
  </si>
  <si>
    <t>DATA   E   MBYLLJES    ____________________</t>
  </si>
  <si>
    <r>
      <t>Nr.  i   Regjistrit  tregetar</t>
    </r>
    <r>
      <rPr>
        <sz val="11"/>
        <rFont val="Arial"/>
        <family val="2"/>
      </rPr>
      <t xml:space="preserve">       </t>
    </r>
  </si>
  <si>
    <r>
      <t xml:space="preserve">VEPRIMTATRIA    KRYESORE  : 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 xml:space="preserve">  </t>
    </r>
  </si>
  <si>
    <r>
      <t>Emri   dhe   Andresa   e   plote</t>
    </r>
    <r>
      <rPr>
        <sz val="11"/>
        <rFont val="Arial"/>
        <family val="2"/>
      </rPr>
      <t xml:space="preserve">     </t>
    </r>
  </si>
  <si>
    <r>
      <t>Data    e   krijimit</t>
    </r>
    <r>
      <rPr>
        <sz val="11"/>
        <rFont val="Arial"/>
        <family val="2"/>
      </rPr>
      <t xml:space="preserve"> </t>
    </r>
  </si>
  <si>
    <t>AKTIVET AFATSHKURTRA</t>
  </si>
  <si>
    <t xml:space="preserve">Aktive monetare </t>
  </si>
  <si>
    <t>Derivative dhe aktive te mbajtura per tregetim</t>
  </si>
  <si>
    <t>TOTALI 2</t>
  </si>
  <si>
    <t>Aktive te tjera financiare afatshkurtera</t>
  </si>
  <si>
    <t>TOTALI 3</t>
  </si>
  <si>
    <t>Inventari</t>
  </si>
  <si>
    <t>TOTALI 4</t>
  </si>
  <si>
    <t>Aktive biologjike afatshkurtra</t>
  </si>
  <si>
    <t xml:space="preserve">Aktivet afatshkurtra te mbajtura per shitje </t>
  </si>
  <si>
    <t>Parapagimet dhe shpenzimet e shtyra</t>
  </si>
  <si>
    <t>TOTALI AKTIVEVE AFATSHKURTRA         (  I  )</t>
  </si>
  <si>
    <t>AKTIVET AFATGJATA</t>
  </si>
  <si>
    <t>Investimetfinanciare afatgjata</t>
  </si>
  <si>
    <t>TOTALI 1</t>
  </si>
  <si>
    <t>Aktive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</si>
  <si>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</si>
  <si>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</si>
  <si>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</si>
  <si>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</si>
  <si>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AFAGJATA   ( II )</t>
  </si>
  <si>
    <t>T O T A L I    I    A K T I V EVE  (  I + II  )</t>
  </si>
  <si>
    <t>DETYRIMET AFATSHKURTRA</t>
  </si>
  <si>
    <t xml:space="preserve">       A    K   T   I   V   E   T</t>
  </si>
  <si>
    <t>DETYRIMET DHE KAPITALET</t>
  </si>
  <si>
    <t>Derivativet</t>
  </si>
  <si>
    <t>Huamarrjet</t>
  </si>
  <si>
    <t>a</t>
  </si>
  <si>
    <t>b</t>
  </si>
  <si>
    <t>c</t>
  </si>
  <si>
    <t>Huate dhe oblikacionet afatshkurtra</t>
  </si>
  <si>
    <t>Kthimet/Ripagesat e huave afatshkurtra</t>
  </si>
  <si>
    <t xml:space="preserve">Bono te konvertueshme </t>
  </si>
  <si>
    <t>Huate dhe parapagimet</t>
  </si>
  <si>
    <t>d</t>
  </si>
  <si>
    <t>e</t>
  </si>
  <si>
    <t>Te pagueshme ndaj furnitoreve</t>
  </si>
  <si>
    <t>Te pagueshme ndaj punonjesve</t>
  </si>
  <si>
    <t>Detyrimet tatimore</t>
  </si>
  <si>
    <t>Hua te tjera</t>
  </si>
  <si>
    <t>Parapagimet e arketuara</t>
  </si>
  <si>
    <t>Grantet dhe te ardhurat e shtyra</t>
  </si>
  <si>
    <t>Provizionet afatshkurtra</t>
  </si>
  <si>
    <t>TOTALI DETYRIMEVE. AFATSHKURTRA ( I )</t>
  </si>
  <si>
    <t>DETYRIME AFATGJATA</t>
  </si>
  <si>
    <t>Huate afatgjata</t>
  </si>
  <si>
    <t>Hua,bono dhe detyrimenga qeraja financiare</t>
  </si>
  <si>
    <t xml:space="preserve">Bonot e konvertueshme </t>
  </si>
  <si>
    <t>Huamarrje te tjera afatgjata</t>
  </si>
  <si>
    <t>Provizione afatgjata</t>
  </si>
  <si>
    <t>TOTALI I DETYRIMEVE AFATGJATA ( II )</t>
  </si>
  <si>
    <t>TOTALI I DETYRIMEVE  ( I+II )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</si>
  <si>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</si>
  <si>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</si>
  <si>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</si>
  <si>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</si>
  <si>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</si>
  <si>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 ( negative)</t>
  </si>
  <si>
    <t>Rezerva statutore</t>
  </si>
  <si>
    <t>Rezerva ligjore</t>
  </si>
  <si>
    <t>Rezerva te tjera</t>
  </si>
  <si>
    <t>Fitimet e pashperndara</t>
  </si>
  <si>
    <t>Fitimi ( humbja )e vitit financiar</t>
  </si>
  <si>
    <t>TOTALI I KAPITALIT  III (1-10)</t>
  </si>
  <si>
    <t>TOTALI I DETYRIMEVE KAPITALIT (I+II+III)</t>
  </si>
  <si>
    <t>PASQYRA E TE ARDHURAVE DHE SHPENZIMEVE</t>
  </si>
  <si>
    <t>NR</t>
  </si>
  <si>
    <t xml:space="preserve">PERSHKRIMI I ELEMENTEVE </t>
  </si>
  <si>
    <t>Shitjet neto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</si>
  <si>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</si>
  <si>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</si>
  <si>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</si>
  <si>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</si>
  <si>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>Pagat e personelit</t>
  </si>
  <si>
    <t xml:space="preserve">Shpenzime per sigurime shoqerore dhe shendetsore </t>
  </si>
  <si>
    <t>Amortizimet dhe zhvleresimet</t>
  </si>
  <si>
    <t>Shpenzime te tjera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</si>
  <si>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</si>
  <si>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</si>
  <si>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</si>
  <si>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</si>
  <si>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</si>
  <si>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</si>
  <si>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</si>
  <si>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</si>
  <si>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</si>
  <si>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</si>
  <si>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 xml:space="preserve">d </t>
  </si>
  <si>
    <t>Tatim fitimi llogaritur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</si>
  <si>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</si>
  <si>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</si>
  <si>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</si>
  <si>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</si>
  <si>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Aktivet e mbajtura per tregetim</t>
  </si>
  <si>
    <t>Llogari/Kerkesa te arketueshme</t>
  </si>
  <si>
    <t>Llogari/Kerkesa te tjera te arketueshme</t>
  </si>
  <si>
    <t>Instrumente te tjera borxhi</t>
  </si>
  <si>
    <t>Investime te tjera financiare</t>
  </si>
  <si>
    <t xml:space="preserve">Lendet e para </t>
  </si>
  <si>
    <t>Prodhim ne proces</t>
  </si>
  <si>
    <t>Produkte te gatshme</t>
  </si>
  <si>
    <t>Mallra per rishitje</t>
  </si>
  <si>
    <t>Pjesmarrje te tjera ne njesi te kontr.(vetem ne PF)</t>
  </si>
  <si>
    <t>Aksione dhe investime te tjera ne pjesmarrje</t>
  </si>
  <si>
    <t>Aksione dhe letra te tjera me vlere</t>
  </si>
  <si>
    <t xml:space="preserve">Llogari/Kerkesa te arketueshme afatgjata </t>
  </si>
  <si>
    <t>Toka</t>
  </si>
  <si>
    <t xml:space="preserve">Ndertesa </t>
  </si>
  <si>
    <t>Makineri dhe paisje</t>
  </si>
  <si>
    <t xml:space="preserve">Aktive te tjera afatgjata materiale ( me vl.kontab.) </t>
  </si>
  <si>
    <t>Emri I mire</t>
  </si>
  <si>
    <t>Shpenzimet e zhvillimit</t>
  </si>
  <si>
    <t xml:space="preserve">Aktive te tjera afatgjata jomateriale </t>
  </si>
  <si>
    <t>f</t>
  </si>
  <si>
    <t xml:space="preserve">Rritje/ rrenie shpenzimeve parapaguara </t>
  </si>
  <si>
    <t>NIPT-I :</t>
  </si>
  <si>
    <t xml:space="preserve">KOMPANIA: </t>
  </si>
  <si>
    <t xml:space="preserve">PERIUDHA(VITI/Q): </t>
  </si>
  <si>
    <t>MENU QENDRORE</t>
  </si>
  <si>
    <t xml:space="preserve">MONEDHA : </t>
  </si>
  <si>
    <t>All</t>
  </si>
  <si>
    <t xml:space="preserve">AUTORI : 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</si>
  <si>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</si>
  <si>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</si>
  <si>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</si>
  <si>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</si>
  <si>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</si>
  <si>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</si>
  <si>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</si>
  <si>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</si>
  <si>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</si>
  <si>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</si>
  <si>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</si>
  <si>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</si>
  <si>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</si>
  <si>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</si>
  <si>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</si>
  <si>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</si>
  <si>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</si>
  <si>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</si>
  <si>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</si>
  <si>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</si>
  <si>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</si>
  <si>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</si>
  <si>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</si>
  <si>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</si>
  <si>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</si>
  <si>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</si>
  <si>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</si>
  <si>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</si>
  <si>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</si>
  <si>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BOIKEN SHPK</t>
  </si>
  <si>
    <t>DONIKA PROFNASTA</t>
  </si>
  <si>
    <t>EMERTIMI</t>
  </si>
  <si>
    <t>PERIUDHA</t>
  </si>
  <si>
    <t>FLUKSI MONETAR NGA VEPRIMTARITE E SHFRYTEZIMIT</t>
  </si>
  <si>
    <t>FLUKSI MONETAR NGA VEPRIMTARITE INVESTUESE</t>
  </si>
  <si>
    <t xml:space="preserve">Blerja e aktiveve afatgjata materiale </t>
  </si>
  <si>
    <t>Dividentet e arketuar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</si>
  <si>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</si>
  <si>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</si>
  <si>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</si>
  <si>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</si>
  <si>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</si>
  <si>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IV</t>
  </si>
  <si>
    <t>V</t>
  </si>
  <si>
    <t xml:space="preserve">Rritja / renia neto e mjeteve monetare </t>
  </si>
  <si>
    <t>VI</t>
  </si>
  <si>
    <t>PASQYRA E FLUKSIT MONETAR - METODA INDIREKTE</t>
  </si>
  <si>
    <t>Fitimi para tatimit</t>
  </si>
  <si>
    <t xml:space="preserve">Rritje / renie ne tepricen e kerkesave te arketueshme nga </t>
  </si>
  <si>
    <t>aktiviteti, si dhe dhe kerkesave te arketueshme te tjera</t>
  </si>
  <si>
    <t>Rritje / renie ne tepricen e inventarit</t>
  </si>
  <si>
    <t>Rritje / renie ne tepricen e detyrimeve , per tu paguar nga aktiviteti</t>
  </si>
  <si>
    <t xml:space="preserve">Mjete Monetare neto te perfituara nga </t>
  </si>
  <si>
    <t>aktivitetet e shfrytezimit   ( a-e  )</t>
  </si>
  <si>
    <t>Blerja e shoqerise se kontrolluar X minus parat e arketuara</t>
  </si>
  <si>
    <t>Te ardhura nga shitja e paisjeve</t>
  </si>
  <si>
    <t>Interesi I arketuar</t>
  </si>
  <si>
    <t>Mjetet monetare ne fillim te periudhes kontabel</t>
  </si>
  <si>
    <t>Mjetet monetare ne fund te periudhes kontabel</t>
  </si>
  <si>
    <t>Rregullime per:                     ( 1-4 )</t>
  </si>
  <si>
    <t xml:space="preserve">     1 - Amortizimin  ( + )</t>
  </si>
  <si>
    <t>Mjete Monetare neto e perdorur nga veprimtarite investuese( a-e )</t>
  </si>
  <si>
    <t xml:space="preserve">Mjete Monetare neto e perdorur nga veprimtarite financiare( a-d ) 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</si>
  <si>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</si>
  <si>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</si>
  <si>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</si>
  <si>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>TOTALI TE ARDHURAVE ( 1-2 )</t>
  </si>
  <si>
    <t>TOTALI</t>
  </si>
  <si>
    <t>Administrator</t>
  </si>
  <si>
    <t>Emetimi I kapitalit aksionar</t>
  </si>
  <si>
    <t xml:space="preserve">SHENIME 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</si>
  <si>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</si>
  <si>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</si>
  <si>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</si>
  <si>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</si>
  <si>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</si>
  <si>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</si>
  <si>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601-608X</t>
  </si>
  <si>
    <t>641-648</t>
  </si>
  <si>
    <t>68X</t>
  </si>
  <si>
    <t>61-63</t>
  </si>
  <si>
    <t>763,764,765,</t>
  </si>
  <si>
    <t>"BOIKEN" SHPK</t>
  </si>
  <si>
    <t>Rruga "Deshmoret 4 Shkurtit"</t>
  </si>
  <si>
    <t xml:space="preserve">T I R A N E </t>
  </si>
  <si>
    <t>NIPT</t>
  </si>
  <si>
    <t>K11718001R</t>
  </si>
  <si>
    <t>Ndertim,veprimtari fushen turizmit</t>
  </si>
  <si>
    <t>Parapagesat per furnizime</t>
  </si>
  <si>
    <t>AGIM SHENEDIELA</t>
  </si>
  <si>
    <t>Kontabiliteti mbahet ne perputhje me Ligjin “Mbi Kontabilitetin" Nr 9228 dt 29/04/2004</t>
  </si>
  <si>
    <t>Shoqeria gjate vitit nuk ka ndryshuar metodat e vleresimit te aktiveve dhe pasiveve,</t>
  </si>
  <si>
    <t>te ardhurave dhe shpenzimeve, duke ruajtur parimit te vijimesise, dhe qendrueshmerise se metodave</t>
  </si>
  <si>
    <t>Monedha raportuese eshte monedha kombetare e Shqiperise LEK-u.</t>
  </si>
  <si>
    <t>Aktivet e Afat Gjata Materiale jane te vleresuara me koston historike minus amortizimin,( zhvleresime nuk ka)</t>
  </si>
  <si>
    <t>Aktivet e Afat Gjata Financiare jane te vleresuara me koston e blerjes, (zhvleresime nuk ka)</t>
  </si>
  <si>
    <t>Mjete Monetare ne Arke dhe ne banke jane vleresuar me “Vleren e drejte”</t>
  </si>
  <si>
    <t xml:space="preserve">Aktivet e tjera  Financiare afat shkurtra jane vlersuar me koston e amortizuar,Efektet e kurseve te kembimit </t>
  </si>
  <si>
    <t xml:space="preserve">Gjendjet e inventareve  per materialet e para, materialet ndihmese dhe mallrat jane vleresuar </t>
  </si>
  <si>
    <t xml:space="preserve">Detyrimet afat shkurtra "Huate dhe parapagimet" jane vleresuar me koston e amortizuar,Efektet e kurseve </t>
  </si>
  <si>
    <t xml:space="preserve">Kapitali aksionar eshte vleresuar me vleren kontabel </t>
  </si>
  <si>
    <t xml:space="preserve">Parimi baze per percaktimin e madhesise se te ardhurave eshte parimi i konstatimit </t>
  </si>
  <si>
    <t>i kombinuar me ate te realizimit faktik te te ardhurave.</t>
  </si>
  <si>
    <t xml:space="preserve">Shoqeria paguan tatim mbi fitimin per aktivitetin qe ajo ushtron sipas Legjislacionit fiskal ne fuqi. </t>
  </si>
  <si>
    <t>1. INFORMATA TE PERGJITHESHME</t>
  </si>
  <si>
    <t>PASQYRA E NDRYSHIMEVE NE KAPITAL(Pa konsoliduar)</t>
  </si>
  <si>
    <t>ADMINISTRATOR</t>
  </si>
  <si>
    <t>Ndryshimet ne inventarin e prod. te gat. dhe Prodhim.A.A.M</t>
  </si>
  <si>
    <t>Kuota e shpenzimeve për t’u shpërndare në disa ushtrime</t>
  </si>
  <si>
    <t>Shenime Shpjeguese</t>
  </si>
  <si>
    <t xml:space="preserve">                                                   KAPITALI AKSIONER QE I PERKET AKSIONERVE TE SHOQERISE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</si>
  <si>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</si>
  <si>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</si>
  <si>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</si>
  <si>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</si>
  <si>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</si>
  <si>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FITIME TE VITEVE</t>
  </si>
  <si>
    <t>REZERVA TE TJERA</t>
  </si>
  <si>
    <t>Trasferimi ne rezerven e detyrueshme ligjore</t>
  </si>
  <si>
    <t>Krijimi I rezervave te rivleresimit</t>
  </si>
  <si>
    <t>Kapitalizimi I fitimit te pashperndar dhe rezervat</t>
  </si>
  <si>
    <t>Dividentet e paguara</t>
  </si>
  <si>
    <t>Emetimi I Kapitalit Aksioner</t>
  </si>
  <si>
    <t>Efekte te ndryshymit te kurseve te kembimit gjate konsolidimit</t>
  </si>
  <si>
    <t>Pozicioni me31.12.2011</t>
  </si>
  <si>
    <t>Deklaratat financiare te vitit 2012 jane pergatitur ne zbatim te Statndarteve Kombetare Kontabilitetit</t>
  </si>
  <si>
    <t>te kembimit  me dt 31/12/2012 jane perfshire ne rezultat.</t>
  </si>
  <si>
    <t>Fitimi neto I periudhes kontable 2012</t>
  </si>
  <si>
    <t>pozic</t>
  </si>
  <si>
    <r>
      <t xml:space="preserve">PERIUDHA    NGA    </t>
    </r>
    <r>
      <rPr>
        <sz val="14"/>
        <rFont val="Arial"/>
        <family val="2"/>
      </rPr>
      <t xml:space="preserve"> </t>
    </r>
    <r>
      <rPr>
        <u val="single"/>
        <sz val="14"/>
        <rFont val="Arial"/>
        <family val="2"/>
      </rPr>
      <t>01,01,2013</t>
    </r>
    <r>
      <rPr>
        <sz val="11"/>
        <rFont val="Arial"/>
        <family val="2"/>
      </rPr>
      <t xml:space="preserve">  deri  me     </t>
    </r>
    <r>
      <rPr>
        <u val="single"/>
        <sz val="14"/>
        <rFont val="Arial"/>
        <family val="2"/>
      </rPr>
      <t>31,12,2013</t>
    </r>
  </si>
  <si>
    <t>01.01.2013-31.12.2013</t>
  </si>
  <si>
    <t>Pozicioni me31.12.2012</t>
  </si>
  <si>
    <t>Pozicioni me 31.12.2013</t>
  </si>
  <si>
    <t>MBI PASQYRAT FINANCIARE VITIT 2013</t>
  </si>
  <si>
    <t>Pasqyrat financiare te vitit 2013 jane ta pa konsoliduara</t>
  </si>
  <si>
    <t>Celja e llogarive te bilancit me dt 01.01.2013 eshte e njejte me gjendjen e llogarive te bilancit dt 31.12. 2012</t>
  </si>
  <si>
    <t>Politikat kontabile te reflektuara ne deklarimet financiare te shoqerise,  per vitin 2013,jane te qendrueshme</t>
  </si>
  <si>
    <t>dhe te pandrysheshme nga viti i meparshem raportues 2012</t>
  </si>
  <si>
    <t>Gjendjet ne monedhe te huaj jane vleresuar me kursin zyrtar te Bankes se Shqiperise dt 31.12.2013</t>
  </si>
  <si>
    <t xml:space="preserve"> me dt 31/12/2013 jane perfshire ne rezultat.</t>
  </si>
  <si>
    <t>me koston e blerjes (  kosto eshte llogaritur me metoden e mesatares se ponderuar) ne date 31.12.2013</t>
  </si>
  <si>
    <t xml:space="preserve">Te ardhurat  gjate vitit 2013jane njohur ne PF  me vleren e drejte </t>
  </si>
  <si>
    <t>Per vitin 2013 ai eshte 10% mbi fitimin tatimor.</t>
  </si>
  <si>
    <t>Fitimi neto I periudhes kontable 2013</t>
  </si>
  <si>
    <t xml:space="preserve">   Agim Shenediela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</si>
</sst>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-* #,##0.0_L_e_k_-;\-* #,##0.0_L_e_k_-;_-* &quot;-&quot;??_L_e_k_-;_-@_-"/>
    <numFmt numFmtId="178" formatCode="_-* #,##0_L_e_k_-;\-* #,##0_L_e_k_-;_-* &quot;-&quot;??_L_e_k_-;_-@_-"/>
    <numFmt numFmtId="179" formatCode="0.0"/>
    <numFmt numFmtId="180" formatCode="_-* #,##0.000_L_e_k_-;\-* #,##0.000_L_e_k_-;_-* &quot;-&quot;??_L_e_k_-;_-@_-"/>
    <numFmt numFmtId="181" formatCode="_-* #,##0.0000_L_e_k_-;\-* #,##0.0000_L_e_k_-;_-* &quot;-&quot;??_L_e_k_-;_-@_-"/>
    <numFmt numFmtId="182" formatCode="_-* #,##0.00000_L_e_k_-;\-* #,##0.00000_L_e_k_-;_-* &quot;-&quot;??_L_e_k_-;_-@_-"/>
    <numFmt numFmtId="183" formatCode="General_)"/>
    <numFmt numFmtId="184" formatCode="#,##0.0"/>
    <numFmt numFmtId="185" formatCode="_-* #,##0\ _F_-;\-* #,##0\ _F_-;_-* &quot;-&quot;??\ _F_-;_-@_-"/>
    <numFmt numFmtId="186" formatCode="_(* #,##0.0_);_(* \(#,##0.0\);_(* &quot;-&quot;?_);_(@_)"/>
    <numFmt numFmtId="187" formatCode="_-* #,##0_-;\-* #,##0_-;_-* &quot;-&quot;??_-;_-@_-"/>
    <numFmt numFmtId="188" formatCode="_-* #,##0.000000_L_e_k_-;\-* #,##0.000000_L_e_k_-;_-* &quot;-&quot;??_L_e_k_-;_-@_-"/>
    <numFmt numFmtId="189" formatCode="_-* #,##0.0000000_L_e_k_-;\-* #,##0.0000000_L_e_k_-;_-* &quot;-&quot;??_L_e_k_-;_-@_-"/>
    <numFmt numFmtId="190" formatCode="0.00_);\(0.00\)"/>
  </numFmts>
  <fonts count="69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8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Arial CE"/>
      <family val="0"/>
    </font>
    <font>
      <sz val="7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5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2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6" fontId="0" fillId="0" borderId="20" xfId="0" applyNumberFormat="1" applyBorder="1" applyAlignment="1">
      <alignment horizontal="center"/>
    </xf>
    <xf numFmtId="3" fontId="0" fillId="33" borderId="19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0" fontId="0" fillId="0" borderId="27" xfId="0" applyBorder="1" applyAlignment="1">
      <alignment/>
    </xf>
    <xf numFmtId="170" fontId="0" fillId="0" borderId="25" xfId="45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170" fontId="0" fillId="0" borderId="0" xfId="45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0" fillId="33" borderId="28" xfId="0" applyNumberFormat="1" applyFill="1" applyBorder="1" applyAlignment="1">
      <alignment/>
    </xf>
    <xf numFmtId="0" fontId="2" fillId="0" borderId="25" xfId="0" applyFont="1" applyBorder="1" applyAlignment="1">
      <alignment/>
    </xf>
    <xf numFmtId="3" fontId="0" fillId="0" borderId="29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3" fontId="0" fillId="0" borderId="30" xfId="0" applyNumberForma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2" fillId="0" borderId="19" xfId="0" applyFont="1" applyBorder="1" applyAlignment="1">
      <alignment horizontal="left"/>
    </xf>
    <xf numFmtId="3" fontId="0" fillId="33" borderId="21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33" borderId="19" xfId="0" applyNumberFormat="1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2" fillId="33" borderId="22" xfId="0" applyNumberFormat="1" applyFont="1" applyFill="1" applyBorder="1" applyAlignment="1">
      <alignment/>
    </xf>
    <xf numFmtId="3" fontId="9" fillId="33" borderId="22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2" fillId="34" borderId="19" xfId="0" applyNumberFormat="1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1" fontId="2" fillId="0" borderId="26" xfId="42" applyFont="1" applyBorder="1" applyAlignment="1">
      <alignment/>
    </xf>
    <xf numFmtId="43" fontId="2" fillId="34" borderId="18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4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28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49" fontId="23" fillId="33" borderId="34" xfId="0" applyNumberFormat="1" applyFont="1" applyFill="1" applyBorder="1" applyAlignment="1">
      <alignment/>
    </xf>
    <xf numFmtId="49" fontId="23" fillId="33" borderId="35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49" fontId="23" fillId="33" borderId="36" xfId="0" applyNumberFormat="1" applyFont="1" applyFill="1" applyBorder="1" applyAlignment="1">
      <alignment/>
    </xf>
    <xf numFmtId="49" fontId="23" fillId="33" borderId="37" xfId="0" applyNumberFormat="1" applyFont="1" applyFill="1" applyBorder="1" applyAlignment="1">
      <alignment horizontal="center"/>
    </xf>
    <xf numFmtId="49" fontId="23" fillId="33" borderId="38" xfId="0" applyNumberFormat="1" applyFont="1" applyFill="1" applyBorder="1" applyAlignment="1">
      <alignment/>
    </xf>
    <xf numFmtId="49" fontId="23" fillId="33" borderId="39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0" fillId="0" borderId="0" xfId="0" applyFont="1" applyAlignment="1">
      <alignment/>
    </xf>
    <xf numFmtId="0" fontId="24" fillId="0" borderId="0" xfId="0" applyFont="1" applyBorder="1" applyAlignment="1">
      <alignment/>
    </xf>
    <xf numFmtId="171" fontId="7" fillId="0" borderId="0" xfId="42" applyFont="1" applyAlignment="1">
      <alignment horizontal="center"/>
    </xf>
    <xf numFmtId="40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3" fontId="7" fillId="33" borderId="26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7" fillId="33" borderId="0" xfId="0" applyFont="1" applyFill="1" applyBorder="1" applyAlignment="1">
      <alignment/>
    </xf>
    <xf numFmtId="171" fontId="7" fillId="33" borderId="0" xfId="42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3" fontId="0" fillId="0" borderId="30" xfId="0" applyNumberFormat="1" applyBorder="1" applyAlignment="1">
      <alignment horizontal="center"/>
    </xf>
    <xf numFmtId="0" fontId="2" fillId="0" borderId="26" xfId="0" applyFon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2" fillId="0" borderId="40" xfId="0" applyFont="1" applyBorder="1" applyAlignment="1">
      <alignment/>
    </xf>
    <xf numFmtId="3" fontId="9" fillId="33" borderId="41" xfId="0" applyNumberFormat="1" applyFont="1" applyFill="1" applyBorder="1" applyAlignment="1">
      <alignment/>
    </xf>
    <xf numFmtId="37" fontId="9" fillId="33" borderId="22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49" fontId="23" fillId="33" borderId="42" xfId="0" applyNumberFormat="1" applyFont="1" applyFill="1" applyBorder="1" applyAlignment="1">
      <alignment/>
    </xf>
    <xf numFmtId="49" fontId="23" fillId="33" borderId="4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3" fontId="7" fillId="33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 horizontal="justify"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11" xfId="0" applyFont="1" applyBorder="1" applyAlignment="1">
      <alignment/>
    </xf>
    <xf numFmtId="170" fontId="0" fillId="0" borderId="18" xfId="45" applyFont="1" applyBorder="1" applyAlignment="1">
      <alignment horizontal="center"/>
    </xf>
    <xf numFmtId="170" fontId="0" fillId="33" borderId="49" xfId="45" applyFont="1" applyFill="1" applyBorder="1" applyAlignment="1">
      <alignment horizontal="center"/>
    </xf>
    <xf numFmtId="1" fontId="0" fillId="33" borderId="50" xfId="45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1" fontId="9" fillId="33" borderId="0" xfId="42" applyFont="1" applyFill="1" applyBorder="1" applyAlignment="1">
      <alignment horizontal="center"/>
    </xf>
    <xf numFmtId="170" fontId="0" fillId="0" borderId="11" xfId="45" applyFont="1" applyBorder="1" applyAlignment="1">
      <alignment/>
    </xf>
    <xf numFmtId="170" fontId="2" fillId="0" borderId="23" xfId="45" applyFont="1" applyBorder="1" applyAlignment="1">
      <alignment/>
    </xf>
    <xf numFmtId="0" fontId="2" fillId="0" borderId="0" xfId="59" applyFont="1" applyBorder="1" applyAlignment="1">
      <alignment horizontal="left"/>
      <protection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/>
    </xf>
    <xf numFmtId="171" fontId="2" fillId="0" borderId="0" xfId="42" applyFont="1" applyAlignment="1">
      <alignment/>
    </xf>
    <xf numFmtId="1" fontId="2" fillId="0" borderId="0" xfId="0" applyNumberFormat="1" applyFont="1" applyAlignment="1">
      <alignment/>
    </xf>
    <xf numFmtId="171" fontId="0" fillId="0" borderId="0" xfId="42" applyFont="1" applyAlignment="1">
      <alignment/>
    </xf>
    <xf numFmtId="1" fontId="33" fillId="0" borderId="0" xfId="0" applyNumberFormat="1" applyFont="1" applyBorder="1" applyAlignment="1">
      <alignment/>
    </xf>
    <xf numFmtId="171" fontId="2" fillId="0" borderId="0" xfId="42" applyFont="1" applyAlignment="1">
      <alignment/>
    </xf>
    <xf numFmtId="1" fontId="2" fillId="0" borderId="0" xfId="0" applyNumberFormat="1" applyFont="1" applyAlignment="1">
      <alignment/>
    </xf>
    <xf numFmtId="3" fontId="2" fillId="0" borderId="25" xfId="0" applyNumberFormat="1" applyFont="1" applyBorder="1" applyAlignment="1">
      <alignment/>
    </xf>
    <xf numFmtId="1" fontId="34" fillId="0" borderId="51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1" fontId="20" fillId="0" borderId="19" xfId="0" applyNumberFormat="1" applyFont="1" applyBorder="1" applyAlignment="1">
      <alignment/>
    </xf>
    <xf numFmtId="1" fontId="19" fillId="0" borderId="1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42" applyFont="1" applyAlignment="1">
      <alignment/>
    </xf>
    <xf numFmtId="178" fontId="21" fillId="0" borderId="19" xfId="42" applyNumberFormat="1" applyFont="1" applyBorder="1" applyAlignment="1">
      <alignment/>
    </xf>
    <xf numFmtId="178" fontId="22" fillId="0" borderId="19" xfId="42" applyNumberFormat="1" applyFont="1" applyBorder="1" applyAlignment="1">
      <alignment/>
    </xf>
    <xf numFmtId="0" fontId="25" fillId="0" borderId="52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52" xfId="0" applyFont="1" applyFill="1" applyBorder="1" applyAlignment="1">
      <alignment/>
    </xf>
    <xf numFmtId="0" fontId="28" fillId="0" borderId="54" xfId="0" applyFont="1" applyFill="1" applyBorder="1" applyAlignment="1">
      <alignment/>
    </xf>
    <xf numFmtId="0" fontId="28" fillId="0" borderId="53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55" xfId="0" applyFont="1" applyFill="1" applyBorder="1" applyAlignment="1">
      <alignment/>
    </xf>
    <xf numFmtId="0" fontId="25" fillId="0" borderId="56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55" xfId="0" applyFont="1" applyFill="1" applyBorder="1" applyAlignment="1">
      <alignment/>
    </xf>
    <xf numFmtId="0" fontId="28" fillId="0" borderId="57" xfId="0" applyFont="1" applyFill="1" applyBorder="1" applyAlignment="1">
      <alignment/>
    </xf>
    <xf numFmtId="0" fontId="28" fillId="0" borderId="5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55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left"/>
    </xf>
    <xf numFmtId="0" fontId="25" fillId="0" borderId="56" xfId="0" applyFont="1" applyFill="1" applyBorder="1" applyAlignment="1">
      <alignment horizontal="left"/>
    </xf>
    <xf numFmtId="0" fontId="29" fillId="0" borderId="55" xfId="0" applyFont="1" applyFill="1" applyBorder="1" applyAlignment="1">
      <alignment/>
    </xf>
    <xf numFmtId="0" fontId="29" fillId="0" borderId="56" xfId="0" applyFont="1" applyFill="1" applyBorder="1" applyAlignment="1">
      <alignment/>
    </xf>
    <xf numFmtId="0" fontId="25" fillId="0" borderId="58" xfId="0" applyFont="1" applyFill="1" applyBorder="1" applyAlignment="1">
      <alignment horizontal="left"/>
    </xf>
    <xf numFmtId="0" fontId="25" fillId="0" borderId="59" xfId="0" applyFont="1" applyFill="1" applyBorder="1" applyAlignment="1">
      <alignment horizontal="left"/>
    </xf>
    <xf numFmtId="0" fontId="23" fillId="0" borderId="58" xfId="0" applyFont="1" applyFill="1" applyBorder="1" applyAlignment="1">
      <alignment/>
    </xf>
    <xf numFmtId="0" fontId="26" fillId="0" borderId="60" xfId="0" applyFont="1" applyFill="1" applyBorder="1" applyAlignment="1">
      <alignment/>
    </xf>
    <xf numFmtId="0" fontId="26" fillId="0" borderId="59" xfId="0" applyFont="1" applyFill="1" applyBorder="1" applyAlignment="1">
      <alignment/>
    </xf>
    <xf numFmtId="178" fontId="0" fillId="0" borderId="26" xfId="42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1" fontId="7" fillId="33" borderId="0" xfId="42" applyFont="1" applyFill="1" applyBorder="1" applyAlignment="1">
      <alignment horizontal="center"/>
    </xf>
    <xf numFmtId="171" fontId="9" fillId="33" borderId="0" xfId="42" applyFont="1" applyFill="1" applyBorder="1" applyAlignment="1">
      <alignment horizontal="left"/>
    </xf>
    <xf numFmtId="170" fontId="2" fillId="0" borderId="27" xfId="45" applyFont="1" applyBorder="1" applyAlignment="1">
      <alignment horizontal="center"/>
    </xf>
    <xf numFmtId="170" fontId="0" fillId="0" borderId="61" xfId="45" applyFont="1" applyBorder="1" applyAlignment="1">
      <alignment horizontal="center"/>
    </xf>
    <xf numFmtId="170" fontId="0" fillId="0" borderId="62" xfId="45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" fontId="20" fillId="0" borderId="30" xfId="0" applyNumberFormat="1" applyFont="1" applyBorder="1" applyAlignment="1">
      <alignment horizontal="center" vertical="center"/>
    </xf>
    <xf numFmtId="1" fontId="20" fillId="0" borderId="63" xfId="0" applyNumberFormat="1" applyFont="1" applyBorder="1" applyAlignment="1">
      <alignment horizontal="center" vertical="center"/>
    </xf>
    <xf numFmtId="1" fontId="20" fillId="0" borderId="64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left"/>
    </xf>
    <xf numFmtId="1" fontId="20" fillId="0" borderId="65" xfId="0" applyNumberFormat="1" applyFont="1" applyBorder="1" applyAlignment="1">
      <alignment horizontal="left"/>
    </xf>
    <xf numFmtId="1" fontId="20" fillId="0" borderId="66" xfId="0" applyNumberFormat="1" applyFont="1" applyBorder="1" applyAlignment="1">
      <alignment horizontal="left"/>
    </xf>
    <xf numFmtId="1" fontId="19" fillId="0" borderId="30" xfId="0" applyNumberFormat="1" applyFont="1" applyBorder="1" applyAlignment="1">
      <alignment horizontal="center" vertical="center" wrapText="1"/>
    </xf>
    <xf numFmtId="1" fontId="19" fillId="0" borderId="63" xfId="0" applyNumberFormat="1" applyFont="1" applyBorder="1" applyAlignment="1">
      <alignment horizontal="center" vertical="center" wrapText="1"/>
    </xf>
    <xf numFmtId="1" fontId="19" fillId="0" borderId="64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2">
      <pane xSplit="11" ySplit="6" topLeftCell="M8" activePane="bottomRight" state="frozen"/>
      <selection pane="topLeft" activeCell="A2" sqref="A2"/>
      <selection pane="topRight" activeCell="L2" sqref="L2"/>
      <selection pane="bottomLeft" activeCell="A8" sqref="A8"/>
      <selection pane="bottomRight" activeCell="N14" sqref="N14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5.00390625" style="1" customWidth="1"/>
    <col min="7" max="7" width="13.710937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238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8">
      <c r="B4" s="6"/>
      <c r="C4" s="61" t="s">
        <v>21</v>
      </c>
      <c r="D4" s="7"/>
      <c r="E4" s="7"/>
      <c r="F4" s="7"/>
      <c r="G4" s="71" t="s">
        <v>227</v>
      </c>
      <c r="H4" s="7"/>
      <c r="I4" s="7"/>
      <c r="J4" s="7"/>
      <c r="K4" s="8"/>
    </row>
    <row r="5" spans="2:11" ht="18">
      <c r="B5" s="6"/>
      <c r="C5" s="7"/>
      <c r="D5" s="7"/>
      <c r="E5" s="7"/>
      <c r="F5" s="7"/>
      <c r="G5" s="71" t="s">
        <v>228</v>
      </c>
      <c r="H5" s="60"/>
      <c r="I5" s="7"/>
      <c r="J5" s="7"/>
      <c r="K5" s="8"/>
    </row>
    <row r="6" spans="2:11" ht="18">
      <c r="B6" s="6"/>
      <c r="C6" s="7"/>
      <c r="D6" s="7"/>
      <c r="E6" s="7"/>
      <c r="F6" s="7"/>
      <c r="G6" s="71" t="s">
        <v>229</v>
      </c>
      <c r="H6" s="60"/>
      <c r="I6" s="7"/>
      <c r="J6" s="7"/>
      <c r="K6" s="8"/>
    </row>
    <row r="7" spans="2:11" ht="18">
      <c r="B7" s="6"/>
      <c r="C7" s="7"/>
      <c r="D7" s="7"/>
      <c r="E7" s="7"/>
      <c r="F7" s="7"/>
      <c r="G7" s="7"/>
      <c r="H7" s="71"/>
      <c r="I7" s="7"/>
      <c r="J7" s="7"/>
      <c r="K7" s="8"/>
    </row>
    <row r="8" spans="2:11" ht="14.25">
      <c r="B8" s="6"/>
      <c r="C8" s="7"/>
      <c r="D8" s="7"/>
      <c r="E8" s="7"/>
      <c r="F8" s="7"/>
      <c r="G8" s="7"/>
      <c r="H8" s="7"/>
      <c r="I8" s="7"/>
      <c r="J8" s="7"/>
      <c r="K8" s="8"/>
    </row>
    <row r="9" spans="2:11" ht="14.25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 ht="14.25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 ht="14.25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 ht="20.25">
      <c r="B12" s="6"/>
      <c r="C12" s="61" t="s">
        <v>22</v>
      </c>
      <c r="D12" s="7"/>
      <c r="E12" s="7"/>
      <c r="F12" s="129">
        <v>37027</v>
      </c>
      <c r="G12" s="72"/>
      <c r="H12" s="7"/>
      <c r="I12" s="7"/>
      <c r="J12" s="7"/>
      <c r="K12" s="8"/>
    </row>
    <row r="13" spans="2:11" ht="14.25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4" ht="20.25">
      <c r="A14" s="2"/>
      <c r="B14" s="6"/>
      <c r="C14" s="62" t="s">
        <v>19</v>
      </c>
      <c r="D14" s="7"/>
      <c r="E14" s="7"/>
      <c r="F14" s="57"/>
      <c r="G14" s="73">
        <v>22475</v>
      </c>
      <c r="H14" s="7"/>
      <c r="I14" s="7"/>
      <c r="J14" s="7"/>
      <c r="K14" s="8"/>
      <c r="N14" s="63"/>
    </row>
    <row r="15" spans="2:11" ht="15">
      <c r="B15" s="9"/>
      <c r="C15" s="7" t="s">
        <v>230</v>
      </c>
      <c r="D15" s="7"/>
      <c r="E15" s="7"/>
      <c r="F15" s="7"/>
      <c r="G15" s="56" t="s">
        <v>231</v>
      </c>
      <c r="H15" s="7"/>
      <c r="I15" s="7"/>
      <c r="J15" s="7"/>
      <c r="K15" s="8"/>
    </row>
    <row r="16" spans="2:11" ht="14.25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4.25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8">
      <c r="B19" s="6"/>
      <c r="C19" s="7" t="s">
        <v>17</v>
      </c>
      <c r="D19" s="7"/>
      <c r="E19" s="7"/>
      <c r="F19" s="71" t="s">
        <v>16</v>
      </c>
      <c r="G19" s="60"/>
      <c r="H19" s="60"/>
      <c r="I19" s="60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4.25">
      <c r="B21" s="6"/>
      <c r="C21" s="7"/>
      <c r="D21" s="7"/>
      <c r="E21" s="7"/>
      <c r="F21" s="7"/>
      <c r="G21" s="7"/>
      <c r="H21" s="7"/>
      <c r="I21" s="7"/>
      <c r="J21" s="7"/>
      <c r="K21" s="8"/>
    </row>
    <row r="22" spans="2:11" ht="18">
      <c r="B22" s="6"/>
      <c r="C22" s="7" t="s">
        <v>20</v>
      </c>
      <c r="D22" s="7"/>
      <c r="E22" s="7"/>
      <c r="F22" s="7"/>
      <c r="G22" s="7" t="s">
        <v>232</v>
      </c>
      <c r="H22" s="7"/>
      <c r="I22" s="7"/>
      <c r="J22" s="7"/>
      <c r="K22" s="8"/>
    </row>
    <row r="23" spans="2:11" ht="15">
      <c r="B23" s="6"/>
      <c r="C23" s="7"/>
      <c r="D23" s="7"/>
      <c r="E23" s="7"/>
      <c r="F23" s="56"/>
      <c r="G23" s="7"/>
      <c r="H23" s="7"/>
      <c r="I23" s="7"/>
      <c r="J23" s="7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1" ht="14.25">
      <c r="B28" s="6"/>
      <c r="C28" s="7"/>
      <c r="D28" s="3"/>
      <c r="E28" s="4"/>
      <c r="F28" s="4"/>
      <c r="G28" s="4"/>
      <c r="H28" s="4"/>
      <c r="I28" s="4"/>
      <c r="J28" s="5"/>
      <c r="K28" s="8"/>
    </row>
    <row r="29" spans="2:11" ht="14.25">
      <c r="B29" s="6"/>
      <c r="C29" s="7"/>
      <c r="D29" s="6"/>
      <c r="E29" s="7" t="s">
        <v>2</v>
      </c>
      <c r="F29" s="7"/>
      <c r="G29" s="7"/>
      <c r="H29" s="7"/>
      <c r="I29" s="7"/>
      <c r="J29" s="8"/>
      <c r="K29" s="8"/>
    </row>
    <row r="30" spans="2:11" ht="14.25">
      <c r="B30" s="6"/>
      <c r="C30" s="7"/>
      <c r="D30" s="6"/>
      <c r="E30" s="7"/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 t="s">
        <v>3</v>
      </c>
      <c r="F31" s="7"/>
      <c r="G31" s="7"/>
      <c r="H31" s="7"/>
      <c r="I31" s="7"/>
      <c r="J31" s="8"/>
      <c r="K31" s="8"/>
    </row>
    <row r="32" spans="2:11" ht="14.25">
      <c r="B32" s="6"/>
      <c r="C32" s="7"/>
      <c r="D32" s="6"/>
      <c r="E32" s="7"/>
      <c r="F32" s="7"/>
      <c r="G32" s="7"/>
      <c r="H32" s="7"/>
      <c r="I32" s="7"/>
      <c r="J32" s="8"/>
      <c r="K32" s="8"/>
    </row>
    <row r="33" spans="2:11" ht="18">
      <c r="B33" s="6"/>
      <c r="C33" s="7"/>
      <c r="D33" s="6" t="s">
        <v>274</v>
      </c>
      <c r="E33" s="7"/>
      <c r="F33" s="7"/>
      <c r="G33" s="7"/>
      <c r="H33" s="7"/>
      <c r="I33" s="7"/>
      <c r="J33" s="8"/>
      <c r="K33" s="8"/>
    </row>
    <row r="34" spans="2:11" ht="14.25">
      <c r="B34" s="6"/>
      <c r="C34" s="7"/>
      <c r="D34" s="6"/>
      <c r="E34" s="7"/>
      <c r="F34" s="7"/>
      <c r="G34" s="7"/>
      <c r="H34" s="7"/>
      <c r="I34" s="7"/>
      <c r="J34" s="8"/>
      <c r="K34" s="8"/>
    </row>
    <row r="35" spans="2:11" ht="15">
      <c r="B35" s="6"/>
      <c r="C35" s="7"/>
      <c r="D35" s="6" t="s">
        <v>18</v>
      </c>
      <c r="E35" s="7"/>
      <c r="F35" s="7"/>
      <c r="G35" s="176">
        <v>41729</v>
      </c>
      <c r="H35" s="7"/>
      <c r="I35" s="7"/>
      <c r="J35" s="8"/>
      <c r="K35" s="8"/>
    </row>
    <row r="36" spans="2:11" ht="14.25">
      <c r="B36" s="6"/>
      <c r="C36" s="7"/>
      <c r="D36" s="6"/>
      <c r="E36" s="7"/>
      <c r="F36" s="7"/>
      <c r="G36" s="7"/>
      <c r="H36" s="7"/>
      <c r="I36" s="7"/>
      <c r="J36" s="8"/>
      <c r="K36" s="8"/>
    </row>
    <row r="37" spans="2:11" ht="14.25">
      <c r="B37" s="6"/>
      <c r="C37" s="13"/>
      <c r="D37" s="9" t="s">
        <v>4</v>
      </c>
      <c r="E37" s="7"/>
      <c r="F37" s="7"/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5">
      <c r="B39" s="6"/>
      <c r="C39" s="7"/>
      <c r="D39" s="6"/>
      <c r="E39" s="7"/>
      <c r="F39" s="7" t="s">
        <v>5</v>
      </c>
      <c r="G39" s="176">
        <v>41729</v>
      </c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4.25">
      <c r="B41" s="6"/>
      <c r="C41" s="7"/>
      <c r="D41" s="6"/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 t="s">
        <v>6</v>
      </c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6"/>
      <c r="E43" s="7"/>
      <c r="F43" s="7"/>
      <c r="G43" s="7"/>
      <c r="H43" s="7"/>
      <c r="I43" s="7"/>
      <c r="J43" s="8"/>
      <c r="K43" s="8"/>
    </row>
    <row r="44" spans="2:11" ht="14.25">
      <c r="B44" s="6"/>
      <c r="C44" s="7"/>
      <c r="D44" s="10"/>
      <c r="E44" s="11"/>
      <c r="F44" s="11"/>
      <c r="G44" s="11"/>
      <c r="H44" s="11"/>
      <c r="I44" s="11"/>
      <c r="J44" s="12"/>
      <c r="K44" s="8"/>
    </row>
    <row r="45" spans="2:11" ht="14.2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1" ht="14.2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1" ht="14.25">
      <c r="B47" s="10"/>
      <c r="C47" s="11"/>
      <c r="D47" s="11"/>
      <c r="E47" s="11"/>
      <c r="F47" s="11"/>
      <c r="G47" s="11"/>
      <c r="H47" s="11"/>
      <c r="I47" s="11"/>
      <c r="J47" s="11"/>
      <c r="K47" s="12"/>
    </row>
  </sheetData>
  <sheetProtection/>
  <printOptions/>
  <pageMargins left="0.33" right="0.75" top="0.87" bottom="1" header="0.5" footer="0.5"/>
  <pageSetup horizontalDpi="600" verticalDpi="600" orientation="portrait" paperSize="9" r:id="rId1"/>
  <headerFooter alignWithMargins="0">
    <oddFooter>&amp;CFaqe  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9" max="9" width="3.140625" style="0" customWidth="1"/>
    <col min="10" max="10" width="1.8515625" style="0" customWidth="1"/>
  </cols>
  <sheetData>
    <row r="1" spans="1:14" ht="14.25" thickTop="1">
      <c r="A1" s="133" t="s">
        <v>138</v>
      </c>
      <c r="B1" s="134" t="s">
        <v>231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3.5">
      <c r="A2" s="136" t="s">
        <v>139</v>
      </c>
      <c r="B2" s="137" t="s">
        <v>174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3.5">
      <c r="A3" s="136" t="s">
        <v>140</v>
      </c>
      <c r="B3" s="137" t="s">
        <v>275</v>
      </c>
      <c r="C3" s="135"/>
      <c r="D3" s="135"/>
      <c r="E3" s="135" t="s">
        <v>141</v>
      </c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3.5">
      <c r="A4" s="136" t="s">
        <v>142</v>
      </c>
      <c r="B4" s="137" t="s">
        <v>143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3.5">
      <c r="A5" s="171" t="s">
        <v>213</v>
      </c>
      <c r="B5" s="172" t="s">
        <v>234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4.25" thickBot="1">
      <c r="A6" s="138" t="s">
        <v>144</v>
      </c>
      <c r="B6" s="139" t="s">
        <v>175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4.25" thickTop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4.25" thickBo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6" ht="30" customHeight="1" thickBot="1" thickTop="1">
      <c r="A9" s="213" t="s">
        <v>145</v>
      </c>
      <c r="B9" s="214"/>
      <c r="C9" s="215"/>
      <c r="D9" s="216" t="s">
        <v>146</v>
      </c>
      <c r="E9" s="217"/>
      <c r="F9" s="217"/>
      <c r="G9" s="217"/>
      <c r="H9" s="217"/>
      <c r="I9" s="218"/>
      <c r="J9" s="219"/>
      <c r="K9" s="216" t="s">
        <v>147</v>
      </c>
      <c r="L9" s="217"/>
      <c r="M9" s="217"/>
      <c r="N9" s="217"/>
      <c r="O9" s="217"/>
      <c r="P9" s="218"/>
    </row>
    <row r="10" spans="1:16" ht="30" customHeight="1" thickBot="1">
      <c r="A10" s="220" t="s">
        <v>148</v>
      </c>
      <c r="B10" s="221"/>
      <c r="C10" s="222"/>
      <c r="D10" s="223" t="s">
        <v>149</v>
      </c>
      <c r="E10" s="224"/>
      <c r="F10" s="224"/>
      <c r="G10" s="224"/>
      <c r="H10" s="224"/>
      <c r="I10" s="225"/>
      <c r="J10" s="226"/>
      <c r="K10" s="223" t="s">
        <v>150</v>
      </c>
      <c r="L10" s="224"/>
      <c r="M10" s="224"/>
      <c r="N10" s="224"/>
      <c r="O10" s="224"/>
      <c r="P10" s="225"/>
    </row>
    <row r="11" spans="1:16" ht="30" customHeight="1" thickBot="1">
      <c r="A11" s="227" t="s">
        <v>151</v>
      </c>
      <c r="B11" s="221"/>
      <c r="C11" s="222"/>
      <c r="D11" s="223" t="s">
        <v>152</v>
      </c>
      <c r="E11" s="224"/>
      <c r="F11" s="224"/>
      <c r="G11" s="224"/>
      <c r="H11" s="224"/>
      <c r="I11" s="225"/>
      <c r="J11" s="226"/>
      <c r="K11" s="223" t="s">
        <v>153</v>
      </c>
      <c r="L11" s="224"/>
      <c r="M11" s="224"/>
      <c r="N11" s="224"/>
      <c r="O11" s="224"/>
      <c r="P11" s="225"/>
    </row>
    <row r="12" spans="1:16" ht="30" customHeight="1" thickBot="1">
      <c r="A12" s="228" t="s">
        <v>154</v>
      </c>
      <c r="B12" s="221"/>
      <c r="C12" s="222"/>
      <c r="D12" s="223" t="s">
        <v>155</v>
      </c>
      <c r="E12" s="224"/>
      <c r="F12" s="224"/>
      <c r="G12" s="224"/>
      <c r="H12" s="224"/>
      <c r="I12" s="225"/>
      <c r="J12" s="226"/>
      <c r="K12" s="223" t="s">
        <v>156</v>
      </c>
      <c r="L12" s="224"/>
      <c r="M12" s="224"/>
      <c r="N12" s="224"/>
      <c r="O12" s="224"/>
      <c r="P12" s="225"/>
    </row>
    <row r="13" spans="1:16" ht="30" customHeight="1" thickBot="1">
      <c r="A13" s="228" t="s">
        <v>157</v>
      </c>
      <c r="B13" s="229"/>
      <c r="C13" s="222"/>
      <c r="D13" s="223" t="s">
        <v>158</v>
      </c>
      <c r="E13" s="224"/>
      <c r="F13" s="224"/>
      <c r="G13" s="224"/>
      <c r="H13" s="224"/>
      <c r="I13" s="225"/>
      <c r="J13" s="226"/>
      <c r="K13" s="223" t="s">
        <v>159</v>
      </c>
      <c r="L13" s="224"/>
      <c r="M13" s="224"/>
      <c r="N13" s="224"/>
      <c r="O13" s="224"/>
      <c r="P13" s="225"/>
    </row>
    <row r="14" spans="1:16" ht="30" customHeight="1" thickBot="1">
      <c r="A14" s="230"/>
      <c r="B14" s="231"/>
      <c r="C14" s="222"/>
      <c r="D14" s="223" t="s">
        <v>160</v>
      </c>
      <c r="E14" s="224"/>
      <c r="F14" s="224"/>
      <c r="G14" s="224"/>
      <c r="H14" s="224"/>
      <c r="I14" s="225"/>
      <c r="J14" s="226"/>
      <c r="K14" s="223" t="s">
        <v>161</v>
      </c>
      <c r="L14" s="224"/>
      <c r="M14" s="224"/>
      <c r="N14" s="224"/>
      <c r="O14" s="224"/>
      <c r="P14" s="225"/>
    </row>
    <row r="15" spans="1:16" ht="30" customHeight="1" thickBot="1">
      <c r="A15" s="228" t="s">
        <v>162</v>
      </c>
      <c r="B15" s="221"/>
      <c r="C15" s="222"/>
      <c r="D15" s="223" t="s">
        <v>163</v>
      </c>
      <c r="E15" s="224"/>
      <c r="F15" s="224"/>
      <c r="G15" s="224"/>
      <c r="H15" s="224"/>
      <c r="I15" s="225"/>
      <c r="J15" s="226"/>
      <c r="K15" s="223" t="s">
        <v>164</v>
      </c>
      <c r="L15" s="224"/>
      <c r="M15" s="224"/>
      <c r="N15" s="224"/>
      <c r="O15" s="224"/>
      <c r="P15" s="225"/>
    </row>
    <row r="16" spans="1:16" ht="30" customHeight="1" thickBot="1">
      <c r="A16" s="228" t="s">
        <v>165</v>
      </c>
      <c r="B16" s="221"/>
      <c r="C16" s="222"/>
      <c r="D16" s="223" t="s">
        <v>166</v>
      </c>
      <c r="E16" s="224"/>
      <c r="F16" s="224"/>
      <c r="G16" s="224"/>
      <c r="H16" s="224"/>
      <c r="I16" s="225"/>
      <c r="J16" s="226"/>
      <c r="K16" s="223" t="s">
        <v>167</v>
      </c>
      <c r="L16" s="224"/>
      <c r="M16" s="224"/>
      <c r="N16" s="224"/>
      <c r="O16" s="224"/>
      <c r="P16" s="225"/>
    </row>
    <row r="17" spans="1:16" ht="30" customHeight="1" thickBot="1">
      <c r="A17" s="230"/>
      <c r="B17" s="231"/>
      <c r="C17" s="222"/>
      <c r="D17" s="223" t="s">
        <v>168</v>
      </c>
      <c r="E17" s="224"/>
      <c r="F17" s="224"/>
      <c r="G17" s="224"/>
      <c r="H17" s="224"/>
      <c r="I17" s="225"/>
      <c r="J17" s="226"/>
      <c r="K17" s="223"/>
      <c r="L17" s="224"/>
      <c r="M17" s="224"/>
      <c r="N17" s="224"/>
      <c r="O17" s="224"/>
      <c r="P17" s="225"/>
    </row>
    <row r="18" spans="1:16" ht="30" customHeight="1" thickBot="1">
      <c r="A18" s="227" t="s">
        <v>169</v>
      </c>
      <c r="B18" s="221"/>
      <c r="C18" s="222"/>
      <c r="D18" s="223" t="s">
        <v>170</v>
      </c>
      <c r="E18" s="224"/>
      <c r="F18" s="224"/>
      <c r="G18" s="224"/>
      <c r="H18" s="224"/>
      <c r="I18" s="225"/>
      <c r="J18" s="226"/>
      <c r="K18" s="223"/>
      <c r="L18" s="224"/>
      <c r="M18" s="224"/>
      <c r="N18" s="224"/>
      <c r="O18" s="224"/>
      <c r="P18" s="225"/>
    </row>
    <row r="19" spans="1:16" ht="30" customHeight="1" thickBot="1">
      <c r="A19" s="228" t="s">
        <v>171</v>
      </c>
      <c r="B19" s="221"/>
      <c r="C19" s="222"/>
      <c r="D19" s="223" t="s">
        <v>172</v>
      </c>
      <c r="E19" s="224"/>
      <c r="F19" s="224"/>
      <c r="G19" s="224"/>
      <c r="H19" s="224"/>
      <c r="I19" s="225"/>
      <c r="J19" s="226"/>
      <c r="K19" s="223"/>
      <c r="L19" s="224"/>
      <c r="M19" s="224"/>
      <c r="N19" s="224"/>
      <c r="O19" s="224"/>
      <c r="P19" s="225"/>
    </row>
    <row r="20" spans="1:16" ht="30" customHeight="1" thickBot="1">
      <c r="A20" s="232"/>
      <c r="B20" s="233"/>
      <c r="C20" s="222"/>
      <c r="D20" s="234" t="s">
        <v>173</v>
      </c>
      <c r="E20" s="235"/>
      <c r="F20" s="235"/>
      <c r="G20" s="235"/>
      <c r="H20" s="235"/>
      <c r="I20" s="236"/>
      <c r="J20" s="222"/>
      <c r="K20" s="234"/>
      <c r="L20" s="235"/>
      <c r="M20" s="235"/>
      <c r="N20" s="235"/>
      <c r="O20" s="235"/>
      <c r="P20" s="236"/>
    </row>
    <row r="21" spans="1:16" ht="14.25" thickTop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141"/>
    </row>
    <row r="22" spans="1:14" ht="13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4" ht="13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1:14" ht="13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ht="13.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4" ht="13.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ht="13.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ht="13.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</row>
    <row r="29" spans="1:14" ht="13.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4" ht="13.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 ht="13.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13.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</row>
    <row r="33" spans="1:14" ht="13.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4" ht="13.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</sheetData>
  <sheetProtection/>
  <printOptions/>
  <pageMargins left="0.74" right="0.49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xSplit="6" ySplit="5" topLeftCell="G2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4" sqref="J24"/>
    </sheetView>
  </sheetViews>
  <sheetFormatPr defaultColWidth="9.140625" defaultRowHeight="12.75"/>
  <cols>
    <col min="1" max="1" width="4.421875" style="22" customWidth="1"/>
    <col min="2" max="2" width="43.140625" style="0" customWidth="1"/>
    <col min="3" max="3" width="5.57421875" style="0" customWidth="1"/>
    <col min="4" max="4" width="13.00390625" style="0" customWidth="1"/>
    <col min="5" max="6" width="16.7109375" style="0" customWidth="1"/>
    <col min="7" max="7" width="11.140625" style="0" bestFit="1" customWidth="1"/>
    <col min="8" max="8" width="10.7109375" style="0" bestFit="1" customWidth="1"/>
    <col min="9" max="9" width="13.28125" style="0" customWidth="1"/>
  </cols>
  <sheetData>
    <row r="1" ht="21.75" customHeight="1">
      <c r="B1" s="71" t="s">
        <v>227</v>
      </c>
    </row>
    <row r="2" spans="1:6" s="29" customFormat="1" ht="21.75" customHeight="1" thickBot="1">
      <c r="A2" s="109"/>
      <c r="B2" s="109" t="s">
        <v>9</v>
      </c>
      <c r="C2" s="109"/>
      <c r="D2" s="109"/>
      <c r="E2" s="109"/>
      <c r="F2" s="109"/>
    </row>
    <row r="3" spans="1:6" s="29" customFormat="1" ht="6.75" customHeight="1" thickTop="1">
      <c r="A3" s="32"/>
      <c r="B3" s="33"/>
      <c r="C3" s="33"/>
      <c r="D3" s="33"/>
      <c r="E3" s="33"/>
      <c r="F3" s="33"/>
    </row>
    <row r="4" spans="1:6" s="15" customFormat="1" ht="14.25" customHeight="1">
      <c r="A4" s="30"/>
      <c r="B4" s="16"/>
      <c r="C4" s="31" t="s">
        <v>7</v>
      </c>
      <c r="D4" s="31"/>
      <c r="E4" s="34" t="s">
        <v>10</v>
      </c>
      <c r="F4" s="34" t="s">
        <v>10</v>
      </c>
    </row>
    <row r="5" spans="1:11" ht="17.25" customHeight="1">
      <c r="A5" s="18"/>
      <c r="B5" s="45" t="s">
        <v>46</v>
      </c>
      <c r="C5" s="19" t="s">
        <v>8</v>
      </c>
      <c r="D5" s="19" t="s">
        <v>215</v>
      </c>
      <c r="E5" s="175">
        <v>2013</v>
      </c>
      <c r="F5" s="175">
        <v>2012</v>
      </c>
      <c r="G5" s="14"/>
      <c r="H5" s="14"/>
      <c r="I5" s="14"/>
      <c r="J5" s="14"/>
      <c r="K5" s="14"/>
    </row>
    <row r="6" spans="1:11" ht="15.75" customHeight="1">
      <c r="A6" s="43" t="s">
        <v>12</v>
      </c>
      <c r="B6" s="70" t="s">
        <v>23</v>
      </c>
      <c r="C6" s="24"/>
      <c r="D6" s="24"/>
      <c r="E6" s="122">
        <f>E28</f>
        <v>37305732</v>
      </c>
      <c r="F6" s="122">
        <f>F28</f>
        <v>5735817</v>
      </c>
      <c r="G6" s="14"/>
      <c r="H6" s="14"/>
      <c r="I6" s="14"/>
      <c r="J6" s="14"/>
      <c r="K6" s="14"/>
    </row>
    <row r="7" spans="1:11" ht="15.75" customHeight="1">
      <c r="A7" s="44">
        <v>1</v>
      </c>
      <c r="B7" s="41" t="s">
        <v>24</v>
      </c>
      <c r="C7" s="23"/>
      <c r="D7" s="23"/>
      <c r="E7" s="121">
        <v>2486990</v>
      </c>
      <c r="F7" s="121">
        <v>-21410</v>
      </c>
      <c r="G7" s="14"/>
      <c r="H7" s="58"/>
      <c r="I7" s="14"/>
      <c r="J7" s="14"/>
      <c r="K7" s="14"/>
    </row>
    <row r="8" spans="1:11" ht="13.5" customHeight="1">
      <c r="A8" s="44">
        <v>2</v>
      </c>
      <c r="B8" s="41" t="s">
        <v>25</v>
      </c>
      <c r="C8" s="23"/>
      <c r="D8" s="23"/>
      <c r="E8" s="121">
        <f>E11</f>
        <v>0</v>
      </c>
      <c r="F8" s="121">
        <f>F11</f>
        <v>0</v>
      </c>
      <c r="G8" s="14"/>
      <c r="H8" s="14"/>
      <c r="I8" s="14"/>
      <c r="J8" s="14"/>
      <c r="K8" s="14"/>
    </row>
    <row r="9" spans="1:11" ht="12.75">
      <c r="A9" s="21" t="s">
        <v>50</v>
      </c>
      <c r="B9" s="85" t="s">
        <v>48</v>
      </c>
      <c r="C9" s="23"/>
      <c r="D9" s="23"/>
      <c r="E9" s="27">
        <v>0</v>
      </c>
      <c r="F9" s="27">
        <v>0</v>
      </c>
      <c r="G9" s="14"/>
      <c r="H9" s="14"/>
      <c r="I9" s="14"/>
      <c r="J9" s="14"/>
      <c r="K9" s="14"/>
    </row>
    <row r="10" spans="1:11" ht="12.75">
      <c r="A10" s="21" t="s">
        <v>51</v>
      </c>
      <c r="B10" s="84" t="s">
        <v>116</v>
      </c>
      <c r="C10" s="23"/>
      <c r="D10" s="23"/>
      <c r="E10" s="27">
        <v>0</v>
      </c>
      <c r="F10" s="27">
        <v>0</v>
      </c>
      <c r="G10" s="14"/>
      <c r="H10" s="14"/>
      <c r="I10" s="14"/>
      <c r="J10" s="14"/>
      <c r="K10" s="14"/>
    </row>
    <row r="11" spans="1:11" ht="12.75">
      <c r="A11" s="21"/>
      <c r="B11" s="74" t="s">
        <v>26</v>
      </c>
      <c r="C11" s="74"/>
      <c r="D11" s="74"/>
      <c r="E11" s="35"/>
      <c r="F11" s="35"/>
      <c r="G11" s="14"/>
      <c r="H11" s="14"/>
      <c r="I11" s="14"/>
      <c r="J11" s="14"/>
      <c r="K11" s="14"/>
    </row>
    <row r="12" spans="1:11" ht="15.75">
      <c r="A12" s="44">
        <v>3</v>
      </c>
      <c r="B12" s="41" t="s">
        <v>27</v>
      </c>
      <c r="C12" s="23"/>
      <c r="D12" s="23"/>
      <c r="E12" s="121">
        <f>E17</f>
        <v>3510074</v>
      </c>
      <c r="F12" s="121">
        <f>F17</f>
        <v>5757227</v>
      </c>
      <c r="G12" s="58"/>
      <c r="H12" s="14"/>
      <c r="I12" s="14"/>
      <c r="J12" s="14"/>
      <c r="K12" s="14"/>
    </row>
    <row r="13" spans="1:11" ht="12.75">
      <c r="A13" s="21" t="s">
        <v>50</v>
      </c>
      <c r="B13" s="20" t="s">
        <v>117</v>
      </c>
      <c r="C13" s="23"/>
      <c r="D13" s="23"/>
      <c r="E13" s="27">
        <v>0</v>
      </c>
      <c r="F13" s="27">
        <v>487716</v>
      </c>
      <c r="G13" s="14"/>
      <c r="H13" s="58"/>
      <c r="I13" s="14"/>
      <c r="J13" s="14"/>
      <c r="K13" s="14"/>
    </row>
    <row r="14" spans="1:11" ht="12.75">
      <c r="A14" s="21" t="s">
        <v>51</v>
      </c>
      <c r="B14" s="20" t="s">
        <v>118</v>
      </c>
      <c r="C14" s="23"/>
      <c r="D14" s="23"/>
      <c r="E14" s="27">
        <v>3510074</v>
      </c>
      <c r="F14" s="27">
        <v>5269511</v>
      </c>
      <c r="G14" s="14"/>
      <c r="H14" s="14"/>
      <c r="I14" s="58"/>
      <c r="J14" s="14"/>
      <c r="K14" s="14"/>
    </row>
    <row r="15" spans="1:11" ht="13.5" customHeight="1">
      <c r="A15" s="21" t="s">
        <v>52</v>
      </c>
      <c r="B15" s="20" t="s">
        <v>119</v>
      </c>
      <c r="C15" s="23"/>
      <c r="D15" s="23"/>
      <c r="E15" s="82">
        <v>0</v>
      </c>
      <c r="F15" s="82">
        <v>0</v>
      </c>
      <c r="G15" s="14"/>
      <c r="H15" s="14"/>
      <c r="I15" s="14"/>
      <c r="J15" s="14"/>
      <c r="K15" s="14"/>
    </row>
    <row r="16" spans="1:11" ht="12.75">
      <c r="A16" s="21" t="s">
        <v>57</v>
      </c>
      <c r="B16" s="20" t="s">
        <v>120</v>
      </c>
      <c r="C16" s="23"/>
      <c r="D16" s="23"/>
      <c r="E16" s="27">
        <v>0</v>
      </c>
      <c r="F16" s="27">
        <v>0</v>
      </c>
      <c r="G16" s="14"/>
      <c r="H16" s="14"/>
      <c r="I16" s="14"/>
      <c r="J16" s="14"/>
      <c r="K16" s="14"/>
    </row>
    <row r="17" spans="1:11" ht="12.75">
      <c r="A17" s="21"/>
      <c r="B17" s="74" t="s">
        <v>28</v>
      </c>
      <c r="C17" s="23"/>
      <c r="D17" s="23"/>
      <c r="E17" s="64">
        <f>SUM(E13:E16)</f>
        <v>3510074</v>
      </c>
      <c r="F17" s="64">
        <f>SUM(F13:F16)</f>
        <v>5757227</v>
      </c>
      <c r="G17" s="58"/>
      <c r="H17" s="14"/>
      <c r="I17" s="14"/>
      <c r="J17" s="14"/>
      <c r="K17" s="14"/>
    </row>
    <row r="18" spans="1:11" ht="15.75">
      <c r="A18" s="44">
        <v>4</v>
      </c>
      <c r="B18" s="41" t="s">
        <v>29</v>
      </c>
      <c r="C18" s="23"/>
      <c r="D18" s="23"/>
      <c r="E18" s="121">
        <f>E24</f>
        <v>27556287</v>
      </c>
      <c r="F18" s="121">
        <f>F24</f>
        <v>0</v>
      </c>
      <c r="G18" s="14"/>
      <c r="H18" s="14"/>
      <c r="I18" s="14"/>
      <c r="J18" s="14"/>
      <c r="K18" s="14"/>
    </row>
    <row r="19" spans="1:11" ht="12.75">
      <c r="A19" s="21" t="s">
        <v>50</v>
      </c>
      <c r="B19" s="25" t="s">
        <v>121</v>
      </c>
      <c r="C19" s="23"/>
      <c r="D19" s="23"/>
      <c r="E19" s="27">
        <v>2604287</v>
      </c>
      <c r="F19" s="27"/>
      <c r="G19" s="14"/>
      <c r="H19" s="14"/>
      <c r="I19" s="14"/>
      <c r="J19" s="14"/>
      <c r="K19" s="14"/>
    </row>
    <row r="20" spans="1:11" ht="12.75">
      <c r="A20" s="21" t="s">
        <v>51</v>
      </c>
      <c r="B20" s="25" t="s">
        <v>122</v>
      </c>
      <c r="C20" s="23"/>
      <c r="D20" s="23"/>
      <c r="E20" s="27">
        <v>24952000</v>
      </c>
      <c r="F20" s="27"/>
      <c r="G20" s="14"/>
      <c r="H20" s="14"/>
      <c r="I20" s="14"/>
      <c r="J20" s="14"/>
      <c r="K20" s="14"/>
    </row>
    <row r="21" spans="1:11" ht="12.75">
      <c r="A21" s="21" t="s">
        <v>52</v>
      </c>
      <c r="B21" s="25" t="s">
        <v>123</v>
      </c>
      <c r="C21" s="23"/>
      <c r="D21" s="23"/>
      <c r="E21" s="27"/>
      <c r="F21" s="27"/>
      <c r="G21" s="14"/>
      <c r="H21" s="14"/>
      <c r="I21" s="14"/>
      <c r="J21" s="14"/>
      <c r="K21" s="14"/>
    </row>
    <row r="22" spans="1:11" ht="13.5" customHeight="1">
      <c r="A22" s="21" t="s">
        <v>57</v>
      </c>
      <c r="B22" s="25" t="s">
        <v>124</v>
      </c>
      <c r="C22" s="23"/>
      <c r="D22" s="23"/>
      <c r="E22" s="82"/>
      <c r="F22" s="82"/>
      <c r="G22" s="14"/>
      <c r="H22" s="14"/>
      <c r="I22" s="14"/>
      <c r="J22" s="14"/>
      <c r="K22" s="14"/>
    </row>
    <row r="23" spans="1:11" ht="12.75">
      <c r="A23" s="21" t="s">
        <v>58</v>
      </c>
      <c r="B23" s="25" t="s">
        <v>233</v>
      </c>
      <c r="C23" s="23"/>
      <c r="D23" s="23"/>
      <c r="E23" s="27"/>
      <c r="F23" s="27"/>
      <c r="G23" s="14"/>
      <c r="H23" s="14"/>
      <c r="I23" s="14"/>
      <c r="J23" s="14"/>
      <c r="K23" s="14"/>
    </row>
    <row r="24" spans="1:11" ht="12.75">
      <c r="A24" s="21"/>
      <c r="B24" s="39" t="s">
        <v>30</v>
      </c>
      <c r="C24" s="23"/>
      <c r="D24" s="23"/>
      <c r="E24" s="64">
        <f>SUM(E19:E23)</f>
        <v>27556287</v>
      </c>
      <c r="F24" s="64">
        <f>SUM(F19:F23)</f>
        <v>0</v>
      </c>
      <c r="G24" s="14"/>
      <c r="H24" s="58"/>
      <c r="I24" s="14"/>
      <c r="J24" s="14"/>
      <c r="K24" s="14"/>
    </row>
    <row r="25" spans="1:11" ht="15.75">
      <c r="A25" s="44">
        <v>5</v>
      </c>
      <c r="B25" s="40" t="s">
        <v>31</v>
      </c>
      <c r="C25" s="23"/>
      <c r="D25" s="23"/>
      <c r="E25" s="121">
        <v>0</v>
      </c>
      <c r="F25" s="121">
        <v>0</v>
      </c>
      <c r="G25" s="14"/>
      <c r="H25" s="14"/>
      <c r="I25" s="14"/>
      <c r="J25" s="14"/>
      <c r="K25" s="14"/>
    </row>
    <row r="26" spans="1:11" ht="15.75">
      <c r="A26" s="44">
        <v>6</v>
      </c>
      <c r="B26" s="40" t="s">
        <v>32</v>
      </c>
      <c r="C26" s="23"/>
      <c r="D26" s="23"/>
      <c r="E26" s="121">
        <v>0</v>
      </c>
      <c r="F26" s="121">
        <v>0</v>
      </c>
      <c r="G26" s="14"/>
      <c r="H26" s="14"/>
      <c r="I26" s="14"/>
      <c r="J26" s="14"/>
      <c r="K26" s="14"/>
    </row>
    <row r="27" spans="1:11" ht="15.75" customHeight="1">
      <c r="A27" s="44">
        <v>7</v>
      </c>
      <c r="B27" s="40" t="s">
        <v>33</v>
      </c>
      <c r="C27" s="23"/>
      <c r="D27" s="23"/>
      <c r="E27" s="121">
        <v>3752381</v>
      </c>
      <c r="F27" s="121">
        <v>0</v>
      </c>
      <c r="G27" s="14"/>
      <c r="H27" s="58"/>
      <c r="I27" s="14"/>
      <c r="J27" s="14"/>
      <c r="K27" s="14"/>
    </row>
    <row r="28" spans="1:11" ht="18.75" customHeight="1">
      <c r="A28" s="21"/>
      <c r="B28" s="40" t="s">
        <v>34</v>
      </c>
      <c r="C28" s="23"/>
      <c r="D28" s="23"/>
      <c r="E28" s="122">
        <f>E7+E12+E18+E25+E26+E27</f>
        <v>37305732</v>
      </c>
      <c r="F28" s="122">
        <f>F7+F12+F18+F25+F26+F27</f>
        <v>5735817</v>
      </c>
      <c r="G28" s="14"/>
      <c r="H28" s="14"/>
      <c r="I28" s="14"/>
      <c r="J28" s="14"/>
      <c r="K28" s="14"/>
    </row>
    <row r="29" spans="1:11" ht="12.75">
      <c r="A29" s="21"/>
      <c r="B29" s="25"/>
      <c r="C29" s="23"/>
      <c r="D29" s="23"/>
      <c r="E29" s="27"/>
      <c r="F29" s="27"/>
      <c r="G29" s="14"/>
      <c r="H29" s="14"/>
      <c r="I29" s="14"/>
      <c r="J29" s="14"/>
      <c r="K29" s="14"/>
    </row>
    <row r="30" spans="1:11" ht="18">
      <c r="A30" s="44" t="s">
        <v>14</v>
      </c>
      <c r="B30" s="40" t="s">
        <v>35</v>
      </c>
      <c r="C30" s="23"/>
      <c r="D30" s="23"/>
      <c r="E30" s="122">
        <f>E51</f>
        <v>201878828</v>
      </c>
      <c r="F30" s="122">
        <f>F51</f>
        <v>193440670</v>
      </c>
      <c r="G30" s="14"/>
      <c r="H30" s="58"/>
      <c r="I30" s="14"/>
      <c r="J30" s="14"/>
      <c r="K30" s="14"/>
    </row>
    <row r="31" spans="1:11" ht="15.75">
      <c r="A31" s="44">
        <v>1</v>
      </c>
      <c r="B31" s="40" t="s">
        <v>36</v>
      </c>
      <c r="C31" s="23"/>
      <c r="D31" s="23"/>
      <c r="E31" s="121">
        <f>E36</f>
        <v>0</v>
      </c>
      <c r="F31" s="121">
        <f>F36</f>
        <v>0</v>
      </c>
      <c r="G31" s="14"/>
      <c r="H31" s="58"/>
      <c r="I31" s="69"/>
      <c r="J31" s="14"/>
      <c r="K31" s="14"/>
    </row>
    <row r="32" spans="1:11" ht="12.75">
      <c r="A32" s="21" t="s">
        <v>50</v>
      </c>
      <c r="B32" s="25" t="s">
        <v>125</v>
      </c>
      <c r="C32" s="23"/>
      <c r="D32" s="23"/>
      <c r="E32" s="27">
        <v>0</v>
      </c>
      <c r="F32" s="27">
        <v>0</v>
      </c>
      <c r="G32" s="14"/>
      <c r="H32" s="14"/>
      <c r="I32" s="69"/>
      <c r="J32" s="14"/>
      <c r="K32" s="14"/>
    </row>
    <row r="33" spans="1:11" ht="12.75">
      <c r="A33" s="21" t="s">
        <v>51</v>
      </c>
      <c r="B33" s="25" t="s">
        <v>126</v>
      </c>
      <c r="C33" s="23"/>
      <c r="D33" s="23"/>
      <c r="E33" s="27">
        <v>0</v>
      </c>
      <c r="F33" s="27">
        <v>0</v>
      </c>
      <c r="G33" s="58"/>
      <c r="H33" s="14"/>
      <c r="I33" s="69"/>
      <c r="J33" s="14"/>
      <c r="K33" s="14"/>
    </row>
    <row r="34" spans="1:11" ht="13.5" customHeight="1">
      <c r="A34" s="21" t="s">
        <v>52</v>
      </c>
      <c r="B34" s="25" t="s">
        <v>127</v>
      </c>
      <c r="C34" s="23"/>
      <c r="D34" s="23"/>
      <c r="E34" s="82">
        <v>0</v>
      </c>
      <c r="F34" s="82">
        <v>0</v>
      </c>
      <c r="G34" s="14"/>
      <c r="H34" s="14"/>
      <c r="I34" s="69"/>
      <c r="J34" s="14"/>
      <c r="K34" s="14"/>
    </row>
    <row r="35" spans="1:11" ht="12.75">
      <c r="A35" s="21" t="s">
        <v>57</v>
      </c>
      <c r="B35" s="25" t="s">
        <v>128</v>
      </c>
      <c r="C35" s="23"/>
      <c r="D35" s="23"/>
      <c r="E35" s="27">
        <v>0</v>
      </c>
      <c r="F35" s="27">
        <v>0</v>
      </c>
      <c r="G35" s="14"/>
      <c r="H35" s="14"/>
      <c r="I35" s="14"/>
      <c r="J35" s="14"/>
      <c r="K35" s="14"/>
    </row>
    <row r="36" spans="1:11" ht="12.75">
      <c r="A36" s="21"/>
      <c r="B36" s="39" t="s">
        <v>37</v>
      </c>
      <c r="C36" s="23"/>
      <c r="D36" s="23"/>
      <c r="E36" s="64">
        <f>SUM(E32:E35)</f>
        <v>0</v>
      </c>
      <c r="F36" s="64">
        <f>SUM(F32:F35)</f>
        <v>0</v>
      </c>
      <c r="G36" s="14"/>
      <c r="H36" s="14"/>
      <c r="I36" s="58"/>
      <c r="J36" s="14"/>
      <c r="K36" s="14"/>
    </row>
    <row r="37" spans="1:11" ht="15.75">
      <c r="A37" s="44">
        <v>2</v>
      </c>
      <c r="B37" s="40" t="s">
        <v>38</v>
      </c>
      <c r="C37" s="23"/>
      <c r="D37" s="23"/>
      <c r="E37" s="121">
        <f>E42</f>
        <v>201878828</v>
      </c>
      <c r="F37" s="121">
        <f>F42</f>
        <v>193440670</v>
      </c>
      <c r="G37" s="58"/>
      <c r="H37" s="58"/>
      <c r="I37" s="14"/>
      <c r="J37" s="14"/>
      <c r="K37" s="14"/>
    </row>
    <row r="38" spans="1:11" ht="12.75">
      <c r="A38" s="21" t="s">
        <v>50</v>
      </c>
      <c r="B38" s="25" t="s">
        <v>129</v>
      </c>
      <c r="C38" s="23"/>
      <c r="D38" s="23"/>
      <c r="E38" s="28">
        <v>0</v>
      </c>
      <c r="F38" s="28">
        <v>0</v>
      </c>
      <c r="G38" s="58"/>
      <c r="H38" s="14"/>
      <c r="I38" s="14"/>
      <c r="J38" s="14"/>
      <c r="K38" s="14"/>
    </row>
    <row r="39" spans="1:11" ht="12.75">
      <c r="A39" s="21" t="s">
        <v>51</v>
      </c>
      <c r="B39" s="26" t="s">
        <v>130</v>
      </c>
      <c r="C39" s="23"/>
      <c r="D39" s="23"/>
      <c r="E39" s="28">
        <v>190849934</v>
      </c>
      <c r="F39" s="28">
        <v>190849934</v>
      </c>
      <c r="G39" s="58"/>
      <c r="H39" s="58"/>
      <c r="I39" s="58"/>
      <c r="J39" s="14"/>
      <c r="K39" s="14"/>
    </row>
    <row r="40" spans="1:11" ht="12.75">
      <c r="A40" s="21" t="s">
        <v>52</v>
      </c>
      <c r="B40" s="25" t="s">
        <v>131</v>
      </c>
      <c r="C40" s="23"/>
      <c r="D40" s="23"/>
      <c r="E40" s="28">
        <v>0</v>
      </c>
      <c r="F40" s="28">
        <v>0</v>
      </c>
      <c r="G40" s="58"/>
      <c r="H40" s="58"/>
      <c r="I40" s="58"/>
      <c r="J40" s="14"/>
      <c r="K40" s="14"/>
    </row>
    <row r="41" spans="1:11" ht="13.5" customHeight="1">
      <c r="A41" s="21" t="s">
        <v>57</v>
      </c>
      <c r="B41" s="26" t="s">
        <v>132</v>
      </c>
      <c r="C41" s="23"/>
      <c r="D41" s="23"/>
      <c r="E41" s="83">
        <v>11028894</v>
      </c>
      <c r="F41" s="83">
        <v>2590736</v>
      </c>
      <c r="G41" s="14"/>
      <c r="H41" s="58"/>
      <c r="I41" s="58"/>
      <c r="J41" s="14"/>
      <c r="K41" s="14"/>
    </row>
    <row r="42" spans="1:11" ht="12.75">
      <c r="A42" s="21"/>
      <c r="B42" s="76" t="s">
        <v>26</v>
      </c>
      <c r="C42" s="23"/>
      <c r="D42" s="23"/>
      <c r="E42" s="64">
        <f>SUM(E38:E41)</f>
        <v>201878828</v>
      </c>
      <c r="F42" s="64">
        <f>SUM(F38:F41)</f>
        <v>193440670</v>
      </c>
      <c r="G42" s="14"/>
      <c r="H42" s="58"/>
      <c r="I42" s="58"/>
      <c r="J42" s="14"/>
      <c r="K42" s="14"/>
    </row>
    <row r="43" spans="1:11" ht="15.75">
      <c r="A43" s="44">
        <v>3</v>
      </c>
      <c r="B43" s="40" t="s">
        <v>39</v>
      </c>
      <c r="C43" s="23"/>
      <c r="D43" s="23"/>
      <c r="E43" s="121">
        <v>0</v>
      </c>
      <c r="F43" s="121">
        <v>0</v>
      </c>
      <c r="G43" s="14"/>
      <c r="H43" s="58"/>
      <c r="I43" s="14"/>
      <c r="J43" s="14"/>
      <c r="K43" s="14"/>
    </row>
    <row r="44" spans="1:11" ht="13.5" customHeight="1">
      <c r="A44" s="44">
        <v>4</v>
      </c>
      <c r="B44" s="40" t="s">
        <v>40</v>
      </c>
      <c r="C44" s="23"/>
      <c r="D44" s="23"/>
      <c r="E44" s="121">
        <f>SUM(E45:E47)</f>
        <v>0</v>
      </c>
      <c r="F44" s="121">
        <f>SUM(F45:F47)</f>
        <v>0</v>
      </c>
      <c r="G44" s="14"/>
      <c r="H44" s="58"/>
      <c r="I44" s="14"/>
      <c r="J44" s="14"/>
      <c r="K44" s="14"/>
    </row>
    <row r="45" spans="1:11" ht="12.75">
      <c r="A45" s="21" t="s">
        <v>50</v>
      </c>
      <c r="B45" s="25" t="s">
        <v>133</v>
      </c>
      <c r="C45" s="23"/>
      <c r="D45" s="23"/>
      <c r="E45" s="28">
        <v>0</v>
      </c>
      <c r="F45" s="28">
        <v>0</v>
      </c>
      <c r="G45" s="58"/>
      <c r="H45" s="14"/>
      <c r="I45" s="14"/>
      <c r="J45" s="14"/>
      <c r="K45" s="14"/>
    </row>
    <row r="46" spans="1:11" ht="12.75">
      <c r="A46" s="21" t="s">
        <v>51</v>
      </c>
      <c r="B46" s="25" t="s">
        <v>134</v>
      </c>
      <c r="C46" s="23"/>
      <c r="D46" s="23"/>
      <c r="E46" s="28">
        <v>0</v>
      </c>
      <c r="F46" s="28">
        <v>0</v>
      </c>
      <c r="G46" s="58"/>
      <c r="H46" s="14"/>
      <c r="I46" s="14"/>
      <c r="J46" s="14"/>
      <c r="K46" s="14"/>
    </row>
    <row r="47" spans="1:11" ht="12.75">
      <c r="A47" s="21" t="s">
        <v>52</v>
      </c>
      <c r="B47" s="25" t="s">
        <v>135</v>
      </c>
      <c r="C47" s="23"/>
      <c r="D47" s="23"/>
      <c r="E47" s="28">
        <v>0</v>
      </c>
      <c r="F47" s="28">
        <v>0</v>
      </c>
      <c r="G47" s="58"/>
      <c r="H47" s="14"/>
      <c r="I47" s="14"/>
      <c r="J47" s="14"/>
      <c r="K47" s="14"/>
    </row>
    <row r="48" spans="1:11" ht="13.5" customHeight="1">
      <c r="A48" s="44">
        <v>5</v>
      </c>
      <c r="B48" s="77" t="s">
        <v>41</v>
      </c>
      <c r="C48" s="23"/>
      <c r="D48" s="23"/>
      <c r="E48" s="121">
        <v>0</v>
      </c>
      <c r="F48" s="121">
        <v>0</v>
      </c>
      <c r="G48" s="58"/>
      <c r="H48" s="69"/>
      <c r="I48" s="14"/>
      <c r="J48" s="14"/>
      <c r="K48" s="14"/>
    </row>
    <row r="49" spans="1:11" ht="15.75">
      <c r="A49" s="44">
        <v>6</v>
      </c>
      <c r="B49" s="40" t="s">
        <v>42</v>
      </c>
      <c r="C49" s="23"/>
      <c r="D49" s="23"/>
      <c r="E49" s="121">
        <v>0</v>
      </c>
      <c r="F49" s="121">
        <v>0</v>
      </c>
      <c r="G49" s="14"/>
      <c r="H49" s="14"/>
      <c r="I49" s="14"/>
      <c r="J49" s="14"/>
      <c r="K49" s="14"/>
    </row>
    <row r="50" spans="1:11" ht="15.75" customHeight="1">
      <c r="A50" s="44"/>
      <c r="B50" s="40"/>
      <c r="C50" s="23"/>
      <c r="D50" s="23"/>
      <c r="E50" s="82"/>
      <c r="F50" s="82"/>
      <c r="G50" s="14"/>
      <c r="H50" s="14"/>
      <c r="I50" s="14"/>
      <c r="J50" s="14"/>
      <c r="K50" s="14"/>
    </row>
    <row r="51" spans="1:11" ht="18">
      <c r="A51" s="21"/>
      <c r="B51" s="40" t="s">
        <v>43</v>
      </c>
      <c r="C51" s="23"/>
      <c r="D51" s="23"/>
      <c r="E51" s="122">
        <f>E31+E37+E43+E44+E48+E49</f>
        <v>201878828</v>
      </c>
      <c r="F51" s="122">
        <f>F31+F37+F43+F44+F48+F49</f>
        <v>193440670</v>
      </c>
      <c r="G51" s="14"/>
      <c r="H51" s="14"/>
      <c r="I51" s="14"/>
      <c r="J51" s="14"/>
      <c r="K51" s="14"/>
    </row>
    <row r="52" spans="1:11" ht="12.75">
      <c r="A52" s="106"/>
      <c r="B52" s="105"/>
      <c r="C52" s="146"/>
      <c r="D52" s="146"/>
      <c r="E52" s="107"/>
      <c r="F52" s="107"/>
      <c r="G52" s="14"/>
      <c r="H52" s="14"/>
      <c r="I52" s="14"/>
      <c r="J52" s="14"/>
      <c r="K52" s="14"/>
    </row>
    <row r="53" spans="1:11" ht="18" customHeight="1">
      <c r="A53" s="147"/>
      <c r="B53" s="68" t="s">
        <v>44</v>
      </c>
      <c r="C53" s="147"/>
      <c r="D53" s="147"/>
      <c r="E53" s="148">
        <f>E6+E30</f>
        <v>239184560</v>
      </c>
      <c r="F53" s="148">
        <f>F6+F30</f>
        <v>199176487</v>
      </c>
      <c r="G53" s="14"/>
      <c r="H53" s="14"/>
      <c r="I53" s="14"/>
      <c r="J53" s="14"/>
      <c r="K53" s="14"/>
    </row>
    <row r="54" spans="1:11" s="15" customFormat="1" ht="13.5" customHeight="1">
      <c r="A54" s="173"/>
      <c r="B54" s="173"/>
      <c r="C54" s="173"/>
      <c r="D54" s="173"/>
      <c r="E54" s="173"/>
      <c r="F54" s="173"/>
      <c r="G54" s="174"/>
      <c r="H54" s="16"/>
      <c r="I54" s="16"/>
      <c r="J54" s="16"/>
      <c r="K54" s="16"/>
    </row>
    <row r="55" spans="1:7" s="15" customFormat="1" ht="21.75" customHeight="1">
      <c r="A55" s="173"/>
      <c r="B55" s="173" t="s">
        <v>1</v>
      </c>
      <c r="C55" s="173"/>
      <c r="D55" s="173"/>
      <c r="E55" s="173" t="s">
        <v>251</v>
      </c>
      <c r="F55" s="173"/>
      <c r="G55" s="174"/>
    </row>
    <row r="56" spans="1:7" s="15" customFormat="1" ht="25.5" customHeight="1">
      <c r="A56" s="173"/>
      <c r="B56" s="173" t="s">
        <v>15</v>
      </c>
      <c r="C56" s="173"/>
      <c r="D56" s="173"/>
      <c r="E56" s="173" t="s">
        <v>0</v>
      </c>
      <c r="F56" s="173"/>
      <c r="G56" s="174"/>
    </row>
    <row r="57" spans="2:6" ht="12.75">
      <c r="B57" s="14"/>
      <c r="C57" s="17"/>
      <c r="D57" s="17"/>
      <c r="E57" s="58"/>
      <c r="F57" s="58"/>
    </row>
    <row r="58" spans="2:6" ht="12.75">
      <c r="B58" s="14"/>
      <c r="C58" s="17"/>
      <c r="D58" s="17"/>
      <c r="E58" s="58"/>
      <c r="F58" s="58"/>
    </row>
    <row r="59" spans="2:6" ht="12.75">
      <c r="B59" s="14"/>
      <c r="C59" s="14"/>
      <c r="D59" s="14"/>
      <c r="E59" s="14"/>
      <c r="F59" s="14"/>
    </row>
    <row r="61" spans="5:6" ht="12.75">
      <c r="E61" s="144"/>
      <c r="F61" s="144"/>
    </row>
    <row r="62" spans="5:6" ht="12.75">
      <c r="E62" s="144"/>
      <c r="F62" s="144"/>
    </row>
  </sheetData>
  <sheetProtection/>
  <printOptions/>
  <pageMargins left="0.64" right="0.16" top="0.46" bottom="0.78" header="0.28" footer="0.5"/>
  <pageSetup horizontalDpi="600" verticalDpi="600" orientation="portrait" paperSize="9" scale="90" r:id="rId1"/>
  <headerFooter alignWithMargins="0">
    <oddFooter>&amp;CFaqe  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pane xSplit="6" ySplit="5" topLeftCell="G30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E61" sqref="E61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3.8515625" style="0" customWidth="1"/>
    <col min="4" max="4" width="15.57421875" style="0" customWidth="1"/>
    <col min="5" max="6" width="16.8515625" style="0" customWidth="1"/>
    <col min="7" max="7" width="12.00390625" style="0" bestFit="1" customWidth="1"/>
    <col min="8" max="8" width="10.7109375" style="0" bestFit="1" customWidth="1"/>
    <col min="10" max="10" width="10.00390625" style="0" bestFit="1" customWidth="1"/>
    <col min="11" max="11" width="11.140625" style="0" bestFit="1" customWidth="1"/>
  </cols>
  <sheetData>
    <row r="1" spans="1:2" ht="21" customHeight="1">
      <c r="A1" s="22"/>
      <c r="B1" s="71" t="s">
        <v>227</v>
      </c>
    </row>
    <row r="2" spans="1:6" ht="21" customHeight="1" thickBot="1">
      <c r="A2" s="109"/>
      <c r="B2" s="109" t="s">
        <v>9</v>
      </c>
      <c r="C2" s="109"/>
      <c r="D2" s="109"/>
      <c r="E2" s="109"/>
      <c r="F2" s="109"/>
    </row>
    <row r="3" spans="1:6" ht="9" customHeight="1" thickTop="1">
      <c r="A3" s="32"/>
      <c r="B3" s="33"/>
      <c r="C3" s="33"/>
      <c r="D3" s="33"/>
      <c r="E3" s="33"/>
      <c r="F3" s="33"/>
    </row>
    <row r="4" spans="1:6" ht="14.25" customHeight="1">
      <c r="A4" s="30"/>
      <c r="B4" s="16"/>
      <c r="C4" s="31" t="s">
        <v>7</v>
      </c>
      <c r="D4" s="31"/>
      <c r="E4" s="37" t="s">
        <v>11</v>
      </c>
      <c r="F4" s="37" t="s">
        <v>11</v>
      </c>
    </row>
    <row r="5" spans="1:6" ht="17.25" customHeight="1">
      <c r="A5" s="18"/>
      <c r="B5" s="45" t="s">
        <v>47</v>
      </c>
      <c r="C5" s="19" t="s">
        <v>8</v>
      </c>
      <c r="D5" s="19" t="s">
        <v>215</v>
      </c>
      <c r="E5" s="38">
        <v>2013</v>
      </c>
      <c r="F5" s="38">
        <v>2012</v>
      </c>
    </row>
    <row r="6" spans="1:6" ht="15.75" customHeight="1">
      <c r="A6" s="43" t="s">
        <v>12</v>
      </c>
      <c r="B6" s="42" t="s">
        <v>45</v>
      </c>
      <c r="C6" s="24"/>
      <c r="D6" s="24"/>
      <c r="E6" s="177">
        <f>E22</f>
        <v>192821616</v>
      </c>
      <c r="F6" s="177">
        <f>F22</f>
        <v>152313335</v>
      </c>
    </row>
    <row r="7" spans="1:6" ht="13.5" customHeight="1">
      <c r="A7" s="44">
        <v>1</v>
      </c>
      <c r="B7" s="41" t="s">
        <v>48</v>
      </c>
      <c r="C7" s="23"/>
      <c r="D7" s="23"/>
      <c r="E7" s="121">
        <v>0</v>
      </c>
      <c r="F7" s="121">
        <v>0</v>
      </c>
    </row>
    <row r="8" spans="1:8" ht="15.75">
      <c r="A8" s="44">
        <v>2</v>
      </c>
      <c r="B8" s="41" t="s">
        <v>49</v>
      </c>
      <c r="C8" s="23"/>
      <c r="D8" s="23"/>
      <c r="E8" s="121">
        <f>SUM(E9:E11)</f>
        <v>29442000</v>
      </c>
      <c r="F8" s="121">
        <f>SUM(F9:F11)</f>
        <v>48900648</v>
      </c>
      <c r="H8" s="59"/>
    </row>
    <row r="9" spans="1:6" ht="12.75">
      <c r="A9" s="21" t="s">
        <v>50</v>
      </c>
      <c r="B9" s="20" t="s">
        <v>53</v>
      </c>
      <c r="C9" s="23"/>
      <c r="D9" s="23"/>
      <c r="E9" s="28">
        <v>29442000</v>
      </c>
      <c r="F9" s="28">
        <v>48900648</v>
      </c>
    </row>
    <row r="10" spans="1:6" ht="12.75">
      <c r="A10" s="21" t="s">
        <v>51</v>
      </c>
      <c r="B10" s="20" t="s">
        <v>54</v>
      </c>
      <c r="C10" s="23"/>
      <c r="D10" s="23"/>
      <c r="E10" s="28">
        <v>0</v>
      </c>
      <c r="F10" s="28">
        <v>0</v>
      </c>
    </row>
    <row r="11" spans="1:6" ht="12.75">
      <c r="A11" s="21" t="s">
        <v>52</v>
      </c>
      <c r="B11" s="20" t="s">
        <v>55</v>
      </c>
      <c r="C11" s="23"/>
      <c r="D11" s="23"/>
      <c r="E11" s="28">
        <v>0</v>
      </c>
      <c r="F11" s="28">
        <v>0</v>
      </c>
    </row>
    <row r="12" spans="1:6" ht="12.75">
      <c r="A12" s="21"/>
      <c r="B12" s="74" t="s">
        <v>26</v>
      </c>
      <c r="C12" s="23"/>
      <c r="D12" s="23"/>
      <c r="E12" s="83"/>
      <c r="F12" s="83"/>
    </row>
    <row r="13" spans="1:7" ht="15.75">
      <c r="A13" s="44">
        <v>3</v>
      </c>
      <c r="B13" s="41" t="s">
        <v>56</v>
      </c>
      <c r="C13" s="23"/>
      <c r="D13" s="23"/>
      <c r="E13" s="121">
        <f>E19</f>
        <v>163379616</v>
      </c>
      <c r="F13" s="121">
        <f>F19</f>
        <v>103412687</v>
      </c>
      <c r="G13" s="59"/>
    </row>
    <row r="14" spans="1:7" ht="12.75">
      <c r="A14" s="21" t="s">
        <v>50</v>
      </c>
      <c r="B14" s="20" t="s">
        <v>59</v>
      </c>
      <c r="C14" s="23"/>
      <c r="D14" s="23"/>
      <c r="E14" s="28">
        <v>45532277</v>
      </c>
      <c r="F14" s="28">
        <v>21096659</v>
      </c>
      <c r="G14" s="59"/>
    </row>
    <row r="15" spans="1:7" ht="12.75">
      <c r="A15" s="21" t="s">
        <v>51</v>
      </c>
      <c r="B15" s="20" t="s">
        <v>60</v>
      </c>
      <c r="C15" s="23"/>
      <c r="D15" s="23"/>
      <c r="E15" s="28">
        <v>3136224</v>
      </c>
      <c r="F15" s="28">
        <v>2455016</v>
      </c>
      <c r="G15" s="59"/>
    </row>
    <row r="16" spans="1:7" ht="12.75">
      <c r="A16" s="21" t="s">
        <v>52</v>
      </c>
      <c r="B16" s="20" t="s">
        <v>61</v>
      </c>
      <c r="C16" s="23"/>
      <c r="D16" s="23"/>
      <c r="E16" s="178">
        <v>1284445</v>
      </c>
      <c r="F16" s="178">
        <v>211677</v>
      </c>
      <c r="G16" s="130"/>
    </row>
    <row r="17" spans="1:7" ht="12.75">
      <c r="A17" s="21" t="s">
        <v>57</v>
      </c>
      <c r="B17" s="20" t="s">
        <v>62</v>
      </c>
      <c r="C17" s="23"/>
      <c r="D17" s="23"/>
      <c r="E17" s="28">
        <v>107149762</v>
      </c>
      <c r="F17" s="28">
        <v>79649335</v>
      </c>
      <c r="G17" s="59"/>
    </row>
    <row r="18" spans="1:6" ht="13.5" customHeight="1">
      <c r="A18" s="21" t="s">
        <v>58</v>
      </c>
      <c r="B18" s="20" t="s">
        <v>63</v>
      </c>
      <c r="C18" s="23"/>
      <c r="D18" s="23"/>
      <c r="E18" s="83">
        <v>6276908</v>
      </c>
      <c r="F18" s="83"/>
    </row>
    <row r="19" spans="1:8" ht="12.75">
      <c r="A19" s="21"/>
      <c r="B19" s="74" t="s">
        <v>28</v>
      </c>
      <c r="C19" s="23"/>
      <c r="D19" s="23"/>
      <c r="E19" s="64">
        <f>SUM(E14:E18)</f>
        <v>163379616</v>
      </c>
      <c r="F19" s="64">
        <f>SUM(F14:F18)</f>
        <v>103412687</v>
      </c>
      <c r="H19" s="59"/>
    </row>
    <row r="20" spans="1:6" ht="12.75">
      <c r="A20" s="44">
        <v>4</v>
      </c>
      <c r="B20" s="41" t="s">
        <v>64</v>
      </c>
      <c r="C20" s="23"/>
      <c r="D20" s="23"/>
      <c r="E20" s="28"/>
      <c r="F20" s="28"/>
    </row>
    <row r="21" spans="1:6" ht="12.75">
      <c r="A21" s="44">
        <v>5</v>
      </c>
      <c r="B21" s="41" t="s">
        <v>65</v>
      </c>
      <c r="C21" s="23"/>
      <c r="D21" s="23"/>
      <c r="E21" s="28"/>
      <c r="F21" s="28"/>
    </row>
    <row r="22" spans="1:8" ht="18">
      <c r="A22" s="21"/>
      <c r="B22" s="40" t="s">
        <v>66</v>
      </c>
      <c r="C22" s="23"/>
      <c r="D22" s="23"/>
      <c r="E22" s="122">
        <f>E7+E8+E13+E20+E21</f>
        <v>192821616</v>
      </c>
      <c r="F22" s="122">
        <f>F7+F8+F13+F20+F21</f>
        <v>152313335</v>
      </c>
      <c r="H22" s="59"/>
    </row>
    <row r="23" spans="1:7" ht="13.5" customHeight="1">
      <c r="A23" s="21"/>
      <c r="B23" s="25"/>
      <c r="C23" s="23"/>
      <c r="D23" s="23"/>
      <c r="E23" s="83"/>
      <c r="F23" s="83"/>
      <c r="G23" s="59"/>
    </row>
    <row r="24" spans="1:8" ht="18.75" customHeight="1">
      <c r="A24" s="44" t="s">
        <v>14</v>
      </c>
      <c r="B24" s="40" t="s">
        <v>67</v>
      </c>
      <c r="C24" s="23"/>
      <c r="D24" s="23"/>
      <c r="E24" s="122">
        <f>E32</f>
        <v>0</v>
      </c>
      <c r="F24" s="122">
        <f>F32</f>
        <v>1938181</v>
      </c>
      <c r="G24" s="59"/>
      <c r="H24" s="59"/>
    </row>
    <row r="25" spans="1:8" ht="15.75">
      <c r="A25" s="44">
        <v>1</v>
      </c>
      <c r="B25" s="40" t="s">
        <v>68</v>
      </c>
      <c r="C25" s="23"/>
      <c r="D25" s="23"/>
      <c r="E25" s="121">
        <f>E28</f>
        <v>0</v>
      </c>
      <c r="F25" s="121">
        <f>F28</f>
        <v>0</v>
      </c>
      <c r="G25" s="59"/>
      <c r="H25" s="59"/>
    </row>
    <row r="26" spans="1:6" ht="12.75">
      <c r="A26" s="21" t="s">
        <v>50</v>
      </c>
      <c r="B26" s="25" t="s">
        <v>69</v>
      </c>
      <c r="C26" s="23"/>
      <c r="D26" s="23"/>
      <c r="E26" s="28">
        <v>0</v>
      </c>
      <c r="F26" s="28">
        <v>0</v>
      </c>
    </row>
    <row r="27" spans="1:11" ht="15.75" customHeight="1">
      <c r="A27" s="65" t="s">
        <v>51</v>
      </c>
      <c r="B27" s="78" t="s">
        <v>70</v>
      </c>
      <c r="C27" s="23"/>
      <c r="D27" s="23"/>
      <c r="E27" s="83">
        <v>0</v>
      </c>
      <c r="F27" s="83">
        <v>0</v>
      </c>
      <c r="K27" s="59"/>
    </row>
    <row r="28" spans="1:6" ht="13.5" customHeight="1">
      <c r="A28" s="21"/>
      <c r="B28" s="76" t="s">
        <v>37</v>
      </c>
      <c r="C28" s="23"/>
      <c r="D28" s="23"/>
      <c r="E28" s="83"/>
      <c r="F28" s="83"/>
    </row>
    <row r="29" spans="1:8" ht="15.75">
      <c r="A29" s="44">
        <v>2</v>
      </c>
      <c r="B29" s="40" t="s">
        <v>71</v>
      </c>
      <c r="C29" s="23"/>
      <c r="D29" s="23"/>
      <c r="E29" s="121"/>
      <c r="F29" s="121">
        <v>1938181</v>
      </c>
      <c r="G29" s="59"/>
      <c r="H29" s="59"/>
    </row>
    <row r="30" spans="1:6" ht="15.75">
      <c r="A30" s="44">
        <v>3</v>
      </c>
      <c r="B30" s="40" t="s">
        <v>72</v>
      </c>
      <c r="C30" s="23"/>
      <c r="D30" s="23"/>
      <c r="E30" s="121">
        <v>0</v>
      </c>
      <c r="F30" s="121">
        <v>0</v>
      </c>
    </row>
    <row r="31" spans="1:6" ht="15.75">
      <c r="A31" s="44">
        <v>4</v>
      </c>
      <c r="B31" s="40" t="s">
        <v>64</v>
      </c>
      <c r="C31" s="23"/>
      <c r="D31" s="23"/>
      <c r="E31" s="121">
        <v>0</v>
      </c>
      <c r="F31" s="121">
        <v>0</v>
      </c>
    </row>
    <row r="32" spans="1:6" ht="18">
      <c r="A32" s="21"/>
      <c r="B32" s="77" t="s">
        <v>73</v>
      </c>
      <c r="C32" s="23"/>
      <c r="D32" s="23"/>
      <c r="E32" s="122">
        <f>+E29+E30+E31+E25</f>
        <v>0</v>
      </c>
      <c r="F32" s="122">
        <f>+F29+F30+F31+F25</f>
        <v>1938181</v>
      </c>
    </row>
    <row r="33" spans="1:8" ht="18">
      <c r="A33" s="21"/>
      <c r="B33" s="39" t="s">
        <v>74</v>
      </c>
      <c r="C33" s="23"/>
      <c r="D33" s="23"/>
      <c r="E33" s="122">
        <f>E6+E32</f>
        <v>192821616</v>
      </c>
      <c r="F33" s="122">
        <f>F6+F32</f>
        <v>154251516</v>
      </c>
      <c r="H33" s="59"/>
    </row>
    <row r="34" spans="1:8" ht="18">
      <c r="A34" s="44" t="s">
        <v>13</v>
      </c>
      <c r="B34" s="40" t="s">
        <v>75</v>
      </c>
      <c r="C34" s="23"/>
      <c r="D34" s="23"/>
      <c r="E34" s="122">
        <f>E47</f>
        <v>46362944</v>
      </c>
      <c r="F34" s="122">
        <f>F47</f>
        <v>44924971</v>
      </c>
      <c r="H34" s="59"/>
    </row>
    <row r="35" spans="1:6" ht="15.75">
      <c r="A35" s="44">
        <v>1</v>
      </c>
      <c r="B35" s="40" t="s">
        <v>76</v>
      </c>
      <c r="C35" s="23"/>
      <c r="D35" s="23"/>
      <c r="E35" s="121">
        <v>0</v>
      </c>
      <c r="F35" s="121">
        <v>0</v>
      </c>
    </row>
    <row r="36" spans="1:6" ht="13.5" customHeight="1">
      <c r="A36" s="44">
        <v>2</v>
      </c>
      <c r="B36" s="75" t="s">
        <v>77</v>
      </c>
      <c r="C36" s="23"/>
      <c r="D36" s="23"/>
      <c r="E36" s="121">
        <v>0</v>
      </c>
      <c r="F36" s="121">
        <v>0</v>
      </c>
    </row>
    <row r="37" spans="1:8" ht="15.75">
      <c r="A37" s="44">
        <v>3</v>
      </c>
      <c r="B37" s="40" t="s">
        <v>78</v>
      </c>
      <c r="C37" s="23"/>
      <c r="D37" s="23"/>
      <c r="E37" s="121">
        <v>44420000</v>
      </c>
      <c r="F37" s="121">
        <v>44420000</v>
      </c>
      <c r="H37" s="59"/>
    </row>
    <row r="38" spans="1:6" ht="15.75">
      <c r="A38" s="44">
        <v>4</v>
      </c>
      <c r="B38" s="40" t="s">
        <v>79</v>
      </c>
      <c r="C38" s="23"/>
      <c r="D38" s="23"/>
      <c r="E38" s="121"/>
      <c r="F38" s="121">
        <v>0</v>
      </c>
    </row>
    <row r="39" spans="1:6" ht="15.75">
      <c r="A39" s="44">
        <v>5</v>
      </c>
      <c r="B39" s="40" t="s">
        <v>80</v>
      </c>
      <c r="C39" s="23"/>
      <c r="D39" s="23"/>
      <c r="E39" s="121"/>
      <c r="F39" s="121">
        <v>0</v>
      </c>
    </row>
    <row r="40" spans="1:6" ht="15.75">
      <c r="A40" s="44">
        <v>6</v>
      </c>
      <c r="B40" s="40" t="s">
        <v>81</v>
      </c>
      <c r="C40" s="23"/>
      <c r="D40" s="23"/>
      <c r="E40" s="121"/>
      <c r="F40" s="121">
        <v>0</v>
      </c>
    </row>
    <row r="41" spans="1:6" ht="15.75">
      <c r="A41" s="44">
        <v>7</v>
      </c>
      <c r="B41" s="40" t="s">
        <v>82</v>
      </c>
      <c r="C41" s="23"/>
      <c r="D41" s="23"/>
      <c r="E41" s="121">
        <v>4107</v>
      </c>
      <c r="F41" s="121">
        <v>4107</v>
      </c>
    </row>
    <row r="42" spans="1:8" ht="15.75">
      <c r="A42" s="44">
        <v>8</v>
      </c>
      <c r="B42" s="40" t="s">
        <v>83</v>
      </c>
      <c r="C42" s="23"/>
      <c r="D42" s="23"/>
      <c r="E42" s="121">
        <v>500864</v>
      </c>
      <c r="F42" s="121">
        <v>518360</v>
      </c>
      <c r="G42" s="59"/>
      <c r="H42" s="59"/>
    </row>
    <row r="43" spans="1:8" ht="15.75">
      <c r="A43" s="44">
        <v>9</v>
      </c>
      <c r="B43" s="40" t="s">
        <v>84</v>
      </c>
      <c r="C43" s="23"/>
      <c r="D43" s="23"/>
      <c r="E43" s="121"/>
      <c r="F43" s="121"/>
      <c r="H43" s="59"/>
    </row>
    <row r="44" spans="1:8" ht="15.75">
      <c r="A44" s="44">
        <v>10</v>
      </c>
      <c r="B44" s="40" t="s">
        <v>85</v>
      </c>
      <c r="C44" s="23"/>
      <c r="D44" s="23"/>
      <c r="E44" s="161">
        <v>1437973</v>
      </c>
      <c r="F44" s="161">
        <v>-17496</v>
      </c>
      <c r="H44" s="59"/>
    </row>
    <row r="45" spans="1:8" ht="12.75">
      <c r="A45" s="21"/>
      <c r="B45" s="40"/>
      <c r="C45" s="23"/>
      <c r="D45" s="23"/>
      <c r="E45" s="28"/>
      <c r="F45" s="28"/>
      <c r="H45" s="59"/>
    </row>
    <row r="46" spans="1:6" ht="13.5" customHeight="1">
      <c r="A46" s="21"/>
      <c r="B46" s="26"/>
      <c r="C46" s="23"/>
      <c r="D46" s="23"/>
      <c r="E46" s="83"/>
      <c r="F46" s="83"/>
    </row>
    <row r="47" spans="1:6" ht="15.75" customHeight="1">
      <c r="A47" s="44"/>
      <c r="B47" s="40" t="s">
        <v>86</v>
      </c>
      <c r="C47" s="23"/>
      <c r="D47" s="23"/>
      <c r="E47" s="122">
        <f>SUM(E35:E44)</f>
        <v>46362944</v>
      </c>
      <c r="F47" s="122">
        <f>SUM(F35:F44)</f>
        <v>44924971</v>
      </c>
    </row>
    <row r="48" spans="1:6" ht="12.75">
      <c r="A48" s="21"/>
      <c r="B48" s="26"/>
      <c r="C48" s="23"/>
      <c r="D48" s="23"/>
      <c r="E48" s="28"/>
      <c r="F48" s="28"/>
    </row>
    <row r="49" spans="1:6" ht="12.75">
      <c r="A49" s="106"/>
      <c r="B49" s="154"/>
      <c r="C49" s="146"/>
      <c r="D49" s="146"/>
      <c r="E49" s="101"/>
      <c r="F49" s="101"/>
    </row>
    <row r="50" spans="1:6" ht="18" customHeight="1">
      <c r="A50" s="147"/>
      <c r="B50" s="68" t="s">
        <v>87</v>
      </c>
      <c r="C50" s="147"/>
      <c r="D50" s="147"/>
      <c r="E50" s="148">
        <f>E6+E24+E34</f>
        <v>239184560</v>
      </c>
      <c r="F50" s="148">
        <f>F6+F24+F34</f>
        <v>199176487</v>
      </c>
    </row>
    <row r="51" spans="1:6" ht="13.5" customHeight="1">
      <c r="A51" s="149"/>
      <c r="B51" s="145"/>
      <c r="C51" s="149"/>
      <c r="D51" s="149"/>
      <c r="E51" s="150"/>
      <c r="F51" s="150"/>
    </row>
    <row r="52" spans="1:6" ht="18" customHeight="1">
      <c r="A52" s="149"/>
      <c r="B52" s="239" t="s">
        <v>1</v>
      </c>
      <c r="C52" s="239"/>
      <c r="D52" s="151"/>
      <c r="E52" s="240" t="s">
        <v>251</v>
      </c>
      <c r="F52" s="240"/>
    </row>
    <row r="53" spans="1:7" ht="19.5" customHeight="1">
      <c r="A53" s="149"/>
      <c r="B53" s="239" t="s">
        <v>15</v>
      </c>
      <c r="C53" s="239"/>
      <c r="D53" s="151"/>
      <c r="E53" s="240" t="s">
        <v>0</v>
      </c>
      <c r="F53" s="240"/>
      <c r="G53" s="59"/>
    </row>
    <row r="54" spans="1:6" ht="13.5" customHeight="1">
      <c r="A54" s="149"/>
      <c r="B54" s="153"/>
      <c r="C54" s="149"/>
      <c r="D54" s="149"/>
      <c r="E54" s="150"/>
      <c r="F54" s="150"/>
    </row>
    <row r="55" spans="5:6" ht="12.75">
      <c r="E55" s="59"/>
      <c r="F55" s="59"/>
    </row>
    <row r="57" spans="5:6" ht="12.75">
      <c r="E57" s="59"/>
      <c r="F57" s="59"/>
    </row>
    <row r="58" spans="5:6" ht="12.75">
      <c r="E58" s="59">
        <f>+E50-Aktivi!E53</f>
        <v>0</v>
      </c>
      <c r="F58" s="59">
        <f>+F50-Aktivi!F53</f>
        <v>0</v>
      </c>
    </row>
    <row r="59" spans="5:6" ht="12.75">
      <c r="E59" s="59"/>
      <c r="F59" s="59"/>
    </row>
    <row r="60" spans="5:6" ht="12.75">
      <c r="E60" s="59"/>
      <c r="F60" s="59"/>
    </row>
  </sheetData>
  <sheetProtection/>
  <mergeCells count="4">
    <mergeCell ref="B52:C52"/>
    <mergeCell ref="E52:F52"/>
    <mergeCell ref="B53:C53"/>
    <mergeCell ref="E53:F53"/>
  </mergeCells>
  <printOptions/>
  <pageMargins left="0.6" right="0.36" top="0.53" bottom="0.7" header="0.4" footer="0.5"/>
  <pageSetup horizontalDpi="600" verticalDpi="600" orientation="portrait" paperSize="9" scale="90" r:id="rId1"/>
  <headerFooter alignWithMargins="0">
    <oddFooter>&amp;CFaqe  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pane xSplit="5" ySplit="5" topLeftCell="F2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J14" sqref="J14"/>
    </sheetView>
  </sheetViews>
  <sheetFormatPr defaultColWidth="9.140625" defaultRowHeight="12.75"/>
  <cols>
    <col min="1" max="1" width="4.7109375" style="0" customWidth="1"/>
    <col min="2" max="2" width="54.8515625" style="0" customWidth="1"/>
    <col min="3" max="3" width="12.8515625" style="0" customWidth="1"/>
    <col min="4" max="5" width="13.57421875" style="0" customWidth="1"/>
    <col min="6" max="6" width="0.85546875" style="0" customWidth="1"/>
    <col min="7" max="7" width="12.00390625" style="0" customWidth="1"/>
  </cols>
  <sheetData>
    <row r="1" spans="1:2" ht="21" customHeight="1">
      <c r="A1" s="22"/>
      <c r="B1" s="71" t="s">
        <v>227</v>
      </c>
    </row>
    <row r="2" spans="1:5" ht="21" thickBot="1">
      <c r="A2" s="110"/>
      <c r="B2" s="109" t="s">
        <v>88</v>
      </c>
      <c r="C2" s="109"/>
      <c r="D2" s="109"/>
      <c r="E2" s="109"/>
    </row>
    <row r="3" spans="1:5" ht="21" thickTop="1">
      <c r="A3" s="32"/>
      <c r="B3" s="179" t="s">
        <v>216</v>
      </c>
      <c r="C3" s="33"/>
      <c r="D3" s="33"/>
      <c r="E3" s="33"/>
    </row>
    <row r="4" spans="1:5" ht="12.75">
      <c r="A4" s="30"/>
      <c r="B4" s="16"/>
      <c r="C4" s="37" t="s">
        <v>219</v>
      </c>
      <c r="D4" s="37" t="s">
        <v>218</v>
      </c>
      <c r="E4" s="37" t="s">
        <v>218</v>
      </c>
    </row>
    <row r="5" spans="1:18" ht="15">
      <c r="A5" s="79" t="s">
        <v>89</v>
      </c>
      <c r="B5" s="36" t="s">
        <v>90</v>
      </c>
      <c r="C5" s="38" t="s">
        <v>220</v>
      </c>
      <c r="D5" s="38">
        <v>2013</v>
      </c>
      <c r="E5" s="38">
        <v>2012</v>
      </c>
      <c r="H5" s="125"/>
      <c r="R5" s="15"/>
    </row>
    <row r="6" spans="1:5" ht="22.5" customHeight="1">
      <c r="A6" s="43">
        <v>1</v>
      </c>
      <c r="B6" s="80" t="s">
        <v>91</v>
      </c>
      <c r="C6" s="115">
        <v>701705</v>
      </c>
      <c r="D6" s="132">
        <v>0</v>
      </c>
      <c r="E6" s="132">
        <v>0</v>
      </c>
    </row>
    <row r="7" spans="1:13" ht="22.5" customHeight="1">
      <c r="A7" s="44">
        <v>2</v>
      </c>
      <c r="B7" s="86" t="s">
        <v>92</v>
      </c>
      <c r="C7" s="116" t="s">
        <v>221</v>
      </c>
      <c r="D7" s="131">
        <v>32194000</v>
      </c>
      <c r="E7" s="131"/>
      <c r="I7" s="15"/>
      <c r="J7" s="15"/>
      <c r="K7" s="15"/>
      <c r="L7" s="15"/>
      <c r="M7" s="15"/>
    </row>
    <row r="8" spans="1:5" ht="22.5" customHeight="1">
      <c r="A8" s="44">
        <v>3</v>
      </c>
      <c r="B8" s="41" t="s">
        <v>93</v>
      </c>
      <c r="C8" s="117"/>
      <c r="D8" s="112"/>
      <c r="E8" s="112"/>
    </row>
    <row r="9" spans="1:5" ht="22.5" customHeight="1">
      <c r="A9" s="44"/>
      <c r="B9" s="74" t="s">
        <v>211</v>
      </c>
      <c r="C9" s="118"/>
      <c r="D9" s="123">
        <f>D6+D7</f>
        <v>32194000</v>
      </c>
      <c r="E9" s="123">
        <f>E6+E7</f>
        <v>0</v>
      </c>
    </row>
    <row r="10" spans="1:5" ht="22.5" customHeight="1">
      <c r="A10" s="44">
        <v>3</v>
      </c>
      <c r="B10" s="114" t="s">
        <v>252</v>
      </c>
      <c r="C10" s="118">
        <v>71</v>
      </c>
      <c r="D10" s="123"/>
      <c r="E10" s="123">
        <v>15256482</v>
      </c>
    </row>
    <row r="11" spans="1:5" ht="22.5" customHeight="1">
      <c r="A11" s="44">
        <v>4</v>
      </c>
      <c r="B11" s="41" t="s">
        <v>94</v>
      </c>
      <c r="C11" s="116" t="s">
        <v>222</v>
      </c>
      <c r="D11" s="131">
        <v>12649981</v>
      </c>
      <c r="E11" s="131">
        <v>16142</v>
      </c>
    </row>
    <row r="12" spans="1:5" ht="22.5" customHeight="1">
      <c r="A12" s="44">
        <v>5</v>
      </c>
      <c r="B12" s="41" t="s">
        <v>95</v>
      </c>
      <c r="C12" s="119" t="s">
        <v>223</v>
      </c>
      <c r="D12" s="120">
        <f>D13+D14</f>
        <v>8428118</v>
      </c>
      <c r="E12" s="120">
        <f>E13+E14</f>
        <v>7918427</v>
      </c>
    </row>
    <row r="13" spans="1:16" ht="22.5" customHeight="1">
      <c r="A13" s="21" t="s">
        <v>50</v>
      </c>
      <c r="B13" s="46" t="s">
        <v>96</v>
      </c>
      <c r="C13" s="119">
        <v>641</v>
      </c>
      <c r="D13" s="111">
        <v>7267875</v>
      </c>
      <c r="E13" s="111">
        <v>6871197</v>
      </c>
      <c r="N13" s="15"/>
      <c r="O13" s="15"/>
      <c r="P13" s="15"/>
    </row>
    <row r="14" spans="1:5" ht="22.5" customHeight="1">
      <c r="A14" s="21" t="s">
        <v>51</v>
      </c>
      <c r="B14" s="20" t="s">
        <v>97</v>
      </c>
      <c r="C14" s="119">
        <v>644</v>
      </c>
      <c r="D14" s="111">
        <v>1160243</v>
      </c>
      <c r="E14" s="111">
        <v>1047230</v>
      </c>
    </row>
    <row r="15" spans="1:5" ht="22.5" customHeight="1">
      <c r="A15" s="44">
        <v>6</v>
      </c>
      <c r="B15" s="41" t="s">
        <v>98</v>
      </c>
      <c r="C15" s="119" t="s">
        <v>224</v>
      </c>
      <c r="D15" s="120">
        <v>1561842</v>
      </c>
      <c r="E15" s="120">
        <v>1877802</v>
      </c>
    </row>
    <row r="16" spans="1:5" ht="22.5" customHeight="1">
      <c r="A16" s="44">
        <v>7</v>
      </c>
      <c r="B16" s="41" t="s">
        <v>253</v>
      </c>
      <c r="C16" s="119"/>
      <c r="D16" s="120">
        <v>0</v>
      </c>
      <c r="E16" s="120">
        <v>0</v>
      </c>
    </row>
    <row r="17" spans="1:5" ht="22.5" customHeight="1">
      <c r="A17" s="44">
        <v>8</v>
      </c>
      <c r="B17" s="41" t="s">
        <v>99</v>
      </c>
      <c r="C17" s="119" t="s">
        <v>225</v>
      </c>
      <c r="D17" s="64">
        <v>7897192</v>
      </c>
      <c r="E17" s="64">
        <v>4142345</v>
      </c>
    </row>
    <row r="18" spans="1:7" ht="22.5" customHeight="1">
      <c r="A18" s="44"/>
      <c r="B18" s="74" t="s">
        <v>100</v>
      </c>
      <c r="C18" s="119"/>
      <c r="D18" s="124">
        <f>D11+D12+D15+D16+D17</f>
        <v>30537133</v>
      </c>
      <c r="E18" s="124">
        <f>E11+E12+E15+E16+E17</f>
        <v>13954716</v>
      </c>
      <c r="G18" s="59"/>
    </row>
    <row r="19" spans="1:7" ht="22.5" customHeight="1">
      <c r="A19" s="44">
        <v>9</v>
      </c>
      <c r="B19" s="41" t="s">
        <v>101</v>
      </c>
      <c r="C19" s="119"/>
      <c r="D19" s="124">
        <f>D9+D10-D18</f>
        <v>1656867</v>
      </c>
      <c r="E19" s="124">
        <f>E9+E10-E18</f>
        <v>1301766</v>
      </c>
      <c r="G19" s="59"/>
    </row>
    <row r="20" spans="1:7" ht="22.5" customHeight="1">
      <c r="A20" s="44"/>
      <c r="B20" s="41"/>
      <c r="C20" s="119"/>
      <c r="D20" s="99"/>
      <c r="E20" s="99"/>
      <c r="G20" s="59"/>
    </row>
    <row r="21" spans="1:7" ht="22.5" customHeight="1">
      <c r="A21" s="44">
        <v>10</v>
      </c>
      <c r="B21" s="41" t="s">
        <v>217</v>
      </c>
      <c r="C21" s="119">
        <v>761661</v>
      </c>
      <c r="D21" s="162">
        <v>0</v>
      </c>
      <c r="E21" s="162">
        <v>0</v>
      </c>
      <c r="G21" s="59"/>
    </row>
    <row r="22" spans="1:7" ht="22.5" customHeight="1">
      <c r="A22" s="44">
        <v>11</v>
      </c>
      <c r="B22" s="41" t="s">
        <v>102</v>
      </c>
      <c r="C22" s="119">
        <v>762662</v>
      </c>
      <c r="D22" s="131">
        <v>0</v>
      </c>
      <c r="E22" s="131">
        <v>0</v>
      </c>
      <c r="G22" s="59"/>
    </row>
    <row r="23" spans="1:7" ht="22.5" customHeight="1">
      <c r="A23" s="44">
        <v>12</v>
      </c>
      <c r="B23" s="41" t="s">
        <v>103</v>
      </c>
      <c r="C23" s="119"/>
      <c r="D23" s="123">
        <f>D24+D25+D26+D27+D28</f>
        <v>-41952</v>
      </c>
      <c r="E23" s="123">
        <f>E24+E25+E26+E27+E28</f>
        <v>-1303622</v>
      </c>
      <c r="G23" s="59"/>
    </row>
    <row r="24" spans="1:7" ht="22.5" customHeight="1">
      <c r="A24" s="81" t="s">
        <v>50</v>
      </c>
      <c r="B24" s="20" t="s">
        <v>104</v>
      </c>
      <c r="C24" s="119" t="s">
        <v>226</v>
      </c>
      <c r="D24" s="111">
        <v>0</v>
      </c>
      <c r="E24" s="111">
        <v>-156393</v>
      </c>
      <c r="G24" s="59"/>
    </row>
    <row r="25" spans="1:7" ht="22.5" customHeight="1">
      <c r="A25" s="21"/>
      <c r="B25" s="20" t="s">
        <v>105</v>
      </c>
      <c r="C25" s="119">
        <v>664665</v>
      </c>
      <c r="D25" s="111"/>
      <c r="E25" s="111"/>
      <c r="G25" s="59"/>
    </row>
    <row r="26" spans="1:7" ht="22.5" customHeight="1">
      <c r="A26" s="21" t="s">
        <v>51</v>
      </c>
      <c r="B26" s="20" t="s">
        <v>106</v>
      </c>
      <c r="C26" s="119">
        <v>767667</v>
      </c>
      <c r="D26" s="99">
        <v>-141627</v>
      </c>
      <c r="E26" s="99">
        <v>-1145369</v>
      </c>
      <c r="G26" s="59"/>
    </row>
    <row r="27" spans="1:7" ht="22.5" customHeight="1">
      <c r="A27" s="21" t="s">
        <v>52</v>
      </c>
      <c r="B27" s="47" t="s">
        <v>107</v>
      </c>
      <c r="C27" s="119">
        <v>769669</v>
      </c>
      <c r="D27" s="111">
        <v>99675</v>
      </c>
      <c r="E27" s="111">
        <v>-1860</v>
      </c>
      <c r="F27" s="59"/>
      <c r="G27" s="59"/>
    </row>
    <row r="28" spans="1:7" ht="22.5" customHeight="1">
      <c r="A28" s="21" t="s">
        <v>57</v>
      </c>
      <c r="B28" s="47" t="s">
        <v>108</v>
      </c>
      <c r="C28" s="119">
        <v>768668</v>
      </c>
      <c r="D28" s="111"/>
      <c r="E28" s="111"/>
      <c r="G28" s="59"/>
    </row>
    <row r="29" spans="1:7" ht="22.5" customHeight="1">
      <c r="A29" s="21"/>
      <c r="B29" s="47"/>
      <c r="C29" s="119"/>
      <c r="D29" s="111"/>
      <c r="E29" s="111"/>
      <c r="G29" s="59"/>
    </row>
    <row r="30" spans="1:7" ht="17.25" customHeight="1">
      <c r="A30" s="44">
        <v>13</v>
      </c>
      <c r="B30" s="87" t="s">
        <v>109</v>
      </c>
      <c r="C30" s="119"/>
      <c r="D30" s="124">
        <f>D21+D22+D23</f>
        <v>-41952</v>
      </c>
      <c r="E30" s="124">
        <f>E21+E22+E23</f>
        <v>-1303622</v>
      </c>
      <c r="G30" s="59"/>
    </row>
    <row r="31" spans="1:7" ht="12.75" customHeight="1">
      <c r="A31" s="44"/>
      <c r="B31" s="87"/>
      <c r="C31" s="119"/>
      <c r="D31" s="111"/>
      <c r="E31" s="111"/>
      <c r="G31" s="59"/>
    </row>
    <row r="32" spans="1:5" ht="12.75" customHeight="1">
      <c r="A32" s="44">
        <v>14</v>
      </c>
      <c r="B32" s="87" t="s">
        <v>112</v>
      </c>
      <c r="C32" s="119"/>
      <c r="D32" s="123">
        <f>D19+D30</f>
        <v>1614915</v>
      </c>
      <c r="E32" s="123">
        <f>E19+E30</f>
        <v>-1856</v>
      </c>
    </row>
    <row r="33" spans="1:5" ht="12.75" customHeight="1">
      <c r="A33" s="44"/>
      <c r="B33" s="87"/>
      <c r="C33" s="119"/>
      <c r="D33" s="82"/>
      <c r="E33" s="82"/>
    </row>
    <row r="34" spans="1:5" ht="12.75" customHeight="1">
      <c r="A34" s="44">
        <v>15</v>
      </c>
      <c r="B34" s="40" t="s">
        <v>113</v>
      </c>
      <c r="C34" s="119">
        <v>69</v>
      </c>
      <c r="D34" s="123">
        <v>176942</v>
      </c>
      <c r="E34" s="123">
        <v>15640</v>
      </c>
    </row>
    <row r="35" spans="1:5" ht="12.75" customHeight="1">
      <c r="A35" s="44"/>
      <c r="B35" s="40"/>
      <c r="C35" s="119"/>
      <c r="D35" s="99"/>
      <c r="E35" s="99"/>
    </row>
    <row r="36" spans="1:6" ht="12.75" customHeight="1">
      <c r="A36" s="44">
        <v>16</v>
      </c>
      <c r="B36" s="39" t="s">
        <v>114</v>
      </c>
      <c r="C36" s="119"/>
      <c r="D36" s="123">
        <f>D32-D34</f>
        <v>1437973</v>
      </c>
      <c r="E36" s="123">
        <f>E32-E34</f>
        <v>-17496</v>
      </c>
      <c r="F36" s="59"/>
    </row>
    <row r="37" spans="1:7" ht="12.75" customHeight="1">
      <c r="A37" s="44"/>
      <c r="B37" s="39"/>
      <c r="C37" s="119"/>
      <c r="D37" s="99"/>
      <c r="E37" s="99"/>
      <c r="G37" s="59"/>
    </row>
    <row r="38" spans="1:5" ht="12.75">
      <c r="A38" s="108">
        <v>17</v>
      </c>
      <c r="B38" s="155" t="s">
        <v>115</v>
      </c>
      <c r="C38" s="156"/>
      <c r="D38" s="113"/>
      <c r="E38" s="113"/>
    </row>
    <row r="39" spans="1:5" ht="15.75" customHeight="1">
      <c r="A39" s="55"/>
      <c r="B39" s="157"/>
      <c r="C39" s="158"/>
      <c r="D39" s="158"/>
      <c r="E39" s="158"/>
    </row>
    <row r="40" spans="1:6" ht="23.25" customHeight="1">
      <c r="A40" s="149"/>
      <c r="B40" s="239" t="s">
        <v>1</v>
      </c>
      <c r="C40" s="239"/>
      <c r="D40" s="163"/>
      <c r="E40" s="240"/>
      <c r="F40" s="240"/>
    </row>
    <row r="41" spans="1:6" ht="17.25" customHeight="1">
      <c r="A41" s="149"/>
      <c r="B41" s="239" t="s">
        <v>15</v>
      </c>
      <c r="C41" s="239"/>
      <c r="D41" s="240" t="s">
        <v>251</v>
      </c>
      <c r="E41" s="240"/>
      <c r="F41" s="152"/>
    </row>
    <row r="42" spans="1:6" ht="20.25" customHeight="1">
      <c r="A42" s="149"/>
      <c r="B42" s="145"/>
      <c r="C42" s="150"/>
      <c r="D42" s="240" t="s">
        <v>0</v>
      </c>
      <c r="E42" s="240"/>
      <c r="F42" s="145"/>
    </row>
    <row r="43" spans="1:6" ht="17.25" customHeight="1">
      <c r="A43" s="149"/>
      <c r="B43" s="145"/>
      <c r="C43" s="145"/>
      <c r="D43" s="145"/>
      <c r="E43" s="145"/>
      <c r="F43" s="145"/>
    </row>
    <row r="44" spans="1:5" ht="12.75" customHeight="1">
      <c r="A44" s="17"/>
      <c r="B44" s="69"/>
      <c r="C44" s="58"/>
      <c r="D44" s="58"/>
      <c r="E44" s="58"/>
    </row>
    <row r="45" spans="1:5" ht="12.75" customHeight="1">
      <c r="A45" s="17"/>
      <c r="B45" s="102"/>
      <c r="C45" s="58"/>
      <c r="D45" s="58"/>
      <c r="E45" s="58"/>
    </row>
    <row r="46" spans="1:5" ht="12.75" customHeight="1">
      <c r="A46" s="17"/>
      <c r="B46" s="102"/>
      <c r="C46" s="58"/>
      <c r="D46" s="58"/>
      <c r="E46" s="58"/>
    </row>
    <row r="47" spans="1:5" ht="12.75" customHeight="1">
      <c r="A47" s="17"/>
      <c r="B47" s="102"/>
      <c r="C47" s="58"/>
      <c r="D47" s="58"/>
      <c r="E47" s="58"/>
    </row>
    <row r="48" spans="1:5" ht="12.75" customHeight="1">
      <c r="A48" s="17"/>
      <c r="B48" s="102"/>
      <c r="C48" s="58"/>
      <c r="D48" s="58"/>
      <c r="E48" s="58"/>
    </row>
    <row r="49" spans="1:5" ht="12.75" customHeight="1">
      <c r="A49" s="17"/>
      <c r="B49" s="102"/>
      <c r="C49" s="58"/>
      <c r="D49" s="58"/>
      <c r="E49" s="58"/>
    </row>
    <row r="50" spans="1:5" ht="12.75" customHeight="1">
      <c r="A50" s="17"/>
      <c r="B50" s="103"/>
      <c r="C50" s="58"/>
      <c r="D50" s="58"/>
      <c r="E50" s="58"/>
    </row>
    <row r="51" spans="1:5" ht="12.75" customHeight="1">
      <c r="A51" s="17"/>
      <c r="B51" s="104"/>
      <c r="C51" s="58"/>
      <c r="D51" s="58"/>
      <c r="E51" s="58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</sheetData>
  <sheetProtection/>
  <mergeCells count="5">
    <mergeCell ref="D41:E41"/>
    <mergeCell ref="D42:E42"/>
    <mergeCell ref="B40:C40"/>
    <mergeCell ref="E40:F40"/>
    <mergeCell ref="B41:C41"/>
  </mergeCells>
  <printOptions/>
  <pageMargins left="0.54" right="0.27" top="0.66" bottom="0.86" header="0.5" footer="0.5"/>
  <pageSetup horizontalDpi="600" verticalDpi="600" orientation="portrait" paperSize="9" scale="90" r:id="rId1"/>
  <headerFooter alignWithMargins="0">
    <oddFooter>&amp;CFaqe  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8">
      <selection activeCell="G52" sqref="G52"/>
    </sheetView>
  </sheetViews>
  <sheetFormatPr defaultColWidth="9.140625" defaultRowHeight="12.75"/>
  <cols>
    <col min="1" max="1" width="3.00390625" style="0" customWidth="1"/>
    <col min="2" max="2" width="60.28125" style="0" customWidth="1"/>
    <col min="3" max="4" width="17.00390625" style="0" customWidth="1"/>
    <col min="5" max="6" width="10.7109375" style="0" bestFit="1" customWidth="1"/>
    <col min="7" max="7" width="10.140625" style="0" bestFit="1" customWidth="1"/>
    <col min="8" max="9" width="10.00390625" style="0" bestFit="1" customWidth="1"/>
    <col min="10" max="10" width="9.57421875" style="0" bestFit="1" customWidth="1"/>
  </cols>
  <sheetData>
    <row r="1" ht="22.5" customHeight="1">
      <c r="B1" s="71" t="s">
        <v>227</v>
      </c>
    </row>
    <row r="2" spans="1:4" ht="13.5" thickBot="1">
      <c r="A2" s="88"/>
      <c r="B2" s="242" t="s">
        <v>191</v>
      </c>
      <c r="C2" s="242"/>
      <c r="D2" s="242"/>
    </row>
    <row r="3" ht="14.25" thickBot="1" thickTop="1"/>
    <row r="4" spans="1:4" ht="12.75">
      <c r="A4" s="243" t="s">
        <v>89</v>
      </c>
      <c r="B4" s="245" t="s">
        <v>176</v>
      </c>
      <c r="C4" s="186" t="s">
        <v>177</v>
      </c>
      <c r="D4" s="186" t="s">
        <v>177</v>
      </c>
    </row>
    <row r="5" spans="1:4" ht="13.5" thickBot="1">
      <c r="A5" s="244"/>
      <c r="B5" s="246"/>
      <c r="C5" s="187">
        <v>2013</v>
      </c>
      <c r="D5" s="187">
        <v>2012</v>
      </c>
    </row>
    <row r="6" spans="1:4" ht="12.75">
      <c r="A6" s="185"/>
      <c r="B6" s="50"/>
      <c r="C6" s="185"/>
      <c r="D6" s="185"/>
    </row>
    <row r="7" spans="1:4" ht="12.75">
      <c r="A7" s="90" t="s">
        <v>12</v>
      </c>
      <c r="B7" s="90" t="s">
        <v>178</v>
      </c>
      <c r="C7" s="91"/>
      <c r="D7" s="91"/>
    </row>
    <row r="8" spans="1:4" ht="12.75">
      <c r="A8" s="90"/>
      <c r="B8" s="90"/>
      <c r="C8" s="91"/>
      <c r="D8" s="91"/>
    </row>
    <row r="9" spans="1:4" ht="12.75">
      <c r="A9" s="91" t="s">
        <v>50</v>
      </c>
      <c r="B9" s="91" t="s">
        <v>192</v>
      </c>
      <c r="C9" s="90">
        <v>1614915</v>
      </c>
      <c r="D9" s="90">
        <v>-1856</v>
      </c>
    </row>
    <row r="10" spans="1:4" ht="12.75">
      <c r="A10" s="91" t="s">
        <v>51</v>
      </c>
      <c r="B10" s="91" t="s">
        <v>204</v>
      </c>
      <c r="C10" s="90">
        <f>SUM(C11:C14)</f>
        <v>1561842</v>
      </c>
      <c r="D10" s="90">
        <f>SUM(D11:D14)</f>
        <v>1877802</v>
      </c>
    </row>
    <row r="11" spans="1:4" ht="12.75">
      <c r="A11" s="91"/>
      <c r="B11" s="91" t="s">
        <v>205</v>
      </c>
      <c r="C11" s="91">
        <v>1561842</v>
      </c>
      <c r="D11" s="91">
        <v>1877802</v>
      </c>
    </row>
    <row r="12" spans="1:6" ht="12.75">
      <c r="A12" s="91"/>
      <c r="B12" s="91" t="s">
        <v>208</v>
      </c>
      <c r="C12" s="91"/>
      <c r="D12" s="91"/>
      <c r="F12" s="59"/>
    </row>
    <row r="13" spans="1:6" ht="12.75">
      <c r="A13" s="91"/>
      <c r="B13" s="91" t="s">
        <v>209</v>
      </c>
      <c r="C13" s="91">
        <v>0</v>
      </c>
      <c r="D13" s="91">
        <v>0</v>
      </c>
      <c r="F13" s="59"/>
    </row>
    <row r="14" spans="1:6" ht="12.75">
      <c r="A14" s="91"/>
      <c r="B14" s="91" t="s">
        <v>210</v>
      </c>
      <c r="C14" s="91"/>
      <c r="D14" s="91"/>
      <c r="F14" s="59"/>
    </row>
    <row r="15" spans="1:6" ht="12.75">
      <c r="A15" s="91"/>
      <c r="B15" s="93"/>
      <c r="C15" s="94"/>
      <c r="D15" s="94"/>
      <c r="F15" s="59"/>
    </row>
    <row r="16" spans="1:6" ht="12.75">
      <c r="A16" s="89" t="s">
        <v>52</v>
      </c>
      <c r="B16" s="191" t="s">
        <v>193</v>
      </c>
      <c r="C16" s="90">
        <v>2247153</v>
      </c>
      <c r="D16" s="90">
        <v>949808</v>
      </c>
      <c r="E16" s="59"/>
      <c r="F16" s="59"/>
    </row>
    <row r="17" spans="1:6" ht="12.75">
      <c r="A17" s="192"/>
      <c r="B17" s="95" t="s">
        <v>194</v>
      </c>
      <c r="C17" s="126"/>
      <c r="D17" s="126"/>
      <c r="F17" s="59"/>
    </row>
    <row r="18" spans="1:6" ht="12.75">
      <c r="A18" s="67" t="s">
        <v>57</v>
      </c>
      <c r="B18" s="92" t="s">
        <v>195</v>
      </c>
      <c r="C18" s="90">
        <v>-27556287</v>
      </c>
      <c r="D18" s="90">
        <v>0</v>
      </c>
      <c r="E18" s="59"/>
      <c r="F18" s="59"/>
    </row>
    <row r="19" spans="1:7" ht="12.75">
      <c r="A19" s="91" t="s">
        <v>58</v>
      </c>
      <c r="B19" s="91" t="s">
        <v>196</v>
      </c>
      <c r="C19" s="90">
        <v>40508281</v>
      </c>
      <c r="D19" s="90">
        <v>23058026</v>
      </c>
      <c r="E19" s="59"/>
      <c r="F19" s="59"/>
      <c r="G19" s="59"/>
    </row>
    <row r="20" spans="1:6" ht="12.75">
      <c r="A20" s="48" t="s">
        <v>136</v>
      </c>
      <c r="B20" s="96" t="s">
        <v>137</v>
      </c>
      <c r="C20" s="100">
        <v>-3752381</v>
      </c>
      <c r="D20" s="100"/>
      <c r="E20" s="59"/>
      <c r="F20" s="59"/>
    </row>
    <row r="21" spans="1:6" ht="12.75">
      <c r="A21" s="48" t="s">
        <v>110</v>
      </c>
      <c r="B21" s="184" t="s">
        <v>111</v>
      </c>
      <c r="C21" s="202">
        <v>-176942</v>
      </c>
      <c r="D21" s="202">
        <v>-15640</v>
      </c>
      <c r="E21" s="59"/>
      <c r="F21" s="59"/>
    </row>
    <row r="22" spans="1:6" ht="12.75">
      <c r="A22" s="48"/>
      <c r="B22" s="97" t="s">
        <v>197</v>
      </c>
      <c r="C22" s="48"/>
      <c r="D22" s="48"/>
      <c r="E22" s="59"/>
      <c r="F22" s="59"/>
    </row>
    <row r="23" spans="1:4" ht="12.75">
      <c r="A23" s="49"/>
      <c r="B23" s="98" t="s">
        <v>198</v>
      </c>
      <c r="C23" s="127">
        <f>+C9+C10+C16+C18+C19+C20+C21</f>
        <v>14446581</v>
      </c>
      <c r="D23" s="127">
        <f>+D9+D10+D16+D18+D19+D20+D21</f>
        <v>25868140</v>
      </c>
    </row>
    <row r="24" spans="1:4" ht="12.75">
      <c r="A24" s="49"/>
      <c r="B24" s="49"/>
      <c r="C24" s="49"/>
      <c r="D24" s="49"/>
    </row>
    <row r="25" spans="1:5" ht="12.75">
      <c r="A25" s="91" t="s">
        <v>14</v>
      </c>
      <c r="B25" s="90" t="s">
        <v>179</v>
      </c>
      <c r="C25" s="90">
        <f>C33</f>
        <v>-10000000</v>
      </c>
      <c r="D25" s="90">
        <f>D33</f>
        <v>-15293031</v>
      </c>
      <c r="E25" s="59"/>
    </row>
    <row r="26" spans="1:4" ht="12.75">
      <c r="A26" s="91"/>
      <c r="B26" s="90"/>
      <c r="C26" s="91"/>
      <c r="D26" s="91"/>
    </row>
    <row r="27" spans="1:4" ht="12.75">
      <c r="A27" s="91" t="s">
        <v>50</v>
      </c>
      <c r="B27" s="92" t="s">
        <v>199</v>
      </c>
      <c r="C27" s="91"/>
      <c r="D27" s="91"/>
    </row>
    <row r="28" spans="1:5" ht="12.75">
      <c r="A28" s="91" t="s">
        <v>51</v>
      </c>
      <c r="B28" s="92" t="s">
        <v>180</v>
      </c>
      <c r="C28" s="237">
        <v>-10000000</v>
      </c>
      <c r="D28" s="237">
        <v>-15293031</v>
      </c>
      <c r="E28" s="59"/>
    </row>
    <row r="29" spans="1:4" ht="12.75">
      <c r="A29" s="91" t="s">
        <v>52</v>
      </c>
      <c r="B29" s="92" t="s">
        <v>200</v>
      </c>
      <c r="C29" s="91"/>
      <c r="D29" s="91"/>
    </row>
    <row r="30" spans="1:4" ht="12.75">
      <c r="A30" s="91" t="s">
        <v>57</v>
      </c>
      <c r="B30" s="92" t="s">
        <v>201</v>
      </c>
      <c r="C30" s="91">
        <v>0</v>
      </c>
      <c r="D30" s="91">
        <v>0</v>
      </c>
    </row>
    <row r="31" spans="1:4" ht="12.75">
      <c r="A31" s="91" t="s">
        <v>58</v>
      </c>
      <c r="B31" s="92" t="s">
        <v>181</v>
      </c>
      <c r="C31" s="91">
        <v>0</v>
      </c>
      <c r="D31" s="91">
        <v>0</v>
      </c>
    </row>
    <row r="32" spans="1:7" ht="12.75">
      <c r="A32" s="91"/>
      <c r="B32" s="90"/>
      <c r="C32" s="91"/>
      <c r="D32" s="91"/>
      <c r="G32" s="59"/>
    </row>
    <row r="33" spans="1:4" ht="12.75">
      <c r="A33" s="91"/>
      <c r="B33" s="90" t="s">
        <v>206</v>
      </c>
      <c r="C33" s="128">
        <f>SUM(C27:C32)</f>
        <v>-10000000</v>
      </c>
      <c r="D33" s="128">
        <f>SUM(D27:D32)</f>
        <v>-15293031</v>
      </c>
    </row>
    <row r="34" spans="1:4" ht="12.75">
      <c r="A34" s="91"/>
      <c r="B34" s="91"/>
      <c r="C34" s="91"/>
      <c r="D34" s="91"/>
    </row>
    <row r="35" spans="1:4" ht="12.75">
      <c r="A35" s="90" t="s">
        <v>13</v>
      </c>
      <c r="B35" s="90" t="s">
        <v>182</v>
      </c>
      <c r="C35" s="91"/>
      <c r="D35" s="91"/>
    </row>
    <row r="36" spans="1:4" ht="12.75">
      <c r="A36" s="91"/>
      <c r="B36" s="91"/>
      <c r="C36" s="91"/>
      <c r="D36" s="91"/>
    </row>
    <row r="37" spans="1:4" ht="12.75">
      <c r="A37" s="91" t="s">
        <v>50</v>
      </c>
      <c r="B37" s="91" t="s">
        <v>183</v>
      </c>
      <c r="C37" s="91">
        <v>0</v>
      </c>
      <c r="D37" s="91">
        <v>0</v>
      </c>
    </row>
    <row r="38" spans="1:6" ht="12.75">
      <c r="A38" s="91" t="s">
        <v>51</v>
      </c>
      <c r="B38" s="91" t="s">
        <v>184</v>
      </c>
      <c r="C38" s="91">
        <v>-1938181</v>
      </c>
      <c r="D38" s="91">
        <v>-10607491</v>
      </c>
      <c r="F38" s="59"/>
    </row>
    <row r="39" spans="1:4" ht="12.75">
      <c r="A39" s="91" t="s">
        <v>52</v>
      </c>
      <c r="B39" s="91" t="s">
        <v>185</v>
      </c>
      <c r="C39" s="91"/>
      <c r="D39" s="91"/>
    </row>
    <row r="40" spans="1:4" ht="12.75">
      <c r="A40" s="91" t="s">
        <v>57</v>
      </c>
      <c r="B40" s="91" t="s">
        <v>186</v>
      </c>
      <c r="C40" s="91">
        <v>0</v>
      </c>
      <c r="D40" s="91">
        <v>0</v>
      </c>
    </row>
    <row r="41" spans="1:4" ht="12.75">
      <c r="A41" s="91"/>
      <c r="B41" s="91"/>
      <c r="C41" s="91"/>
      <c r="D41" s="91"/>
    </row>
    <row r="42" spans="1:4" ht="12.75">
      <c r="A42" s="91"/>
      <c r="B42" s="90" t="s">
        <v>207</v>
      </c>
      <c r="C42" s="128">
        <f>C37+C38+C39+C40</f>
        <v>-1938181</v>
      </c>
      <c r="D42" s="128">
        <f>D37+D38+D39+D40</f>
        <v>-10607491</v>
      </c>
    </row>
    <row r="43" spans="1:7" ht="12.75">
      <c r="A43" s="91"/>
      <c r="B43" s="91"/>
      <c r="C43" s="91"/>
      <c r="D43" s="91"/>
      <c r="G43" s="59"/>
    </row>
    <row r="44" spans="1:4" ht="15.75">
      <c r="A44" s="90" t="s">
        <v>187</v>
      </c>
      <c r="B44" s="90" t="s">
        <v>189</v>
      </c>
      <c r="C44" s="121">
        <f>+C23+C33+C42</f>
        <v>2508400</v>
      </c>
      <c r="D44" s="121">
        <f>+D23+D33+D42</f>
        <v>-32382</v>
      </c>
    </row>
    <row r="45" spans="1:4" ht="12.75">
      <c r="A45" s="90"/>
      <c r="B45" s="90"/>
      <c r="C45" s="91"/>
      <c r="D45" s="91"/>
    </row>
    <row r="46" spans="1:4" ht="15.75">
      <c r="A46" s="90" t="s">
        <v>188</v>
      </c>
      <c r="B46" s="90" t="s">
        <v>202</v>
      </c>
      <c r="C46" s="121">
        <f>+D48</f>
        <v>-21410</v>
      </c>
      <c r="D46" s="121">
        <v>10972</v>
      </c>
    </row>
    <row r="47" spans="1:4" ht="12.75">
      <c r="A47" s="91"/>
      <c r="B47" s="91"/>
      <c r="C47" s="91"/>
      <c r="D47" s="91"/>
    </row>
    <row r="48" spans="1:6" ht="16.5" thickBot="1">
      <c r="A48" s="159" t="s">
        <v>190</v>
      </c>
      <c r="B48" s="159" t="s">
        <v>203</v>
      </c>
      <c r="C48" s="160">
        <f>C44+C46</f>
        <v>2486990</v>
      </c>
      <c r="D48" s="160">
        <f>D44+D46</f>
        <v>-21410</v>
      </c>
      <c r="F48" s="59"/>
    </row>
    <row r="49" spans="1:4" ht="12.75">
      <c r="A49" s="145"/>
      <c r="B49" s="145"/>
      <c r="C49" s="145"/>
      <c r="D49" s="145"/>
    </row>
    <row r="50" spans="1:5" ht="12.75">
      <c r="A50" s="145"/>
      <c r="B50" s="145"/>
      <c r="C50" s="150"/>
      <c r="D50" s="145"/>
      <c r="E50" s="59"/>
    </row>
    <row r="51" spans="1:6" ht="12.75">
      <c r="A51" s="145"/>
      <c r="B51" s="145"/>
      <c r="C51" s="150"/>
      <c r="D51" s="145"/>
      <c r="F51" s="59"/>
    </row>
    <row r="52" spans="1:6" ht="15.75">
      <c r="A52" s="145"/>
      <c r="B52" s="247" t="s">
        <v>1</v>
      </c>
      <c r="C52" s="247"/>
      <c r="D52" s="188"/>
      <c r="E52" s="59"/>
      <c r="F52" s="59"/>
    </row>
    <row r="53" spans="1:6" ht="18">
      <c r="A53" s="145"/>
      <c r="B53" s="247" t="s">
        <v>15</v>
      </c>
      <c r="C53" s="247"/>
      <c r="D53" s="189"/>
      <c r="F53" s="143"/>
    </row>
    <row r="54" spans="1:4" ht="15.75">
      <c r="A54" s="145"/>
      <c r="B54" s="189"/>
      <c r="C54" s="241" t="s">
        <v>251</v>
      </c>
      <c r="D54" s="241"/>
    </row>
    <row r="55" spans="1:4" ht="15.75">
      <c r="A55" s="145"/>
      <c r="B55" s="189"/>
      <c r="C55" s="190" t="s">
        <v>289</v>
      </c>
      <c r="D55" s="190"/>
    </row>
    <row r="56" spans="1:4" ht="12.75">
      <c r="A56" s="145"/>
      <c r="B56" s="145"/>
      <c r="C56" s="145"/>
      <c r="D56" s="145"/>
    </row>
    <row r="57" spans="1:4" ht="12.75">
      <c r="A57" s="145"/>
      <c r="B57" s="145"/>
      <c r="C57" s="145"/>
      <c r="D57" s="145"/>
    </row>
    <row r="58" spans="3:4" ht="12.75">
      <c r="C58" s="59"/>
      <c r="D58" s="59"/>
    </row>
    <row r="59" spans="3:4" ht="12.75">
      <c r="C59" s="59"/>
      <c r="D59" s="59"/>
    </row>
  </sheetData>
  <sheetProtection/>
  <mergeCells count="6">
    <mergeCell ref="C54:D54"/>
    <mergeCell ref="B2:D2"/>
    <mergeCell ref="A4:A5"/>
    <mergeCell ref="B4:B5"/>
    <mergeCell ref="B52:C52"/>
    <mergeCell ref="B53:C53"/>
  </mergeCells>
  <printOptions/>
  <pageMargins left="0.5" right="0.48" top="1" bottom="0.6" header="0.5" footer="0.5"/>
  <pageSetup horizontalDpi="600" verticalDpi="600" orientation="portrait" paperSize="9" scale="90" r:id="rId1"/>
  <headerFooter alignWithMargins="0">
    <oddFooter>&amp;CFaqe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3.140625" style="194" customWidth="1"/>
    <col min="2" max="2" width="14.421875" style="194" customWidth="1"/>
    <col min="3" max="4" width="9.57421875" style="194" customWidth="1"/>
    <col min="5" max="5" width="12.8515625" style="194" customWidth="1"/>
    <col min="6" max="6" width="9.28125" style="194" customWidth="1"/>
    <col min="7" max="7" width="14.7109375" style="194" customWidth="1"/>
    <col min="8" max="8" width="13.140625" style="194" customWidth="1"/>
    <col min="9" max="9" width="14.57421875" style="194" customWidth="1"/>
    <col min="10" max="10" width="17.421875" style="194" bestFit="1" customWidth="1"/>
    <col min="11" max="11" width="17.00390625" style="194" bestFit="1" customWidth="1"/>
    <col min="12" max="16384" width="9.140625" style="194" customWidth="1"/>
  </cols>
  <sheetData>
    <row r="1" spans="1:9" ht="12.75">
      <c r="A1" s="203" t="s">
        <v>174</v>
      </c>
      <c r="B1" s="204"/>
      <c r="C1" s="204"/>
      <c r="D1" s="204"/>
      <c r="E1" s="204"/>
      <c r="F1" s="204"/>
      <c r="G1" s="204"/>
      <c r="H1" s="204"/>
      <c r="I1" s="204"/>
    </row>
    <row r="2" spans="1:9" ht="12.75">
      <c r="A2" s="205"/>
      <c r="B2" s="201" t="s">
        <v>250</v>
      </c>
      <c r="C2" s="204"/>
      <c r="D2" s="204"/>
      <c r="E2" s="204"/>
      <c r="F2" s="204"/>
      <c r="G2" s="204"/>
      <c r="H2" s="204"/>
      <c r="I2" s="204"/>
    </row>
    <row r="3" spans="1:9" ht="12.75">
      <c r="A3" s="204"/>
      <c r="B3" s="204"/>
      <c r="C3" s="204"/>
      <c r="D3" s="204"/>
      <c r="E3" s="204"/>
      <c r="F3" s="204"/>
      <c r="G3" s="204"/>
      <c r="H3" s="204"/>
      <c r="I3" s="204"/>
    </row>
    <row r="4" spans="1:9" ht="12.75">
      <c r="A4" s="248" t="s">
        <v>254</v>
      </c>
      <c r="B4" s="251" t="s">
        <v>255</v>
      </c>
      <c r="C4" s="252"/>
      <c r="D4" s="252"/>
      <c r="E4" s="252"/>
      <c r="F4" s="252"/>
      <c r="G4" s="252"/>
      <c r="H4" s="252"/>
      <c r="I4" s="253"/>
    </row>
    <row r="5" spans="1:10" ht="12.75">
      <c r="A5" s="249"/>
      <c r="B5" s="254" t="s">
        <v>256</v>
      </c>
      <c r="C5" s="254" t="s">
        <v>257</v>
      </c>
      <c r="D5" s="254" t="s">
        <v>258</v>
      </c>
      <c r="E5" s="254" t="s">
        <v>259</v>
      </c>
      <c r="F5" s="254" t="s">
        <v>260</v>
      </c>
      <c r="G5" s="254" t="s">
        <v>261</v>
      </c>
      <c r="H5" s="254" t="s">
        <v>262</v>
      </c>
      <c r="I5" s="254" t="s">
        <v>212</v>
      </c>
      <c r="J5" s="195"/>
    </row>
    <row r="6" spans="1:10" ht="12.75">
      <c r="A6" s="249"/>
      <c r="B6" s="255"/>
      <c r="C6" s="255"/>
      <c r="D6" s="255"/>
      <c r="E6" s="255"/>
      <c r="F6" s="255"/>
      <c r="G6" s="255"/>
      <c r="H6" s="255"/>
      <c r="I6" s="255"/>
      <c r="J6" s="195"/>
    </row>
    <row r="7" spans="1:10" ht="12.75">
      <c r="A7" s="249"/>
      <c r="B7" s="255"/>
      <c r="C7" s="255"/>
      <c r="D7" s="255"/>
      <c r="E7" s="255"/>
      <c r="F7" s="255"/>
      <c r="G7" s="255"/>
      <c r="H7" s="255"/>
      <c r="I7" s="255"/>
      <c r="J7" s="195"/>
    </row>
    <row r="8" spans="1:10" ht="12.75">
      <c r="A8" s="249"/>
      <c r="B8" s="255"/>
      <c r="C8" s="255"/>
      <c r="D8" s="255"/>
      <c r="E8" s="255"/>
      <c r="F8" s="255"/>
      <c r="G8" s="255"/>
      <c r="H8" s="255"/>
      <c r="I8" s="255"/>
      <c r="J8" s="195"/>
    </row>
    <row r="9" spans="1:10" ht="12.75">
      <c r="A9" s="249"/>
      <c r="B9" s="255"/>
      <c r="C9" s="255"/>
      <c r="D9" s="255"/>
      <c r="E9" s="255"/>
      <c r="F9" s="255"/>
      <c r="G9" s="255"/>
      <c r="H9" s="255"/>
      <c r="I9" s="255"/>
      <c r="J9" s="195"/>
    </row>
    <row r="10" spans="1:10" ht="12.75">
      <c r="A10" s="250"/>
      <c r="B10" s="256"/>
      <c r="C10" s="256"/>
      <c r="D10" s="256"/>
      <c r="E10" s="256"/>
      <c r="F10" s="256"/>
      <c r="G10" s="256"/>
      <c r="H10" s="256"/>
      <c r="I10" s="256"/>
      <c r="J10" s="195"/>
    </row>
    <row r="11" spans="1:11" s="197" customFormat="1" ht="16.5">
      <c r="A11" s="206" t="s">
        <v>269</v>
      </c>
      <c r="B11" s="211">
        <v>44420000</v>
      </c>
      <c r="C11" s="211">
        <v>0</v>
      </c>
      <c r="D11" s="211">
        <v>0</v>
      </c>
      <c r="E11" s="211">
        <v>4107</v>
      </c>
      <c r="F11" s="211">
        <v>0</v>
      </c>
      <c r="G11" s="211">
        <v>-2004626</v>
      </c>
      <c r="H11" s="211">
        <v>2522986</v>
      </c>
      <c r="I11" s="211">
        <f>SUM(B11:H11)</f>
        <v>44942467</v>
      </c>
      <c r="J11" s="196"/>
      <c r="K11" s="196"/>
    </row>
    <row r="12" spans="1:11" ht="16.5">
      <c r="A12" s="207" t="s">
        <v>272</v>
      </c>
      <c r="B12" s="212"/>
      <c r="C12" s="212"/>
      <c r="D12" s="212"/>
      <c r="E12" s="212"/>
      <c r="F12" s="212"/>
      <c r="G12" s="212">
        <v>-17496</v>
      </c>
      <c r="H12" s="212"/>
      <c r="I12" s="211">
        <f aca="true" t="shared" si="0" ref="I12:I28">SUM(B12:H12)</f>
        <v>-17496</v>
      </c>
      <c r="J12" s="198"/>
      <c r="K12" s="196"/>
    </row>
    <row r="13" spans="1:11" ht="16.5">
      <c r="A13" s="207" t="s">
        <v>263</v>
      </c>
      <c r="B13" s="212"/>
      <c r="C13" s="212"/>
      <c r="D13" s="212"/>
      <c r="E13" s="212"/>
      <c r="F13" s="212"/>
      <c r="G13" s="212"/>
      <c r="H13" s="212"/>
      <c r="I13" s="211">
        <f t="shared" si="0"/>
        <v>0</v>
      </c>
      <c r="J13" s="198"/>
      <c r="K13" s="196"/>
    </row>
    <row r="14" spans="1:11" ht="16.5">
      <c r="A14" s="207" t="s">
        <v>264</v>
      </c>
      <c r="B14" s="212"/>
      <c r="C14" s="212"/>
      <c r="D14" s="212"/>
      <c r="E14" s="212"/>
      <c r="F14" s="212"/>
      <c r="G14" s="212"/>
      <c r="H14" s="212"/>
      <c r="I14" s="211">
        <f t="shared" si="0"/>
        <v>0</v>
      </c>
      <c r="J14" s="198"/>
      <c r="K14" s="196"/>
    </row>
    <row r="15" spans="1:11" ht="16.5">
      <c r="A15" s="207" t="s">
        <v>265</v>
      </c>
      <c r="B15" s="212"/>
      <c r="C15" s="212"/>
      <c r="D15" s="212"/>
      <c r="E15" s="212"/>
      <c r="F15" s="212"/>
      <c r="G15" s="212">
        <v>2004626</v>
      </c>
      <c r="H15" s="212">
        <v>-2004626</v>
      </c>
      <c r="I15" s="211">
        <f t="shared" si="0"/>
        <v>0</v>
      </c>
      <c r="J15" s="198"/>
      <c r="K15" s="196"/>
    </row>
    <row r="16" spans="1:11" ht="16.5">
      <c r="A16" s="207" t="s">
        <v>266</v>
      </c>
      <c r="B16" s="212"/>
      <c r="C16" s="212"/>
      <c r="D16" s="212"/>
      <c r="E16" s="212"/>
      <c r="F16" s="212"/>
      <c r="G16" s="212"/>
      <c r="H16" s="212"/>
      <c r="I16" s="211">
        <f t="shared" si="0"/>
        <v>0</v>
      </c>
      <c r="J16" s="198"/>
      <c r="K16" s="198"/>
    </row>
    <row r="17" spans="1:11" ht="16.5">
      <c r="A17" s="207" t="s">
        <v>214</v>
      </c>
      <c r="B17" s="212"/>
      <c r="C17" s="212"/>
      <c r="D17" s="212"/>
      <c r="E17" s="212"/>
      <c r="F17" s="212"/>
      <c r="G17" s="212"/>
      <c r="H17" s="212"/>
      <c r="I17" s="211">
        <f t="shared" si="0"/>
        <v>0</v>
      </c>
      <c r="J17" s="198"/>
      <c r="K17" s="198"/>
    </row>
    <row r="18" spans="1:11" ht="16.5">
      <c r="A18" s="207" t="s">
        <v>267</v>
      </c>
      <c r="B18" s="212"/>
      <c r="C18" s="212"/>
      <c r="D18" s="212"/>
      <c r="E18" s="212"/>
      <c r="F18" s="212"/>
      <c r="G18" s="212"/>
      <c r="H18" s="212"/>
      <c r="I18" s="211">
        <f t="shared" si="0"/>
        <v>0</v>
      </c>
      <c r="J18" s="198"/>
      <c r="K18" s="198"/>
    </row>
    <row r="19" spans="1:11" s="197" customFormat="1" ht="16.5">
      <c r="A19" s="206" t="s">
        <v>276</v>
      </c>
      <c r="B19" s="211">
        <f aca="true" t="shared" si="1" ref="B19:H19">SUM(B11:B18)</f>
        <v>44420000</v>
      </c>
      <c r="C19" s="211">
        <f t="shared" si="1"/>
        <v>0</v>
      </c>
      <c r="D19" s="211">
        <f t="shared" si="1"/>
        <v>0</v>
      </c>
      <c r="E19" s="211">
        <f t="shared" si="1"/>
        <v>4107</v>
      </c>
      <c r="F19" s="211">
        <f t="shared" si="1"/>
        <v>0</v>
      </c>
      <c r="G19" s="211">
        <f t="shared" si="1"/>
        <v>-17496</v>
      </c>
      <c r="H19" s="211">
        <f t="shared" si="1"/>
        <v>518360</v>
      </c>
      <c r="I19" s="211">
        <f t="shared" si="0"/>
        <v>44924971</v>
      </c>
      <c r="J19" s="198"/>
      <c r="K19" s="196"/>
    </row>
    <row r="20" spans="1:11" ht="16.5">
      <c r="A20" s="207" t="s">
        <v>268</v>
      </c>
      <c r="B20" s="212"/>
      <c r="C20" s="212"/>
      <c r="D20" s="212"/>
      <c r="E20" s="212"/>
      <c r="F20" s="212"/>
      <c r="G20" s="212"/>
      <c r="H20" s="212"/>
      <c r="I20" s="211">
        <f t="shared" si="0"/>
        <v>0</v>
      </c>
      <c r="J20" s="198"/>
      <c r="K20" s="198"/>
    </row>
    <row r="21" spans="1:11" ht="16.5">
      <c r="A21" s="207" t="s">
        <v>288</v>
      </c>
      <c r="B21" s="212"/>
      <c r="C21" s="212"/>
      <c r="D21" s="212"/>
      <c r="E21" s="212"/>
      <c r="F21" s="212"/>
      <c r="G21" s="212">
        <v>1437973</v>
      </c>
      <c r="H21" s="212"/>
      <c r="I21" s="211">
        <f t="shared" si="0"/>
        <v>1437973</v>
      </c>
      <c r="J21" s="198"/>
      <c r="K21" s="198"/>
    </row>
    <row r="22" spans="1:11" ht="16.5">
      <c r="A22" s="207" t="s">
        <v>263</v>
      </c>
      <c r="B22" s="212"/>
      <c r="C22" s="212"/>
      <c r="D22" s="212"/>
      <c r="E22" s="212"/>
      <c r="F22" s="212"/>
      <c r="G22" s="212"/>
      <c r="H22" s="212"/>
      <c r="I22" s="211">
        <f t="shared" si="0"/>
        <v>0</v>
      </c>
      <c r="J22" s="198"/>
      <c r="K22" s="198"/>
    </row>
    <row r="23" spans="1:11" ht="16.5">
      <c r="A23" s="207" t="s">
        <v>264</v>
      </c>
      <c r="B23" s="212"/>
      <c r="C23" s="212"/>
      <c r="D23" s="212"/>
      <c r="E23" s="212"/>
      <c r="F23" s="212"/>
      <c r="G23" s="212"/>
      <c r="H23" s="212"/>
      <c r="I23" s="211">
        <f t="shared" si="0"/>
        <v>0</v>
      </c>
      <c r="J23" s="198"/>
      <c r="K23" s="198"/>
    </row>
    <row r="24" spans="1:11" ht="16.5">
      <c r="A24" s="207" t="s">
        <v>265</v>
      </c>
      <c r="B24" s="212"/>
      <c r="C24" s="212"/>
      <c r="D24" s="212"/>
      <c r="E24" s="212"/>
      <c r="F24" s="212"/>
      <c r="G24" s="212"/>
      <c r="H24" s="212"/>
      <c r="I24" s="211">
        <f t="shared" si="0"/>
        <v>0</v>
      </c>
      <c r="J24" s="198"/>
      <c r="K24" s="198"/>
    </row>
    <row r="25" spans="1:11" ht="16.5">
      <c r="A25" s="207" t="s">
        <v>266</v>
      </c>
      <c r="B25" s="212"/>
      <c r="C25" s="212"/>
      <c r="D25" s="212"/>
      <c r="E25" s="212"/>
      <c r="F25" s="212"/>
      <c r="G25" s="212"/>
      <c r="H25" s="212"/>
      <c r="I25" s="211">
        <f t="shared" si="0"/>
        <v>0</v>
      </c>
      <c r="J25" s="198"/>
      <c r="K25" s="198"/>
    </row>
    <row r="26" spans="1:11" ht="16.5">
      <c r="A26" s="207" t="s">
        <v>214</v>
      </c>
      <c r="B26" s="212"/>
      <c r="C26" s="212"/>
      <c r="D26" s="212"/>
      <c r="E26" s="212"/>
      <c r="F26" s="212"/>
      <c r="G26" s="212"/>
      <c r="H26" s="212"/>
      <c r="I26" s="211">
        <f t="shared" si="0"/>
        <v>0</v>
      </c>
      <c r="J26" s="198"/>
      <c r="K26" s="198"/>
    </row>
    <row r="27" spans="1:11" ht="16.5">
      <c r="A27" s="206"/>
      <c r="B27" s="212"/>
      <c r="C27" s="212"/>
      <c r="D27" s="212"/>
      <c r="E27" s="212"/>
      <c r="F27" s="212"/>
      <c r="G27" s="212"/>
      <c r="H27" s="212"/>
      <c r="I27" s="211">
        <f t="shared" si="0"/>
        <v>0</v>
      </c>
      <c r="J27" s="198"/>
      <c r="K27" s="198"/>
    </row>
    <row r="28" spans="1:11" s="197" customFormat="1" ht="16.5">
      <c r="A28" s="206" t="s">
        <v>277</v>
      </c>
      <c r="B28" s="211">
        <f aca="true" t="shared" si="2" ref="B28:H28">SUM(B19:B27)</f>
        <v>44420000</v>
      </c>
      <c r="C28" s="211">
        <f t="shared" si="2"/>
        <v>0</v>
      </c>
      <c r="D28" s="211">
        <f t="shared" si="2"/>
        <v>0</v>
      </c>
      <c r="E28" s="211">
        <f t="shared" si="2"/>
        <v>4107</v>
      </c>
      <c r="F28" s="211">
        <f t="shared" si="2"/>
        <v>0</v>
      </c>
      <c r="G28" s="211">
        <f t="shared" si="2"/>
        <v>1420477</v>
      </c>
      <c r="H28" s="211">
        <f t="shared" si="2"/>
        <v>518360</v>
      </c>
      <c r="I28" s="211">
        <f t="shared" si="0"/>
        <v>46362944</v>
      </c>
      <c r="J28" s="196"/>
      <c r="K28" s="196"/>
    </row>
    <row r="29" spans="1:11" ht="12.75">
      <c r="A29" s="208"/>
      <c r="B29" s="209"/>
      <c r="C29" s="209"/>
      <c r="D29" s="209"/>
      <c r="E29" s="209"/>
      <c r="F29" s="209"/>
      <c r="G29" s="209"/>
      <c r="H29" s="209"/>
      <c r="I29" s="210"/>
      <c r="J29" s="198"/>
      <c r="K29" s="198"/>
    </row>
    <row r="30" spans="1:8" ht="12.75">
      <c r="A30" s="199"/>
      <c r="B30" s="199"/>
      <c r="C30" s="199"/>
      <c r="D30" s="199"/>
      <c r="E30" s="199"/>
      <c r="F30" s="199"/>
      <c r="G30" s="193"/>
      <c r="H30" s="199"/>
    </row>
    <row r="31" spans="1:8" ht="12.75">
      <c r="A31" s="199"/>
      <c r="B31" s="199"/>
      <c r="C31" s="199"/>
      <c r="D31" s="199"/>
      <c r="E31" s="199"/>
      <c r="F31" s="199"/>
      <c r="G31" s="200"/>
      <c r="H31" s="199"/>
    </row>
    <row r="32" spans="1:8" ht="12.75">
      <c r="A32" s="199"/>
      <c r="B32" s="199"/>
      <c r="C32" s="199"/>
      <c r="D32" s="199"/>
      <c r="E32" s="199"/>
      <c r="F32" s="199"/>
      <c r="G32" s="199"/>
      <c r="H32" s="199"/>
    </row>
    <row r="33" spans="1:8" ht="12.75">
      <c r="A33" s="199"/>
      <c r="B33" s="199"/>
      <c r="C33" s="199"/>
      <c r="D33" s="199"/>
      <c r="E33" s="199"/>
      <c r="F33" s="199"/>
      <c r="G33" s="199"/>
      <c r="H33" s="199"/>
    </row>
    <row r="34" spans="1:8" ht="12.75">
      <c r="A34" s="199"/>
      <c r="B34" s="199"/>
      <c r="C34" s="199"/>
      <c r="D34" s="199"/>
      <c r="E34" s="199"/>
      <c r="F34" s="199"/>
      <c r="G34" s="199"/>
      <c r="H34" s="199"/>
    </row>
    <row r="35" spans="1:8" ht="12.75">
      <c r="A35" s="199" t="s">
        <v>273</v>
      </c>
      <c r="B35" s="199"/>
      <c r="C35" s="199"/>
      <c r="D35" s="199"/>
      <c r="E35" s="199"/>
      <c r="F35" s="199"/>
      <c r="G35" s="199"/>
      <c r="H35" s="199"/>
    </row>
    <row r="36" spans="1:8" ht="12.75">
      <c r="A36" s="199"/>
      <c r="B36" s="199"/>
      <c r="C36" s="199"/>
      <c r="D36" s="199"/>
      <c r="E36" s="199"/>
      <c r="F36" s="199"/>
      <c r="G36" s="199"/>
      <c r="H36" s="199"/>
    </row>
    <row r="37" spans="1:8" ht="12.75">
      <c r="A37" s="199"/>
      <c r="B37" s="199"/>
      <c r="C37" s="199"/>
      <c r="D37" s="199"/>
      <c r="E37" s="199"/>
      <c r="F37" s="199"/>
      <c r="G37" s="199"/>
      <c r="H37" s="199"/>
    </row>
    <row r="38" spans="1:8" ht="12.75">
      <c r="A38" s="199"/>
      <c r="B38" s="199"/>
      <c r="C38" s="199"/>
      <c r="D38" s="199"/>
      <c r="E38" s="199"/>
      <c r="F38" s="199"/>
      <c r="G38" s="199"/>
      <c r="H38" s="199"/>
    </row>
    <row r="39" spans="1:8" ht="12.75">
      <c r="A39" s="199"/>
      <c r="B39" s="199"/>
      <c r="C39" s="199"/>
      <c r="D39" s="199"/>
      <c r="E39" s="199"/>
      <c r="F39" s="199"/>
      <c r="G39" s="199"/>
      <c r="H39" s="199"/>
    </row>
    <row r="40" spans="1:8" ht="12.75">
      <c r="A40" s="199"/>
      <c r="B40" s="199"/>
      <c r="C40" s="199"/>
      <c r="D40" s="199"/>
      <c r="E40" s="199"/>
      <c r="F40" s="199"/>
      <c r="G40" s="199"/>
      <c r="H40" s="199"/>
    </row>
  </sheetData>
  <sheetProtection/>
  <mergeCells count="10">
    <mergeCell ref="A4:A10"/>
    <mergeCell ref="B4:I4"/>
    <mergeCell ref="B5:B10"/>
    <mergeCell ref="C5:C10"/>
    <mergeCell ref="D5:D10"/>
    <mergeCell ref="E5:E10"/>
    <mergeCell ref="F5:F10"/>
    <mergeCell ref="G5:G10"/>
    <mergeCell ref="H5:H10"/>
    <mergeCell ref="I5:I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.00390625" style="0" customWidth="1"/>
    <col min="10" max="10" width="8.57421875" style="0" customWidth="1"/>
    <col min="11" max="11" width="11.28125" style="0" customWidth="1"/>
    <col min="12" max="12" width="6.140625" style="0" customWidth="1"/>
  </cols>
  <sheetData>
    <row r="1" spans="3:12" ht="14.25">
      <c r="C1" s="7"/>
      <c r="D1" s="7"/>
      <c r="E1" s="7"/>
      <c r="F1" s="7"/>
      <c r="G1" s="7"/>
      <c r="H1" s="7"/>
      <c r="I1" s="7"/>
      <c r="J1" s="7"/>
      <c r="K1" s="7"/>
      <c r="L1" s="14"/>
    </row>
    <row r="2" spans="2:12" ht="15">
      <c r="B2" s="169" t="s">
        <v>227</v>
      </c>
      <c r="C2" s="170"/>
      <c r="D2" s="51"/>
      <c r="E2" s="51"/>
      <c r="F2" s="51"/>
      <c r="G2" s="51"/>
      <c r="H2" s="51"/>
      <c r="I2" s="51"/>
      <c r="J2" s="4"/>
      <c r="K2" s="4"/>
      <c r="L2" s="52"/>
    </row>
    <row r="3" spans="2:12" ht="18">
      <c r="B3" s="53"/>
      <c r="C3" s="7"/>
      <c r="E3" s="164" t="s">
        <v>249</v>
      </c>
      <c r="G3" s="71"/>
      <c r="H3" s="71"/>
      <c r="I3" s="165"/>
      <c r="J3" s="165"/>
      <c r="K3" s="7"/>
      <c r="L3" s="54"/>
    </row>
    <row r="4" spans="2:12" ht="18">
      <c r="B4" s="53"/>
      <c r="C4" s="7"/>
      <c r="D4" s="60"/>
      <c r="E4" s="60"/>
      <c r="F4" s="60" t="s">
        <v>278</v>
      </c>
      <c r="G4" s="60"/>
      <c r="H4" s="60"/>
      <c r="I4" s="7"/>
      <c r="J4" s="7"/>
      <c r="K4" s="7"/>
      <c r="L4" s="54"/>
    </row>
    <row r="5" spans="2:12" ht="14.25">
      <c r="B5" s="53"/>
      <c r="C5" s="16"/>
      <c r="D5" s="7"/>
      <c r="E5" s="7"/>
      <c r="F5" s="7"/>
      <c r="G5" s="7"/>
      <c r="H5" s="7"/>
      <c r="I5" s="7"/>
      <c r="J5" s="7"/>
      <c r="K5" s="7"/>
      <c r="L5" s="54"/>
    </row>
    <row r="6" spans="2:12" ht="21.75" customHeight="1">
      <c r="B6" s="166" t="s">
        <v>235</v>
      </c>
      <c r="C6" s="16"/>
      <c r="D6" s="16"/>
      <c r="E6" s="16"/>
      <c r="F6" s="16"/>
      <c r="G6" s="16"/>
      <c r="H6" s="16"/>
      <c r="I6" s="7"/>
      <c r="J6" s="7"/>
      <c r="K6" s="7"/>
      <c r="L6" s="54"/>
    </row>
    <row r="7" spans="2:12" ht="21.75" customHeight="1">
      <c r="B7" s="166" t="s">
        <v>279</v>
      </c>
      <c r="C7" s="16"/>
      <c r="D7" s="16"/>
      <c r="E7" s="16"/>
      <c r="F7" s="16"/>
      <c r="G7" s="16"/>
      <c r="H7" s="16"/>
      <c r="I7" s="7"/>
      <c r="J7" s="7"/>
      <c r="K7" s="7"/>
      <c r="L7" s="54"/>
    </row>
    <row r="8" spans="2:12" ht="21.75" customHeight="1">
      <c r="B8" s="166" t="s">
        <v>270</v>
      </c>
      <c r="C8" s="7"/>
      <c r="D8" s="7"/>
      <c r="E8" s="7"/>
      <c r="F8" s="7"/>
      <c r="G8" s="7"/>
      <c r="H8" s="7"/>
      <c r="I8" s="7"/>
      <c r="J8" s="7"/>
      <c r="K8" s="7"/>
      <c r="L8" s="54"/>
    </row>
    <row r="9" spans="2:12" ht="21.75" customHeight="1">
      <c r="B9" s="166" t="s">
        <v>280</v>
      </c>
      <c r="C9" s="7"/>
      <c r="D9" s="7"/>
      <c r="E9" s="7"/>
      <c r="F9" s="7"/>
      <c r="G9" s="7"/>
      <c r="H9" s="7"/>
      <c r="I9" s="7"/>
      <c r="J9" s="7"/>
      <c r="K9" s="7"/>
      <c r="L9" s="54"/>
    </row>
    <row r="10" spans="2:12" ht="21.75" customHeight="1">
      <c r="B10" s="166" t="s">
        <v>281</v>
      </c>
      <c r="C10" s="16"/>
      <c r="D10" s="7"/>
      <c r="E10" s="7"/>
      <c r="F10" s="7"/>
      <c r="G10" s="7"/>
      <c r="H10" s="7"/>
      <c r="I10" s="7"/>
      <c r="J10" s="7"/>
      <c r="K10" s="7"/>
      <c r="L10" s="54"/>
    </row>
    <row r="11" spans="2:12" ht="21.75" customHeight="1">
      <c r="B11" s="166" t="s">
        <v>282</v>
      </c>
      <c r="C11" s="16"/>
      <c r="D11" s="7"/>
      <c r="E11" s="7"/>
      <c r="F11" s="7"/>
      <c r="G11" s="7"/>
      <c r="H11" s="7"/>
      <c r="I11" s="7"/>
      <c r="J11" s="7"/>
      <c r="K11" s="7"/>
      <c r="L11" s="54"/>
    </row>
    <row r="12" spans="2:12" ht="21.75" customHeight="1">
      <c r="B12" s="166" t="s">
        <v>236</v>
      </c>
      <c r="C12" s="16"/>
      <c r="D12" s="14"/>
      <c r="E12" s="14"/>
      <c r="F12" s="14"/>
      <c r="G12" s="7"/>
      <c r="H12" s="7"/>
      <c r="I12" s="7"/>
      <c r="J12" s="7"/>
      <c r="K12" s="7"/>
      <c r="L12" s="54"/>
    </row>
    <row r="13" spans="2:12" ht="21.75" customHeight="1">
      <c r="B13" s="166" t="s">
        <v>237</v>
      </c>
      <c r="C13" s="16"/>
      <c r="D13" s="14"/>
      <c r="E13" s="14"/>
      <c r="F13" s="14"/>
      <c r="G13" s="7"/>
      <c r="H13" s="7"/>
      <c r="I13" s="7"/>
      <c r="J13" s="7"/>
      <c r="K13" s="7"/>
      <c r="L13" s="54"/>
    </row>
    <row r="14" spans="2:12" ht="21.75" customHeight="1">
      <c r="B14" s="166" t="s">
        <v>238</v>
      </c>
      <c r="C14" s="16"/>
      <c r="D14" s="16"/>
      <c r="E14" s="16"/>
      <c r="F14" s="16"/>
      <c r="G14" s="16"/>
      <c r="H14" s="16"/>
      <c r="I14" s="16"/>
      <c r="J14" s="16"/>
      <c r="K14" s="16"/>
      <c r="L14" s="54"/>
    </row>
    <row r="15" spans="2:12" ht="21.75" customHeight="1">
      <c r="B15" s="166" t="s">
        <v>239</v>
      </c>
      <c r="C15" s="16"/>
      <c r="D15" s="7"/>
      <c r="E15" s="7"/>
      <c r="F15" s="7"/>
      <c r="G15" s="7"/>
      <c r="H15" s="7"/>
      <c r="I15" s="7"/>
      <c r="J15" s="7"/>
      <c r="K15" s="7"/>
      <c r="L15" s="54"/>
    </row>
    <row r="16" spans="2:12" ht="21.75" customHeight="1">
      <c r="B16" s="166" t="s">
        <v>240</v>
      </c>
      <c r="C16" s="16"/>
      <c r="D16" s="7"/>
      <c r="E16" s="7"/>
      <c r="F16" s="7"/>
      <c r="G16" s="7"/>
      <c r="H16" s="7"/>
      <c r="I16" s="7"/>
      <c r="J16" s="7"/>
      <c r="K16" s="7"/>
      <c r="L16" s="54"/>
    </row>
    <row r="17" spans="2:12" ht="21.75" customHeight="1">
      <c r="B17" s="166" t="s">
        <v>241</v>
      </c>
      <c r="C17" s="16"/>
      <c r="D17" s="7"/>
      <c r="E17" s="7"/>
      <c r="F17" s="7"/>
      <c r="G17" s="7"/>
      <c r="H17" s="7"/>
      <c r="I17" s="7"/>
      <c r="J17" s="7"/>
      <c r="K17" s="7"/>
      <c r="L17" s="54"/>
    </row>
    <row r="18" spans="2:12" ht="21.75" customHeight="1">
      <c r="B18" s="166" t="s">
        <v>283</v>
      </c>
      <c r="C18" s="16"/>
      <c r="D18" s="7"/>
      <c r="E18" s="7"/>
      <c r="F18" s="7"/>
      <c r="G18" s="7"/>
      <c r="H18" s="7"/>
      <c r="I18" s="7"/>
      <c r="J18" s="7"/>
      <c r="K18" s="7"/>
      <c r="L18" s="54"/>
    </row>
    <row r="19" spans="2:12" ht="21.75" customHeight="1">
      <c r="B19" s="166" t="s">
        <v>242</v>
      </c>
      <c r="C19" s="16"/>
      <c r="D19" s="7"/>
      <c r="E19" s="7"/>
      <c r="F19" s="7"/>
      <c r="G19" s="7"/>
      <c r="H19" s="7"/>
      <c r="I19" s="7"/>
      <c r="J19" s="7"/>
      <c r="K19" s="7"/>
      <c r="L19" s="54"/>
    </row>
    <row r="20" spans="2:12" ht="21.75" customHeight="1">
      <c r="B20" s="166" t="s">
        <v>284</v>
      </c>
      <c r="C20" s="16"/>
      <c r="D20" s="7"/>
      <c r="E20" s="7"/>
      <c r="F20" s="7"/>
      <c r="G20" s="7"/>
      <c r="H20" s="7"/>
      <c r="I20" s="7"/>
      <c r="J20" s="7"/>
      <c r="K20" s="7"/>
      <c r="L20" s="54"/>
    </row>
    <row r="21" spans="2:12" ht="21.75" customHeight="1">
      <c r="B21" s="166" t="s">
        <v>243</v>
      </c>
      <c r="C21" s="16"/>
      <c r="D21" s="7"/>
      <c r="E21" s="7"/>
      <c r="F21" s="7"/>
      <c r="G21" s="7"/>
      <c r="H21" s="7"/>
      <c r="I21" s="7"/>
      <c r="J21" s="7"/>
      <c r="K21" s="7"/>
      <c r="L21" s="54"/>
    </row>
    <row r="22" spans="2:12" ht="21.75" customHeight="1">
      <c r="B22" s="166" t="s">
        <v>285</v>
      </c>
      <c r="C22" s="16"/>
      <c r="D22" s="7"/>
      <c r="E22" s="7"/>
      <c r="F22" s="7"/>
      <c r="G22" s="7"/>
      <c r="H22" s="7"/>
      <c r="I22" s="7"/>
      <c r="J22" s="7"/>
      <c r="K22" s="7"/>
      <c r="L22" s="54"/>
    </row>
    <row r="23" spans="2:12" ht="21.75" customHeight="1">
      <c r="B23" s="166" t="s">
        <v>244</v>
      </c>
      <c r="C23" s="16"/>
      <c r="D23" s="7"/>
      <c r="E23" s="7"/>
      <c r="F23" s="7"/>
      <c r="G23" s="7"/>
      <c r="H23" s="7"/>
      <c r="I23" s="7"/>
      <c r="J23" s="7"/>
      <c r="K23" s="7"/>
      <c r="L23" s="54"/>
    </row>
    <row r="24" spans="2:12" ht="21.75" customHeight="1">
      <c r="B24" s="166" t="s">
        <v>271</v>
      </c>
      <c r="C24" s="16"/>
      <c r="D24" s="7"/>
      <c r="E24" s="7"/>
      <c r="F24" s="7"/>
      <c r="G24" s="7"/>
      <c r="H24" s="7"/>
      <c r="I24" s="7"/>
      <c r="J24" s="7"/>
      <c r="K24" s="7"/>
      <c r="L24" s="54"/>
    </row>
    <row r="25" spans="2:12" ht="21.75" customHeight="1">
      <c r="B25" s="166" t="s">
        <v>245</v>
      </c>
      <c r="C25" s="16"/>
      <c r="D25" s="7"/>
      <c r="E25" s="7"/>
      <c r="F25" s="7"/>
      <c r="G25" s="7"/>
      <c r="H25" s="7"/>
      <c r="I25" s="7"/>
      <c r="J25" s="7"/>
      <c r="K25" s="7"/>
      <c r="L25" s="54"/>
    </row>
    <row r="26" spans="2:12" ht="21.75" customHeight="1">
      <c r="B26" s="166" t="s">
        <v>286</v>
      </c>
      <c r="C26" s="16"/>
      <c r="D26" s="7"/>
      <c r="E26" s="7"/>
      <c r="F26" s="7"/>
      <c r="G26" s="7"/>
      <c r="H26" s="7"/>
      <c r="I26" s="7"/>
      <c r="J26" s="7"/>
      <c r="K26" s="7"/>
      <c r="L26" s="54"/>
    </row>
    <row r="27" spans="2:12" ht="21.75" customHeight="1">
      <c r="B27" s="166" t="s">
        <v>246</v>
      </c>
      <c r="C27" s="16"/>
      <c r="D27" s="7"/>
      <c r="E27" s="7"/>
      <c r="F27" s="7"/>
      <c r="G27" s="7"/>
      <c r="H27" s="7"/>
      <c r="I27" s="7"/>
      <c r="J27" s="7"/>
      <c r="K27" s="7"/>
      <c r="L27" s="54"/>
    </row>
    <row r="28" spans="2:12" ht="21.75" customHeight="1">
      <c r="B28" s="166" t="s">
        <v>247</v>
      </c>
      <c r="C28" s="16"/>
      <c r="D28" s="7"/>
      <c r="E28" s="7"/>
      <c r="F28" s="7"/>
      <c r="G28" s="7"/>
      <c r="H28" s="7"/>
      <c r="I28" s="7"/>
      <c r="J28" s="7"/>
      <c r="K28" s="7"/>
      <c r="L28" s="54"/>
    </row>
    <row r="29" spans="2:12" ht="21.75" customHeight="1">
      <c r="B29" s="166" t="s">
        <v>248</v>
      </c>
      <c r="C29" s="16"/>
      <c r="D29" s="7"/>
      <c r="E29" s="7"/>
      <c r="F29" s="7"/>
      <c r="G29" s="7"/>
      <c r="H29" s="7"/>
      <c r="I29" s="7"/>
      <c r="J29" s="7"/>
      <c r="K29" s="7"/>
      <c r="L29" s="54"/>
    </row>
    <row r="30" spans="2:12" ht="21.75" customHeight="1">
      <c r="B30" s="166" t="s">
        <v>287</v>
      </c>
      <c r="C30" s="16"/>
      <c r="D30" s="7"/>
      <c r="E30" s="7"/>
      <c r="F30" s="7"/>
      <c r="G30" s="7"/>
      <c r="H30" s="7"/>
      <c r="I30" s="7"/>
      <c r="J30" s="7"/>
      <c r="K30" s="7"/>
      <c r="L30" s="54"/>
    </row>
    <row r="31" spans="2:12" ht="15">
      <c r="B31" s="53"/>
      <c r="C31" s="14"/>
      <c r="D31" s="14"/>
      <c r="E31" s="167"/>
      <c r="F31" s="66"/>
      <c r="G31" s="14"/>
      <c r="H31" s="7"/>
      <c r="I31" s="7"/>
      <c r="J31" s="7"/>
      <c r="K31" s="7"/>
      <c r="L31" s="54"/>
    </row>
    <row r="32" spans="2:12" ht="14.25">
      <c r="B32" s="53"/>
      <c r="C32" s="14"/>
      <c r="D32" s="14"/>
      <c r="E32" s="168"/>
      <c r="F32" s="66"/>
      <c r="G32" s="14"/>
      <c r="H32" s="7"/>
      <c r="I32" s="7"/>
      <c r="J32" s="7"/>
      <c r="K32" s="7"/>
      <c r="L32" s="54"/>
    </row>
    <row r="33" spans="2:12" ht="14.25">
      <c r="B33" s="53"/>
      <c r="C33" s="66"/>
      <c r="D33" s="14"/>
      <c r="E33" s="14"/>
      <c r="F33" s="7"/>
      <c r="G33" s="7"/>
      <c r="H33" s="7"/>
      <c r="I33" s="7"/>
      <c r="J33" s="7"/>
      <c r="K33" s="7"/>
      <c r="L33" s="54"/>
    </row>
    <row r="34" spans="2:12" ht="15" thickBot="1">
      <c r="B34" s="180"/>
      <c r="C34" s="181"/>
      <c r="D34" s="182"/>
      <c r="E34" s="182"/>
      <c r="F34" s="182"/>
      <c r="G34" s="182"/>
      <c r="H34" s="182"/>
      <c r="I34" s="182"/>
      <c r="J34" s="182"/>
      <c r="K34" s="182"/>
      <c r="L34" s="183"/>
    </row>
  </sheetData>
  <sheetProtection/>
  <printOptions/>
  <pageMargins left="0.5" right="0.17" top="0.73" bottom="0.72" header="0.59" footer="0.5"/>
  <pageSetup horizontalDpi="600" verticalDpi="600" orientation="portrait" paperSize="9" scale="85" r:id="rId1"/>
  <headerFooter alignWithMargins="0">
    <oddFooter>&amp;CFaqe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2014-03-31T09:46:50Z</cp:lastPrinted>
  <dcterms:created xsi:type="dcterms:W3CDTF">2002-01-01T08:35:09Z</dcterms:created>
  <dcterms:modified xsi:type="dcterms:W3CDTF">2014-07-11T08:51:11Z</dcterms:modified>
  <cp:category/>
  <cp:version/>
  <cp:contentType/>
  <cp:contentStatus/>
</cp:coreProperties>
</file>